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autoCompressPictures="0" defaultThemeVersion="124226"/>
  <mc:AlternateContent xmlns:mc="http://schemas.openxmlformats.org/markup-compatibility/2006">
    <mc:Choice Requires="x15">
      <x15ac:absPath xmlns:x15ac="http://schemas.microsoft.com/office/spreadsheetml/2010/11/ac" url="https://dakotaelectric-my.sharepoint.com/personal/ross_dakotaelectric_com/Documents/Desktop/"/>
    </mc:Choice>
  </mc:AlternateContent>
  <xr:revisionPtr revIDLastSave="0" documentId="8_{FC5E95BA-9441-4522-BFB6-34259BC75AE3}" xr6:coauthVersionLast="47" xr6:coauthVersionMax="47" xr10:uidLastSave="{00000000-0000-0000-0000-000000000000}"/>
  <bookViews>
    <workbookView xWindow="-28920" yWindow="-120" windowWidth="29040" windowHeight="15720" tabRatio="806" xr2:uid="{00000000-000D-0000-FFFF-FFFF00000000}"/>
  </bookViews>
  <sheets>
    <sheet name="Cover Page" sheetId="30" r:id="rId1"/>
    <sheet name="Rules &amp; Information" sheetId="27" r:id="rId2"/>
    <sheet name="Healthy Building" sheetId="29" r:id="rId3"/>
    <sheet name="DX Units, ASHP" sheetId="22" r:id="rId4"/>
    <sheet name="Cooling calcs" sheetId="3" state="hidden" r:id="rId5"/>
    <sheet name="PTAC &amp; Ductless Mini-Split " sheetId="31" r:id="rId6"/>
    <sheet name="GSHP" sheetId="25" r:id="rId7"/>
    <sheet name="Chiller" sheetId="32" r:id="rId8"/>
    <sheet name="Chiller Savings Sheet" sheetId="18" state="hidden" r:id="rId9"/>
    <sheet name="PTAC Savings Sheet (2)" sheetId="17" state="hidden" r:id="rId10"/>
    <sheet name="Payment Request" sheetId="5" state="hidden" r:id="rId11"/>
  </sheets>
  <externalReferences>
    <externalReference r:id="rId12"/>
    <externalReference r:id="rId13"/>
    <externalReference r:id="rId14"/>
    <externalReference r:id="rId15"/>
  </externalReferences>
  <definedNames>
    <definedName name="Equipment">'DX Units, ASHP'!$M$41:$M$41</definedName>
    <definedName name="EquipmentType" localSheetId="7">'[1]DX Units &amp; ASHPs'!#REF!</definedName>
    <definedName name="EquipmentType" localSheetId="5">'[1]DX Units &amp; ASHPs'!#REF!</definedName>
    <definedName name="EquipmentType">'DX Units, ASHP'!#REF!</definedName>
    <definedName name="_xlnm.Print_Area" localSheetId="7">Chiller!$A$1:$J$63</definedName>
    <definedName name="_xlnm.Print_Area" localSheetId="8">'Chiller Savings Sheet'!$A$1:$L$92</definedName>
    <definedName name="_xlnm.Print_Area" localSheetId="4">'Cooling calcs'!$A$1:$M$94</definedName>
    <definedName name="_xlnm.Print_Area" localSheetId="0">'Cover Page'!$A$1:$J$44</definedName>
    <definedName name="_xlnm.Print_Area" localSheetId="3">'DX Units, ASHP'!$A$1:$L$71</definedName>
    <definedName name="_xlnm.Print_Area" localSheetId="6">GSHP!$A$1:$J$45</definedName>
    <definedName name="_xlnm.Print_Area" localSheetId="10">'Payment Request'!$A$1:$M$51</definedName>
    <definedName name="_xlnm.Print_Area" localSheetId="5">'PTAC &amp; Ductless Mini-Split '!$A$1:$J$55</definedName>
    <definedName name="_xlnm.Print_Area" localSheetId="9">'PTAC Savings Sheet (2)'!$A$1:$O$66</definedName>
    <definedName name="_xlnm.Print_Area" localSheetId="1">'Rules &amp; Information'!$A$1:$T$49</definedName>
    <definedName name="ton">'DX Units, ASHP'!$P$41:$P$54</definedName>
    <definedName name="Tonnage" localSheetId="7">'[1]DX Units &amp; ASHPs'!#REF!</definedName>
    <definedName name="Tonnage" localSheetId="5">'[1]DX Units &amp; ASHPs'!#REF!</definedName>
    <definedName name="Tonnage">'DX Units, ASHP'!#REF!</definedName>
    <definedName name="Type" localSheetId="7">Chiller!#REF!</definedName>
    <definedName name="Type" localSheetId="0">'[2]Chillers, VAV''s'!#REF!</definedName>
    <definedName name="Type" localSheetId="5">[1]Chillers!#REF!</definedName>
    <definedName name="Type">#REF!</definedName>
    <definedName name="vertical" localSheetId="6">GSHP!#REF!</definedName>
    <definedName name="yes" localSheetId="7">'[1]DX Units &amp; ASHPs'!#REF!</definedName>
    <definedName name="yes" localSheetId="0">'[2]RTU, Split System, ASHP, Econo'!#REF!</definedName>
    <definedName name="yes" localSheetId="5">'[1]DX Units &amp; ASHPs'!#REF!</definedName>
    <definedName name="yes">'DX Units, ASHP'!#REF!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J21" i="29" l="1"/>
  <c r="J23" i="29" s="1"/>
  <c r="J29" i="32"/>
  <c r="J43" i="32" s="1"/>
  <c r="J40" i="32"/>
  <c r="J39" i="32"/>
  <c r="J34" i="32"/>
  <c r="J35" i="32"/>
  <c r="J30" i="32"/>
  <c r="L57" i="22"/>
  <c r="L59" i="22" s="1"/>
  <c r="J14" i="25"/>
  <c r="J27" i="25"/>
  <c r="J22" i="25"/>
  <c r="J21" i="25"/>
  <c r="J20" i="25"/>
  <c r="J34" i="31"/>
  <c r="J33" i="31"/>
  <c r="J29" i="31"/>
  <c r="J28" i="31"/>
  <c r="J24" i="31"/>
  <c r="J23" i="31"/>
  <c r="L51" i="22"/>
  <c r="L50" i="22"/>
  <c r="L49" i="22"/>
  <c r="L44" i="22"/>
  <c r="L45" i="22"/>
  <c r="L43" i="22"/>
  <c r="L38" i="22"/>
  <c r="L39" i="22"/>
  <c r="L37" i="22"/>
  <c r="L31" i="22"/>
  <c r="L33" i="22"/>
  <c r="L32" i="22"/>
  <c r="J13" i="29"/>
  <c r="J14" i="29"/>
  <c r="J12" i="29"/>
  <c r="J15" i="25"/>
  <c r="J16" i="25"/>
  <c r="D36" i="17"/>
  <c r="F36" i="17"/>
  <c r="C36" i="17"/>
  <c r="B36" i="17"/>
  <c r="D35" i="17"/>
  <c r="C35" i="17"/>
  <c r="B35" i="17"/>
  <c r="E30" i="17"/>
  <c r="D30" i="17"/>
  <c r="F30" i="17"/>
  <c r="C30" i="17"/>
  <c r="B30" i="17"/>
  <c r="E29" i="17"/>
  <c r="D29" i="17"/>
  <c r="F29" i="17"/>
  <c r="C29" i="17"/>
  <c r="L29" i="17"/>
  <c r="B29" i="17"/>
  <c r="M29" i="17"/>
  <c r="O29" i="17"/>
  <c r="D24" i="17"/>
  <c r="F24" i="17"/>
  <c r="C24" i="17"/>
  <c r="B24" i="17"/>
  <c r="D23" i="17"/>
  <c r="C23" i="17"/>
  <c r="B23" i="17"/>
  <c r="E18" i="17"/>
  <c r="D18" i="17"/>
  <c r="F18" i="17"/>
  <c r="C18" i="17"/>
  <c r="B18" i="17"/>
  <c r="E17" i="17"/>
  <c r="D17" i="17"/>
  <c r="F17" i="17"/>
  <c r="C17" i="17"/>
  <c r="B17" i="17"/>
  <c r="D12" i="17"/>
  <c r="F12" i="17"/>
  <c r="C12" i="17"/>
  <c r="B12" i="17"/>
  <c r="D11" i="17"/>
  <c r="F11" i="17"/>
  <c r="C11" i="17"/>
  <c r="B11" i="17"/>
  <c r="I58" i="18"/>
  <c r="G58" i="18"/>
  <c r="J58" i="18"/>
  <c r="I57" i="18"/>
  <c r="G57" i="18"/>
  <c r="F46" i="18"/>
  <c r="D46" i="18"/>
  <c r="C46" i="18"/>
  <c r="B46" i="18"/>
  <c r="F48" i="18"/>
  <c r="D48" i="18"/>
  <c r="G48" i="18"/>
  <c r="H48" i="18"/>
  <c r="J48" i="18"/>
  <c r="C48" i="18"/>
  <c r="B48" i="18"/>
  <c r="F47" i="18"/>
  <c r="D47" i="18"/>
  <c r="C47" i="18"/>
  <c r="F45" i="18"/>
  <c r="D45" i="18"/>
  <c r="C45" i="18"/>
  <c r="F44" i="18"/>
  <c r="D44" i="18"/>
  <c r="C44" i="18"/>
  <c r="B44" i="18"/>
  <c r="F43" i="18"/>
  <c r="D43" i="18"/>
  <c r="C43" i="18"/>
  <c r="B47" i="18"/>
  <c r="B45" i="18"/>
  <c r="B43" i="18"/>
  <c r="F42" i="18"/>
  <c r="D42" i="18"/>
  <c r="C42" i="18"/>
  <c r="B42" i="18"/>
  <c r="F41" i="18"/>
  <c r="D41" i="18"/>
  <c r="C41" i="18"/>
  <c r="B41" i="18"/>
  <c r="F11" i="18"/>
  <c r="G11" i="18"/>
  <c r="D11" i="18"/>
  <c r="E11" i="18"/>
  <c r="C11" i="18"/>
  <c r="B11" i="18"/>
  <c r="F10" i="18"/>
  <c r="G10" i="18"/>
  <c r="D10" i="18"/>
  <c r="E10" i="18"/>
  <c r="C10" i="18"/>
  <c r="B10" i="18"/>
  <c r="J62" i="18"/>
  <c r="J61" i="18"/>
  <c r="J60" i="18"/>
  <c r="J59" i="18"/>
  <c r="L36" i="18"/>
  <c r="L38" i="18"/>
  <c r="J36" i="18"/>
  <c r="J38" i="18"/>
  <c r="I36" i="18"/>
  <c r="I38" i="18"/>
  <c r="L26" i="18"/>
  <c r="J26" i="18"/>
  <c r="I26" i="18"/>
  <c r="F14" i="18"/>
  <c r="G14" i="18"/>
  <c r="D14" i="18"/>
  <c r="I14" i="18"/>
  <c r="J14" i="18"/>
  <c r="L14" i="18"/>
  <c r="C14" i="18"/>
  <c r="B14" i="18"/>
  <c r="F13" i="18"/>
  <c r="G13" i="18"/>
  <c r="D13" i="18"/>
  <c r="E13" i="18"/>
  <c r="C13" i="18"/>
  <c r="B13" i="18"/>
  <c r="F12" i="18"/>
  <c r="G12" i="18"/>
  <c r="D12" i="18"/>
  <c r="C12" i="18"/>
  <c r="B12" i="18"/>
  <c r="B3" i="18"/>
  <c r="K2" i="18"/>
  <c r="B2" i="18"/>
  <c r="H36" i="17"/>
  <c r="H35" i="17"/>
  <c r="H30" i="17"/>
  <c r="H29" i="17"/>
  <c r="H24" i="17"/>
  <c r="H23" i="17"/>
  <c r="H18" i="17"/>
  <c r="H17" i="17"/>
  <c r="H12" i="17"/>
  <c r="H11" i="17"/>
  <c r="C7" i="17"/>
  <c r="A4" i="17"/>
  <c r="A3" i="17"/>
  <c r="A2" i="17"/>
  <c r="N1" i="17"/>
  <c r="G46" i="18"/>
  <c r="H46" i="18"/>
  <c r="J46" i="18"/>
  <c r="G44" i="18"/>
  <c r="H44" i="18"/>
  <c r="J44" i="18"/>
  <c r="G42" i="18"/>
  <c r="H42" i="18"/>
  <c r="J42" i="18"/>
  <c r="J29" i="17"/>
  <c r="K29" i="17"/>
  <c r="K31" i="17"/>
  <c r="K33" i="17"/>
  <c r="J12" i="17"/>
  <c r="K12" i="17"/>
  <c r="O12" i="17"/>
  <c r="J30" i="17"/>
  <c r="K30" i="17"/>
  <c r="I13" i="18"/>
  <c r="J13" i="18"/>
  <c r="L13" i="18"/>
  <c r="C25" i="5"/>
  <c r="J36" i="17"/>
  <c r="K36" i="17"/>
  <c r="O36" i="17"/>
  <c r="M30" i="17"/>
  <c r="O30" i="17"/>
  <c r="L33" i="17"/>
  <c r="O31" i="17"/>
  <c r="O33" i="17"/>
  <c r="L30" i="17"/>
  <c r="J24" i="17"/>
  <c r="K24" i="17"/>
  <c r="O24" i="17"/>
  <c r="L17" i="17"/>
  <c r="J17" i="17"/>
  <c r="K17" i="17"/>
  <c r="J11" i="17"/>
  <c r="K11" i="17"/>
  <c r="F35" i="17"/>
  <c r="J35" i="17"/>
  <c r="J23" i="17"/>
  <c r="K23" i="17"/>
  <c r="F23" i="17"/>
  <c r="L18" i="17"/>
  <c r="G41" i="18"/>
  <c r="H41" i="18"/>
  <c r="J57" i="18"/>
  <c r="J63" i="18"/>
  <c r="G43" i="18"/>
  <c r="H43" i="18"/>
  <c r="J43" i="18"/>
  <c r="G45" i="18"/>
  <c r="H45" i="18"/>
  <c r="J45" i="18"/>
  <c r="G47" i="18"/>
  <c r="H47" i="18"/>
  <c r="J47" i="18"/>
  <c r="I10" i="18"/>
  <c r="I11" i="18"/>
  <c r="J11" i="18"/>
  <c r="L11" i="18"/>
  <c r="E12" i="18"/>
  <c r="J31" i="17"/>
  <c r="J33" i="17"/>
  <c r="J18" i="17"/>
  <c r="K18" i="17"/>
  <c r="M33" i="17"/>
  <c r="M18" i="17"/>
  <c r="O18" i="17"/>
  <c r="L21" i="17"/>
  <c r="J25" i="17"/>
  <c r="J27" i="17"/>
  <c r="J13" i="17"/>
  <c r="J15" i="17"/>
  <c r="K35" i="17"/>
  <c r="O35" i="17"/>
  <c r="O37" i="17"/>
  <c r="O39" i="17"/>
  <c r="J37" i="17"/>
  <c r="J39" i="17"/>
  <c r="J19" i="17"/>
  <c r="J21" i="17"/>
  <c r="G49" i="18"/>
  <c r="J41" i="18"/>
  <c r="J49" i="18"/>
  <c r="H49" i="18"/>
  <c r="J10" i="18"/>
  <c r="I15" i="18"/>
  <c r="I28" i="18"/>
  <c r="J67" i="18"/>
  <c r="C21" i="5"/>
  <c r="O11" i="17"/>
  <c r="O13" i="17"/>
  <c r="O15" i="17"/>
  <c r="K13" i="17"/>
  <c r="K15" i="17"/>
  <c r="K25" i="17"/>
  <c r="K27" i="17"/>
  <c r="O23" i="17"/>
  <c r="O25" i="17"/>
  <c r="O27" i="17"/>
  <c r="K19" i="17"/>
  <c r="K21" i="17"/>
  <c r="M17" i="17"/>
  <c r="K37" i="17"/>
  <c r="K39" i="17"/>
  <c r="K43" i="17"/>
  <c r="L10" i="18"/>
  <c r="L15" i="18"/>
  <c r="L28" i="18"/>
  <c r="J15" i="18"/>
  <c r="J28" i="18"/>
  <c r="J66" i="18"/>
  <c r="C23" i="5"/>
  <c r="O17" i="17"/>
  <c r="O19" i="17"/>
  <c r="O21" i="17"/>
  <c r="M21" i="17"/>
  <c r="K42" i="17"/>
  <c r="J19" i="5"/>
  <c r="J9" i="5"/>
  <c r="B3" i="3"/>
  <c r="C46" i="3"/>
  <c r="B46" i="3"/>
  <c r="C45" i="3"/>
  <c r="B45" i="3"/>
  <c r="C44" i="3"/>
  <c r="B44" i="3"/>
  <c r="C43" i="3"/>
  <c r="B43" i="3"/>
  <c r="B42" i="3"/>
  <c r="B41" i="3"/>
  <c r="B40" i="3"/>
  <c r="B39" i="3"/>
  <c r="C38" i="3"/>
  <c r="C37" i="3"/>
  <c r="C36" i="3"/>
  <c r="C35" i="3"/>
  <c r="C42" i="3"/>
  <c r="J42" i="3"/>
  <c r="C41" i="3"/>
  <c r="J41" i="3"/>
  <c r="C40" i="3"/>
  <c r="J40" i="3"/>
  <c r="C39" i="3"/>
  <c r="J39" i="3"/>
  <c r="D46" i="3"/>
  <c r="E46" i="3"/>
  <c r="D45" i="3"/>
  <c r="E45" i="3"/>
  <c r="D44" i="3"/>
  <c r="E44" i="3"/>
  <c r="D43" i="3"/>
  <c r="E43" i="3"/>
  <c r="D42" i="3"/>
  <c r="E42" i="3"/>
  <c r="D41" i="3"/>
  <c r="E41" i="3"/>
  <c r="D40" i="3"/>
  <c r="E40" i="3"/>
  <c r="D39" i="3"/>
  <c r="E39" i="3"/>
  <c r="D38" i="3"/>
  <c r="E38" i="3"/>
  <c r="D37" i="3"/>
  <c r="E37" i="3"/>
  <c r="D36" i="3"/>
  <c r="E36" i="3"/>
  <c r="D35" i="3"/>
  <c r="E35" i="3"/>
  <c r="B38" i="3"/>
  <c r="B37" i="3"/>
  <c r="B36" i="3"/>
  <c r="B35" i="3"/>
  <c r="B13" i="3"/>
  <c r="B12" i="3"/>
  <c r="B11" i="3"/>
  <c r="B10" i="3"/>
  <c r="B2" i="3"/>
  <c r="M1" i="3"/>
  <c r="B25" i="3"/>
  <c r="C25" i="3"/>
  <c r="F25" i="3"/>
  <c r="G25" i="3"/>
  <c r="B24" i="3"/>
  <c r="C24" i="3"/>
  <c r="F24" i="3"/>
  <c r="B23" i="3"/>
  <c r="C23" i="3"/>
  <c r="F23" i="3"/>
  <c r="G23" i="3"/>
  <c r="C22" i="3"/>
  <c r="F22" i="3"/>
  <c r="B22" i="3"/>
  <c r="C10" i="3"/>
  <c r="D10" i="3"/>
  <c r="E10" i="3"/>
  <c r="C14" i="3"/>
  <c r="F14" i="3"/>
  <c r="D14" i="3"/>
  <c r="E14" i="3"/>
  <c r="B14" i="3"/>
  <c r="C18" i="3"/>
  <c r="F18" i="3"/>
  <c r="D18" i="3"/>
  <c r="E18" i="3"/>
  <c r="B18" i="3"/>
  <c r="D22" i="3"/>
  <c r="E22" i="3"/>
  <c r="C26" i="3"/>
  <c r="F26" i="3"/>
  <c r="D26" i="3"/>
  <c r="E26" i="3"/>
  <c r="B26" i="3"/>
  <c r="C11" i="3"/>
  <c r="D11" i="3"/>
  <c r="E11" i="3"/>
  <c r="C15" i="3"/>
  <c r="F15" i="3"/>
  <c r="D15" i="3"/>
  <c r="E15" i="3"/>
  <c r="B15" i="3"/>
  <c r="C19" i="3"/>
  <c r="F19" i="3"/>
  <c r="D19" i="3"/>
  <c r="E19" i="3"/>
  <c r="B19" i="3"/>
  <c r="D23" i="3"/>
  <c r="E23" i="3"/>
  <c r="C27" i="3"/>
  <c r="F27" i="3"/>
  <c r="G27" i="3"/>
  <c r="D27" i="3"/>
  <c r="E27" i="3"/>
  <c r="B27" i="3"/>
  <c r="C12" i="3"/>
  <c r="D12" i="3"/>
  <c r="E12" i="3"/>
  <c r="C16" i="3"/>
  <c r="F16" i="3"/>
  <c r="D16" i="3"/>
  <c r="E16" i="3"/>
  <c r="B16" i="3"/>
  <c r="C20" i="3"/>
  <c r="F20" i="3"/>
  <c r="D20" i="3"/>
  <c r="E20" i="3"/>
  <c r="B20" i="3"/>
  <c r="D24" i="3"/>
  <c r="E24" i="3"/>
  <c r="C28" i="3"/>
  <c r="F28" i="3"/>
  <c r="D28" i="3"/>
  <c r="E28" i="3"/>
  <c r="B28" i="3"/>
  <c r="C13" i="3"/>
  <c r="D13" i="3"/>
  <c r="E13" i="3"/>
  <c r="C17" i="3"/>
  <c r="F17" i="3"/>
  <c r="D17" i="3"/>
  <c r="E17" i="3"/>
  <c r="B17" i="3"/>
  <c r="C21" i="3"/>
  <c r="F21" i="3"/>
  <c r="G21" i="3"/>
  <c r="D21" i="3"/>
  <c r="E21" i="3"/>
  <c r="B21" i="3"/>
  <c r="D25" i="3"/>
  <c r="C29" i="3"/>
  <c r="F29" i="3"/>
  <c r="D29" i="3"/>
  <c r="E29" i="3"/>
  <c r="B29" i="3"/>
  <c r="C51" i="3"/>
  <c r="B51" i="3"/>
  <c r="C52" i="3"/>
  <c r="B52" i="3"/>
  <c r="C53" i="3"/>
  <c r="B53" i="3"/>
  <c r="C54" i="3"/>
  <c r="B54" i="3"/>
  <c r="E54" i="3"/>
  <c r="E53" i="3"/>
  <c r="E52" i="3"/>
  <c r="E51" i="3"/>
  <c r="F60" i="3"/>
  <c r="G60" i="3"/>
  <c r="F61" i="3"/>
  <c r="G61" i="3"/>
  <c r="H61" i="3"/>
  <c r="J61" i="3"/>
  <c r="F62" i="3"/>
  <c r="G62" i="3"/>
  <c r="H62" i="3"/>
  <c r="J62" i="3"/>
  <c r="F63" i="3"/>
  <c r="G63" i="3"/>
  <c r="H63" i="3"/>
  <c r="J63" i="3"/>
  <c r="F64" i="3"/>
  <c r="G64" i="3"/>
  <c r="H64" i="3"/>
  <c r="J64" i="3"/>
  <c r="F65" i="3"/>
  <c r="G65" i="3"/>
  <c r="H65" i="3"/>
  <c r="J65" i="3"/>
  <c r="D19" i="5"/>
  <c r="D18" i="5"/>
  <c r="D17" i="5"/>
  <c r="D16" i="5"/>
  <c r="D12" i="5"/>
  <c r="D11" i="5"/>
  <c r="D10" i="5"/>
  <c r="D9" i="5"/>
  <c r="D8" i="5"/>
  <c r="L12" i="5"/>
  <c r="K10" i="5"/>
  <c r="L1" i="5"/>
  <c r="I12" i="5"/>
  <c r="A4" i="5"/>
  <c r="A3" i="5"/>
  <c r="A2" i="5"/>
  <c r="F37" i="3"/>
  <c r="F36" i="3"/>
  <c r="H60" i="3"/>
  <c r="J60" i="3"/>
  <c r="G66" i="3"/>
  <c r="J43" i="3"/>
  <c r="J35" i="3"/>
  <c r="J45" i="3"/>
  <c r="J38" i="3"/>
  <c r="J46" i="3"/>
  <c r="J37" i="3"/>
  <c r="J44" i="3"/>
  <c r="J36" i="3"/>
  <c r="F35" i="3"/>
  <c r="G35" i="3"/>
  <c r="I35" i="3"/>
  <c r="I52" i="3"/>
  <c r="I23" i="3"/>
  <c r="J23" i="3"/>
  <c r="M23" i="3"/>
  <c r="J53" i="3"/>
  <c r="M53" i="3"/>
  <c r="F10" i="3"/>
  <c r="G10" i="3"/>
  <c r="I10" i="3"/>
  <c r="J10" i="3"/>
  <c r="M10" i="3"/>
  <c r="J52" i="3"/>
  <c r="M52" i="3"/>
  <c r="F12" i="3"/>
  <c r="G12" i="3"/>
  <c r="I12" i="3"/>
  <c r="J12" i="3"/>
  <c r="M12" i="3"/>
  <c r="F11" i="3"/>
  <c r="G11" i="3"/>
  <c r="F39" i="3"/>
  <c r="G39" i="3"/>
  <c r="I39" i="3"/>
  <c r="F43" i="3"/>
  <c r="G43" i="3"/>
  <c r="I43" i="3"/>
  <c r="F42" i="3"/>
  <c r="G42" i="3"/>
  <c r="I42" i="3"/>
  <c r="M42" i="3"/>
  <c r="F46" i="3"/>
  <c r="G46" i="3"/>
  <c r="F41" i="3"/>
  <c r="G41" i="3"/>
  <c r="I41" i="3"/>
  <c r="M41" i="3"/>
  <c r="F45" i="3"/>
  <c r="G45" i="3"/>
  <c r="I45" i="3"/>
  <c r="F44" i="3"/>
  <c r="G44" i="3"/>
  <c r="I44" i="3"/>
  <c r="M44" i="3"/>
  <c r="F40" i="3"/>
  <c r="G40" i="3"/>
  <c r="I40" i="3"/>
  <c r="M40" i="3"/>
  <c r="J54" i="3"/>
  <c r="M54" i="3"/>
  <c r="I54" i="3"/>
  <c r="I53" i="3"/>
  <c r="I51" i="3"/>
  <c r="G17" i="3"/>
  <c r="I17" i="3"/>
  <c r="J17" i="3"/>
  <c r="M17" i="3"/>
  <c r="I27" i="3"/>
  <c r="J27" i="3"/>
  <c r="M27" i="3"/>
  <c r="G37" i="3"/>
  <c r="I37" i="3"/>
  <c r="G36" i="3"/>
  <c r="I36" i="3"/>
  <c r="M36" i="3"/>
  <c r="G24" i="3"/>
  <c r="I24" i="3"/>
  <c r="J24" i="3"/>
  <c r="M24" i="3"/>
  <c r="G18" i="3"/>
  <c r="I18" i="3"/>
  <c r="J18" i="3"/>
  <c r="M18" i="3"/>
  <c r="G28" i="3"/>
  <c r="I28" i="3"/>
  <c r="J28" i="3"/>
  <c r="M28" i="3"/>
  <c r="G19" i="3"/>
  <c r="I19" i="3"/>
  <c r="J19" i="3"/>
  <c r="M19" i="3"/>
  <c r="J51" i="3"/>
  <c r="F38" i="3"/>
  <c r="G38" i="3"/>
  <c r="I38" i="3"/>
  <c r="I21" i="3"/>
  <c r="J21" i="3"/>
  <c r="M21" i="3"/>
  <c r="E25" i="3"/>
  <c r="I25" i="3"/>
  <c r="J25" i="3"/>
  <c r="M25" i="3"/>
  <c r="F13" i="3"/>
  <c r="I29" i="3"/>
  <c r="J29" i="3"/>
  <c r="M29" i="3"/>
  <c r="G29" i="3"/>
  <c r="G14" i="3"/>
  <c r="I14" i="3"/>
  <c r="J14" i="3"/>
  <c r="M14" i="3"/>
  <c r="G15" i="3"/>
  <c r="I15" i="3"/>
  <c r="J15" i="3"/>
  <c r="M15" i="3"/>
  <c r="G26" i="3"/>
  <c r="I26" i="3"/>
  <c r="J26" i="3"/>
  <c r="M26" i="3"/>
  <c r="J66" i="3"/>
  <c r="G20" i="3"/>
  <c r="I20" i="3"/>
  <c r="J20" i="3"/>
  <c r="M20" i="3"/>
  <c r="G22" i="3"/>
  <c r="I22" i="3"/>
  <c r="J22" i="3"/>
  <c r="M22" i="3"/>
  <c r="H66" i="3"/>
  <c r="G16" i="3"/>
  <c r="I16" i="3"/>
  <c r="J16" i="3"/>
  <c r="M16" i="3"/>
  <c r="M45" i="3"/>
  <c r="M43" i="3"/>
  <c r="M38" i="3"/>
  <c r="M37" i="3"/>
  <c r="I11" i="3"/>
  <c r="J11" i="3"/>
  <c r="M11" i="3"/>
  <c r="M39" i="3"/>
  <c r="I46" i="3"/>
  <c r="M46" i="3"/>
  <c r="I55" i="3"/>
  <c r="I57" i="3"/>
  <c r="G13" i="3"/>
  <c r="I13" i="3"/>
  <c r="J55" i="3"/>
  <c r="J57" i="3"/>
  <c r="M51" i="3"/>
  <c r="M55" i="3"/>
  <c r="M57" i="3"/>
  <c r="I48" i="3"/>
  <c r="L70" i="3"/>
  <c r="C27" i="5"/>
  <c r="J13" i="3"/>
  <c r="I32" i="3"/>
  <c r="M35" i="3"/>
  <c r="M48" i="3"/>
  <c r="J48" i="3"/>
  <c r="L69" i="3"/>
  <c r="M13" i="3"/>
  <c r="M32" i="3"/>
  <c r="J32" i="3"/>
  <c r="L68" i="3"/>
  <c r="E14" i="18"/>
  <c r="I12" i="18"/>
  <c r="J12" i="18"/>
  <c r="L12" i="18"/>
  <c r="J45" i="32" l="1"/>
  <c r="J34" i="25"/>
  <c r="J37" i="31"/>
  <c r="J39" i="31" s="1"/>
  <c r="C41" i="30" l="1"/>
</calcChain>
</file>

<file path=xl/sharedStrings.xml><?xml version="1.0" encoding="utf-8"?>
<sst xmlns="http://schemas.openxmlformats.org/spreadsheetml/2006/main" count="760" uniqueCount="339">
  <si>
    <t>Maple Grove, MN 55369-4718</t>
  </si>
  <si>
    <t>Business Member Information</t>
  </si>
  <si>
    <t>Email</t>
  </si>
  <si>
    <t>Vendor Information</t>
  </si>
  <si>
    <t>City, State, ZIP</t>
  </si>
  <si>
    <t>ASHP System Total Energy Savings</t>
  </si>
  <si>
    <t>For RTU's &amp; Split Systems</t>
  </si>
  <si>
    <t xml:space="preserve">For ASHP </t>
  </si>
  <si>
    <t>Business Name</t>
  </si>
  <si>
    <t>Contact Name</t>
  </si>
  <si>
    <t>Account Number</t>
  </si>
  <si>
    <t>Billing Address</t>
  </si>
  <si>
    <t>Email Address</t>
  </si>
  <si>
    <t>Vendor Name</t>
  </si>
  <si>
    <t>Mailing Address</t>
  </si>
  <si>
    <t>heating Savings</t>
  </si>
  <si>
    <t>ASHP operatign hrs yr.</t>
  </si>
  <si>
    <t>Assumed  avg. C.O.P.</t>
  </si>
  <si>
    <t>Cooling FLH/Yr</t>
  </si>
  <si>
    <t>Heating FLH/Yr</t>
  </si>
  <si>
    <t>Annual kWh Savings</t>
  </si>
  <si>
    <t>Project Life</t>
  </si>
  <si>
    <t>Lifetime Energy Savings</t>
  </si>
  <si>
    <r>
      <t>&gt;</t>
    </r>
    <r>
      <rPr>
        <sz val="10"/>
        <rFont val="Arial"/>
        <family val="2"/>
      </rPr>
      <t xml:space="preserve"> 63.3 </t>
    </r>
  </si>
  <si>
    <t>RTU/Split System Total Energy Savings</t>
  </si>
  <si>
    <t>Chiller</t>
  </si>
  <si>
    <t>kW/Ton - Installed</t>
  </si>
  <si>
    <t>Max kW/Ton</t>
  </si>
  <si>
    <t>&lt; 150 Tons</t>
  </si>
  <si>
    <r>
      <t>≥</t>
    </r>
    <r>
      <rPr>
        <sz val="10"/>
        <rFont val="Arial"/>
        <family val="2"/>
      </rPr>
      <t xml:space="preserve"> 150 Tons</t>
    </r>
  </si>
  <si>
    <t>Chiller Total Energy Savings</t>
  </si>
  <si>
    <t>Rebates</t>
  </si>
  <si>
    <t>Equipment Type</t>
  </si>
  <si>
    <t>IPLV</t>
  </si>
  <si>
    <t>Base Rebate $/ton</t>
  </si>
  <si>
    <t>Increm - $/ton per 0.1 EER above base</t>
  </si>
  <si>
    <t>Packaged Terminal Air Conditioners (PTAC)</t>
  </si>
  <si>
    <t>with Elec. Resis. Htg</t>
  </si>
  <si>
    <t>with Heat Pump Htg</t>
  </si>
  <si>
    <t>Geothermal Heat Pumps</t>
  </si>
  <si>
    <t>COP</t>
  </si>
  <si>
    <t>Closed Loop</t>
  </si>
  <si>
    <t>Open Loop</t>
  </si>
  <si>
    <t>Direct Exchange</t>
  </si>
  <si>
    <t xml:space="preserve"> &lt; 65,000 Btuh</t>
  </si>
  <si>
    <t>&lt;5.4</t>
  </si>
  <si>
    <r>
      <t xml:space="preserve"> 65,000 </t>
    </r>
    <r>
      <rPr>
        <u/>
        <sz val="9"/>
        <rFont val="Arial"/>
        <family val="2"/>
      </rPr>
      <t xml:space="preserve">&lt;  </t>
    </r>
    <r>
      <rPr>
        <sz val="9"/>
        <rFont val="Arial"/>
        <family val="2"/>
      </rPr>
      <t>X &lt; 135,000</t>
    </r>
  </si>
  <si>
    <r>
      <t xml:space="preserve"> 135,000 </t>
    </r>
    <r>
      <rPr>
        <u/>
        <sz val="9"/>
        <rFont val="Arial"/>
        <family val="2"/>
      </rPr>
      <t xml:space="preserve">&lt; </t>
    </r>
    <r>
      <rPr>
        <sz val="9"/>
        <rFont val="Arial"/>
        <family val="2"/>
      </rPr>
      <t xml:space="preserve"> X &lt; 240,000</t>
    </r>
  </si>
  <si>
    <r>
      <t xml:space="preserve"> 240,000 </t>
    </r>
    <r>
      <rPr>
        <u/>
        <sz val="9"/>
        <rFont val="Arial"/>
        <family val="2"/>
      </rPr>
      <t xml:space="preserve">&lt; </t>
    </r>
    <r>
      <rPr>
        <sz val="9"/>
        <rFont val="Arial"/>
        <family val="2"/>
      </rPr>
      <t xml:space="preserve"> X &lt; 760,000</t>
    </r>
  </si>
  <si>
    <r>
      <t xml:space="preserve"> &gt; </t>
    </r>
    <r>
      <rPr>
        <sz val="9"/>
        <rFont val="Arial"/>
        <family val="2"/>
      </rPr>
      <t>760,000</t>
    </r>
  </si>
  <si>
    <r>
      <t>&gt;</t>
    </r>
    <r>
      <rPr>
        <sz val="9"/>
        <rFont val="Arial"/>
        <family val="2"/>
      </rPr>
      <t xml:space="preserve"> 63.3 </t>
    </r>
  </si>
  <si>
    <t xml:space="preserve">    12.00(SEER)</t>
  </si>
  <si>
    <r>
      <t xml:space="preserve"> 65,000 </t>
    </r>
    <r>
      <rPr>
        <u/>
        <sz val="9"/>
        <rFont val="Arial"/>
        <family val="2"/>
      </rPr>
      <t>&lt;</t>
    </r>
    <r>
      <rPr>
        <sz val="9"/>
        <rFont val="Arial"/>
        <family val="2"/>
      </rPr>
      <t xml:space="preserve"> X &lt; 135,000</t>
    </r>
  </si>
  <si>
    <r>
      <t xml:space="preserve"> &gt;</t>
    </r>
    <r>
      <rPr>
        <sz val="9"/>
        <rFont val="Arial"/>
        <family val="2"/>
      </rPr>
      <t xml:space="preserve"> 135,000</t>
    </r>
  </si>
  <si>
    <r>
      <t>&gt;</t>
    </r>
    <r>
      <rPr>
        <sz val="9"/>
        <rFont val="Arial"/>
        <family val="2"/>
      </rPr>
      <t xml:space="preserve"> 11.4</t>
    </r>
  </si>
  <si>
    <t>Chillers</t>
  </si>
  <si>
    <t>Full Load Efficiency kW/ton</t>
  </si>
  <si>
    <t>Non-Standard Part Load Value Efficiency kW/ton</t>
  </si>
  <si>
    <t>Incremental rebate, $/ton         per 0.010 kW/ton below base</t>
  </si>
  <si>
    <t xml:space="preserve"> &lt; 150 tons (Centrifugal or Screw)</t>
  </si>
  <si>
    <t>-</t>
  </si>
  <si>
    <r>
      <t xml:space="preserve"> &gt; </t>
    </r>
    <r>
      <rPr>
        <sz val="9"/>
        <rFont val="Arial"/>
        <family val="2"/>
      </rPr>
      <t>150 tons (Centrifugal or Screw)*</t>
    </r>
  </si>
  <si>
    <r>
      <t xml:space="preserve"> &gt; </t>
    </r>
    <r>
      <rPr>
        <sz val="9"/>
        <rFont val="Arial"/>
        <family val="2"/>
      </rPr>
      <t>150 tons (Centrifugal only)*</t>
    </r>
  </si>
  <si>
    <t>Rebates must comply with all program specific rules and qualifications.</t>
  </si>
  <si>
    <t>For Economizers</t>
  </si>
  <si>
    <t xml:space="preserve">SEER or EER </t>
  </si>
  <si>
    <t>SEER or EER -Required minus 2</t>
  </si>
  <si>
    <t>Application #</t>
  </si>
  <si>
    <t xml:space="preserve"> </t>
  </si>
  <si>
    <t>Send this request and invoices to:</t>
  </si>
  <si>
    <t>Great River Energy</t>
  </si>
  <si>
    <t>For Great River Energy use only</t>
  </si>
  <si>
    <t>Payment Date:</t>
  </si>
  <si>
    <t>Amount:</t>
  </si>
  <si>
    <t>GRE Approval:</t>
  </si>
  <si>
    <t>TOTAL REBATE</t>
  </si>
  <si>
    <t>City</t>
  </si>
  <si>
    <t>State</t>
  </si>
  <si>
    <t>Zip</t>
  </si>
  <si>
    <t>Date</t>
  </si>
  <si>
    <t>Send payment request check to:</t>
  </si>
  <si>
    <t>Approval Date:</t>
  </si>
  <si>
    <t>kWh Savings</t>
  </si>
  <si>
    <t>Total kW Savings</t>
  </si>
  <si>
    <t>Total kWh Savings</t>
  </si>
  <si>
    <t>12300 Elm Creek Boulevard</t>
  </si>
  <si>
    <t>Rebates@GREnergy.com</t>
  </si>
  <si>
    <t xml:space="preserve">Equipment Type                  </t>
  </si>
  <si>
    <t>Unit Tons</t>
  </si>
  <si>
    <t>EER</t>
  </si>
  <si>
    <t>Rooftop Units (RTU)</t>
  </si>
  <si>
    <t>5.5  - 11.3</t>
  </si>
  <si>
    <t>11.4 - 19.9</t>
  </si>
  <si>
    <t>20.0 - 63.3</t>
  </si>
  <si>
    <t>Split Systems</t>
  </si>
  <si>
    <t>&lt; 5.4</t>
  </si>
  <si>
    <t>Condensers</t>
  </si>
  <si>
    <t>Tons/Unit</t>
  </si>
  <si>
    <t>kW - Tons * kW/Ton</t>
  </si>
  <si>
    <t>kW/Ton = 12/EER or SEER</t>
  </si>
  <si>
    <t>Units</t>
  </si>
  <si>
    <t>kW/Ton</t>
  </si>
  <si>
    <t>SEER</t>
  </si>
  <si>
    <t>Air Source Heat Pumps</t>
  </si>
  <si>
    <t>5.5 - 11.3</t>
  </si>
  <si>
    <t>11.4 - 20</t>
  </si>
  <si>
    <t>Manufacturer</t>
  </si>
  <si>
    <t>Number of Units</t>
  </si>
  <si>
    <t>Rebate</t>
  </si>
  <si>
    <t>Model Number</t>
  </si>
  <si>
    <t>Project Cost</t>
  </si>
  <si>
    <t>Minimum Qualifying Criteria</t>
  </si>
  <si>
    <t>≥ 65,000   -  &lt; 135,000</t>
  </si>
  <si>
    <t>≤ 135,000 -  &lt; 240,000</t>
  </si>
  <si>
    <t>≥ 65,000  -  &lt; 135,000</t>
  </si>
  <si>
    <t>Total Rebate</t>
  </si>
  <si>
    <t>Phone</t>
  </si>
  <si>
    <t>Customer</t>
  </si>
  <si>
    <t>Co-op</t>
  </si>
  <si>
    <t>Year</t>
  </si>
  <si>
    <t>Cooling Energy Savings</t>
  </si>
  <si>
    <t>SEER or EER - Installed</t>
  </si>
  <si>
    <t>FLH/Yr</t>
  </si>
  <si>
    <t>kW Savings</t>
  </si>
  <si>
    <t>Economizer Total Energy Savings</t>
  </si>
  <si>
    <t>(COOPERATIVE)</t>
  </si>
  <si>
    <t>C.O.P.</t>
  </si>
  <si>
    <t xml:space="preserve">Equipment Type Unit Tons                </t>
  </si>
  <si>
    <t>Air Cooled Chillers</t>
  </si>
  <si>
    <t># of Units</t>
  </si>
  <si>
    <t>CFM</t>
  </si>
  <si>
    <t>Business Name:</t>
  </si>
  <si>
    <t>For PTAC's</t>
  </si>
  <si>
    <t>Tons / Unit</t>
  </si>
  <si>
    <t>SEER or EER -base</t>
  </si>
  <si>
    <t>&lt; 5.1</t>
  </si>
  <si>
    <t>PTAC's Total Energy Savings</t>
  </si>
  <si>
    <t>For PTACSHP's</t>
  </si>
  <si>
    <t>Annual kWh Savings Cooling</t>
  </si>
  <si>
    <t>Annual kWh Savings heating</t>
  </si>
  <si>
    <t>Total savings</t>
  </si>
  <si>
    <t>minisplits ac</t>
  </si>
  <si>
    <t xml:space="preserve"> Total Energy Savings</t>
  </si>
  <si>
    <t>minisplit ashp</t>
  </si>
  <si>
    <t>Total savings Residentail base</t>
  </si>
  <si>
    <t>For water source HP's</t>
  </si>
  <si>
    <t>Total savings kWh</t>
  </si>
  <si>
    <t>Total kW saved</t>
  </si>
  <si>
    <r>
      <t xml:space="preserve"> 65,000 </t>
    </r>
    <r>
      <rPr>
        <u/>
        <sz val="7"/>
        <rFont val="Arial"/>
        <family val="2"/>
      </rPr>
      <t xml:space="preserve">&lt;  </t>
    </r>
    <r>
      <rPr>
        <sz val="7"/>
        <rFont val="Arial"/>
        <family val="2"/>
      </rPr>
      <t>X &lt; 135,000</t>
    </r>
  </si>
  <si>
    <r>
      <t xml:space="preserve"> 135,000 </t>
    </r>
    <r>
      <rPr>
        <u/>
        <sz val="7"/>
        <rFont val="Arial"/>
        <family val="2"/>
      </rPr>
      <t xml:space="preserve">&lt; </t>
    </r>
    <r>
      <rPr>
        <sz val="7"/>
        <rFont val="Arial"/>
        <family val="2"/>
      </rPr>
      <t xml:space="preserve"> X &lt; 240,000</t>
    </r>
  </si>
  <si>
    <r>
      <t xml:space="preserve"> 240,000 </t>
    </r>
    <r>
      <rPr>
        <u/>
        <sz val="7"/>
        <rFont val="Arial"/>
        <family val="2"/>
      </rPr>
      <t xml:space="preserve">&lt; </t>
    </r>
    <r>
      <rPr>
        <sz val="7"/>
        <rFont val="Arial"/>
        <family val="2"/>
      </rPr>
      <t xml:space="preserve"> X &lt; 760,000</t>
    </r>
  </si>
  <si>
    <r>
      <t xml:space="preserve"> &gt; </t>
    </r>
    <r>
      <rPr>
        <sz val="7"/>
        <rFont val="Arial"/>
        <family val="2"/>
      </rPr>
      <t>760,000</t>
    </r>
  </si>
  <si>
    <r>
      <t>&gt;</t>
    </r>
    <r>
      <rPr>
        <sz val="7"/>
        <rFont val="Arial"/>
        <family val="2"/>
      </rPr>
      <t xml:space="preserve"> 63.3 </t>
    </r>
  </si>
  <si>
    <r>
      <t xml:space="preserve"> 65,000 </t>
    </r>
    <r>
      <rPr>
        <u/>
        <sz val="7"/>
        <rFont val="Arial"/>
        <family val="2"/>
      </rPr>
      <t>&lt;</t>
    </r>
    <r>
      <rPr>
        <sz val="7"/>
        <rFont val="Arial"/>
        <family val="2"/>
      </rPr>
      <t xml:space="preserve"> X &lt; 135,000</t>
    </r>
  </si>
  <si>
    <r>
      <t xml:space="preserve"> &gt;</t>
    </r>
    <r>
      <rPr>
        <sz val="7"/>
        <rFont val="Arial"/>
        <family val="2"/>
      </rPr>
      <t xml:space="preserve"> 135,000</t>
    </r>
  </si>
  <si>
    <r>
      <t>&gt;</t>
    </r>
    <r>
      <rPr>
        <sz val="7"/>
        <rFont val="Arial"/>
        <family val="2"/>
      </rPr>
      <t xml:space="preserve"> 11.4</t>
    </r>
  </si>
  <si>
    <r>
      <t xml:space="preserve"> &gt; </t>
    </r>
    <r>
      <rPr>
        <sz val="7"/>
        <rFont val="Arial"/>
        <family val="2"/>
      </rPr>
      <t>150 tons (Centrifugal or Screw)*</t>
    </r>
  </si>
  <si>
    <r>
      <t xml:space="preserve"> &gt; </t>
    </r>
    <r>
      <rPr>
        <sz val="7"/>
        <rFont val="Arial"/>
        <family val="2"/>
      </rPr>
      <t>150 tons (Centrifugal only)*</t>
    </r>
  </si>
  <si>
    <t>Customer:</t>
  </si>
  <si>
    <t>Application #:</t>
  </si>
  <si>
    <t>Co-op:</t>
  </si>
  <si>
    <t>Year:</t>
  </si>
  <si>
    <t>Air cooled chillers</t>
  </si>
  <si>
    <t>SEER or EER -Required</t>
  </si>
  <si>
    <t>air cooled chillerSystem Total Energy Savings</t>
  </si>
  <si>
    <t>water Chiller Total Energy Savings</t>
  </si>
  <si>
    <t>VAV's</t>
  </si>
  <si>
    <t>Savings</t>
  </si>
  <si>
    <t>Installation Address</t>
  </si>
  <si>
    <t>City, State, Zip</t>
  </si>
  <si>
    <t>Phone Number</t>
  </si>
  <si>
    <t>Rebate Recipient</t>
  </si>
  <si>
    <t>To release the rebate incentive check to an alternate party other than the cooperative business member, the member must specify an alternative mailing address and authorize with a signature below.</t>
  </si>
  <si>
    <t xml:space="preserve">Please Send Rebate to (check one): </t>
  </si>
  <si>
    <t>Application Check List</t>
  </si>
  <si>
    <t>Member Signature</t>
  </si>
  <si>
    <t>Model</t>
  </si>
  <si>
    <t>Quantity</t>
  </si>
  <si>
    <t>FLV - Fully Loaded Value</t>
  </si>
  <si>
    <t>Rebate $/ton</t>
  </si>
  <si>
    <t>Tons/unit</t>
  </si>
  <si>
    <t>Warranty Information</t>
  </si>
  <si>
    <t>Rebate qualifications do not imply any representation or warranty of such equipment, design or installation by  the cooperative. The cooperative shall not be responsible or liable for any personal injury or property damage caused by this equipment. The cooperative does not guarantee that a specific level of energy or cost savings will result from the implementation of energy conservation measures or the use of products funded under this program. In no event shall the cooperative be liable for any incidental or consequential damages.</t>
  </si>
  <si>
    <t>General Program Rules</t>
  </si>
  <si>
    <t>3. The cooperative reserves the right to conduct random inspections of installations.</t>
  </si>
  <si>
    <t>Economizers</t>
  </si>
  <si>
    <r>
      <t>2. Members and vendors must submit</t>
    </r>
    <r>
      <rPr>
        <u/>
        <sz val="10"/>
        <color rgb="FF000000"/>
        <rFont val="Arial"/>
        <family val="2"/>
      </rPr>
      <t xml:space="preserve"> itemized equipment invoices</t>
    </r>
    <r>
      <rPr>
        <sz val="10"/>
        <color rgb="FF000000"/>
        <rFont val="Arial"/>
        <family val="2"/>
      </rPr>
      <t>,</t>
    </r>
    <r>
      <rPr>
        <u/>
        <sz val="10"/>
        <color rgb="FF000000"/>
        <rFont val="Arial"/>
        <family val="2"/>
      </rPr>
      <t xml:space="preserve"> rebate application</t>
    </r>
    <r>
      <rPr>
        <sz val="10"/>
        <color rgb="FF000000"/>
        <rFont val="Arial"/>
        <family val="2"/>
      </rPr>
      <t xml:space="preserve">, and manufacturer </t>
    </r>
    <r>
      <rPr>
        <u/>
        <sz val="10"/>
        <color rgb="FF000000"/>
        <rFont val="Arial"/>
        <family val="2"/>
      </rPr>
      <t>equipment specifications</t>
    </r>
    <r>
      <rPr>
        <sz val="10"/>
        <color rgb="FF000000"/>
        <rFont val="Arial"/>
        <family val="2"/>
      </rPr>
      <t>. To ensure that the equipment installed meets the cooperative's performance standards, these invoices must itemize labor charges, quantity and price of the equipment installed, as well as information regarding the manufacturer and model numbers for all equipment included in the rebate.</t>
    </r>
  </si>
  <si>
    <t>Ground-Source Heat Pump (Geothermal)</t>
  </si>
  <si>
    <t>Chillers, Cooling Towers, &amp; Air Handler VAVs</t>
  </si>
  <si>
    <t xml:space="preserve">Chillers  </t>
  </si>
  <si>
    <t>1. No rebates will be provided for back-up systems. Back-up systems are defined as a separate chiller that is required only when a primary chiller fails.</t>
  </si>
  <si>
    <t>2. The basis for the rebate efficiency level will be design conditions and chiller efficiency data as contained in the manufacturer specifications.</t>
  </si>
  <si>
    <t xml:space="preserve">The undersigned does hereby certify that the undersigned is solely responsible for the accuracy of the information contained in this application. All rules of the program have been followed and the installation is complete. The undersigned acknowledges that nothing contained in the application imposes any liability on the cooperative for the work performed and information presented by the member, member's engineer, contractor, or vendor. The undersigned also authorized payment of incentive directly to the specified rebate recipient. </t>
  </si>
  <si>
    <t>4. Rebates must be applied for within 12 months of invoice date.</t>
  </si>
  <si>
    <t>◦ Both the condensing unit and the A-coil must be purchased to qualify for this rebate.</t>
  </si>
  <si>
    <t># Units</t>
  </si>
  <si>
    <t>1. Installation must be complete before application is submitted and funds are issued.</t>
  </si>
  <si>
    <r>
      <rPr>
        <sz val="10"/>
        <rFont val="Calibri"/>
        <family val="2"/>
      </rPr>
      <t>◦</t>
    </r>
    <r>
      <rPr>
        <sz val="10"/>
        <rFont val="Arial"/>
        <family val="2"/>
      </rPr>
      <t xml:space="preserve"> Only new equipment units qualify. Rebuilds do not qualify.</t>
    </r>
  </si>
  <si>
    <t xml:space="preserve">3. Use the Full-Load Efficiency for the base rebate on centrifugal chillers ≥ 150 tons. </t>
  </si>
  <si>
    <t>5. Project must comply with all program specific rules and qualifications.</t>
  </si>
  <si>
    <t>Ton</t>
  </si>
  <si>
    <t>Yes</t>
  </si>
  <si>
    <t>No</t>
  </si>
  <si>
    <t>New</t>
  </si>
  <si>
    <t>$/ton</t>
  </si>
  <si>
    <t>6. The member is responsible for checking with the cooperative to determine funding availability and to verify program parameters.</t>
  </si>
  <si>
    <t>Certification number</t>
  </si>
  <si>
    <t>Installer Company Name</t>
  </si>
  <si>
    <r>
      <t>*Must have both Enthalpy and CO</t>
    </r>
    <r>
      <rPr>
        <vertAlign val="subscript"/>
        <sz val="8"/>
        <rFont val="Arial"/>
        <family val="2"/>
      </rPr>
      <t>2</t>
    </r>
    <r>
      <rPr>
        <sz val="8"/>
        <rFont val="Arial"/>
        <family val="2"/>
      </rPr>
      <t xml:space="preserve"> controls to qualify</t>
    </r>
  </si>
  <si>
    <r>
      <t>Enthalpy &amp; CO</t>
    </r>
    <r>
      <rPr>
        <vertAlign val="subscript"/>
        <sz val="10"/>
        <rFont val="Arial"/>
        <family val="2"/>
      </rPr>
      <t>2</t>
    </r>
    <r>
      <rPr>
        <sz val="10"/>
        <rFont val="Arial"/>
        <family val="2"/>
      </rPr>
      <t xml:space="preserve"> controlled</t>
    </r>
  </si>
  <si>
    <t>5.4  - 11.3</t>
  </si>
  <si>
    <t>Demand Control Ventilation (DCV)</t>
  </si>
  <si>
    <t>Advanced Rooftop Controller (ARC)</t>
  </si>
  <si>
    <t>Total Tonnage</t>
  </si>
  <si>
    <t>Split Systems &amp; Condensers</t>
  </si>
  <si>
    <t>Ultraviolet Germicidal Irradiiation (UVGI) Lighting</t>
  </si>
  <si>
    <t>Private Business</t>
  </si>
  <si>
    <t>under 50 kW peak</t>
  </si>
  <si>
    <t>50-150 kW peak</t>
  </si>
  <si>
    <t>over 150 kW peak</t>
  </si>
  <si>
    <t>Healthy Buildings</t>
  </si>
  <si>
    <t xml:space="preserve">◦ Enthalpy and CO₂ controls are required to qualify for this rebate. </t>
  </si>
  <si>
    <t xml:space="preserve">RTUs, Split Systems, Condensers, &amp; ASHPs </t>
  </si>
  <si>
    <t>Public Facility</t>
  </si>
  <si>
    <t>≥ 150 Tons</t>
  </si>
  <si>
    <t>Air Cooled Chiller</t>
  </si>
  <si>
    <t>Dakota Electric Association</t>
  </si>
  <si>
    <t>4300 220th Street West</t>
  </si>
  <si>
    <t>Farmington, Minnesota  55024</t>
  </si>
  <si>
    <t>651-463-6212</t>
  </si>
  <si>
    <t>Dakota Elec. Premise ID#</t>
  </si>
  <si>
    <t>Recipient's Business Name</t>
  </si>
  <si>
    <t>Attention:</t>
  </si>
  <si>
    <t xml:space="preserve">Total Rebate  </t>
  </si>
  <si>
    <t>Rep:  ____________________________</t>
  </si>
  <si>
    <t>PLEASE RETURN CHECK TO CHERYL</t>
  </si>
  <si>
    <t>Signature:   _______________________</t>
  </si>
  <si>
    <t>Date:   __________</t>
  </si>
  <si>
    <t>7. The maximum rebate amount shall be the lesser of 50 percent of the project cost or $100,000.</t>
  </si>
  <si>
    <t>PTAC &amp; Ductless Mini-Splits</t>
  </si>
  <si>
    <t>◦applies to the retrofit of existing constant volume equipment or optional addition to new or replacement equipment.</t>
  </si>
  <si>
    <t>◦ Only new central air conditioning units and remote condensing unit retrofits qualify. Rebuilds do not qualify.</t>
  </si>
  <si>
    <t>HVAC RULES &amp; INFORMATION</t>
  </si>
  <si>
    <t>(continued)</t>
  </si>
  <si>
    <t>HEALTHY BUILDING</t>
  </si>
  <si>
    <t>DX Units</t>
  </si>
  <si>
    <t xml:space="preserve">RTU, SPLIT SYSTEMS, CONDENSORS, ASHP </t>
  </si>
  <si>
    <t xml:space="preserve">DX Units </t>
  </si>
  <si>
    <t xml:space="preserve">PTAC &amp; DUCTLESS MINI-SPLIT </t>
  </si>
  <si>
    <t>GROUND SOURCE HEAT PUMP</t>
  </si>
  <si>
    <r>
      <t xml:space="preserve">Certified Master Installer </t>
    </r>
    <r>
      <rPr>
        <sz val="10"/>
        <rFont val="Arial"/>
        <family val="2"/>
      </rPr>
      <t>(if applicable)</t>
    </r>
  </si>
  <si>
    <t>HVAC &amp; HEALTHY BUILDINGS APPLICATION</t>
  </si>
  <si>
    <t>Department:   210</t>
  </si>
  <si>
    <t>Activity:   4655</t>
  </si>
  <si>
    <t>Account:   908.141014</t>
  </si>
  <si>
    <r>
      <rPr>
        <sz val="10"/>
        <rFont val="Calibri"/>
        <family val="2"/>
      </rPr>
      <t>◦</t>
    </r>
    <r>
      <rPr>
        <sz val="10"/>
        <rFont val="Arial"/>
        <family val="2"/>
      </rPr>
      <t xml:space="preserve"> If the efficiency rating is in EER and the application asks for SEER, SEER = EER x .875</t>
    </r>
  </si>
  <si>
    <t>◦ New installations with a new loop field and replacement units with existing loop fields qualify.</t>
  </si>
  <si>
    <t>◦ Only closed loop systems qualify.</t>
  </si>
  <si>
    <t>4. Cooling Tower VFDs shall not be combined with the motors and drives program.</t>
  </si>
  <si>
    <t>◦ equipment specifications should indicate UV-C spectrum lighting equipment.</t>
  </si>
  <si>
    <t>◦ New or replacement RTUs with an economizer can be combined with the ARCrebate</t>
  </si>
  <si>
    <t>◦ rebate cannot be combined with DCV or supply-fan VSD rebate</t>
  </si>
  <si>
    <t>Rebate applications due no later than November 30, 2026</t>
  </si>
  <si>
    <t>8. Qualifying members must apply for rebates no later than November 30, 2026.</t>
  </si>
  <si>
    <t>fee</t>
  </si>
  <si>
    <t>EER2</t>
  </si>
  <si>
    <t>SEER2</t>
  </si>
  <si>
    <t>SEER2 Minimum</t>
  </si>
  <si>
    <t>EER2 Minimum</t>
  </si>
  <si>
    <t>All Other</t>
  </si>
  <si>
    <t>EER Minmimum</t>
  </si>
  <si>
    <t>IEER Minimum</t>
  </si>
  <si>
    <t>Electric Resistance (or none)</t>
  </si>
  <si>
    <t>Heating Section Type</t>
  </si>
  <si>
    <t>All</t>
  </si>
  <si>
    <t>COP@47 deg F</t>
  </si>
  <si>
    <t>HSPF2</t>
  </si>
  <si>
    <t>≤ 65,000 Btu/h</t>
  </si>
  <si>
    <t>≥ 135,000  -  ≤ 240,000</t>
  </si>
  <si>
    <t>IEER</t>
  </si>
  <si>
    <t>Air Source Heat Pumps &lt; 65,000 Btu/h</t>
  </si>
  <si>
    <t>≥ 240,000</t>
  </si>
  <si>
    <t>DX Units &lt; 65,000 Btu/h (RTUs, Split Systems, Condensors)</t>
  </si>
  <si>
    <t>Air Source Heat Pumps ≥ 65,000 Btu/h</t>
  </si>
  <si>
    <t>Rebate
$/ton</t>
  </si>
  <si>
    <t>≥ 20.0</t>
  </si>
  <si>
    <t>Packaged Terminal Heat Pumps</t>
  </si>
  <si>
    <t>Min Req EER</t>
  </si>
  <si>
    <t>Min Req COP</t>
  </si>
  <si>
    <t>PTHP, Standard Size</t>
  </si>
  <si>
    <t>(used for New Construction)</t>
  </si>
  <si>
    <t>&lt;7000</t>
  </si>
  <si>
    <t>&gt;15000</t>
  </si>
  <si>
    <t>PTHP, Non-Standard Size</t>
  </si>
  <si>
    <t>**Replacement unit shall be factory labeled as follows: "manufactured for replacement applications only; not to be installed in new construction projects". Replacement efficiencies apply only to units with existing sleeves less than 16 inches (406mm) in height and less than 42 incehs (1067mm) in width.</t>
  </si>
  <si>
    <t>*Cap = cooling capacity in Btu/h at 95 deg F, outdoor dry-bulb temperature</t>
  </si>
  <si>
    <t>Size/Cooling Capacity*</t>
  </si>
  <si>
    <t>(used for Replacements** Only)</t>
  </si>
  <si>
    <t>ENERGY STAR Ductless Mini Splits</t>
  </si>
  <si>
    <t>PTAC</t>
  </si>
  <si>
    <t>PTHP</t>
  </si>
  <si>
    <t>Ductless Mini-Split</t>
  </si>
  <si>
    <t>Retrofit</t>
  </si>
  <si>
    <t>*Additional $100/ton if a Certified IGSHPA Master Installer is used</t>
  </si>
  <si>
    <t>Master Installer Used?*</t>
  </si>
  <si>
    <t>Ground Source Heat Pumps</t>
  </si>
  <si>
    <t>Ground Source Heat Pump - New</t>
  </si>
  <si>
    <t>Ground Source Heat Pump - Retrofit</t>
  </si>
  <si>
    <t>HSPF (ASHPs Only</t>
  </si>
  <si>
    <t>Path A*</t>
  </si>
  <si>
    <t>Path B**</t>
  </si>
  <si>
    <t>FLV_AHRI (kW/ton)</t>
  </si>
  <si>
    <t>IPLV_AHRI (kW/ton)</t>
  </si>
  <si>
    <t>EER Btu/Wh</t>
  </si>
  <si>
    <t>&lt;75 tons</t>
  </si>
  <si>
    <t>≥75 and &lt;150 tons</t>
  </si>
  <si>
    <t>Water Cooled Scroll or Screw Chillers</t>
  </si>
  <si>
    <t>Water Cooled Centrifugal Chillers</t>
  </si>
  <si>
    <t>≥150 and &lt;300 tons</t>
  </si>
  <si>
    <t>≥ 300 tons</t>
  </si>
  <si>
    <t>&lt; 150 tons</t>
  </si>
  <si>
    <t>≥ 150 and &lt; 300 tons</t>
  </si>
  <si>
    <t>≥ 300 and &lt; 600 tons</t>
  </si>
  <si>
    <t>≥ 600 tons</t>
  </si>
  <si>
    <t>*Path A is for traditional applications and where the intended applications are expected to have significant operating times at full load conditions, typically a non-VFD controlled unit.</t>
  </si>
  <si>
    <t>**Path B chillers must be equipped with demadn limiting controls or VFD controlled units</t>
  </si>
  <si>
    <t>FLV_AHRI = 12 / EER and IPLV_AHRI - 12 / SEER</t>
  </si>
  <si>
    <t>Qty</t>
  </si>
  <si>
    <t>FLV_AHRI</t>
  </si>
  <si>
    <t>IPLV_AHRI</t>
  </si>
  <si>
    <t>Water Cooled Scroll or Screw Chiller</t>
  </si>
  <si>
    <t>Water Cooled Centrifugal Chiller</t>
  </si>
  <si>
    <t>DX Units  ≥ 65,000 Btu/h (RTUs, Split Systems, Condensors)</t>
  </si>
  <si>
    <t>Can be applied for as a Custom Rebate</t>
  </si>
  <si>
    <t>Economizers, DCV, ARC, &amp; UVGI</t>
  </si>
  <si>
    <t>Cooling Capacity (Btu/h)</t>
  </si>
  <si>
    <t>Heating Capacity (Btu/h)</t>
  </si>
  <si>
    <t>Air Volume</t>
  </si>
  <si>
    <t>CHILLERS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</si>
</sst>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0.000"/>
    <numFmt numFmtId="165" formatCode="0.0"/>
    <numFmt numFmtId="166" formatCode="_(* #,##0_);_(* \(#,##0\);_(* &quot;-&quot;??_);_(@_)"/>
    <numFmt numFmtId="167" formatCode="00000"/>
    <numFmt numFmtId="168" formatCode="[&lt;=9999999]###\-####;\(###\)\ ###\-####"/>
    <numFmt numFmtId="169" formatCode="[$-409]dd\-mmm\-yy;@"/>
    <numFmt numFmtId="170" formatCode="&quot;$&quot;#,##0.00"/>
    <numFmt numFmtId="171" formatCode="&quot;$&quot;#,##0"/>
    <numFmt numFmtId="172" formatCode="#,##0.0"/>
    <numFmt numFmtId="173" formatCode="0.0000"/>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name val="Arial"/>
      <family val="2"/>
    </font>
    <font>
      <b/>
      <sz val="12"/>
      <name val="Arial"/>
      <family val="2"/>
    </font>
    <font>
      <sz val="10"/>
      <name val="Arial"/>
      <family val="2"/>
    </font>
    <font>
      <b/>
      <sz val="10"/>
      <name val="Arial"/>
      <family val="2"/>
    </font>
    <font>
      <sz val="8"/>
      <name val="Arial"/>
      <family val="2"/>
    </font>
    <font>
      <b/>
      <sz val="10"/>
      <color indexed="12"/>
      <name val="Arial"/>
      <family val="2"/>
    </font>
    <font>
      <sz val="10"/>
      <color indexed="12"/>
      <name val="Arial"/>
      <family val="2"/>
    </font>
    <font>
      <sz val="8"/>
      <name val="Arial"/>
      <family val="2"/>
    </font>
    <font>
      <b/>
      <sz val="10"/>
      <color indexed="10"/>
      <name val="Arial"/>
      <family val="2"/>
    </font>
    <font>
      <sz val="12"/>
      <name val="Arial"/>
      <family val="2"/>
    </font>
    <font>
      <sz val="11"/>
      <name val="Arial"/>
      <family val="2"/>
    </font>
    <font>
      <u/>
      <sz val="10"/>
      <name val="Arial"/>
      <family val="2"/>
    </font>
    <font>
      <sz val="10"/>
      <color indexed="10"/>
      <name val="Arial"/>
      <family val="2"/>
    </font>
    <font>
      <b/>
      <sz val="9"/>
      <name val="Arial"/>
      <family val="2"/>
    </font>
    <font>
      <b/>
      <u/>
      <sz val="9"/>
      <name val="Arial"/>
      <family val="2"/>
    </font>
    <font>
      <sz val="9"/>
      <name val="Arial"/>
      <family val="2"/>
    </font>
    <font>
      <u/>
      <sz val="9"/>
      <name val="Arial"/>
      <family val="2"/>
    </font>
    <font>
      <sz val="10"/>
      <color indexed="10"/>
      <name val="Arial"/>
      <family val="2"/>
    </font>
    <font>
      <sz val="7"/>
      <name val="Arial"/>
      <family val="2"/>
    </font>
    <font>
      <u/>
      <sz val="10"/>
      <color indexed="12"/>
      <name val="Arial"/>
      <family val="2"/>
    </font>
    <font>
      <b/>
      <sz val="14"/>
      <color theme="4"/>
      <name val="Arial Rounded MT Bold"/>
      <family val="2"/>
    </font>
    <font>
      <i/>
      <sz val="11"/>
      <name val="Arial"/>
      <family val="2"/>
    </font>
    <font>
      <b/>
      <sz val="11"/>
      <name val="Arial Rounded MT Bold"/>
      <family val="2"/>
    </font>
    <font>
      <b/>
      <sz val="10"/>
      <color indexed="8"/>
      <name val="Arial"/>
      <family val="2"/>
    </font>
    <font>
      <sz val="10"/>
      <color theme="0"/>
      <name val="Arial"/>
      <family val="2"/>
    </font>
    <font>
      <b/>
      <sz val="11"/>
      <color indexed="12"/>
      <name val="Arial"/>
      <family val="2"/>
    </font>
    <font>
      <sz val="14"/>
      <name val="Arial"/>
      <family val="2"/>
    </font>
    <font>
      <b/>
      <sz val="7"/>
      <name val="Arial"/>
      <family val="2"/>
    </font>
    <font>
      <b/>
      <sz val="7"/>
      <color indexed="12"/>
      <name val="Arial"/>
      <family val="2"/>
    </font>
    <font>
      <sz val="7"/>
      <color indexed="12"/>
      <name val="Arial"/>
      <family val="2"/>
    </font>
    <font>
      <b/>
      <sz val="7"/>
      <color indexed="10"/>
      <name val="Arial"/>
      <family val="2"/>
    </font>
    <font>
      <sz val="7"/>
      <color indexed="10"/>
      <name val="Arial"/>
      <family val="2"/>
    </font>
    <font>
      <b/>
      <u/>
      <sz val="7"/>
      <name val="Arial"/>
      <family val="2"/>
    </font>
    <font>
      <u/>
      <sz val="7"/>
      <name val="Arial"/>
      <family val="2"/>
    </font>
    <font>
      <sz val="10"/>
      <color indexed="8"/>
      <name val="Arial"/>
      <family val="2"/>
    </font>
    <font>
      <sz val="10"/>
      <color rgb="FFFF0000"/>
      <name val="Arial"/>
      <family val="2"/>
    </font>
    <font>
      <sz val="10"/>
      <color rgb="FF0070C0"/>
      <name val="Arial"/>
      <family val="2"/>
    </font>
    <font>
      <b/>
      <sz val="11"/>
      <color theme="0"/>
      <name val="Calibri"/>
      <family val="2"/>
      <scheme val="minor"/>
    </font>
    <font>
      <sz val="11"/>
      <color theme="0"/>
      <name val="Calibri"/>
      <family val="2"/>
      <scheme val="minor"/>
    </font>
    <font>
      <sz val="10"/>
      <color rgb="FF000000"/>
      <name val="Geneva"/>
    </font>
    <font>
      <sz val="16"/>
      <color rgb="FFC00000"/>
      <name val="Arial"/>
      <family val="2"/>
    </font>
    <font>
      <b/>
      <sz val="12"/>
      <color theme="0"/>
      <name val="Calibri"/>
      <family val="2"/>
      <scheme val="minor"/>
    </font>
    <font>
      <sz val="12"/>
      <color theme="0"/>
      <name val="Calibri"/>
      <family val="2"/>
      <scheme val="minor"/>
    </font>
    <font>
      <sz val="12"/>
      <color theme="1"/>
      <name val="Calibri"/>
      <family val="2"/>
      <scheme val="minor"/>
    </font>
    <font>
      <sz val="12"/>
      <color rgb="FFC00000"/>
      <name val="Calibri"/>
      <family val="2"/>
      <scheme val="minor"/>
    </font>
    <font>
      <sz val="11"/>
      <color rgb="FFC00000"/>
      <name val="Calibri"/>
      <family val="2"/>
      <scheme val="minor"/>
    </font>
    <font>
      <sz val="10"/>
      <color rgb="FFC00000"/>
      <name val="Arial"/>
      <family val="2"/>
    </font>
    <font>
      <b/>
      <sz val="10"/>
      <color rgb="FFC00000"/>
      <name val="Arial"/>
      <family val="2"/>
    </font>
    <font>
      <b/>
      <sz val="10"/>
      <color theme="0"/>
      <name val="Arial"/>
      <family val="2"/>
    </font>
    <font>
      <sz val="5"/>
      <name val="Arial"/>
      <family val="2"/>
    </font>
    <font>
      <sz val="10"/>
      <name val="Calibri"/>
      <family val="2"/>
    </font>
    <font>
      <sz val="10"/>
      <color rgb="FF000000"/>
      <name val="Calibri"/>
      <family val="2"/>
    </font>
    <font>
      <sz val="10"/>
      <color rgb="FF000000"/>
      <name val="Arial"/>
      <family val="2"/>
    </font>
    <font>
      <b/>
      <sz val="11"/>
      <color theme="0"/>
      <name val="Calibri"/>
      <family val="2"/>
    </font>
    <font>
      <u/>
      <sz val="10"/>
      <color rgb="FF000000"/>
      <name val="Arial"/>
      <family val="2"/>
    </font>
    <font>
      <sz val="10"/>
      <color theme="0" tint="-0.14999847407452621"/>
      <name val="Arial"/>
      <family val="2"/>
    </font>
    <font>
      <b/>
      <sz val="8"/>
      <name val="Arial"/>
      <family val="2"/>
    </font>
    <font>
      <b/>
      <sz val="10"/>
      <name val="Arial Rounded MT Bold"/>
      <family val="2"/>
    </font>
    <font>
      <vertAlign val="subscript"/>
      <sz val="8"/>
      <name val="Arial"/>
      <family val="2"/>
    </font>
    <font>
      <vertAlign val="subscript"/>
      <sz val="10"/>
      <name val="Arial"/>
      <family val="2"/>
    </font>
    <font>
      <b/>
      <sz val="11"/>
      <color theme="1"/>
      <name val="Calibri"/>
      <family val="2"/>
      <scheme val="minor"/>
    </font>
    <font>
      <b/>
      <sz val="24"/>
      <color theme="4" tint="-0.249977111117893"/>
      <name val="Calibri"/>
      <family val="2"/>
      <scheme val="minor"/>
    </font>
    <font>
      <sz val="16"/>
      <color theme="4" tint="-0.249977111117893"/>
      <name val="Arial"/>
      <family val="2"/>
    </font>
    <font>
      <b/>
      <sz val="12"/>
      <color theme="4" tint="-0.249977111117893"/>
      <name val="Calibri"/>
      <family val="2"/>
      <scheme val="minor"/>
    </font>
    <font>
      <sz val="8"/>
      <color theme="1"/>
      <name val="Albertus Medium"/>
      <family val="2"/>
    </font>
    <font>
      <b/>
      <sz val="11"/>
      <color theme="0"/>
      <name val="Arial"/>
      <family val="2"/>
    </font>
    <font>
      <sz val="11"/>
      <color rgb="FFC00000"/>
      <name val="Arial"/>
      <family val="2"/>
    </font>
    <font>
      <sz val="11"/>
      <color theme="1"/>
      <name val="Arial"/>
      <family val="2"/>
    </font>
    <font>
      <sz val="11"/>
      <name val="Calibri"/>
      <family val="2"/>
      <scheme val="minor"/>
    </font>
    <font>
      <sz val="8"/>
      <color rgb="FF000000"/>
      <name val="Arial"/>
      <family val="2"/>
    </font>
    <font>
      <sz val="11"/>
      <color theme="4" tint="-0.249977111117893"/>
      <name val="Calibri"/>
      <family val="2"/>
      <scheme val="minor"/>
    </font>
    <font>
      <sz val="10.75"/>
      <name val="Calibri"/>
      <family val="2"/>
      <scheme val="minor"/>
    </font>
    <font>
      <sz val="8"/>
      <color theme="1"/>
      <name val="Arial"/>
      <family val="2"/>
    </font>
    <font>
      <sz val="11"/>
      <color rgb="FF000000"/>
      <name val="Calibri"/>
      <family val="2"/>
    </font>
    <font>
      <sz val="10"/>
      <color theme="4" tint="-0.249977111117893"/>
      <name val="Arial"/>
      <family val="2"/>
    </font>
    <font>
      <b/>
      <sz val="10"/>
      <color theme="4" tint="-0.249977111117893"/>
      <name val="Arial"/>
      <family val="2"/>
    </font>
    <font>
      <b/>
      <sz val="16"/>
      <color theme="4" tint="-0.249977111117893"/>
      <name val="Calibri"/>
      <family val="2"/>
      <scheme val="minor"/>
    </font>
    <font>
      <b/>
      <sz val="14"/>
      <color theme="4" tint="-0.249977111117893"/>
      <name val="Calibri"/>
      <family val="2"/>
      <scheme val="minor"/>
    </font>
    <font>
      <b/>
      <sz val="10"/>
      <color theme="1"/>
      <name val="Arial"/>
      <family val="2"/>
    </font>
    <font>
      <sz val="10"/>
      <name val="Calibri"/>
      <family val="2"/>
      <scheme val="minor"/>
    </font>
    <font>
      <sz val="10"/>
      <color rgb="FF000000"/>
      <name val="Calibri"/>
      <family val="2"/>
      <scheme val="minor"/>
    </font>
    <font>
      <b/>
      <sz val="11"/>
      <color theme="0"/>
      <name val="Agency FB"/>
      <family val="2"/>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tint="-0.34998626667073579"/>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thin">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double">
        <color indexed="64"/>
      </left>
      <right/>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s>
  <cellStyleXfs count="10">
    <xf numFmtId="0" fontId="0" fillId="0" borderId="0"/>
    <xf numFmtId="43" fontId="5" fillId="0" borderId="0" applyFont="0" applyFill="0" applyBorder="0" applyAlignment="0" applyProtection="0"/>
    <xf numFmtId="44" fontId="5" fillId="0" borderId="0" applyFont="0" applyFill="0" applyBorder="0" applyAlignment="0" applyProtection="0"/>
    <xf numFmtId="0" fontId="25" fillId="0" borderId="0" applyNumberFormat="0" applyFill="0" applyBorder="0" applyAlignment="0" applyProtection="0">
      <alignment vertical="top"/>
      <protection locked="0"/>
    </xf>
    <xf numFmtId="0" fontId="5" fillId="0" borderId="0"/>
    <xf numFmtId="0" fontId="4" fillId="0" borderId="0"/>
    <xf numFmtId="0" fontId="3" fillId="0" borderId="0"/>
    <xf numFmtId="0" fontId="2" fillId="0" borderId="0"/>
    <xf numFmtId="0" fontId="2" fillId="0" borderId="0"/>
    <xf numFmtId="0" fontId="49" fillId="0" borderId="0"/>
  </cellStyleXfs>
  <cellXfs count="856">
    <xf numFmtId="0" fontId="0" fillId="0" borderId="0" xfId="0"/>
    <xf numFmtId="2" fontId="8" fillId="0" borderId="0" xfId="0" applyNumberFormat="1" applyFont="1" applyAlignment="1">
      <alignment wrapText="1"/>
    </xf>
    <xf numFmtId="2" fontId="8" fillId="2" borderId="0" xfId="0" applyNumberFormat="1" applyFont="1" applyFill="1" applyAlignment="1">
      <alignment wrapText="1"/>
    </xf>
    <xf numFmtId="2" fontId="8" fillId="2" borderId="0" xfId="0" applyNumberFormat="1" applyFont="1" applyFill="1" applyAlignment="1">
      <alignment horizontal="centerContinuous" wrapText="1"/>
    </xf>
    <xf numFmtId="2" fontId="8" fillId="0" borderId="0" xfId="0" applyNumberFormat="1" applyFont="1" applyAlignment="1">
      <alignment horizontal="centerContinuous" wrapText="1"/>
    </xf>
    <xf numFmtId="0" fontId="0" fillId="2" borderId="0" xfId="0" applyFill="1"/>
    <xf numFmtId="2" fontId="8" fillId="3" borderId="0" xfId="0" applyNumberFormat="1" applyFont="1" applyFill="1" applyAlignment="1">
      <alignment wrapText="1"/>
    </xf>
    <xf numFmtId="0" fontId="11" fillId="2" borderId="0" xfId="0" applyFont="1" applyFill="1" applyAlignment="1">
      <alignment horizontal="right"/>
    </xf>
    <xf numFmtId="0" fontId="0" fillId="2" borderId="0" xfId="0" applyFill="1" applyAlignment="1">
      <alignment horizontal="left"/>
    </xf>
    <xf numFmtId="0" fontId="9" fillId="2" borderId="0" xfId="0" applyFont="1" applyFill="1"/>
    <xf numFmtId="0" fontId="9" fillId="2" borderId="1" xfId="0" applyFont="1" applyFill="1" applyBorder="1" applyAlignment="1">
      <alignment horizontal="center" wrapText="1"/>
    </xf>
    <xf numFmtId="0" fontId="11" fillId="2" borderId="2" xfId="0" applyFont="1" applyFill="1" applyBorder="1" applyAlignment="1">
      <alignment horizontal="center"/>
    </xf>
    <xf numFmtId="0" fontId="11" fillId="2" borderId="2" xfId="0" applyFont="1" applyFill="1" applyBorder="1" applyAlignment="1">
      <alignment horizontal="center" wrapText="1"/>
    </xf>
    <xf numFmtId="0" fontId="9" fillId="2" borderId="2" xfId="0" applyFont="1" applyFill="1" applyBorder="1" applyAlignment="1">
      <alignment horizontal="center"/>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0" fillId="2" borderId="4" xfId="0" applyFill="1" applyBorder="1"/>
    <xf numFmtId="43" fontId="12" fillId="2" borderId="0" xfId="1" applyFont="1" applyFill="1" applyBorder="1" applyAlignment="1">
      <alignment horizontal="left"/>
    </xf>
    <xf numFmtId="43" fontId="0" fillId="2" borderId="0" xfId="1" applyFont="1" applyFill="1" applyBorder="1" applyAlignment="1">
      <alignment horizontal="center"/>
    </xf>
    <xf numFmtId="43" fontId="5" fillId="2" borderId="0" xfId="1" applyFont="1" applyFill="1" applyBorder="1" applyAlignment="1">
      <alignment horizontal="left"/>
    </xf>
    <xf numFmtId="43" fontId="12" fillId="2" borderId="0" xfId="1" applyFont="1" applyFill="1" applyBorder="1" applyAlignment="1">
      <alignment horizontal="center"/>
    </xf>
    <xf numFmtId="43" fontId="12" fillId="2" borderId="0" xfId="1" applyFont="1" applyFill="1" applyBorder="1"/>
    <xf numFmtId="166" fontId="0" fillId="2" borderId="5" xfId="1" applyNumberFormat="1" applyFont="1" applyFill="1" applyBorder="1"/>
    <xf numFmtId="43" fontId="0" fillId="2" borderId="6" xfId="1" applyFont="1" applyFill="1" applyBorder="1" applyAlignment="1">
      <alignment horizontal="center"/>
    </xf>
    <xf numFmtId="166" fontId="0" fillId="2" borderId="7" xfId="1" applyNumberFormat="1" applyFont="1" applyFill="1" applyBorder="1"/>
    <xf numFmtId="0" fontId="0" fillId="2" borderId="8" xfId="0" applyFill="1" applyBorder="1"/>
    <xf numFmtId="43" fontId="12" fillId="2" borderId="9" xfId="1" applyFont="1" applyFill="1" applyBorder="1" applyAlignment="1">
      <alignment horizontal="left"/>
    </xf>
    <xf numFmtId="0" fontId="0" fillId="2" borderId="9" xfId="0" applyFill="1" applyBorder="1"/>
    <xf numFmtId="2" fontId="9" fillId="2" borderId="9" xfId="0" applyNumberFormat="1" applyFont="1" applyFill="1" applyBorder="1" applyAlignment="1">
      <alignment horizontal="center"/>
    </xf>
    <xf numFmtId="165" fontId="9" fillId="2" borderId="9" xfId="0" applyNumberFormat="1" applyFont="1" applyFill="1" applyBorder="1" applyAlignment="1">
      <alignment horizontal="center"/>
    </xf>
    <xf numFmtId="1" fontId="9" fillId="2" borderId="10" xfId="0" applyNumberFormat="1" applyFont="1" applyFill="1" applyBorder="1" applyAlignment="1">
      <alignment horizontal="center"/>
    </xf>
    <xf numFmtId="2" fontId="8" fillId="2" borderId="4" xfId="0" applyNumberFormat="1" applyFont="1" applyFill="1" applyBorder="1" applyAlignment="1">
      <alignment horizontal="center" wrapText="1"/>
    </xf>
    <xf numFmtId="2" fontId="17" fillId="2" borderId="4" xfId="0" applyNumberFormat="1" applyFont="1" applyFill="1" applyBorder="1" applyAlignment="1">
      <alignment horizontal="center" wrapText="1"/>
    </xf>
    <xf numFmtId="165" fontId="9" fillId="2" borderId="10" xfId="0" applyNumberFormat="1" applyFont="1" applyFill="1" applyBorder="1" applyAlignment="1">
      <alignment horizontal="center"/>
    </xf>
    <xf numFmtId="0" fontId="14" fillId="2" borderId="0" xfId="0" applyFont="1" applyFill="1"/>
    <xf numFmtId="0" fontId="14" fillId="2" borderId="0" xfId="0" applyFont="1" applyFill="1" applyAlignment="1">
      <alignment horizontal="right"/>
    </xf>
    <xf numFmtId="43" fontId="14" fillId="2" borderId="11" xfId="1" applyFont="1" applyFill="1" applyBorder="1" applyAlignment="1">
      <alignment horizontal="center"/>
    </xf>
    <xf numFmtId="166" fontId="14" fillId="2" borderId="12" xfId="1" applyNumberFormat="1" applyFont="1" applyFill="1" applyBorder="1" applyAlignment="1">
      <alignment horizontal="center"/>
    </xf>
    <xf numFmtId="0" fontId="18" fillId="2" borderId="0" xfId="0" applyFont="1" applyFill="1"/>
    <xf numFmtId="166" fontId="14" fillId="2" borderId="13" xfId="1" applyNumberFormat="1" applyFont="1" applyFill="1" applyBorder="1" applyAlignment="1">
      <alignment horizontal="center"/>
    </xf>
    <xf numFmtId="43" fontId="14" fillId="2" borderId="0" xfId="1" applyFont="1" applyFill="1" applyBorder="1" applyAlignment="1">
      <alignment horizontal="center"/>
    </xf>
    <xf numFmtId="166" fontId="14" fillId="2" borderId="0" xfId="1" applyNumberFormat="1" applyFont="1" applyFill="1" applyBorder="1" applyAlignment="1">
      <alignment horizontal="center"/>
    </xf>
    <xf numFmtId="2" fontId="9" fillId="2" borderId="0" xfId="0" applyNumberFormat="1" applyFont="1" applyFill="1" applyAlignment="1">
      <alignment horizontal="center"/>
    </xf>
    <xf numFmtId="165" fontId="9" fillId="2" borderId="0" xfId="0" applyNumberFormat="1" applyFont="1" applyFill="1" applyAlignment="1">
      <alignment horizontal="center"/>
    </xf>
    <xf numFmtId="1" fontId="9" fillId="2" borderId="0" xfId="0" applyNumberFormat="1" applyFont="1" applyFill="1" applyAlignment="1">
      <alignment horizontal="center"/>
    </xf>
    <xf numFmtId="2" fontId="14" fillId="2" borderId="0" xfId="0" applyNumberFormat="1" applyFont="1" applyFill="1" applyAlignment="1">
      <alignment horizontal="center"/>
    </xf>
    <xf numFmtId="166" fontId="14" fillId="2" borderId="0" xfId="1" applyNumberFormat="1" applyFont="1" applyFill="1" applyAlignment="1">
      <alignment horizontal="center"/>
    </xf>
    <xf numFmtId="0" fontId="9" fillId="2" borderId="1" xfId="0" applyFont="1" applyFill="1" applyBorder="1" applyAlignment="1">
      <alignment horizontal="center"/>
    </xf>
    <xf numFmtId="2" fontId="0" fillId="2" borderId="4" xfId="0" applyNumberFormat="1" applyFill="1" applyBorder="1" applyAlignment="1">
      <alignment horizontal="center" wrapText="1"/>
    </xf>
    <xf numFmtId="43" fontId="14" fillId="2" borderId="9" xfId="1" applyFont="1" applyFill="1" applyBorder="1" applyAlignment="1">
      <alignment horizontal="right"/>
    </xf>
    <xf numFmtId="43" fontId="14" fillId="2" borderId="13" xfId="1" applyFont="1" applyFill="1" applyBorder="1" applyAlignment="1">
      <alignment horizontal="center"/>
    </xf>
    <xf numFmtId="0" fontId="14" fillId="2" borderId="9" xfId="0" applyFont="1" applyFill="1" applyBorder="1"/>
    <xf numFmtId="166" fontId="14" fillId="2" borderId="14" xfId="1" applyNumberFormat="1" applyFont="1" applyFill="1" applyBorder="1" applyAlignment="1">
      <alignment horizontal="center"/>
    </xf>
    <xf numFmtId="2" fontId="20" fillId="2" borderId="15" xfId="0" applyNumberFormat="1" applyFont="1" applyFill="1" applyBorder="1" applyAlignment="1">
      <alignment horizontal="centerContinuous" wrapText="1"/>
    </xf>
    <xf numFmtId="2" fontId="20" fillId="2" borderId="15" xfId="0" applyNumberFormat="1" applyFont="1" applyFill="1" applyBorder="1" applyAlignment="1">
      <alignment horizontal="center" wrapText="1"/>
    </xf>
    <xf numFmtId="2" fontId="19" fillId="2" borderId="15" xfId="0" applyNumberFormat="1" applyFont="1" applyFill="1" applyBorder="1" applyAlignment="1">
      <alignment horizontal="centerContinuous" wrapText="1"/>
    </xf>
    <xf numFmtId="2" fontId="19" fillId="2" borderId="16" xfId="0" applyNumberFormat="1" applyFont="1" applyFill="1" applyBorder="1" applyAlignment="1">
      <alignment horizontal="center" wrapText="1"/>
    </xf>
    <xf numFmtId="2" fontId="8" fillId="2" borderId="17" xfId="0" applyNumberFormat="1" applyFont="1" applyFill="1" applyBorder="1" applyAlignment="1">
      <alignment wrapText="1"/>
    </xf>
    <xf numFmtId="2" fontId="21" fillId="2" borderId="17" xfId="0" applyNumberFormat="1" applyFont="1" applyFill="1" applyBorder="1" applyAlignment="1">
      <alignment horizontal="center" wrapText="1"/>
    </xf>
    <xf numFmtId="2" fontId="21" fillId="2" borderId="17" xfId="0" applyNumberFormat="1" applyFont="1" applyFill="1" applyBorder="1" applyAlignment="1">
      <alignment wrapText="1"/>
    </xf>
    <xf numFmtId="2" fontId="21" fillId="2" borderId="18" xfId="0" applyNumberFormat="1" applyFont="1" applyFill="1" applyBorder="1" applyAlignment="1">
      <alignment horizontal="center" wrapText="1"/>
    </xf>
    <xf numFmtId="2" fontId="8" fillId="2" borderId="17" xfId="0" applyNumberFormat="1" applyFont="1" applyFill="1" applyBorder="1" applyAlignment="1">
      <alignment horizontal="center" wrapText="1"/>
    </xf>
    <xf numFmtId="2" fontId="21" fillId="2" borderId="0" xfId="0" applyNumberFormat="1" applyFont="1" applyFill="1" applyAlignment="1">
      <alignment horizontal="center" wrapText="1"/>
    </xf>
    <xf numFmtId="2" fontId="21" fillId="2" borderId="17" xfId="0" applyNumberFormat="1" applyFont="1" applyFill="1" applyBorder="1" applyAlignment="1">
      <alignment horizontal="left" wrapText="1"/>
    </xf>
    <xf numFmtId="2" fontId="22" fillId="2" borderId="17" xfId="0" applyNumberFormat="1" applyFont="1" applyFill="1" applyBorder="1" applyAlignment="1">
      <alignment horizontal="center" wrapText="1"/>
    </xf>
    <xf numFmtId="2" fontId="19" fillId="2" borderId="17" xfId="0" applyNumberFormat="1" applyFont="1" applyFill="1" applyBorder="1" applyAlignment="1">
      <alignment horizontal="center" wrapText="1"/>
    </xf>
    <xf numFmtId="2" fontId="22" fillId="2" borderId="19" xfId="0" applyNumberFormat="1" applyFont="1" applyFill="1" applyBorder="1" applyAlignment="1">
      <alignment horizontal="center" wrapText="1"/>
    </xf>
    <xf numFmtId="2" fontId="21" fillId="2" borderId="19" xfId="0" applyNumberFormat="1" applyFont="1" applyFill="1" applyBorder="1" applyAlignment="1">
      <alignment horizontal="center" wrapText="1"/>
    </xf>
    <xf numFmtId="2" fontId="21" fillId="2" borderId="20" xfId="0" applyNumberFormat="1" applyFont="1" applyFill="1" applyBorder="1" applyAlignment="1">
      <alignment horizontal="center" wrapText="1"/>
    </xf>
    <xf numFmtId="2" fontId="19" fillId="2" borderId="21" xfId="0" applyNumberFormat="1" applyFont="1" applyFill="1" applyBorder="1" applyAlignment="1">
      <alignment horizontal="center" wrapText="1"/>
    </xf>
    <xf numFmtId="2" fontId="8" fillId="2" borderId="21" xfId="0" applyNumberFormat="1" applyFont="1" applyFill="1" applyBorder="1" applyAlignment="1">
      <alignment wrapText="1"/>
    </xf>
    <xf numFmtId="2" fontId="19" fillId="2" borderId="22" xfId="0" applyNumberFormat="1" applyFont="1" applyFill="1" applyBorder="1" applyAlignment="1">
      <alignment horizontal="center" wrapText="1"/>
    </xf>
    <xf numFmtId="164" fontId="21" fillId="2" borderId="0" xfId="0" applyNumberFormat="1" applyFont="1" applyFill="1" applyAlignment="1">
      <alignment horizontal="center" wrapText="1"/>
    </xf>
    <xf numFmtId="164" fontId="19" fillId="2" borderId="0" xfId="0" applyNumberFormat="1" applyFont="1" applyFill="1" applyAlignment="1">
      <alignment horizontal="center" wrapText="1"/>
    </xf>
    <xf numFmtId="2" fontId="21" fillId="2" borderId="23" xfId="0" applyNumberFormat="1" applyFont="1" applyFill="1" applyBorder="1" applyAlignment="1">
      <alignment horizontal="center" wrapText="1"/>
    </xf>
    <xf numFmtId="2" fontId="8" fillId="2" borderId="6" xfId="0" applyNumberFormat="1" applyFont="1" applyFill="1" applyBorder="1" applyAlignment="1">
      <alignment wrapText="1"/>
    </xf>
    <xf numFmtId="164" fontId="21" fillId="2" borderId="6" xfId="0" applyNumberFormat="1" applyFont="1" applyFill="1" applyBorder="1" applyAlignment="1">
      <alignment horizontal="center" wrapText="1"/>
    </xf>
    <xf numFmtId="2" fontId="21" fillId="2" borderId="6" xfId="0" applyNumberFormat="1" applyFont="1" applyFill="1" applyBorder="1" applyAlignment="1">
      <alignment horizontal="center" wrapText="1"/>
    </xf>
    <xf numFmtId="2" fontId="21" fillId="2" borderId="24" xfId="0" applyNumberFormat="1" applyFont="1" applyFill="1" applyBorder="1" applyAlignment="1">
      <alignment horizontal="center" wrapText="1"/>
    </xf>
    <xf numFmtId="0" fontId="0" fillId="3" borderId="0" xfId="0" applyFill="1"/>
    <xf numFmtId="2" fontId="8" fillId="3" borderId="0" xfId="0" applyNumberFormat="1" applyFont="1" applyFill="1" applyAlignment="1">
      <alignment horizontal="centerContinuous" wrapText="1"/>
    </xf>
    <xf numFmtId="1" fontId="0" fillId="2" borderId="0" xfId="1" applyNumberFormat="1" applyFont="1" applyFill="1" applyBorder="1" applyAlignment="1">
      <alignment horizontal="center"/>
    </xf>
    <xf numFmtId="1" fontId="9" fillId="2" borderId="9" xfId="0" applyNumberFormat="1" applyFont="1" applyFill="1" applyBorder="1" applyAlignment="1">
      <alignment horizontal="center"/>
    </xf>
    <xf numFmtId="1" fontId="14" fillId="2" borderId="11" xfId="1" applyNumberFormat="1" applyFont="1" applyFill="1" applyBorder="1" applyAlignment="1">
      <alignment horizontal="center"/>
    </xf>
    <xf numFmtId="1" fontId="18" fillId="2" borderId="0" xfId="0" applyNumberFormat="1" applyFont="1" applyFill="1"/>
    <xf numFmtId="0" fontId="6" fillId="0" borderId="21" xfId="0" applyFont="1" applyBorder="1" applyAlignment="1">
      <alignment horizontal="center" wrapText="1"/>
    </xf>
    <xf numFmtId="0" fontId="6" fillId="2" borderId="0" xfId="0" applyFont="1" applyFill="1" applyAlignment="1">
      <alignment horizontal="center"/>
    </xf>
    <xf numFmtId="0" fontId="6" fillId="0" borderId="0" xfId="0" applyFont="1" applyAlignment="1">
      <alignment horizontal="right"/>
    </xf>
    <xf numFmtId="0" fontId="16" fillId="2" borderId="0" xfId="0" applyFont="1" applyFill="1" applyAlignment="1">
      <alignment horizontal="center"/>
    </xf>
    <xf numFmtId="0" fontId="16" fillId="0" borderId="0" xfId="0" applyFont="1"/>
    <xf numFmtId="0" fontId="8" fillId="2" borderId="9" xfId="0" applyFont="1" applyFill="1" applyBorder="1" applyAlignment="1">
      <alignment horizontal="center"/>
    </xf>
    <xf numFmtId="0" fontId="8" fillId="2" borderId="0" xfId="0" applyFont="1" applyFill="1" applyAlignment="1">
      <alignment horizontal="left"/>
    </xf>
    <xf numFmtId="0" fontId="0" fillId="4" borderId="0" xfId="0" applyFill="1"/>
    <xf numFmtId="0" fontId="6" fillId="2" borderId="0" xfId="0" applyFont="1" applyFill="1" applyAlignment="1">
      <alignment horizontal="left"/>
    </xf>
    <xf numFmtId="0" fontId="16" fillId="2" borderId="0" xfId="0" applyFont="1" applyFill="1"/>
    <xf numFmtId="0" fontId="16" fillId="4" borderId="0" xfId="0" applyFont="1" applyFill="1"/>
    <xf numFmtId="0" fontId="6" fillId="2" borderId="0" xfId="0" applyFont="1" applyFill="1"/>
    <xf numFmtId="0" fontId="10" fillId="2" borderId="29" xfId="0" applyFont="1" applyFill="1" applyBorder="1" applyAlignment="1">
      <alignment horizontal="right"/>
    </xf>
    <xf numFmtId="0" fontId="10" fillId="2" borderId="0" xfId="0" applyFont="1" applyFill="1" applyAlignment="1">
      <alignment horizontal="right"/>
    </xf>
    <xf numFmtId="0" fontId="10" fillId="2" borderId="0" xfId="0" applyFont="1" applyFill="1"/>
    <xf numFmtId="0" fontId="10" fillId="2" borderId="30" xfId="0" applyFont="1" applyFill="1" applyBorder="1"/>
    <xf numFmtId="0" fontId="8" fillId="2" borderId="30" xfId="0" applyFont="1" applyFill="1" applyBorder="1" applyAlignment="1">
      <alignment horizontal="left"/>
    </xf>
    <xf numFmtId="0" fontId="10" fillId="2" borderId="32" xfId="0" applyFont="1" applyFill="1" applyBorder="1" applyAlignment="1">
      <alignment horizontal="right"/>
    </xf>
    <xf numFmtId="0" fontId="10" fillId="2" borderId="28" xfId="0" applyFont="1" applyFill="1" applyBorder="1" applyAlignment="1">
      <alignment horizontal="right"/>
    </xf>
    <xf numFmtId="169" fontId="9" fillId="6" borderId="0" xfId="0" applyNumberFormat="1" applyFont="1" applyFill="1" applyAlignment="1">
      <alignment horizontal="center"/>
    </xf>
    <xf numFmtId="169" fontId="6" fillId="6" borderId="0" xfId="0" applyNumberFormat="1" applyFont="1" applyFill="1" applyAlignment="1">
      <alignment horizontal="center"/>
    </xf>
    <xf numFmtId="0" fontId="16" fillId="0" borderId="21" xfId="0" applyFont="1" applyBorder="1" applyAlignment="1">
      <alignment horizontal="left" wrapText="1"/>
    </xf>
    <xf numFmtId="0" fontId="16" fillId="0" borderId="0" xfId="0" applyFont="1" applyAlignment="1">
      <alignment horizontal="center" wrapText="1"/>
    </xf>
    <xf numFmtId="169" fontId="28" fillId="7" borderId="0" xfId="0" applyNumberFormat="1" applyFont="1" applyFill="1"/>
    <xf numFmtId="0" fontId="27" fillId="0" borderId="0" xfId="0" applyFont="1" applyAlignment="1">
      <alignment horizontal="center"/>
    </xf>
    <xf numFmtId="169" fontId="16" fillId="0" borderId="0" xfId="0" applyNumberFormat="1" applyFont="1" applyAlignment="1">
      <alignment horizontal="center"/>
    </xf>
    <xf numFmtId="0" fontId="16" fillId="0" borderId="0" xfId="0" applyFont="1" applyAlignment="1">
      <alignment horizontal="center"/>
    </xf>
    <xf numFmtId="170" fontId="16" fillId="2" borderId="0" xfId="0" applyNumberFormat="1" applyFont="1" applyFill="1"/>
    <xf numFmtId="0" fontId="6" fillId="2" borderId="0" xfId="3" applyFont="1" applyFill="1" applyAlignment="1" applyProtection="1"/>
    <xf numFmtId="0" fontId="16" fillId="0" borderId="36" xfId="0" applyFont="1" applyBorder="1" applyAlignment="1" applyProtection="1">
      <alignment horizontal="center" wrapText="1"/>
      <protection locked="0"/>
    </xf>
    <xf numFmtId="167" fontId="16" fillId="0" borderId="36" xfId="0" applyNumberFormat="1" applyFont="1" applyBorder="1" applyAlignment="1" applyProtection="1">
      <alignment horizontal="center" wrapText="1"/>
      <protection locked="0"/>
    </xf>
    <xf numFmtId="39" fontId="5" fillId="2" borderId="0" xfId="1" applyNumberFormat="1" applyFont="1" applyFill="1" applyBorder="1" applyAlignment="1">
      <alignment horizontal="right"/>
    </xf>
    <xf numFmtId="43" fontId="14" fillId="2" borderId="2" xfId="1" applyFont="1" applyFill="1" applyBorder="1" applyAlignment="1">
      <alignment horizontal="center"/>
    </xf>
    <xf numFmtId="166" fontId="14" fillId="2" borderId="2" xfId="1" applyNumberFormat="1" applyFont="1" applyFill="1" applyBorder="1" applyAlignment="1">
      <alignment horizontal="center"/>
    </xf>
    <xf numFmtId="166" fontId="14" fillId="2" borderId="3" xfId="1" applyNumberFormat="1" applyFont="1" applyFill="1" applyBorder="1" applyAlignment="1">
      <alignment horizontal="center"/>
    </xf>
    <xf numFmtId="0" fontId="5" fillId="2" borderId="4" xfId="0" applyFont="1" applyFill="1" applyBorder="1" applyAlignment="1">
      <alignment horizontal="center"/>
    </xf>
    <xf numFmtId="2" fontId="5" fillId="2" borderId="4" xfId="0" applyNumberFormat="1" applyFont="1" applyFill="1" applyBorder="1" applyAlignment="1">
      <alignment horizontal="center" wrapText="1"/>
    </xf>
    <xf numFmtId="0" fontId="0" fillId="8" borderId="0" xfId="0" applyFill="1"/>
    <xf numFmtId="2" fontId="8" fillId="8" borderId="0" xfId="0" applyNumberFormat="1" applyFont="1" applyFill="1" applyAlignment="1">
      <alignment wrapText="1"/>
    </xf>
    <xf numFmtId="2" fontId="8" fillId="8" borderId="0" xfId="0" applyNumberFormat="1" applyFont="1" applyFill="1" applyAlignment="1">
      <alignment horizontal="centerContinuous" wrapText="1"/>
    </xf>
    <xf numFmtId="0" fontId="0" fillId="8" borderId="0" xfId="0" applyFill="1" applyAlignment="1">
      <alignment wrapText="1"/>
    </xf>
    <xf numFmtId="0" fontId="5" fillId="8" borderId="0" xfId="0" applyFont="1" applyFill="1" applyAlignment="1">
      <alignment wrapText="1"/>
    </xf>
    <xf numFmtId="1" fontId="14" fillId="2" borderId="0" xfId="1" applyNumberFormat="1" applyFont="1" applyFill="1" applyBorder="1" applyAlignment="1">
      <alignment horizontal="center"/>
    </xf>
    <xf numFmtId="0" fontId="9" fillId="2" borderId="0" xfId="0" applyFont="1" applyFill="1" applyAlignment="1">
      <alignment horizontal="center" wrapText="1"/>
    </xf>
    <xf numFmtId="166" fontId="0" fillId="2" borderId="0" xfId="1" applyNumberFormat="1" applyFont="1" applyFill="1" applyBorder="1"/>
    <xf numFmtId="2" fontId="29" fillId="2" borderId="0" xfId="0" applyNumberFormat="1" applyFont="1" applyFill="1" applyAlignment="1">
      <alignment horizontal="left"/>
    </xf>
    <xf numFmtId="0" fontId="29" fillId="2" borderId="0" xfId="0" applyFont="1" applyFill="1" applyAlignment="1">
      <alignment horizontal="left"/>
    </xf>
    <xf numFmtId="166" fontId="14" fillId="2" borderId="0" xfId="0" applyNumberFormat="1" applyFont="1" applyFill="1"/>
    <xf numFmtId="43" fontId="9" fillId="2" borderId="0" xfId="0" applyNumberFormat="1" applyFont="1" applyFill="1"/>
    <xf numFmtId="2" fontId="9" fillId="2" borderId="0" xfId="0" applyNumberFormat="1" applyFont="1" applyFill="1" applyAlignment="1">
      <alignment wrapText="1"/>
    </xf>
    <xf numFmtId="0" fontId="9" fillId="0" borderId="0" xfId="0" applyFont="1" applyAlignment="1">
      <alignment horizontal="right"/>
    </xf>
    <xf numFmtId="0" fontId="6" fillId="5" borderId="0" xfId="0" applyFont="1" applyFill="1" applyAlignment="1">
      <alignment horizontal="right"/>
    </xf>
    <xf numFmtId="169" fontId="16" fillId="5" borderId="9" xfId="0" applyNumberFormat="1" applyFont="1" applyFill="1" applyBorder="1" applyAlignment="1" applyProtection="1">
      <alignment horizontal="center"/>
      <protection locked="0"/>
    </xf>
    <xf numFmtId="0" fontId="16" fillId="5" borderId="0" xfId="0" applyFont="1" applyFill="1" applyAlignment="1">
      <alignment horizontal="center"/>
    </xf>
    <xf numFmtId="169" fontId="16" fillId="5" borderId="0" xfId="0" applyNumberFormat="1" applyFont="1" applyFill="1" applyAlignment="1">
      <alignment horizontal="center"/>
    </xf>
    <xf numFmtId="44" fontId="6" fillId="5" borderId="0" xfId="2" applyFont="1" applyFill="1" applyBorder="1" applyAlignment="1" applyProtection="1">
      <alignment horizontal="center"/>
    </xf>
    <xf numFmtId="0" fontId="16" fillId="5" borderId="0" xfId="0" applyFont="1" applyFill="1"/>
    <xf numFmtId="0" fontId="6" fillId="5" borderId="0" xfId="0" applyFont="1" applyFill="1"/>
    <xf numFmtId="2" fontId="21" fillId="2" borderId="31" xfId="0" applyNumberFormat="1" applyFont="1" applyFill="1" applyBorder="1" applyAlignment="1">
      <alignment horizontal="center" wrapText="1"/>
    </xf>
    <xf numFmtId="2" fontId="19" fillId="2" borderId="34" xfId="0" applyNumberFormat="1" applyFont="1" applyFill="1" applyBorder="1" applyAlignment="1">
      <alignment horizontal="center" wrapText="1"/>
    </xf>
    <xf numFmtId="2" fontId="21" fillId="2" borderId="30" xfId="0" applyNumberFormat="1" applyFont="1" applyFill="1" applyBorder="1" applyAlignment="1">
      <alignment horizontal="center" wrapText="1"/>
    </xf>
    <xf numFmtId="0" fontId="32" fillId="3" borderId="0" xfId="0" applyFont="1" applyFill="1"/>
    <xf numFmtId="0" fontId="32" fillId="0" borderId="0" xfId="0" applyFont="1"/>
    <xf numFmtId="0" fontId="15" fillId="3" borderId="0" xfId="0" applyFont="1" applyFill="1"/>
    <xf numFmtId="0" fontId="15" fillId="0" borderId="0" xfId="0" applyFont="1"/>
    <xf numFmtId="0" fontId="9" fillId="2" borderId="0" xfId="0" applyFont="1" applyFill="1" applyAlignment="1">
      <alignment horizontal="left"/>
    </xf>
    <xf numFmtId="0" fontId="5" fillId="2" borderId="0" xfId="0" applyFont="1" applyFill="1"/>
    <xf numFmtId="0" fontId="5" fillId="3" borderId="0" xfId="0" applyFont="1" applyFill="1"/>
    <xf numFmtId="0" fontId="5" fillId="0" borderId="0" xfId="0" applyFont="1"/>
    <xf numFmtId="0" fontId="33" fillId="2" borderId="1" xfId="0" applyFont="1" applyFill="1" applyBorder="1" applyAlignment="1">
      <alignment horizontal="center" wrapText="1"/>
    </xf>
    <xf numFmtId="0" fontId="34" fillId="2" borderId="2" xfId="0" applyFont="1" applyFill="1" applyBorder="1" applyAlignment="1">
      <alignment horizontal="center"/>
    </xf>
    <xf numFmtId="0" fontId="34" fillId="2" borderId="2" xfId="0" applyFont="1" applyFill="1" applyBorder="1" applyAlignment="1">
      <alignment horizontal="center" wrapText="1"/>
    </xf>
    <xf numFmtId="0" fontId="33" fillId="2" borderId="2" xfId="0" applyFont="1" applyFill="1" applyBorder="1" applyAlignment="1">
      <alignment horizontal="center"/>
    </xf>
    <xf numFmtId="0" fontId="33" fillId="2" borderId="2" xfId="0" applyFont="1" applyFill="1" applyBorder="1" applyAlignment="1">
      <alignment horizontal="center" wrapText="1"/>
    </xf>
    <xf numFmtId="0" fontId="33" fillId="2" borderId="3" xfId="0" applyFont="1" applyFill="1" applyBorder="1" applyAlignment="1">
      <alignment horizontal="center" wrapText="1"/>
    </xf>
    <xf numFmtId="0" fontId="24" fillId="3" borderId="0" xfId="0" applyFont="1" applyFill="1"/>
    <xf numFmtId="0" fontId="24" fillId="2" borderId="4" xfId="0" applyFont="1" applyFill="1" applyBorder="1" applyAlignment="1">
      <alignment horizontal="center"/>
    </xf>
    <xf numFmtId="43" fontId="35" fillId="2" borderId="0" xfId="1" applyFont="1" applyFill="1" applyBorder="1" applyAlignment="1" applyProtection="1">
      <alignment horizontal="left"/>
    </xf>
    <xf numFmtId="43" fontId="24" fillId="2" borderId="0" xfId="1" applyFont="1" applyFill="1" applyBorder="1" applyAlignment="1" applyProtection="1">
      <alignment horizontal="center"/>
    </xf>
    <xf numFmtId="2" fontId="24" fillId="2" borderId="0" xfId="1" applyNumberFormat="1" applyFont="1" applyFill="1" applyBorder="1" applyAlignment="1" applyProtection="1">
      <alignment horizontal="left"/>
    </xf>
    <xf numFmtId="43" fontId="35" fillId="2" borderId="0" xfId="1" applyFont="1" applyFill="1" applyBorder="1" applyAlignment="1" applyProtection="1">
      <alignment horizontal="center"/>
    </xf>
    <xf numFmtId="43" fontId="35" fillId="2" borderId="0" xfId="1" applyFont="1" applyFill="1" applyBorder="1" applyProtection="1"/>
    <xf numFmtId="166" fontId="24" fillId="2" borderId="5" xfId="1" applyNumberFormat="1" applyFont="1" applyFill="1" applyBorder="1" applyProtection="1"/>
    <xf numFmtId="0" fontId="24" fillId="2" borderId="8" xfId="0" applyFont="1" applyFill="1" applyBorder="1"/>
    <xf numFmtId="43" fontId="35" fillId="2" borderId="9" xfId="1" applyFont="1" applyFill="1" applyBorder="1" applyAlignment="1" applyProtection="1">
      <alignment horizontal="left"/>
    </xf>
    <xf numFmtId="0" fontId="24" fillId="2" borderId="9" xfId="0" applyFont="1" applyFill="1" applyBorder="1"/>
    <xf numFmtId="2" fontId="33" fillId="2" borderId="9" xfId="0" applyNumberFormat="1" applyFont="1" applyFill="1" applyBorder="1" applyAlignment="1">
      <alignment horizontal="center"/>
    </xf>
    <xf numFmtId="165" fontId="33" fillId="2" borderId="9" xfId="0" applyNumberFormat="1" applyFont="1" applyFill="1" applyBorder="1" applyAlignment="1">
      <alignment horizontal="center"/>
    </xf>
    <xf numFmtId="1" fontId="33" fillId="2" borderId="10" xfId="0" applyNumberFormat="1" applyFont="1" applyFill="1" applyBorder="1" applyAlignment="1">
      <alignment horizontal="center"/>
    </xf>
    <xf numFmtId="0" fontId="24" fillId="2" borderId="0" xfId="0" applyFont="1" applyFill="1"/>
    <xf numFmtId="2" fontId="33" fillId="2" borderId="0" xfId="0" applyNumberFormat="1" applyFont="1" applyFill="1" applyAlignment="1">
      <alignment horizontal="center"/>
    </xf>
    <xf numFmtId="165" fontId="33" fillId="2" borderId="0" xfId="0" applyNumberFormat="1" applyFont="1" applyFill="1" applyAlignment="1">
      <alignment horizontal="center"/>
    </xf>
    <xf numFmtId="1" fontId="33" fillId="2" borderId="0" xfId="0" applyNumberFormat="1" applyFont="1" applyFill="1" applyAlignment="1">
      <alignment horizontal="center"/>
    </xf>
    <xf numFmtId="0" fontId="36" fillId="2" borderId="0" xfId="0" applyFont="1" applyFill="1" applyAlignment="1">
      <alignment horizontal="right"/>
    </xf>
    <xf numFmtId="43" fontId="36" fillId="2" borderId="11" xfId="1" applyFont="1" applyFill="1" applyBorder="1" applyAlignment="1" applyProtection="1">
      <alignment horizontal="center"/>
    </xf>
    <xf numFmtId="43" fontId="36" fillId="2" borderId="0" xfId="1" applyFont="1" applyFill="1" applyBorder="1" applyAlignment="1" applyProtection="1">
      <alignment horizontal="center"/>
    </xf>
    <xf numFmtId="0" fontId="37" fillId="2" borderId="0" xfId="0" applyFont="1" applyFill="1"/>
    <xf numFmtId="41" fontId="24" fillId="2" borderId="0" xfId="1" applyNumberFormat="1" applyFont="1" applyFill="1" applyBorder="1" applyAlignment="1" applyProtection="1">
      <alignment horizontal="center"/>
    </xf>
    <xf numFmtId="43" fontId="36" fillId="2" borderId="35" xfId="1" applyFont="1" applyFill="1" applyBorder="1" applyAlignment="1" applyProtection="1">
      <alignment horizontal="center"/>
    </xf>
    <xf numFmtId="43" fontId="36" fillId="2" borderId="13" xfId="1" applyFont="1" applyFill="1" applyBorder="1" applyAlignment="1" applyProtection="1">
      <alignment horizontal="center"/>
    </xf>
    <xf numFmtId="0" fontId="24" fillId="0" borderId="0" xfId="0" applyFont="1"/>
    <xf numFmtId="2" fontId="38" fillId="2" borderId="15" xfId="0" applyNumberFormat="1" applyFont="1" applyFill="1" applyBorder="1" applyAlignment="1">
      <alignment horizontal="centerContinuous" wrapText="1"/>
    </xf>
    <xf numFmtId="2" fontId="38" fillId="2" borderId="15" xfId="0" applyNumberFormat="1" applyFont="1" applyFill="1" applyBorder="1" applyAlignment="1">
      <alignment horizontal="center" wrapText="1"/>
    </xf>
    <xf numFmtId="2" fontId="33" fillId="2" borderId="15" xfId="0" applyNumberFormat="1" applyFont="1" applyFill="1" applyBorder="1" applyAlignment="1">
      <alignment horizontal="centerContinuous" wrapText="1"/>
    </xf>
    <xf numFmtId="2" fontId="33" fillId="2" borderId="16" xfId="0" applyNumberFormat="1" applyFont="1" applyFill="1" applyBorder="1" applyAlignment="1">
      <alignment horizontal="center" wrapText="1"/>
    </xf>
    <xf numFmtId="0" fontId="9" fillId="0" borderId="0" xfId="0" applyFont="1" applyAlignment="1">
      <alignment horizontal="left"/>
    </xf>
    <xf numFmtId="0" fontId="9" fillId="0" borderId="0" xfId="0" applyFont="1"/>
    <xf numFmtId="37" fontId="9" fillId="0" borderId="0" xfId="0" applyNumberFormat="1" applyFont="1"/>
    <xf numFmtId="2" fontId="24" fillId="2" borderId="17" xfId="0" applyNumberFormat="1" applyFont="1" applyFill="1" applyBorder="1" applyAlignment="1">
      <alignment wrapText="1"/>
    </xf>
    <xf numFmtId="2" fontId="24" fillId="2" borderId="17" xfId="0" applyNumberFormat="1" applyFont="1" applyFill="1" applyBorder="1" applyAlignment="1">
      <alignment horizontal="center" wrapText="1"/>
    </xf>
    <xf numFmtId="2" fontId="24" fillId="2" borderId="18" xfId="0" applyNumberFormat="1" applyFont="1" applyFill="1" applyBorder="1" applyAlignment="1">
      <alignment horizontal="center" wrapText="1"/>
    </xf>
    <xf numFmtId="2" fontId="9" fillId="0" borderId="0" xfId="0" applyNumberFormat="1" applyFont="1"/>
    <xf numFmtId="2" fontId="24" fillId="2" borderId="17" xfId="0" applyNumberFormat="1" applyFont="1" applyFill="1" applyBorder="1" applyAlignment="1">
      <alignment horizontal="left" wrapText="1"/>
    </xf>
    <xf numFmtId="2" fontId="39" fillId="2" borderId="17" xfId="0" applyNumberFormat="1" applyFont="1" applyFill="1" applyBorder="1" applyAlignment="1">
      <alignment horizontal="center" wrapText="1"/>
    </xf>
    <xf numFmtId="2" fontId="33" fillId="2" borderId="17" xfId="0" applyNumberFormat="1" applyFont="1" applyFill="1" applyBorder="1" applyAlignment="1">
      <alignment horizontal="center" wrapText="1"/>
    </xf>
    <xf numFmtId="2" fontId="39" fillId="2" borderId="19" xfId="0" applyNumberFormat="1" applyFont="1" applyFill="1" applyBorder="1" applyAlignment="1">
      <alignment horizontal="center" wrapText="1"/>
    </xf>
    <xf numFmtId="2" fontId="24" fillId="2" borderId="19" xfId="0" applyNumberFormat="1" applyFont="1" applyFill="1" applyBorder="1" applyAlignment="1">
      <alignment horizontal="center" wrapText="1"/>
    </xf>
    <xf numFmtId="2" fontId="24" fillId="2" borderId="20" xfId="0" applyNumberFormat="1" applyFont="1" applyFill="1" applyBorder="1" applyAlignment="1">
      <alignment horizontal="center" wrapText="1"/>
    </xf>
    <xf numFmtId="2" fontId="24" fillId="2" borderId="21" xfId="0" applyNumberFormat="1" applyFont="1" applyFill="1" applyBorder="1" applyAlignment="1">
      <alignment wrapText="1"/>
    </xf>
    <xf numFmtId="2" fontId="33" fillId="2" borderId="21" xfId="0" applyNumberFormat="1" applyFont="1" applyFill="1" applyBorder="1" applyAlignment="1">
      <alignment horizontal="center" wrapText="1"/>
    </xf>
    <xf numFmtId="2" fontId="33" fillId="2" borderId="22" xfId="0" applyNumberFormat="1" applyFont="1" applyFill="1" applyBorder="1" applyAlignment="1">
      <alignment horizontal="center" wrapText="1"/>
    </xf>
    <xf numFmtId="2" fontId="24" fillId="2" borderId="0" xfId="0" applyNumberFormat="1" applyFont="1" applyFill="1" applyAlignment="1">
      <alignment wrapText="1"/>
    </xf>
    <xf numFmtId="164" fontId="24" fillId="2" borderId="0" xfId="0" applyNumberFormat="1" applyFont="1" applyFill="1" applyAlignment="1">
      <alignment horizontal="center" wrapText="1"/>
    </xf>
    <xf numFmtId="164" fontId="33" fillId="2" borderId="0" xfId="0" applyNumberFormat="1" applyFont="1" applyFill="1" applyAlignment="1">
      <alignment horizontal="center" wrapText="1"/>
    </xf>
    <xf numFmtId="2" fontId="24" fillId="2" borderId="0" xfId="0" applyNumberFormat="1" applyFont="1" applyFill="1" applyAlignment="1">
      <alignment horizontal="center" wrapText="1"/>
    </xf>
    <xf numFmtId="2" fontId="24" fillId="2" borderId="23" xfId="0" applyNumberFormat="1" applyFont="1" applyFill="1" applyBorder="1" applyAlignment="1">
      <alignment horizontal="center" wrapText="1"/>
    </xf>
    <xf numFmtId="2" fontId="24" fillId="2" borderId="6" xfId="0" applyNumberFormat="1" applyFont="1" applyFill="1" applyBorder="1" applyAlignment="1">
      <alignment wrapText="1"/>
    </xf>
    <xf numFmtId="164" fontId="24" fillId="2" borderId="6" xfId="0" applyNumberFormat="1" applyFont="1" applyFill="1" applyBorder="1" applyAlignment="1">
      <alignment horizontal="center" wrapText="1"/>
    </xf>
    <xf numFmtId="2" fontId="24" fillId="2" borderId="6" xfId="0" applyNumberFormat="1" applyFont="1" applyFill="1" applyBorder="1" applyAlignment="1">
      <alignment horizontal="center" wrapText="1"/>
    </xf>
    <xf numFmtId="2" fontId="24" fillId="2" borderId="24" xfId="0" applyNumberFormat="1" applyFont="1" applyFill="1" applyBorder="1" applyAlignment="1">
      <alignment horizontal="center" wrapText="1"/>
    </xf>
    <xf numFmtId="0" fontId="9" fillId="2" borderId="0" xfId="0" applyFont="1" applyFill="1" applyAlignment="1">
      <alignment horizontal="right"/>
    </xf>
    <xf numFmtId="0" fontId="0" fillId="2" borderId="28" xfId="0" applyFill="1" applyBorder="1"/>
    <xf numFmtId="0" fontId="0" fillId="2" borderId="4" xfId="0" applyFill="1" applyBorder="1" applyAlignment="1">
      <alignment horizontal="center"/>
    </xf>
    <xf numFmtId="43" fontId="12" fillId="2" borderId="0" xfId="1" applyFont="1" applyFill="1" applyBorder="1" applyAlignment="1" applyProtection="1">
      <alignment horizontal="left"/>
      <protection locked="0"/>
    </xf>
    <xf numFmtId="0" fontId="0" fillId="2" borderId="8" xfId="0" applyFill="1" applyBorder="1" applyAlignment="1">
      <alignment horizontal="center"/>
    </xf>
    <xf numFmtId="2" fontId="5" fillId="2" borderId="0" xfId="0" applyNumberFormat="1" applyFont="1" applyFill="1" applyAlignment="1">
      <alignment wrapText="1"/>
    </xf>
    <xf numFmtId="2" fontId="5" fillId="2" borderId="0" xfId="0" applyNumberFormat="1" applyFont="1" applyFill="1" applyAlignment="1">
      <alignment horizontal="center" wrapText="1"/>
    </xf>
    <xf numFmtId="2" fontId="40" fillId="2" borderId="0" xfId="0" applyNumberFormat="1" applyFont="1" applyFill="1" applyAlignment="1">
      <alignment horizontal="centerContinuous" wrapText="1"/>
    </xf>
    <xf numFmtId="43" fontId="0" fillId="2" borderId="0" xfId="0" applyNumberFormat="1" applyFill="1"/>
    <xf numFmtId="0" fontId="31" fillId="2" borderId="27" xfId="0" applyFont="1" applyFill="1" applyBorder="1" applyAlignment="1">
      <alignment horizontal="center" vertical="center" wrapText="1"/>
    </xf>
    <xf numFmtId="0" fontId="0" fillId="2" borderId="25" xfId="0" applyFill="1" applyBorder="1"/>
    <xf numFmtId="0" fontId="16" fillId="2" borderId="27" xfId="0" applyFont="1" applyFill="1" applyBorder="1" applyAlignment="1">
      <alignment horizontal="center" vertical="center" wrapText="1"/>
    </xf>
    <xf numFmtId="43" fontId="41" fillId="2" borderId="0" xfId="0" applyNumberFormat="1" applyFont="1" applyFill="1"/>
    <xf numFmtId="2" fontId="40" fillId="2" borderId="0" xfId="0" applyNumberFormat="1" applyFont="1" applyFill="1" applyAlignment="1">
      <alignment wrapText="1"/>
    </xf>
    <xf numFmtId="2" fontId="29" fillId="2" borderId="13" xfId="0" applyNumberFormat="1" applyFont="1" applyFill="1" applyBorder="1" applyAlignment="1">
      <alignment horizontal="left" vertical="center" wrapText="1"/>
    </xf>
    <xf numFmtId="43" fontId="9" fillId="2" borderId="13" xfId="0" applyNumberFormat="1" applyFont="1" applyFill="1" applyBorder="1"/>
    <xf numFmtId="2" fontId="5" fillId="3" borderId="0" xfId="0" applyNumberFormat="1" applyFont="1" applyFill="1" applyAlignment="1">
      <alignment wrapText="1"/>
    </xf>
    <xf numFmtId="2" fontId="5" fillId="0" borderId="0" xfId="0" applyNumberFormat="1" applyFont="1" applyAlignment="1">
      <alignment wrapText="1"/>
    </xf>
    <xf numFmtId="2" fontId="20" fillId="2" borderId="17" xfId="0" applyNumberFormat="1" applyFont="1" applyFill="1" applyBorder="1" applyAlignment="1">
      <alignment horizontal="centerContinuous" wrapText="1"/>
    </xf>
    <xf numFmtId="2" fontId="20" fillId="2" borderId="17" xfId="0" applyNumberFormat="1" applyFont="1" applyFill="1" applyBorder="1" applyAlignment="1">
      <alignment horizontal="center" wrapText="1"/>
    </xf>
    <xf numFmtId="2" fontId="19" fillId="2" borderId="15" xfId="0" applyNumberFormat="1" applyFont="1" applyFill="1" applyBorder="1" applyAlignment="1">
      <alignment horizontal="center" wrapText="1"/>
    </xf>
    <xf numFmtId="2" fontId="5" fillId="2" borderId="0" xfId="0" applyNumberFormat="1" applyFont="1" applyFill="1" applyAlignment="1">
      <alignment horizontal="centerContinuous" wrapText="1"/>
    </xf>
    <xf numFmtId="2" fontId="5" fillId="0" borderId="0" xfId="0" applyNumberFormat="1" applyFont="1" applyAlignment="1">
      <alignment horizontal="centerContinuous" wrapText="1"/>
    </xf>
    <xf numFmtId="2" fontId="5" fillId="3" borderId="0" xfId="0" applyNumberFormat="1" applyFont="1" applyFill="1" applyAlignment="1">
      <alignment horizontal="centerContinuous" wrapText="1"/>
    </xf>
    <xf numFmtId="2" fontId="5" fillId="2" borderId="17" xfId="0" applyNumberFormat="1" applyFont="1" applyFill="1" applyBorder="1" applyAlignment="1">
      <alignment wrapText="1"/>
    </xf>
    <xf numFmtId="2" fontId="5" fillId="2" borderId="17" xfId="0" applyNumberFormat="1" applyFont="1" applyFill="1" applyBorder="1" applyAlignment="1">
      <alignment horizontal="center" wrapText="1"/>
    </xf>
    <xf numFmtId="2" fontId="5" fillId="2" borderId="21" xfId="0" applyNumberFormat="1" applyFont="1" applyFill="1" applyBorder="1" applyAlignment="1">
      <alignment wrapText="1"/>
    </xf>
    <xf numFmtId="2" fontId="5" fillId="2" borderId="28" xfId="0" applyNumberFormat="1" applyFont="1" applyFill="1" applyBorder="1" applyAlignment="1">
      <alignment wrapText="1"/>
    </xf>
    <xf numFmtId="164" fontId="21" fillId="2" borderId="28" xfId="0" applyNumberFormat="1" applyFont="1" applyFill="1" applyBorder="1" applyAlignment="1">
      <alignment horizontal="center" wrapText="1"/>
    </xf>
    <xf numFmtId="2" fontId="21" fillId="2" borderId="28" xfId="0" applyNumberFormat="1" applyFont="1" applyFill="1" applyBorder="1" applyAlignment="1">
      <alignment horizontal="center" wrapText="1"/>
    </xf>
    <xf numFmtId="43" fontId="42" fillId="2" borderId="0" xfId="1" applyFont="1" applyFill="1" applyBorder="1" applyAlignment="1">
      <alignment horizontal="left"/>
    </xf>
    <xf numFmtId="0" fontId="0" fillId="9" borderId="0" xfId="0" applyFill="1"/>
    <xf numFmtId="0" fontId="0" fillId="0" borderId="0" xfId="0" applyProtection="1">
      <protection hidden="1"/>
    </xf>
    <xf numFmtId="0" fontId="5" fillId="9" borderId="0" xfId="0" applyFont="1" applyFill="1"/>
    <xf numFmtId="170" fontId="30" fillId="0" borderId="0" xfId="0" applyNumberFormat="1" applyFont="1"/>
    <xf numFmtId="0" fontId="46" fillId="0" borderId="0" xfId="0" applyFont="1" applyProtection="1">
      <protection hidden="1"/>
    </xf>
    <xf numFmtId="0" fontId="5" fillId="0" borderId="0" xfId="4" applyProtection="1">
      <protection hidden="1"/>
    </xf>
    <xf numFmtId="0" fontId="52" fillId="0" borderId="0" xfId="0" applyFont="1" applyProtection="1">
      <protection hidden="1"/>
    </xf>
    <xf numFmtId="0" fontId="30" fillId="0" borderId="0" xfId="0" applyFont="1" applyProtection="1">
      <protection hidden="1"/>
    </xf>
    <xf numFmtId="0" fontId="5" fillId="0" borderId="0" xfId="0" applyFont="1" applyProtection="1">
      <protection hidden="1"/>
    </xf>
    <xf numFmtId="0" fontId="55" fillId="0" borderId="0" xfId="0" applyFont="1" applyAlignment="1" applyProtection="1">
      <alignment vertical="top"/>
      <protection hidden="1"/>
    </xf>
    <xf numFmtId="0" fontId="57" fillId="0" borderId="0" xfId="0" applyFont="1" applyAlignment="1">
      <alignment vertical="center" wrapText="1"/>
    </xf>
    <xf numFmtId="0" fontId="58" fillId="0" borderId="0" xfId="0" applyFont="1"/>
    <xf numFmtId="0" fontId="0" fillId="0" borderId="0" xfId="0" applyAlignment="1">
      <alignment vertical="top"/>
    </xf>
    <xf numFmtId="0" fontId="0" fillId="0" borderId="0" xfId="0" applyAlignment="1">
      <alignment vertical="center"/>
    </xf>
    <xf numFmtId="0" fontId="0" fillId="9" borderId="0" xfId="0" applyFill="1" applyAlignment="1">
      <alignment vertical="top"/>
    </xf>
    <xf numFmtId="0" fontId="0" fillId="9" borderId="0" xfId="0" applyFill="1" applyAlignment="1">
      <alignment vertical="center"/>
    </xf>
    <xf numFmtId="0" fontId="61" fillId="9" borderId="0" xfId="0" applyFont="1" applyFill="1"/>
    <xf numFmtId="165" fontId="61" fillId="9" borderId="0" xfId="0" applyNumberFormat="1" applyFont="1" applyFill="1"/>
    <xf numFmtId="172" fontId="61" fillId="9" borderId="0" xfId="0" applyNumberFormat="1" applyFont="1" applyFill="1"/>
    <xf numFmtId="0" fontId="9" fillId="0" borderId="0" xfId="0" applyFont="1" applyAlignment="1" applyProtection="1">
      <alignment horizontal="left"/>
      <protection hidden="1"/>
    </xf>
    <xf numFmtId="0" fontId="54" fillId="0" borderId="0" xfId="0" applyFont="1" applyAlignment="1" applyProtection="1">
      <alignment horizontal="left"/>
      <protection hidden="1"/>
    </xf>
    <xf numFmtId="0" fontId="58" fillId="0" borderId="0" xfId="0" applyFont="1" applyAlignment="1">
      <alignment horizontal="left" vertical="center" wrapText="1"/>
    </xf>
    <xf numFmtId="165" fontId="61" fillId="9" borderId="0" xfId="0" applyNumberFormat="1" applyFont="1" applyFill="1" applyAlignment="1">
      <alignment horizontal="right"/>
    </xf>
    <xf numFmtId="0" fontId="53" fillId="0" borderId="0" xfId="0" applyFont="1" applyAlignment="1" applyProtection="1">
      <alignment horizontal="center" wrapText="1"/>
      <protection hidden="1"/>
    </xf>
    <xf numFmtId="0" fontId="0" fillId="0" borderId="0" xfId="0" applyAlignment="1" applyProtection="1">
      <alignment horizontal="left" wrapText="1"/>
      <protection locked="0"/>
    </xf>
    <xf numFmtId="0" fontId="0" fillId="0" borderId="0" xfId="0" applyAlignment="1" applyProtection="1">
      <alignment horizontal="center"/>
      <protection locked="0"/>
    </xf>
    <xf numFmtId="171" fontId="0" fillId="0" borderId="0" xfId="0" applyNumberFormat="1" applyAlignment="1">
      <alignment horizontal="center"/>
    </xf>
    <xf numFmtId="0" fontId="5" fillId="0" borderId="0" xfId="0" applyFont="1" applyAlignment="1" applyProtection="1">
      <alignment horizontal="left"/>
      <protection locked="0"/>
    </xf>
    <xf numFmtId="0" fontId="53" fillId="0" borderId="0" xfId="0" applyFont="1" applyProtection="1">
      <protection hidden="1"/>
    </xf>
    <xf numFmtId="0" fontId="10" fillId="0" borderId="0" xfId="0" applyFont="1" applyAlignment="1" applyProtection="1">
      <alignment vertical="top"/>
      <protection hidden="1"/>
    </xf>
    <xf numFmtId="0" fontId="53" fillId="0" borderId="0" xfId="0" applyFont="1" applyAlignment="1" applyProtection="1">
      <alignment horizontal="left"/>
      <protection hidden="1"/>
    </xf>
    <xf numFmtId="0" fontId="5" fillId="0" borderId="0" xfId="0" applyFont="1" applyAlignment="1" applyProtection="1">
      <alignment horizontal="right"/>
      <protection hidden="1"/>
    </xf>
    <xf numFmtId="0" fontId="54" fillId="0" borderId="0" xfId="0" applyFont="1" applyAlignment="1" applyProtection="1">
      <alignment horizontal="left" vertical="top"/>
      <protection hidden="1"/>
    </xf>
    <xf numFmtId="0" fontId="53" fillId="0" borderId="0" xfId="0" applyFont="1" applyAlignment="1" applyProtection="1">
      <alignment vertical="top"/>
      <protection hidden="1"/>
    </xf>
    <xf numFmtId="0" fontId="54" fillId="0" borderId="0" xfId="0" applyFont="1" applyAlignment="1" applyProtection="1">
      <alignment vertical="top"/>
      <protection hidden="1"/>
    </xf>
    <xf numFmtId="170" fontId="5" fillId="0" borderId="25" xfId="0" applyNumberFormat="1" applyFont="1" applyBorder="1" applyAlignment="1" applyProtection="1">
      <alignment horizontal="center"/>
      <protection hidden="1"/>
    </xf>
    <xf numFmtId="0" fontId="5" fillId="0" borderId="33" xfId="0" applyFont="1" applyBorder="1" applyAlignment="1" applyProtection="1">
      <alignment horizontal="left"/>
      <protection hidden="1"/>
    </xf>
    <xf numFmtId="0" fontId="5" fillId="0" borderId="21" xfId="0" applyFont="1" applyBorder="1" applyAlignment="1" applyProtection="1">
      <alignment horizontal="left"/>
      <protection hidden="1"/>
    </xf>
    <xf numFmtId="0" fontId="5" fillId="0" borderId="0" xfId="0" applyFont="1" applyAlignment="1" applyProtection="1">
      <alignment horizontal="left"/>
      <protection hidden="1"/>
    </xf>
    <xf numFmtId="170" fontId="5" fillId="0" borderId="0" xfId="0" applyNumberFormat="1" applyFont="1" applyAlignment="1" applyProtection="1">
      <alignment horizontal="left"/>
      <protection hidden="1"/>
    </xf>
    <xf numFmtId="0" fontId="9" fillId="0" borderId="0" xfId="0" applyFont="1" applyAlignment="1" applyProtection="1">
      <alignment horizontal="left" vertical="top"/>
      <protection hidden="1"/>
    </xf>
    <xf numFmtId="2" fontId="5" fillId="0" borderId="32" xfId="0" applyNumberFormat="1" applyFont="1" applyBorder="1" applyAlignment="1" applyProtection="1">
      <alignment horizontal="center" vertical="center" wrapText="1"/>
      <protection hidden="1"/>
    </xf>
    <xf numFmtId="2" fontId="5" fillId="0" borderId="28" xfId="0" applyNumberFormat="1" applyFont="1" applyBorder="1" applyAlignment="1" applyProtection="1">
      <alignment horizontal="center" vertical="center" wrapText="1"/>
      <protection hidden="1"/>
    </xf>
    <xf numFmtId="170" fontId="30" fillId="0" borderId="0" xfId="0" applyNumberFormat="1" applyFont="1" applyProtection="1">
      <protection hidden="1"/>
    </xf>
    <xf numFmtId="170" fontId="5" fillId="0" borderId="0" xfId="0" applyNumberFormat="1" applyFont="1" applyAlignment="1" applyProtection="1">
      <alignment horizontal="center"/>
      <protection hidden="1"/>
    </xf>
    <xf numFmtId="170" fontId="5" fillId="0" borderId="28" xfId="0" applyNumberFormat="1" applyFont="1" applyBorder="1" applyAlignment="1" applyProtection="1">
      <alignment horizontal="center" vertical="center" wrapText="1"/>
      <protection hidden="1"/>
    </xf>
    <xf numFmtId="165" fontId="5" fillId="0" borderId="28" xfId="0" applyNumberFormat="1" applyFont="1" applyBorder="1" applyAlignment="1" applyProtection="1">
      <alignment horizontal="center" vertical="center" wrapText="1"/>
      <protection hidden="1"/>
    </xf>
    <xf numFmtId="0" fontId="2" fillId="0" borderId="0" xfId="7"/>
    <xf numFmtId="0" fontId="2" fillId="9" borderId="0" xfId="7" applyFill="1"/>
    <xf numFmtId="0" fontId="66" fillId="0" borderId="28" xfId="7" applyFont="1" applyBorder="1"/>
    <xf numFmtId="0" fontId="2" fillId="0" borderId="28" xfId="7" applyBorder="1"/>
    <xf numFmtId="0" fontId="69" fillId="0" borderId="0" xfId="7" applyFont="1"/>
    <xf numFmtId="0" fontId="70" fillId="0" borderId="0" xfId="7" applyFont="1" applyAlignment="1">
      <alignment horizontal="left"/>
    </xf>
    <xf numFmtId="0" fontId="70" fillId="0" borderId="0" xfId="7" applyFont="1" applyAlignment="1">
      <alignment horizontal="right"/>
    </xf>
    <xf numFmtId="0" fontId="71" fillId="10" borderId="0" xfId="7" applyFont="1" applyFill="1"/>
    <xf numFmtId="0" fontId="43" fillId="10" borderId="0" xfId="7" applyFont="1" applyFill="1"/>
    <xf numFmtId="0" fontId="51" fillId="0" borderId="0" xfId="7" applyFont="1"/>
    <xf numFmtId="0" fontId="72" fillId="0" borderId="0" xfId="7" applyFont="1"/>
    <xf numFmtId="0" fontId="73" fillId="0" borderId="0" xfId="7" applyFont="1"/>
    <xf numFmtId="0" fontId="48" fillId="10" borderId="0" xfId="7" applyFont="1" applyFill="1"/>
    <xf numFmtId="0" fontId="49" fillId="0" borderId="0" xfId="7" applyFont="1"/>
    <xf numFmtId="0" fontId="5" fillId="0" borderId="0" xfId="7" applyFont="1"/>
    <xf numFmtId="0" fontId="74" fillId="0" borderId="0" xfId="8" applyFont="1"/>
    <xf numFmtId="0" fontId="44" fillId="10" borderId="0" xfId="7" applyFont="1" applyFill="1"/>
    <xf numFmtId="0" fontId="9" fillId="0" borderId="0" xfId="7" applyFont="1"/>
    <xf numFmtId="0" fontId="16" fillId="0" borderId="0" xfId="7" applyFont="1"/>
    <xf numFmtId="0" fontId="76" fillId="0" borderId="0" xfId="7" applyFont="1"/>
    <xf numFmtId="0" fontId="77" fillId="0" borderId="0" xfId="8" applyFont="1"/>
    <xf numFmtId="0" fontId="2" fillId="0" borderId="0" xfId="7" applyAlignment="1" applyProtection="1">
      <alignment horizontal="left" wrapText="1"/>
      <protection locked="0"/>
    </xf>
    <xf numFmtId="0" fontId="0" fillId="0" borderId="0" xfId="8" applyFont="1"/>
    <xf numFmtId="0" fontId="50" fillId="0" borderId="0" xfId="7" applyFont="1"/>
    <xf numFmtId="0" fontId="47" fillId="0" borderId="0" xfId="7" applyFont="1"/>
    <xf numFmtId="0" fontId="2" fillId="10" borderId="0" xfId="7" applyFill="1"/>
    <xf numFmtId="0" fontId="43" fillId="10" borderId="0" xfId="7" applyFont="1" applyFill="1" applyAlignment="1">
      <alignment horizontal="left"/>
    </xf>
    <xf numFmtId="0" fontId="79" fillId="0" borderId="0" xfId="0" applyFont="1" applyAlignment="1">
      <alignment vertical="center"/>
    </xf>
    <xf numFmtId="0" fontId="58" fillId="0" borderId="0" xfId="0" applyFont="1" applyAlignment="1">
      <alignment vertical="center"/>
    </xf>
    <xf numFmtId="0" fontId="67" fillId="0" borderId="0" xfId="0" applyFont="1"/>
    <xf numFmtId="0" fontId="80" fillId="0" borderId="0" xfId="0" applyFont="1"/>
    <xf numFmtId="0" fontId="68" fillId="0" borderId="0" xfId="0" applyFont="1"/>
    <xf numFmtId="0" fontId="54" fillId="10" borderId="0" xfId="0" applyFont="1" applyFill="1"/>
    <xf numFmtId="0" fontId="5" fillId="10" borderId="0" xfId="0" applyFont="1" applyFill="1"/>
    <xf numFmtId="0" fontId="0" fillId="10" borderId="0" xfId="0" applyFill="1"/>
    <xf numFmtId="0" fontId="59" fillId="10" borderId="0" xfId="0" applyFont="1" applyFill="1"/>
    <xf numFmtId="0" fontId="54" fillId="0" borderId="0" xfId="0" applyFont="1"/>
    <xf numFmtId="0" fontId="54" fillId="0" borderId="0" xfId="0" applyFont="1" applyAlignment="1">
      <alignment vertical="center" wrapText="1"/>
    </xf>
    <xf numFmtId="0" fontId="81" fillId="10" borderId="0" xfId="0" applyFont="1" applyFill="1"/>
    <xf numFmtId="0" fontId="54" fillId="10" borderId="0" xfId="0" applyFont="1" applyFill="1" applyAlignment="1">
      <alignment horizontal="left" vertical="center"/>
    </xf>
    <xf numFmtId="0" fontId="54" fillId="10" borderId="0" xfId="0" applyFont="1" applyFill="1" applyAlignment="1">
      <alignment vertical="center" wrapText="1"/>
    </xf>
    <xf numFmtId="0" fontId="80" fillId="0" borderId="0" xfId="0" applyFont="1" applyProtection="1">
      <protection hidden="1"/>
    </xf>
    <xf numFmtId="0" fontId="82" fillId="0" borderId="0" xfId="0" applyFont="1" applyProtection="1">
      <protection hidden="1"/>
    </xf>
    <xf numFmtId="0" fontId="0" fillId="0" borderId="29" xfId="0" applyBorder="1" applyProtection="1">
      <protection hidden="1"/>
    </xf>
    <xf numFmtId="170" fontId="9" fillId="0" borderId="25" xfId="0" applyNumberFormat="1" applyFont="1" applyBorder="1" applyProtection="1">
      <protection hidden="1"/>
    </xf>
    <xf numFmtId="0" fontId="5" fillId="9" borderId="26" xfId="0" applyFont="1" applyFill="1" applyBorder="1" applyAlignment="1" applyProtection="1">
      <alignment horizontal="left"/>
      <protection locked="0" hidden="1"/>
    </xf>
    <xf numFmtId="0" fontId="5" fillId="9" borderId="25" xfId="0" applyFont="1" applyFill="1" applyBorder="1" applyAlignment="1" applyProtection="1">
      <alignment horizontal="left"/>
      <protection locked="0" hidden="1"/>
    </xf>
    <xf numFmtId="2" fontId="5" fillId="7" borderId="28" xfId="0" applyNumberFormat="1" applyFont="1" applyFill="1" applyBorder="1" applyAlignment="1" applyProtection="1">
      <alignment vertical="center"/>
      <protection hidden="1"/>
    </xf>
    <xf numFmtId="0" fontId="5" fillId="0" borderId="28" xfId="0" applyFont="1" applyBorder="1" applyAlignment="1" applyProtection="1">
      <alignment horizontal="center"/>
      <protection hidden="1"/>
    </xf>
    <xf numFmtId="0" fontId="5" fillId="0" borderId="36" xfId="0" applyFont="1" applyBorder="1" applyAlignment="1" applyProtection="1">
      <alignment horizontal="center"/>
      <protection hidden="1"/>
    </xf>
    <xf numFmtId="0" fontId="5" fillId="0" borderId="31" xfId="0" applyFont="1" applyBorder="1" applyAlignment="1" applyProtection="1">
      <alignment horizontal="center"/>
      <protection hidden="1"/>
    </xf>
    <xf numFmtId="170" fontId="5" fillId="0" borderId="25" xfId="0" applyNumberFormat="1" applyFont="1" applyBorder="1" applyAlignment="1" applyProtection="1">
      <alignment horizontal="right"/>
      <protection hidden="1"/>
    </xf>
    <xf numFmtId="170" fontId="0" fillId="9" borderId="25" xfId="0" applyNumberFormat="1" applyFill="1" applyBorder="1" applyAlignment="1" applyProtection="1">
      <alignment horizontal="right"/>
      <protection locked="0" hidden="1"/>
    </xf>
    <xf numFmtId="0" fontId="83" fillId="0" borderId="0" xfId="0" applyFont="1"/>
    <xf numFmtId="0" fontId="67" fillId="0" borderId="0" xfId="0" applyFont="1" applyAlignment="1">
      <alignment horizontal="left"/>
    </xf>
    <xf numFmtId="0" fontId="5" fillId="9" borderId="25" xfId="0" applyFont="1" applyFill="1" applyBorder="1" applyAlignment="1" applyProtection="1">
      <alignment horizontal="center"/>
      <protection locked="0" hidden="1"/>
    </xf>
    <xf numFmtId="0" fontId="5" fillId="0" borderId="0" xfId="0" applyFont="1" applyAlignment="1" applyProtection="1">
      <alignment horizontal="center"/>
      <protection hidden="1"/>
    </xf>
    <xf numFmtId="0" fontId="67" fillId="0" borderId="0" xfId="0" applyFont="1" applyProtection="1">
      <protection hidden="1"/>
    </xf>
    <xf numFmtId="0" fontId="0" fillId="9" borderId="25" xfId="0" applyFill="1" applyBorder="1" applyAlignment="1" applyProtection="1">
      <alignment horizontal="center"/>
      <protection locked="0"/>
    </xf>
    <xf numFmtId="2" fontId="5" fillId="2" borderId="25" xfId="0" applyNumberFormat="1" applyFont="1" applyFill="1" applyBorder="1" applyAlignment="1" applyProtection="1">
      <alignment horizontal="right" vertical="center" wrapText="1"/>
      <protection hidden="1"/>
    </xf>
    <xf numFmtId="170" fontId="5" fillId="0" borderId="25" xfId="0" applyNumberFormat="1" applyFont="1" applyBorder="1" applyAlignment="1" applyProtection="1">
      <alignment horizontal="center" vertical="center" wrapText="1"/>
      <protection hidden="1"/>
    </xf>
    <xf numFmtId="0" fontId="5" fillId="0" borderId="25" xfId="0" applyFont="1" applyBorder="1" applyAlignment="1">
      <alignment horizontal="center"/>
    </xf>
    <xf numFmtId="0" fontId="5" fillId="0" borderId="36" xfId="0" applyFont="1" applyBorder="1" applyAlignment="1">
      <alignment horizontal="center"/>
    </xf>
    <xf numFmtId="0" fontId="5" fillId="0" borderId="0" xfId="4"/>
    <xf numFmtId="0" fontId="5" fillId="9" borderId="0" xfId="4" applyFill="1"/>
    <xf numFmtId="0" fontId="46" fillId="0" borderId="0" xfId="4" applyFont="1"/>
    <xf numFmtId="0" fontId="30" fillId="9" borderId="0" xfId="4" applyFont="1" applyFill="1"/>
    <xf numFmtId="0" fontId="55" fillId="0" borderId="0" xfId="4" applyFont="1" applyAlignment="1" applyProtection="1">
      <alignment vertical="top"/>
      <protection hidden="1"/>
    </xf>
    <xf numFmtId="0" fontId="5" fillId="0" borderId="0" xfId="4" applyAlignment="1" applyProtection="1">
      <alignment vertical="top"/>
      <protection hidden="1"/>
    </xf>
    <xf numFmtId="7" fontId="5" fillId="0" borderId="0" xfId="4" applyNumberFormat="1" applyProtection="1">
      <protection hidden="1"/>
    </xf>
    <xf numFmtId="170" fontId="5" fillId="0" borderId="0" xfId="4" applyNumberFormat="1" applyProtection="1">
      <protection hidden="1"/>
    </xf>
    <xf numFmtId="170" fontId="5" fillId="0" borderId="25" xfId="4" applyNumberFormat="1" applyBorder="1" applyProtection="1">
      <protection hidden="1"/>
    </xf>
    <xf numFmtId="0" fontId="5" fillId="0" borderId="0" xfId="4" applyAlignment="1" applyProtection="1">
      <alignment horizontal="center" wrapText="1"/>
      <protection locked="0" hidden="1"/>
    </xf>
    <xf numFmtId="0" fontId="5" fillId="0" borderId="0" xfId="4" applyAlignment="1" applyProtection="1">
      <alignment horizontal="center"/>
      <protection locked="0" hidden="1"/>
    </xf>
    <xf numFmtId="0" fontId="5" fillId="0" borderId="0" xfId="4" applyAlignment="1" applyProtection="1">
      <alignment horizontal="left" wrapText="1"/>
      <protection hidden="1"/>
    </xf>
    <xf numFmtId="0" fontId="5" fillId="0" borderId="0" xfId="4" applyAlignment="1" applyProtection="1">
      <alignment horizontal="center" wrapText="1"/>
      <protection hidden="1"/>
    </xf>
    <xf numFmtId="7" fontId="30" fillId="0" borderId="0" xfId="4" applyNumberFormat="1" applyFont="1" applyProtection="1">
      <protection hidden="1"/>
    </xf>
    <xf numFmtId="0" fontId="5" fillId="0" borderId="0" xfId="4" applyAlignment="1" applyProtection="1">
      <alignment horizontal="right" wrapText="1"/>
      <protection hidden="1"/>
    </xf>
    <xf numFmtId="0" fontId="9" fillId="12" borderId="0" xfId="4" applyFont="1" applyFill="1" applyProtection="1">
      <protection hidden="1"/>
    </xf>
    <xf numFmtId="0" fontId="5" fillId="12" borderId="0" xfId="4" applyFill="1" applyProtection="1">
      <protection hidden="1"/>
    </xf>
    <xf numFmtId="7" fontId="5" fillId="12" borderId="0" xfId="4" applyNumberFormat="1" applyFill="1" applyProtection="1">
      <protection hidden="1"/>
    </xf>
    <xf numFmtId="170" fontId="5" fillId="12" borderId="0" xfId="4" applyNumberFormat="1" applyFill="1" applyProtection="1">
      <protection hidden="1"/>
    </xf>
    <xf numFmtId="0" fontId="5" fillId="0" borderId="0" xfId="4" applyAlignment="1" applyProtection="1">
      <alignment horizontal="center"/>
      <protection hidden="1"/>
    </xf>
    <xf numFmtId="7" fontId="5" fillId="0" borderId="0" xfId="4" applyNumberFormat="1" applyAlignment="1" applyProtection="1">
      <alignment horizontal="center"/>
      <protection hidden="1"/>
    </xf>
    <xf numFmtId="170" fontId="5" fillId="0" borderId="0" xfId="4" applyNumberFormat="1" applyAlignment="1" applyProtection="1">
      <alignment horizontal="center"/>
      <protection hidden="1"/>
    </xf>
    <xf numFmtId="0" fontId="5" fillId="9" borderId="25" xfId="4" applyFill="1" applyBorder="1" applyAlignment="1" applyProtection="1">
      <alignment horizontal="center"/>
      <protection locked="0" hidden="1"/>
    </xf>
    <xf numFmtId="170" fontId="5" fillId="9" borderId="25" xfId="4" applyNumberFormat="1" applyFill="1" applyBorder="1" applyProtection="1">
      <protection locked="0" hidden="1"/>
    </xf>
    <xf numFmtId="170" fontId="9" fillId="0" borderId="25" xfId="4" applyNumberFormat="1" applyFont="1" applyBorder="1" applyProtection="1">
      <protection hidden="1"/>
    </xf>
    <xf numFmtId="169" fontId="63" fillId="9" borderId="0" xfId="4" applyNumberFormat="1" applyFont="1" applyFill="1" applyAlignment="1">
      <alignment vertical="center" wrapText="1"/>
    </xf>
    <xf numFmtId="2" fontId="9" fillId="9" borderId="0" xfId="4" applyNumberFormat="1" applyFont="1" applyFill="1" applyAlignment="1">
      <alignment vertical="center" wrapText="1"/>
    </xf>
    <xf numFmtId="2" fontId="62" fillId="0" borderId="25" xfId="4" applyNumberFormat="1" applyFont="1" applyBorder="1" applyAlignment="1">
      <alignment horizontal="center" wrapText="1"/>
    </xf>
    <xf numFmtId="170" fontId="5" fillId="9" borderId="0" xfId="4" applyNumberFormat="1" applyFill="1" applyAlignment="1">
      <alignment wrapText="1"/>
    </xf>
    <xf numFmtId="170" fontId="5" fillId="9" borderId="0" xfId="4" applyNumberFormat="1" applyFill="1" applyAlignment="1">
      <alignment vertical="center" wrapText="1"/>
    </xf>
    <xf numFmtId="0" fontId="5" fillId="0" borderId="0" xfId="4" applyAlignment="1">
      <alignment horizontal="center"/>
    </xf>
    <xf numFmtId="170" fontId="30" fillId="0" borderId="0" xfId="4" applyNumberFormat="1" applyFont="1"/>
    <xf numFmtId="0" fontId="53" fillId="0" borderId="0" xfId="4" applyFont="1" applyAlignment="1">
      <alignment horizontal="center" wrapText="1"/>
    </xf>
    <xf numFmtId="170" fontId="53" fillId="0" borderId="0" xfId="4" applyNumberFormat="1" applyFont="1" applyProtection="1">
      <protection hidden="1"/>
    </xf>
    <xf numFmtId="0" fontId="67" fillId="0" borderId="0" xfId="4" applyFont="1"/>
    <xf numFmtId="170" fontId="5" fillId="9" borderId="25" xfId="4" applyNumberFormat="1" applyFill="1" applyBorder="1" applyProtection="1">
      <protection locked="0"/>
    </xf>
    <xf numFmtId="0" fontId="5" fillId="9" borderId="25" xfId="4" applyFill="1" applyBorder="1" applyProtection="1">
      <protection locked="0"/>
    </xf>
    <xf numFmtId="0" fontId="5" fillId="9" borderId="25" xfId="4" applyFill="1" applyBorder="1" applyAlignment="1" applyProtection="1">
      <alignment horizontal="center"/>
      <protection locked="0"/>
    </xf>
    <xf numFmtId="170" fontId="5" fillId="5" borderId="25" xfId="4" applyNumberFormat="1" applyFill="1" applyBorder="1" applyProtection="1">
      <protection hidden="1"/>
    </xf>
    <xf numFmtId="2" fontId="5" fillId="9" borderId="25" xfId="0" applyNumberFormat="1" applyFont="1" applyFill="1" applyBorder="1" applyAlignment="1" applyProtection="1">
      <alignment horizontal="left"/>
      <protection locked="0" hidden="1"/>
    </xf>
    <xf numFmtId="0" fontId="1" fillId="0" borderId="0" xfId="7" applyFont="1"/>
    <xf numFmtId="0" fontId="1" fillId="0" borderId="0" xfId="7" applyFont="1" applyAlignment="1">
      <alignment horizontal="right" wrapText="1"/>
    </xf>
    <xf numFmtId="0" fontId="43" fillId="5" borderId="0" xfId="7" applyFont="1" applyFill="1"/>
    <xf numFmtId="0" fontId="43" fillId="5" borderId="0" xfId="7" applyFont="1" applyFill="1" applyAlignment="1">
      <alignment horizontal="left"/>
    </xf>
    <xf numFmtId="170" fontId="43" fillId="5" borderId="0" xfId="7" applyNumberFormat="1" applyFont="1" applyFill="1" applyAlignment="1">
      <alignment horizontal="left"/>
    </xf>
    <xf numFmtId="0" fontId="87" fillId="0" borderId="0" xfId="7" applyFont="1"/>
    <xf numFmtId="0" fontId="44" fillId="0" borderId="0" xfId="7" applyFont="1"/>
    <xf numFmtId="0" fontId="43" fillId="0" borderId="0" xfId="9" applyFont="1"/>
    <xf numFmtId="0" fontId="44" fillId="0" borderId="0" xfId="9" applyFont="1"/>
    <xf numFmtId="0" fontId="43" fillId="0" borderId="0" xfId="9" applyFont="1" applyAlignment="1">
      <alignment horizontal="center"/>
    </xf>
    <xf numFmtId="0" fontId="44" fillId="0" borderId="0" xfId="9" applyFont="1" applyAlignment="1">
      <alignment horizontal="left"/>
    </xf>
    <xf numFmtId="0" fontId="43" fillId="0" borderId="0" xfId="9" applyFont="1" applyAlignment="1">
      <alignment horizontal="left" vertical="center"/>
    </xf>
    <xf numFmtId="0" fontId="48" fillId="0" borderId="0" xfId="9" applyFont="1"/>
    <xf numFmtId="0" fontId="48" fillId="0" borderId="0" xfId="9" applyFont="1" applyAlignment="1">
      <alignment horizontal="center"/>
    </xf>
    <xf numFmtId="170" fontId="5" fillId="9" borderId="25" xfId="0" applyNumberFormat="1" applyFont="1" applyFill="1" applyBorder="1" applyAlignment="1" applyProtection="1">
      <alignment horizontal="right"/>
      <protection locked="0" hidden="1"/>
    </xf>
    <xf numFmtId="0" fontId="5" fillId="9" borderId="26" xfId="0" applyFont="1" applyFill="1" applyBorder="1" applyAlignment="1" applyProtection="1">
      <alignment horizontal="center"/>
      <protection locked="0" hidden="1"/>
    </xf>
    <xf numFmtId="0" fontId="5" fillId="9" borderId="27" xfId="0" applyFont="1" applyFill="1" applyBorder="1" applyAlignment="1" applyProtection="1">
      <alignment horizontal="center"/>
      <protection locked="0" hidden="1"/>
    </xf>
    <xf numFmtId="2" fontId="9" fillId="12" borderId="26" xfId="0" applyNumberFormat="1" applyFont="1" applyFill="1" applyBorder="1" applyAlignment="1" applyProtection="1">
      <alignment horizontal="left" vertical="center"/>
      <protection hidden="1"/>
    </xf>
    <xf numFmtId="2" fontId="9" fillId="12" borderId="36" xfId="0" applyNumberFormat="1" applyFont="1" applyFill="1" applyBorder="1" applyAlignment="1" applyProtection="1">
      <alignment horizontal="left" vertical="center"/>
      <protection hidden="1"/>
    </xf>
    <xf numFmtId="170" fontId="5" fillId="12" borderId="36" xfId="0" applyNumberFormat="1" applyFont="1" applyFill="1" applyBorder="1" applyAlignment="1" applyProtection="1">
      <alignment horizontal="center" vertical="center" wrapText="1"/>
      <protection hidden="1"/>
    </xf>
    <xf numFmtId="2" fontId="9" fillId="12" borderId="26" xfId="0" applyNumberFormat="1" applyFont="1" applyFill="1" applyBorder="1" applyAlignment="1" applyProtection="1">
      <alignment horizontal="left" wrapText="1"/>
      <protection hidden="1"/>
    </xf>
    <xf numFmtId="2" fontId="9" fillId="12" borderId="36" xfId="0" applyNumberFormat="1" applyFont="1" applyFill="1" applyBorder="1" applyAlignment="1" applyProtection="1">
      <alignment horizontal="left" wrapText="1"/>
      <protection hidden="1"/>
    </xf>
    <xf numFmtId="2" fontId="9" fillId="12" borderId="27" xfId="0" applyNumberFormat="1" applyFont="1" applyFill="1" applyBorder="1" applyAlignment="1" applyProtection="1">
      <alignment horizontal="left" wrapText="1"/>
      <protection hidden="1"/>
    </xf>
    <xf numFmtId="170" fontId="5" fillId="0" borderId="29" xfId="0" applyNumberFormat="1" applyFont="1" applyBorder="1" applyAlignment="1" applyProtection="1">
      <alignment horizontal="center" vertical="center" wrapText="1"/>
      <protection hidden="1"/>
    </xf>
    <xf numFmtId="170" fontId="5" fillId="0" borderId="32" xfId="0" applyNumberFormat="1" applyFont="1" applyBorder="1" applyAlignment="1" applyProtection="1">
      <alignment horizontal="center" vertical="center" wrapText="1"/>
      <protection hidden="1"/>
    </xf>
    <xf numFmtId="0" fontId="9" fillId="0" borderId="0" xfId="0" applyFont="1" applyAlignment="1" applyProtection="1">
      <alignment horizontal="right"/>
      <protection hidden="1"/>
    </xf>
    <xf numFmtId="170" fontId="5" fillId="0" borderId="25" xfId="0" applyNumberFormat="1" applyFont="1" applyBorder="1" applyAlignment="1" applyProtection="1">
      <alignment horizontal="center" vertical="top"/>
      <protection hidden="1"/>
    </xf>
    <xf numFmtId="165" fontId="5" fillId="0" borderId="25" xfId="0" applyNumberFormat="1" applyFont="1" applyBorder="1" applyAlignment="1" applyProtection="1">
      <alignment horizontal="center" vertical="center" wrapText="1"/>
      <protection hidden="1"/>
    </xf>
    <xf numFmtId="165" fontId="5" fillId="13" borderId="17" xfId="0" applyNumberFormat="1" applyFont="1" applyFill="1" applyBorder="1" applyAlignment="1" applyProtection="1">
      <alignment horizontal="center" vertical="center" wrapText="1"/>
      <protection hidden="1"/>
    </xf>
    <xf numFmtId="165" fontId="5" fillId="13" borderId="19" xfId="0" applyNumberFormat="1" applyFont="1" applyFill="1" applyBorder="1" applyAlignment="1" applyProtection="1">
      <alignment horizontal="center" vertical="center" wrapText="1"/>
      <protection hidden="1"/>
    </xf>
    <xf numFmtId="0" fontId="5" fillId="13" borderId="25" xfId="0" applyFont="1" applyFill="1" applyBorder="1" applyAlignment="1">
      <alignment horizontal="center"/>
    </xf>
    <xf numFmtId="2" fontId="5" fillId="13" borderId="25" xfId="0" applyNumberFormat="1" applyFont="1" applyFill="1" applyBorder="1" applyAlignment="1" applyProtection="1">
      <alignment horizontal="center" vertical="center" wrapText="1"/>
      <protection hidden="1"/>
    </xf>
    <xf numFmtId="0" fontId="5" fillId="0" borderId="0" xfId="0" applyFont="1" applyAlignment="1" applyProtection="1">
      <alignment horizontal="center"/>
      <protection locked="0" hidden="1"/>
    </xf>
    <xf numFmtId="170" fontId="9" fillId="12" borderId="36" xfId="0" applyNumberFormat="1" applyFont="1" applyFill="1" applyBorder="1" applyAlignment="1" applyProtection="1">
      <alignment vertical="center" wrapText="1"/>
      <protection hidden="1"/>
    </xf>
    <xf numFmtId="2" fontId="9" fillId="12" borderId="36" xfId="0" applyNumberFormat="1" applyFont="1" applyFill="1" applyBorder="1" applyAlignment="1" applyProtection="1">
      <alignment horizontal="center" wrapText="1"/>
      <protection hidden="1"/>
    </xf>
    <xf numFmtId="165" fontId="5" fillId="13" borderId="30" xfId="0" applyNumberFormat="1" applyFont="1" applyFill="1" applyBorder="1" applyAlignment="1" applyProtection="1">
      <alignment horizontal="center" vertical="center"/>
      <protection hidden="1"/>
    </xf>
    <xf numFmtId="165" fontId="5" fillId="13" borderId="30" xfId="0" applyNumberFormat="1" applyFont="1" applyFill="1" applyBorder="1" applyAlignment="1" applyProtection="1">
      <alignment horizontal="center" vertical="center" wrapText="1"/>
      <protection hidden="1"/>
    </xf>
    <xf numFmtId="165" fontId="5" fillId="0" borderId="30" xfId="0" applyNumberFormat="1" applyFont="1" applyBorder="1" applyAlignment="1" applyProtection="1">
      <alignment horizontal="center" vertical="center" wrapText="1"/>
      <protection hidden="1"/>
    </xf>
    <xf numFmtId="2" fontId="5" fillId="0" borderId="25" xfId="0" applyNumberFormat="1" applyFont="1" applyBorder="1" applyAlignment="1" applyProtection="1">
      <alignment horizontal="right" vertical="center" wrapText="1"/>
      <protection hidden="1"/>
    </xf>
    <xf numFmtId="170" fontId="5" fillId="12" borderId="21" xfId="0" applyNumberFormat="1" applyFont="1" applyFill="1" applyBorder="1" applyAlignment="1" applyProtection="1">
      <alignment horizontal="center" vertical="center" wrapText="1"/>
      <protection hidden="1"/>
    </xf>
    <xf numFmtId="170" fontId="5" fillId="0" borderId="15" xfId="0" applyNumberFormat="1" applyFont="1" applyBorder="1" applyAlignment="1" applyProtection="1">
      <alignment horizontal="center" vertical="center" wrapText="1"/>
      <protection hidden="1"/>
    </xf>
    <xf numFmtId="165" fontId="5" fillId="0" borderId="34" xfId="0" applyNumberFormat="1" applyFont="1" applyBorder="1" applyAlignment="1" applyProtection="1">
      <alignment horizontal="center" vertical="center"/>
      <protection hidden="1"/>
    </xf>
    <xf numFmtId="165" fontId="5" fillId="13" borderId="15" xfId="0" applyNumberFormat="1" applyFont="1" applyFill="1" applyBorder="1" applyAlignment="1" applyProtection="1">
      <alignment horizontal="center" vertical="center" wrapText="1"/>
      <protection hidden="1"/>
    </xf>
    <xf numFmtId="165" fontId="5" fillId="13" borderId="33" xfId="0" applyNumberFormat="1" applyFont="1" applyFill="1" applyBorder="1" applyAlignment="1" applyProtection="1">
      <alignment horizontal="center" vertical="center" wrapText="1"/>
      <protection hidden="1"/>
    </xf>
    <xf numFmtId="165" fontId="5" fillId="13" borderId="29" xfId="0" applyNumberFormat="1" applyFont="1" applyFill="1" applyBorder="1" applyAlignment="1" applyProtection="1">
      <alignment horizontal="center" vertical="center" wrapText="1"/>
      <protection hidden="1"/>
    </xf>
    <xf numFmtId="165" fontId="5" fillId="13" borderId="32" xfId="0" applyNumberFormat="1" applyFont="1" applyFill="1" applyBorder="1" applyAlignment="1" applyProtection="1">
      <alignment horizontal="center" vertical="center" wrapText="1"/>
      <protection hidden="1"/>
    </xf>
    <xf numFmtId="165" fontId="5" fillId="0" borderId="15" xfId="0" applyNumberFormat="1" applyFont="1" applyBorder="1" applyAlignment="1" applyProtection="1">
      <alignment horizontal="center" vertical="center"/>
      <protection hidden="1"/>
    </xf>
    <xf numFmtId="165" fontId="5" fillId="0" borderId="26" xfId="0" applyNumberFormat="1" applyFont="1" applyBorder="1" applyAlignment="1" applyProtection="1">
      <alignment horizontal="center" vertical="center" wrapText="1"/>
      <protection hidden="1"/>
    </xf>
    <xf numFmtId="165" fontId="5" fillId="0" borderId="27" xfId="0" applyNumberFormat="1" applyFont="1" applyBorder="1" applyAlignment="1" applyProtection="1">
      <alignment horizontal="center" vertical="center" wrapText="1"/>
      <protection hidden="1"/>
    </xf>
    <xf numFmtId="0" fontId="5" fillId="0" borderId="28" xfId="0" applyFont="1" applyBorder="1" applyAlignment="1">
      <alignment horizontal="center" wrapText="1"/>
    </xf>
    <xf numFmtId="170" fontId="9" fillId="12" borderId="28" xfId="0" applyNumberFormat="1" applyFont="1" applyFill="1" applyBorder="1" applyAlignment="1" applyProtection="1">
      <alignment vertical="center" wrapText="1"/>
      <protection hidden="1"/>
    </xf>
    <xf numFmtId="2" fontId="9" fillId="12" borderId="28" xfId="0" applyNumberFormat="1" applyFont="1" applyFill="1" applyBorder="1" applyAlignment="1" applyProtection="1">
      <alignment horizontal="center" wrapText="1"/>
      <protection hidden="1"/>
    </xf>
    <xf numFmtId="2" fontId="84" fillId="2" borderId="0" xfId="0" applyNumberFormat="1" applyFont="1" applyFill="1" applyAlignment="1" applyProtection="1">
      <alignment horizontal="center" vertical="center" wrapText="1"/>
      <protection hidden="1"/>
    </xf>
    <xf numFmtId="170" fontId="30" fillId="5" borderId="0" xfId="0" applyNumberFormat="1" applyFont="1" applyFill="1" applyAlignment="1" applyProtection="1">
      <alignment horizontal="left" vertical="center" wrapText="1"/>
      <protection hidden="1"/>
    </xf>
    <xf numFmtId="2" fontId="30" fillId="5" borderId="0" xfId="0" applyNumberFormat="1" applyFont="1" applyFill="1" applyAlignment="1" applyProtection="1">
      <alignment horizontal="left" wrapText="1"/>
      <protection hidden="1"/>
    </xf>
    <xf numFmtId="2" fontId="9" fillId="12" borderId="0" xfId="0" applyNumberFormat="1" applyFont="1" applyFill="1" applyAlignment="1" applyProtection="1">
      <alignment horizontal="center" wrapText="1"/>
      <protection hidden="1"/>
    </xf>
    <xf numFmtId="2" fontId="9" fillId="12" borderId="30" xfId="0" applyNumberFormat="1" applyFont="1" applyFill="1" applyBorder="1" applyAlignment="1" applyProtection="1">
      <alignment horizontal="center" wrapText="1"/>
      <protection hidden="1"/>
    </xf>
    <xf numFmtId="2" fontId="5" fillId="0" borderId="0" xfId="0" applyNumberFormat="1" applyFont="1" applyAlignment="1" applyProtection="1">
      <alignment horizontal="center" vertical="center" wrapText="1"/>
      <protection hidden="1"/>
    </xf>
    <xf numFmtId="165" fontId="5" fillId="0" borderId="0" xfId="0" applyNumberFormat="1" applyFont="1" applyAlignment="1" applyProtection="1">
      <alignment horizontal="center" vertical="center" wrapText="1"/>
      <protection hidden="1"/>
    </xf>
    <xf numFmtId="0" fontId="9" fillId="12" borderId="31" xfId="0" applyFont="1" applyFill="1" applyBorder="1" applyAlignment="1">
      <alignment horizontal="center" wrapText="1"/>
    </xf>
    <xf numFmtId="2" fontId="84" fillId="2" borderId="26" xfId="0" applyNumberFormat="1" applyFont="1" applyFill="1" applyBorder="1" applyAlignment="1" applyProtection="1">
      <alignment horizontal="centerContinuous" vertical="center" wrapText="1"/>
      <protection hidden="1"/>
    </xf>
    <xf numFmtId="170" fontId="5" fillId="12" borderId="28" xfId="0" applyNumberFormat="1" applyFont="1" applyFill="1" applyBorder="1" applyAlignment="1" applyProtection="1">
      <alignment vertical="center" wrapText="1"/>
      <protection hidden="1"/>
    </xf>
    <xf numFmtId="2" fontId="84" fillId="2" borderId="15" xfId="0" applyNumberFormat="1" applyFont="1" applyFill="1" applyBorder="1" applyAlignment="1" applyProtection="1">
      <alignment horizontal="center" vertical="center" wrapText="1"/>
      <protection hidden="1"/>
    </xf>
    <xf numFmtId="170" fontId="30" fillId="5" borderId="19" xfId="0" applyNumberFormat="1" applyFont="1" applyFill="1" applyBorder="1" applyAlignment="1" applyProtection="1">
      <alignment horizontal="left" vertical="center" wrapText="1"/>
      <protection hidden="1"/>
    </xf>
    <xf numFmtId="2" fontId="5" fillId="2" borderId="29" xfId="4" applyNumberFormat="1" applyFill="1" applyBorder="1" applyAlignment="1" applyProtection="1">
      <alignment horizontal="center" vertical="center" wrapText="1"/>
      <protection hidden="1"/>
    </xf>
    <xf numFmtId="2" fontId="5" fillId="2" borderId="0" xfId="4" applyNumberFormat="1" applyFill="1" applyAlignment="1" applyProtection="1">
      <alignment horizontal="center" vertical="center" wrapText="1"/>
      <protection hidden="1"/>
    </xf>
    <xf numFmtId="0" fontId="5" fillId="0" borderId="0" xfId="0" applyFont="1" applyAlignment="1" applyProtection="1">
      <alignment horizontal="center" wrapText="1"/>
      <protection hidden="1"/>
    </xf>
    <xf numFmtId="2" fontId="9" fillId="2" borderId="25" xfId="4" applyNumberFormat="1" applyFont="1" applyFill="1" applyBorder="1" applyAlignment="1" applyProtection="1">
      <alignment horizontal="center" vertical="center" wrapText="1"/>
      <protection hidden="1"/>
    </xf>
    <xf numFmtId="0" fontId="9" fillId="0" borderId="0" xfId="4" applyFont="1" applyAlignment="1">
      <alignment horizontal="right" wrapText="1"/>
    </xf>
    <xf numFmtId="0" fontId="5" fillId="0" borderId="0" xfId="4" applyAlignment="1">
      <alignment horizontal="right" wrapText="1"/>
    </xf>
    <xf numFmtId="7" fontId="5" fillId="2" borderId="26" xfId="2" applyNumberFormat="1" applyFont="1" applyFill="1" applyBorder="1" applyAlignment="1" applyProtection="1">
      <alignment horizontal="centerContinuous" vertical="center" wrapText="1"/>
      <protection hidden="1"/>
    </xf>
    <xf numFmtId="7" fontId="9" fillId="2" borderId="26" xfId="2" applyNumberFormat="1" applyFont="1" applyFill="1" applyBorder="1" applyAlignment="1" applyProtection="1">
      <alignment horizontal="center" vertical="center" wrapText="1"/>
      <protection hidden="1"/>
    </xf>
    <xf numFmtId="2" fontId="62" fillId="2" borderId="25" xfId="4" applyNumberFormat="1" applyFont="1" applyFill="1" applyBorder="1" applyAlignment="1" applyProtection="1">
      <alignment horizontal="center" vertical="center" wrapText="1"/>
      <protection hidden="1"/>
    </xf>
    <xf numFmtId="2" fontId="9" fillId="2" borderId="26" xfId="4" applyNumberFormat="1" applyFont="1" applyFill="1" applyBorder="1" applyAlignment="1" applyProtection="1">
      <alignment horizontal="centerContinuous" vertical="center" wrapText="1"/>
      <protection hidden="1"/>
    </xf>
    <xf numFmtId="2" fontId="9" fillId="2" borderId="36" xfId="4" applyNumberFormat="1" applyFont="1" applyFill="1" applyBorder="1" applyAlignment="1" applyProtection="1">
      <alignment horizontal="centerContinuous" vertical="center" wrapText="1"/>
      <protection hidden="1"/>
    </xf>
    <xf numFmtId="2" fontId="9" fillId="2" borderId="27" xfId="4" applyNumberFormat="1" applyFont="1" applyFill="1" applyBorder="1" applyAlignment="1" applyProtection="1">
      <alignment horizontal="centerContinuous" vertical="center" wrapText="1"/>
      <protection hidden="1"/>
    </xf>
    <xf numFmtId="1" fontId="5" fillId="2" borderId="25" xfId="4" applyNumberFormat="1" applyFill="1" applyBorder="1" applyAlignment="1" applyProtection="1">
      <alignment horizontal="center" vertical="center" wrapText="1"/>
      <protection hidden="1"/>
    </xf>
    <xf numFmtId="165" fontId="5" fillId="2" borderId="25" xfId="4" applyNumberFormat="1" applyFill="1" applyBorder="1" applyAlignment="1" applyProtection="1">
      <alignment horizontal="center" vertical="center" wrapText="1"/>
      <protection hidden="1"/>
    </xf>
    <xf numFmtId="0" fontId="10" fillId="0" borderId="0" xfId="4" applyFont="1" applyAlignment="1" applyProtection="1">
      <alignment vertical="top"/>
      <protection hidden="1"/>
    </xf>
    <xf numFmtId="2" fontId="9" fillId="9" borderId="33" xfId="4" applyNumberFormat="1" applyFont="1" applyFill="1" applyBorder="1" applyAlignment="1" applyProtection="1">
      <alignment horizontal="center" vertical="center" wrapText="1"/>
      <protection hidden="1"/>
    </xf>
    <xf numFmtId="173" fontId="9" fillId="9" borderId="34" xfId="4" applyNumberFormat="1" applyFont="1" applyFill="1" applyBorder="1" applyAlignment="1" applyProtection="1">
      <alignment horizontal="center" vertical="center" wrapText="1"/>
      <protection hidden="1"/>
    </xf>
    <xf numFmtId="165" fontId="5" fillId="9" borderId="29" xfId="4" applyNumberFormat="1" applyFill="1" applyBorder="1" applyAlignment="1" applyProtection="1">
      <alignment horizontal="center" vertical="center" wrapText="1"/>
      <protection hidden="1"/>
    </xf>
    <xf numFmtId="164" fontId="5" fillId="9" borderId="30" xfId="4" applyNumberFormat="1" applyFill="1" applyBorder="1" applyAlignment="1" applyProtection="1">
      <alignment horizontal="center" vertical="center" wrapText="1"/>
      <protection hidden="1"/>
    </xf>
    <xf numFmtId="165" fontId="5" fillId="9" borderId="32" xfId="4" applyNumberFormat="1" applyFill="1" applyBorder="1" applyAlignment="1" applyProtection="1">
      <alignment horizontal="center" vertical="center" wrapText="1"/>
      <protection hidden="1"/>
    </xf>
    <xf numFmtId="165" fontId="5" fillId="9" borderId="31" xfId="4" applyNumberFormat="1" applyFill="1" applyBorder="1" applyAlignment="1" applyProtection="1">
      <alignment horizontal="center" vertical="center" wrapText="1"/>
      <protection hidden="1"/>
    </xf>
    <xf numFmtId="2" fontId="6" fillId="9" borderId="26" xfId="4" applyNumberFormat="1" applyFont="1" applyFill="1" applyBorder="1" applyAlignment="1" applyProtection="1">
      <alignment horizontal="center" vertical="center" wrapText="1"/>
      <protection hidden="1"/>
    </xf>
    <xf numFmtId="2" fontId="6" fillId="9" borderId="27" xfId="4" applyNumberFormat="1" applyFont="1" applyFill="1" applyBorder="1" applyAlignment="1" applyProtection="1">
      <alignment horizontal="center" vertical="center" wrapText="1"/>
      <protection hidden="1"/>
    </xf>
    <xf numFmtId="2" fontId="10" fillId="2" borderId="0" xfId="4" applyNumberFormat="1" applyFont="1" applyFill="1" applyAlignment="1" applyProtection="1">
      <alignment horizontal="center" vertical="center" wrapText="1"/>
      <protection hidden="1"/>
    </xf>
    <xf numFmtId="6" fontId="5" fillId="0" borderId="0" xfId="0" applyNumberFormat="1" applyFont="1" applyAlignment="1">
      <alignment horizontal="center" vertical="center"/>
    </xf>
    <xf numFmtId="0" fontId="0" fillId="9" borderId="25" xfId="0" applyFill="1" applyBorder="1" applyAlignment="1" applyProtection="1">
      <alignment horizontal="center" vertical="center"/>
      <protection hidden="1"/>
    </xf>
    <xf numFmtId="171" fontId="0" fillId="0" borderId="0" xfId="0" applyNumberFormat="1" applyAlignment="1">
      <alignment horizontal="right"/>
    </xf>
    <xf numFmtId="0" fontId="0" fillId="0" borderId="0" xfId="0" applyAlignment="1" applyProtection="1">
      <alignment horizontal="center" vertical="center"/>
      <protection hidden="1"/>
    </xf>
    <xf numFmtId="0" fontId="9" fillId="0" borderId="0" xfId="0" applyFont="1" applyAlignment="1" applyProtection="1">
      <alignment horizontal="left"/>
      <protection locked="0"/>
    </xf>
    <xf numFmtId="0" fontId="9" fillId="0" borderId="21" xfId="0" applyFont="1" applyBorder="1" applyAlignment="1" applyProtection="1">
      <alignment horizontal="left"/>
      <protection locked="0"/>
    </xf>
    <xf numFmtId="0" fontId="5" fillId="0" borderId="27" xfId="0" applyFont="1" applyBorder="1" applyAlignment="1" applyProtection="1">
      <alignment horizontal="center"/>
      <protection locked="0"/>
    </xf>
    <xf numFmtId="0" fontId="5" fillId="0" borderId="36" xfId="0" applyFont="1" applyBorder="1" applyAlignment="1" applyProtection="1">
      <alignment horizontal="center"/>
      <protection locked="0"/>
    </xf>
    <xf numFmtId="0" fontId="5" fillId="9" borderId="15" xfId="0" applyFont="1" applyFill="1" applyBorder="1" applyAlignment="1" applyProtection="1">
      <alignment horizontal="center"/>
      <protection locked="0"/>
    </xf>
    <xf numFmtId="170" fontId="0" fillId="9" borderId="25" xfId="0" applyNumberFormat="1" applyFill="1" applyBorder="1" applyProtection="1">
      <protection locked="0"/>
    </xf>
    <xf numFmtId="7" fontId="5" fillId="0" borderId="25" xfId="4" applyNumberFormat="1" applyBorder="1" applyAlignment="1" applyProtection="1">
      <alignment horizontal="center"/>
      <protection hidden="1"/>
    </xf>
    <xf numFmtId="170" fontId="5" fillId="0" borderId="25" xfId="4" applyNumberFormat="1" applyBorder="1" applyAlignment="1" applyProtection="1">
      <alignment horizontal="center"/>
      <protection hidden="1"/>
    </xf>
    <xf numFmtId="170" fontId="0" fillId="0" borderId="25" xfId="0" applyNumberFormat="1" applyBorder="1" applyAlignment="1">
      <alignment horizontal="center"/>
    </xf>
    <xf numFmtId="170" fontId="5" fillId="0" borderId="34" xfId="0" applyNumberFormat="1" applyFont="1" applyBorder="1" applyAlignment="1" applyProtection="1">
      <alignment horizontal="center"/>
      <protection locked="0"/>
    </xf>
    <xf numFmtId="0" fontId="5" fillId="0" borderId="0" xfId="4" applyAlignment="1">
      <alignment horizontal="center" vertical="center" wrapText="1"/>
    </xf>
    <xf numFmtId="164" fontId="10" fillId="0" borderId="25" xfId="4" applyNumberFormat="1" applyFont="1" applyBorder="1" applyAlignment="1">
      <alignment horizontal="center" vertical="center" wrapText="1"/>
    </xf>
    <xf numFmtId="164" fontId="10" fillId="0" borderId="25" xfId="4" applyNumberFormat="1" applyFont="1" applyBorder="1" applyAlignment="1">
      <alignment horizontal="center" vertical="center"/>
    </xf>
    <xf numFmtId="164" fontId="75" fillId="0" borderId="25" xfId="4" applyNumberFormat="1" applyFont="1" applyBorder="1" applyAlignment="1">
      <alignment horizontal="center" vertical="center"/>
    </xf>
    <xf numFmtId="165" fontId="10" fillId="0" borderId="15" xfId="4" applyNumberFormat="1" applyFont="1" applyBorder="1" applyAlignment="1">
      <alignment horizontal="center" vertical="center" wrapText="1"/>
    </xf>
    <xf numFmtId="164" fontId="10" fillId="0" borderId="19" xfId="4" applyNumberFormat="1" applyFont="1" applyBorder="1" applyAlignment="1">
      <alignment horizontal="center" vertical="center" wrapText="1"/>
    </xf>
    <xf numFmtId="2" fontId="10" fillId="0" borderId="19" xfId="4" applyNumberFormat="1" applyFont="1" applyBorder="1" applyAlignment="1">
      <alignment horizontal="center" vertical="center" wrapText="1"/>
    </xf>
    <xf numFmtId="0" fontId="24" fillId="0" borderId="0" xfId="4" applyFont="1" applyAlignment="1">
      <alignment vertical="top"/>
    </xf>
    <xf numFmtId="2" fontId="62" fillId="0" borderId="0" xfId="4" applyNumberFormat="1" applyFont="1" applyAlignment="1">
      <alignment horizontal="center" wrapText="1"/>
    </xf>
    <xf numFmtId="0" fontId="85" fillId="0" borderId="0" xfId="4" applyFont="1" applyAlignment="1">
      <alignment horizontal="center"/>
    </xf>
    <xf numFmtId="0" fontId="86" fillId="0" borderId="0" xfId="4" applyFont="1" applyAlignment="1">
      <alignment horizontal="center"/>
    </xf>
    <xf numFmtId="165" fontId="10" fillId="0" borderId="25" xfId="4" applyNumberFormat="1" applyFont="1" applyBorder="1" applyAlignment="1">
      <alignment horizontal="center" vertical="center" wrapText="1"/>
    </xf>
    <xf numFmtId="2" fontId="10" fillId="0" borderId="25" xfId="4" applyNumberFormat="1" applyFont="1" applyBorder="1" applyAlignment="1">
      <alignment horizontal="center" vertical="center" wrapText="1"/>
    </xf>
    <xf numFmtId="164" fontId="10" fillId="0" borderId="26" xfId="4" applyNumberFormat="1" applyFont="1" applyBorder="1" applyAlignment="1">
      <alignment horizontal="center" vertical="center" wrapText="1"/>
    </xf>
    <xf numFmtId="164" fontId="75" fillId="0" borderId="26" xfId="4" applyNumberFormat="1" applyFont="1" applyBorder="1" applyAlignment="1">
      <alignment horizontal="center" vertical="center"/>
    </xf>
    <xf numFmtId="0" fontId="5" fillId="0" borderId="0" xfId="4" applyAlignment="1">
      <alignment horizontal="center" vertical="center"/>
    </xf>
    <xf numFmtId="0" fontId="5" fillId="9" borderId="25" xfId="4" applyFill="1" applyBorder="1"/>
    <xf numFmtId="164" fontId="10" fillId="0" borderId="26" xfId="4" applyNumberFormat="1" applyFont="1" applyBorder="1" applyAlignment="1">
      <alignment horizontal="center" vertical="center"/>
    </xf>
    <xf numFmtId="0" fontId="5" fillId="0" borderId="0" xfId="4" applyAlignment="1" applyProtection="1">
      <alignment horizontal="center"/>
      <protection locked="0"/>
    </xf>
    <xf numFmtId="164" fontId="5" fillId="9" borderId="25" xfId="4" applyNumberFormat="1" applyFill="1" applyBorder="1" applyAlignment="1" applyProtection="1">
      <alignment horizontal="center"/>
      <protection locked="0"/>
    </xf>
    <xf numFmtId="0" fontId="5" fillId="0" borderId="0" xfId="4" applyProtection="1">
      <protection locked="0"/>
    </xf>
    <xf numFmtId="0" fontId="5" fillId="0" borderId="0" xfId="4" applyAlignment="1" applyProtection="1">
      <alignment horizontal="center" wrapText="1"/>
      <protection locked="0"/>
    </xf>
    <xf numFmtId="0" fontId="9" fillId="12" borderId="26" xfId="4" applyFont="1" applyFill="1" applyBorder="1"/>
    <xf numFmtId="0" fontId="9" fillId="12" borderId="36" xfId="4" applyFont="1" applyFill="1" applyBorder="1"/>
    <xf numFmtId="0" fontId="5" fillId="12" borderId="36" xfId="4" applyFill="1" applyBorder="1"/>
    <xf numFmtId="0" fontId="5" fillId="12" borderId="27" xfId="4" applyFill="1" applyBorder="1"/>
    <xf numFmtId="0" fontId="5" fillId="12" borderId="36" xfId="4" applyFill="1" applyBorder="1" applyAlignment="1">
      <alignment horizontal="center"/>
    </xf>
    <xf numFmtId="170" fontId="5" fillId="12" borderId="27" xfId="4" applyNumberFormat="1" applyFill="1" applyBorder="1" applyProtection="1">
      <protection hidden="1"/>
    </xf>
    <xf numFmtId="0" fontId="5" fillId="0" borderId="36" xfId="0" applyFont="1" applyBorder="1" applyAlignment="1" applyProtection="1">
      <alignment horizontal="center" wrapText="1"/>
      <protection hidden="1"/>
    </xf>
    <xf numFmtId="0" fontId="9" fillId="9" borderId="25" xfId="0" applyFont="1" applyFill="1" applyBorder="1" applyAlignment="1" applyProtection="1">
      <alignment horizontal="left"/>
      <protection hidden="1"/>
    </xf>
    <xf numFmtId="165" fontId="5" fillId="2" borderId="26" xfId="2" applyNumberFormat="1" applyFont="1" applyFill="1" applyBorder="1" applyAlignment="1" applyProtection="1">
      <alignment horizontal="center" vertical="center" wrapText="1"/>
      <protection hidden="1"/>
    </xf>
    <xf numFmtId="7" fontId="5" fillId="2" borderId="21" xfId="2" applyNumberFormat="1" applyFont="1" applyFill="1" applyBorder="1" applyAlignment="1" applyProtection="1">
      <alignment horizontal="centerContinuous" vertical="center" wrapText="1"/>
      <protection hidden="1"/>
    </xf>
    <xf numFmtId="7" fontId="5" fillId="2" borderId="34" xfId="2" applyNumberFormat="1" applyFont="1" applyFill="1" applyBorder="1" applyAlignment="1" applyProtection="1">
      <alignment horizontal="centerContinuous" vertical="center" wrapText="1"/>
      <protection hidden="1"/>
    </xf>
    <xf numFmtId="7" fontId="9" fillId="9" borderId="26" xfId="2" applyNumberFormat="1" applyFont="1" applyFill="1" applyBorder="1" applyAlignment="1" applyProtection="1">
      <alignment horizontal="center" vertical="center" wrapText="1"/>
      <protection hidden="1"/>
    </xf>
    <xf numFmtId="0" fontId="1" fillId="0" borderId="28" xfId="7" applyFont="1" applyBorder="1" applyAlignment="1" applyProtection="1">
      <alignment horizontal="left"/>
      <protection locked="0"/>
    </xf>
    <xf numFmtId="0" fontId="2" fillId="0" borderId="28" xfId="7" applyBorder="1" applyAlignment="1" applyProtection="1">
      <alignment horizontal="left"/>
      <protection locked="0"/>
    </xf>
    <xf numFmtId="0" fontId="49" fillId="0" borderId="28" xfId="7" applyFont="1" applyBorder="1" applyAlignment="1" applyProtection="1">
      <alignment horizontal="left"/>
      <protection locked="0"/>
    </xf>
    <xf numFmtId="0" fontId="49" fillId="0" borderId="36" xfId="7" applyFont="1" applyBorder="1" applyAlignment="1" applyProtection="1">
      <alignment horizontal="left"/>
      <protection locked="0"/>
    </xf>
    <xf numFmtId="0" fontId="25" fillId="0" borderId="36" xfId="3" applyBorder="1" applyAlignment="1" applyProtection="1">
      <alignment horizontal="left"/>
      <protection locked="0"/>
    </xf>
    <xf numFmtId="0" fontId="1" fillId="0" borderId="0" xfId="7" applyFont="1" applyAlignment="1">
      <alignment horizontal="right" wrapText="1"/>
    </xf>
    <xf numFmtId="0" fontId="78" fillId="11" borderId="0" xfId="7" applyFont="1" applyFill="1" applyAlignment="1">
      <alignment horizontal="left" vertical="center" wrapText="1"/>
    </xf>
    <xf numFmtId="0" fontId="1" fillId="0" borderId="28" xfId="7" applyFont="1" applyBorder="1" applyAlignment="1" applyProtection="1">
      <alignment horizontal="left" vertical="center"/>
      <protection locked="0" hidden="1"/>
    </xf>
    <xf numFmtId="0" fontId="2" fillId="0" borderId="28" xfId="7" applyBorder="1" applyAlignment="1" applyProtection="1">
      <alignment horizontal="left" vertical="center"/>
      <protection locked="0" hidden="1"/>
    </xf>
    <xf numFmtId="14" fontId="2" fillId="0" borderId="28" xfId="7" applyNumberFormat="1" applyBorder="1" applyAlignment="1" applyProtection="1">
      <alignment horizontal="left" vertical="center"/>
      <protection locked="0" hidden="1"/>
    </xf>
    <xf numFmtId="170" fontId="43" fillId="10" borderId="0" xfId="7" applyNumberFormat="1" applyFont="1" applyFill="1" applyAlignment="1">
      <alignment horizontal="right"/>
    </xf>
    <xf numFmtId="0" fontId="2" fillId="0" borderId="0" xfId="7" applyAlignment="1">
      <alignment horizontal="right" wrapText="1"/>
    </xf>
    <xf numFmtId="0" fontId="75" fillId="0" borderId="0" xfId="7" applyFont="1" applyAlignment="1">
      <alignment horizontal="left" vertical="center" wrapText="1" shrinkToFit="1"/>
    </xf>
    <xf numFmtId="0" fontId="67" fillId="0" borderId="0" xfId="7" applyFont="1" applyAlignment="1">
      <alignment horizontal="left" vertical="center" wrapText="1"/>
    </xf>
    <xf numFmtId="0" fontId="58" fillId="0" borderId="0" xfId="0" applyFont="1" applyAlignment="1">
      <alignment horizontal="left" vertical="center" wrapText="1"/>
    </xf>
    <xf numFmtId="0" fontId="5"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0" fontId="5" fillId="0" borderId="0" xfId="0" applyFont="1" applyAlignment="1">
      <alignment horizontal="center" wrapText="1"/>
    </xf>
    <xf numFmtId="0" fontId="0" fillId="0" borderId="0" xfId="0" applyAlignment="1">
      <alignment horizontal="center" wrapText="1"/>
    </xf>
    <xf numFmtId="0" fontId="5" fillId="0" borderId="0" xfId="0" applyFont="1" applyAlignment="1">
      <alignment horizontal="left"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xf>
    <xf numFmtId="2" fontId="5" fillId="7" borderId="33" xfId="0" applyNumberFormat="1" applyFont="1" applyFill="1" applyBorder="1" applyAlignment="1" applyProtection="1">
      <alignment horizontal="center" vertical="center" wrapText="1"/>
      <protection hidden="1"/>
    </xf>
    <xf numFmtId="2" fontId="5" fillId="7" borderId="21" xfId="0" applyNumberFormat="1" applyFont="1" applyFill="1" applyBorder="1" applyAlignment="1" applyProtection="1">
      <alignment horizontal="center" vertical="center" wrapText="1"/>
      <protection hidden="1"/>
    </xf>
    <xf numFmtId="2" fontId="5" fillId="7" borderId="32" xfId="0" applyNumberFormat="1" applyFont="1" applyFill="1" applyBorder="1" applyAlignment="1" applyProtection="1">
      <alignment horizontal="center" vertical="center" wrapText="1"/>
      <protection hidden="1"/>
    </xf>
    <xf numFmtId="2" fontId="5" fillId="7" borderId="28" xfId="0" applyNumberFormat="1" applyFont="1" applyFill="1" applyBorder="1" applyAlignment="1" applyProtection="1">
      <alignment horizontal="center" vertical="center" wrapText="1"/>
      <protection hidden="1"/>
    </xf>
    <xf numFmtId="2" fontId="9" fillId="7" borderId="33" xfId="0" applyNumberFormat="1" applyFont="1" applyFill="1" applyBorder="1" applyAlignment="1" applyProtection="1">
      <alignment horizontal="left" vertical="center"/>
      <protection hidden="1"/>
    </xf>
    <xf numFmtId="2" fontId="9" fillId="7" borderId="21" xfId="0" applyNumberFormat="1" applyFont="1" applyFill="1" applyBorder="1" applyAlignment="1" applyProtection="1">
      <alignment horizontal="left" vertical="center"/>
      <protection hidden="1"/>
    </xf>
    <xf numFmtId="2" fontId="9" fillId="7" borderId="34" xfId="0" applyNumberFormat="1" applyFont="1" applyFill="1" applyBorder="1" applyAlignment="1" applyProtection="1">
      <alignment horizontal="left" vertical="center"/>
      <protection hidden="1"/>
    </xf>
    <xf numFmtId="0" fontId="5" fillId="0" borderId="32" xfId="0" applyFont="1" applyBorder="1" applyAlignment="1" applyProtection="1">
      <alignment horizontal="left"/>
      <protection hidden="1"/>
    </xf>
    <xf numFmtId="0" fontId="5" fillId="0" borderId="28" xfId="0" applyFont="1" applyBorder="1" applyAlignment="1" applyProtection="1">
      <alignment horizontal="left"/>
      <protection hidden="1"/>
    </xf>
    <xf numFmtId="0" fontId="5" fillId="9" borderId="25" xfId="0" applyFont="1" applyFill="1" applyBorder="1" applyAlignment="1" applyProtection="1">
      <alignment horizontal="left"/>
      <protection locked="0" hidden="1"/>
    </xf>
    <xf numFmtId="0" fontId="54" fillId="10" borderId="29" xfId="0" applyFont="1" applyFill="1" applyBorder="1" applyAlignment="1" applyProtection="1">
      <alignment horizontal="left"/>
      <protection hidden="1"/>
    </xf>
    <xf numFmtId="0" fontId="54" fillId="10" borderId="0" xfId="0" applyFont="1" applyFill="1" applyAlignment="1" applyProtection="1">
      <alignment horizontal="left"/>
      <protection hidden="1"/>
    </xf>
    <xf numFmtId="2" fontId="9" fillId="7" borderId="25" xfId="0" applyNumberFormat="1" applyFont="1" applyFill="1" applyBorder="1" applyAlignment="1" applyProtection="1">
      <alignment horizontal="left" vertical="center"/>
      <protection hidden="1"/>
    </xf>
    <xf numFmtId="2" fontId="9" fillId="7" borderId="26" xfId="0" applyNumberFormat="1" applyFont="1" applyFill="1" applyBorder="1" applyAlignment="1" applyProtection="1">
      <alignment horizontal="left" vertical="center"/>
      <protection hidden="1"/>
    </xf>
    <xf numFmtId="2" fontId="5" fillId="0" borderId="33" xfId="0" applyNumberFormat="1" applyFont="1" applyBorder="1" applyAlignment="1" applyProtection="1">
      <alignment horizontal="center" vertical="center" wrapText="1"/>
      <protection hidden="1"/>
    </xf>
    <xf numFmtId="2" fontId="5" fillId="0" borderId="34" xfId="0" applyNumberFormat="1" applyFont="1" applyBorder="1" applyAlignment="1" applyProtection="1">
      <alignment horizontal="center" vertical="center" wrapText="1"/>
      <protection hidden="1"/>
    </xf>
    <xf numFmtId="2" fontId="5" fillId="0" borderId="29" xfId="0" applyNumberFormat="1" applyFont="1" applyBorder="1" applyAlignment="1" applyProtection="1">
      <alignment horizontal="center" vertical="center" wrapText="1"/>
      <protection hidden="1"/>
    </xf>
    <xf numFmtId="2" fontId="5" fillId="0" borderId="30" xfId="0" applyNumberFormat="1" applyFont="1" applyBorder="1" applyAlignment="1" applyProtection="1">
      <alignment horizontal="center" vertical="center" wrapText="1"/>
      <protection hidden="1"/>
    </xf>
    <xf numFmtId="2" fontId="5" fillId="0" borderId="32" xfId="0" applyNumberFormat="1" applyFont="1" applyBorder="1" applyAlignment="1" applyProtection="1">
      <alignment horizontal="center" vertical="center" wrapText="1"/>
      <protection hidden="1"/>
    </xf>
    <xf numFmtId="2" fontId="5" fillId="0" borderId="31" xfId="0" applyNumberFormat="1" applyFont="1" applyBorder="1" applyAlignment="1" applyProtection="1">
      <alignment horizontal="center" vertical="center" wrapText="1"/>
      <protection hidden="1"/>
    </xf>
    <xf numFmtId="0" fontId="9" fillId="0" borderId="0" xfId="0" applyFont="1" applyAlignment="1" applyProtection="1">
      <alignment horizontal="center"/>
      <protection hidden="1"/>
    </xf>
    <xf numFmtId="0" fontId="9" fillId="0" borderId="30" xfId="0" applyFont="1" applyBorder="1" applyAlignment="1" applyProtection="1">
      <alignment horizontal="center"/>
      <protection hidden="1"/>
    </xf>
    <xf numFmtId="2" fontId="9" fillId="7" borderId="32" xfId="0" applyNumberFormat="1" applyFont="1" applyFill="1" applyBorder="1" applyAlignment="1" applyProtection="1">
      <alignment horizontal="left" vertical="center"/>
      <protection hidden="1"/>
    </xf>
    <xf numFmtId="2" fontId="9" fillId="7" borderId="28" xfId="0" applyNumberFormat="1" applyFont="1" applyFill="1" applyBorder="1" applyAlignment="1" applyProtection="1">
      <alignment horizontal="left" vertical="center"/>
      <protection hidden="1"/>
    </xf>
    <xf numFmtId="2" fontId="9" fillId="7" borderId="36" xfId="0" applyNumberFormat="1" applyFont="1" applyFill="1" applyBorder="1" applyAlignment="1" applyProtection="1">
      <alignment horizontal="left" vertical="center"/>
      <protection hidden="1"/>
    </xf>
    <xf numFmtId="0" fontId="54" fillId="10" borderId="26" xfId="0" applyFont="1" applyFill="1" applyBorder="1" applyAlignment="1" applyProtection="1">
      <alignment horizontal="left"/>
      <protection hidden="1"/>
    </xf>
    <xf numFmtId="0" fontId="54" fillId="10" borderId="36" xfId="0" applyFont="1" applyFill="1" applyBorder="1" applyAlignment="1" applyProtection="1">
      <alignment horizontal="left"/>
      <protection hidden="1"/>
    </xf>
    <xf numFmtId="0" fontId="54" fillId="10" borderId="27" xfId="0" applyFont="1" applyFill="1" applyBorder="1" applyAlignment="1" applyProtection="1">
      <alignment horizontal="left"/>
      <protection hidden="1"/>
    </xf>
    <xf numFmtId="0" fontId="5" fillId="9" borderId="25" xfId="0" applyFont="1" applyFill="1" applyBorder="1" applyAlignment="1" applyProtection="1">
      <alignment horizontal="center"/>
      <protection locked="0" hidden="1"/>
    </xf>
    <xf numFmtId="0" fontId="5" fillId="9" borderId="26" xfId="0" applyFont="1" applyFill="1" applyBorder="1" applyAlignment="1" applyProtection="1">
      <alignment horizontal="center"/>
      <protection locked="0" hidden="1"/>
    </xf>
    <xf numFmtId="0" fontId="5" fillId="9" borderId="15" xfId="0" applyFont="1" applyFill="1" applyBorder="1" applyAlignment="1" applyProtection="1">
      <alignment horizontal="left"/>
      <protection locked="0" hidden="1"/>
    </xf>
    <xf numFmtId="2" fontId="5" fillId="0" borderId="25" xfId="0" applyNumberFormat="1" applyFont="1" applyBorder="1" applyAlignment="1" applyProtection="1">
      <alignment horizontal="left" vertical="center" wrapText="1"/>
      <protection hidden="1"/>
    </xf>
    <xf numFmtId="0" fontId="5" fillId="0" borderId="25" xfId="0" applyFont="1" applyBorder="1" applyAlignment="1" applyProtection="1">
      <alignment horizontal="left"/>
      <protection hidden="1"/>
    </xf>
    <xf numFmtId="170" fontId="5" fillId="0" borderId="17" xfId="0" applyNumberFormat="1" applyFont="1" applyBorder="1" applyAlignment="1" applyProtection="1">
      <alignment horizontal="center" vertical="center" wrapText="1"/>
      <protection hidden="1"/>
    </xf>
    <xf numFmtId="2" fontId="5" fillId="2" borderId="25" xfId="0" applyNumberFormat="1" applyFont="1" applyFill="1" applyBorder="1" applyAlignment="1" applyProtection="1">
      <alignment horizontal="right" vertical="center" wrapText="1"/>
      <protection hidden="1"/>
    </xf>
    <xf numFmtId="0" fontId="0" fillId="0" borderId="25" xfId="0" applyBorder="1" applyAlignment="1">
      <alignment horizontal="right" vertical="center" wrapText="1"/>
    </xf>
    <xf numFmtId="2" fontId="5" fillId="0" borderId="25" xfId="0" applyNumberFormat="1" applyFont="1" applyBorder="1" applyAlignment="1" applyProtection="1">
      <alignment horizontal="right" vertical="center" wrapText="1"/>
      <protection hidden="1"/>
    </xf>
    <xf numFmtId="170" fontId="5" fillId="0" borderId="33" xfId="0" applyNumberFormat="1" applyFont="1" applyBorder="1" applyAlignment="1" applyProtection="1">
      <alignment horizontal="center" vertical="center" wrapText="1"/>
      <protection hidden="1"/>
    </xf>
    <xf numFmtId="170" fontId="5" fillId="0" borderId="29" xfId="0" applyNumberFormat="1" applyFont="1" applyBorder="1" applyAlignment="1" applyProtection="1">
      <alignment horizontal="center" vertical="center" wrapText="1"/>
      <protection hidden="1"/>
    </xf>
    <xf numFmtId="0" fontId="0" fillId="0" borderId="32" xfId="0" applyBorder="1" applyAlignment="1">
      <alignment horizontal="center" vertical="center" wrapText="1"/>
    </xf>
    <xf numFmtId="2" fontId="5" fillId="0" borderId="33" xfId="0" applyNumberFormat="1" applyFont="1" applyBorder="1" applyAlignment="1" applyProtection="1">
      <alignment horizontal="left" vertical="center" wrapText="1"/>
      <protection hidden="1"/>
    </xf>
    <xf numFmtId="2" fontId="5" fillId="0" borderId="21" xfId="0" applyNumberFormat="1" applyFont="1" applyBorder="1" applyAlignment="1" applyProtection="1">
      <alignment horizontal="left" vertical="center" wrapText="1"/>
      <protection hidden="1"/>
    </xf>
    <xf numFmtId="2" fontId="5" fillId="0" borderId="34" xfId="0" applyNumberFormat="1" applyFont="1" applyBorder="1" applyAlignment="1" applyProtection="1">
      <alignment horizontal="left" vertical="center" wrapText="1"/>
      <protection hidden="1"/>
    </xf>
    <xf numFmtId="0" fontId="0" fillId="0" borderId="32" xfId="0" applyBorder="1" applyAlignment="1">
      <alignment horizontal="left" vertical="center" wrapText="1"/>
    </xf>
    <xf numFmtId="0" fontId="0" fillId="0" borderId="28" xfId="0" applyBorder="1" applyAlignment="1">
      <alignment horizontal="left" vertical="center" wrapText="1"/>
    </xf>
    <xf numFmtId="0" fontId="0" fillId="0" borderId="31" xfId="0" applyBorder="1" applyAlignment="1">
      <alignment horizontal="left" vertical="center" wrapText="1"/>
    </xf>
    <xf numFmtId="2" fontId="5" fillId="2" borderId="33" xfId="0" applyNumberFormat="1" applyFont="1" applyFill="1" applyBorder="1" applyAlignment="1" applyProtection="1">
      <alignment horizontal="left" vertical="center" wrapText="1"/>
      <protection hidden="1"/>
    </xf>
    <xf numFmtId="2" fontId="5" fillId="2" borderId="21" xfId="0" applyNumberFormat="1" applyFont="1" applyFill="1" applyBorder="1" applyAlignment="1" applyProtection="1">
      <alignment horizontal="left" vertical="center" wrapText="1"/>
      <protection hidden="1"/>
    </xf>
    <xf numFmtId="2" fontId="5" fillId="2" borderId="34" xfId="0" applyNumberFormat="1" applyFont="1" applyFill="1" applyBorder="1" applyAlignment="1" applyProtection="1">
      <alignment horizontal="left" vertical="center" wrapText="1"/>
      <protection hidden="1"/>
    </xf>
    <xf numFmtId="0" fontId="5" fillId="0" borderId="0" xfId="0" applyFont="1" applyAlignment="1" applyProtection="1">
      <alignment horizontal="left"/>
      <protection hidden="1"/>
    </xf>
    <xf numFmtId="0" fontId="54" fillId="10" borderId="25" xfId="0" applyFont="1" applyFill="1" applyBorder="1" applyAlignment="1" applyProtection="1">
      <alignment horizontal="left"/>
      <protection hidden="1"/>
    </xf>
    <xf numFmtId="0" fontId="5" fillId="0" borderId="0" xfId="0" applyFont="1" applyAlignment="1" applyProtection="1">
      <alignment horizontal="center"/>
      <protection hidden="1"/>
    </xf>
    <xf numFmtId="0" fontId="5" fillId="0" borderId="0" xfId="0" applyFont="1" applyAlignment="1" applyProtection="1">
      <alignment horizontal="center"/>
      <protection locked="0" hidden="1"/>
    </xf>
    <xf numFmtId="0" fontId="54" fillId="10" borderId="21" xfId="0" applyFont="1" applyFill="1" applyBorder="1" applyAlignment="1" applyProtection="1">
      <alignment horizontal="left"/>
      <protection hidden="1"/>
    </xf>
    <xf numFmtId="0" fontId="54" fillId="10" borderId="34" xfId="0" applyFont="1" applyFill="1" applyBorder="1" applyAlignment="1" applyProtection="1">
      <alignment horizontal="left"/>
      <protection hidden="1"/>
    </xf>
    <xf numFmtId="2" fontId="9" fillId="12" borderId="26" xfId="0" applyNumberFormat="1" applyFont="1" applyFill="1" applyBorder="1" applyAlignment="1" applyProtection="1">
      <alignment horizontal="left" vertical="center" wrapText="1"/>
      <protection hidden="1"/>
    </xf>
    <xf numFmtId="2" fontId="9" fillId="12" borderId="36" xfId="0" applyNumberFormat="1" applyFont="1" applyFill="1" applyBorder="1" applyAlignment="1" applyProtection="1">
      <alignment horizontal="left" vertical="center" wrapText="1"/>
      <protection hidden="1"/>
    </xf>
    <xf numFmtId="2" fontId="5" fillId="2" borderId="26" xfId="0" applyNumberFormat="1" applyFont="1" applyFill="1" applyBorder="1" applyAlignment="1" applyProtection="1">
      <alignment horizontal="left" vertical="center" wrapText="1"/>
      <protection hidden="1"/>
    </xf>
    <xf numFmtId="2" fontId="5" fillId="2" borderId="36" xfId="0" applyNumberFormat="1" applyFont="1" applyFill="1" applyBorder="1" applyAlignment="1" applyProtection="1">
      <alignment horizontal="left" vertical="center" wrapText="1"/>
      <protection hidden="1"/>
    </xf>
    <xf numFmtId="2" fontId="5" fillId="2" borderId="27" xfId="0" applyNumberFormat="1" applyFont="1" applyFill="1" applyBorder="1" applyAlignment="1" applyProtection="1">
      <alignment horizontal="left" vertical="center" wrapText="1"/>
      <protection hidden="1"/>
    </xf>
    <xf numFmtId="2" fontId="84" fillId="2" borderId="25" xfId="0" applyNumberFormat="1" applyFont="1" applyFill="1" applyBorder="1" applyAlignment="1" applyProtection="1">
      <alignment horizontal="center" vertical="center" wrapText="1"/>
      <protection hidden="1"/>
    </xf>
    <xf numFmtId="2" fontId="9" fillId="5" borderId="26" xfId="0" applyNumberFormat="1" applyFont="1" applyFill="1" applyBorder="1" applyAlignment="1" applyProtection="1">
      <alignment horizontal="left" wrapText="1"/>
      <protection hidden="1"/>
    </xf>
    <xf numFmtId="2" fontId="9" fillId="5" borderId="36" xfId="0" applyNumberFormat="1" applyFont="1" applyFill="1" applyBorder="1" applyAlignment="1" applyProtection="1">
      <alignment horizontal="left" wrapText="1"/>
      <protection hidden="1"/>
    </xf>
    <xf numFmtId="2" fontId="5" fillId="2" borderId="25" xfId="0" applyNumberFormat="1" applyFont="1" applyFill="1" applyBorder="1" applyAlignment="1" applyProtection="1">
      <alignment horizontal="left" vertical="center" wrapText="1"/>
      <protection hidden="1"/>
    </xf>
    <xf numFmtId="2" fontId="22" fillId="2" borderId="37" xfId="0" applyNumberFormat="1" applyFont="1" applyFill="1" applyBorder="1" applyAlignment="1">
      <alignment horizontal="center"/>
    </xf>
    <xf numFmtId="2" fontId="22" fillId="2" borderId="0" xfId="0" applyNumberFormat="1" applyFont="1" applyFill="1" applyAlignment="1">
      <alignment horizontal="center"/>
    </xf>
    <xf numFmtId="2" fontId="21" fillId="2" borderId="37" xfId="0" applyNumberFormat="1" applyFont="1" applyFill="1" applyBorder="1" applyAlignment="1">
      <alignment horizontal="center" wrapText="1"/>
    </xf>
    <xf numFmtId="2" fontId="21" fillId="2" borderId="0" xfId="0" applyNumberFormat="1" applyFont="1" applyFill="1" applyAlignment="1">
      <alignment horizontal="center" wrapText="1"/>
    </xf>
    <xf numFmtId="2" fontId="22" fillId="2" borderId="45" xfId="0" applyNumberFormat="1" applyFont="1" applyFill="1" applyBorder="1" applyAlignment="1">
      <alignment horizontal="center"/>
    </xf>
    <xf numFmtId="2" fontId="22" fillId="2" borderId="6" xfId="0" applyNumberFormat="1" applyFont="1" applyFill="1" applyBorder="1" applyAlignment="1">
      <alignment horizontal="center"/>
    </xf>
    <xf numFmtId="2" fontId="22" fillId="2" borderId="37" xfId="0" applyNumberFormat="1" applyFont="1" applyFill="1" applyBorder="1" applyAlignment="1">
      <alignment horizontal="center" wrapText="1"/>
    </xf>
    <xf numFmtId="2" fontId="22" fillId="2" borderId="0" xfId="0" applyNumberFormat="1" applyFont="1" applyFill="1" applyAlignment="1">
      <alignment horizontal="center" wrapText="1"/>
    </xf>
    <xf numFmtId="2" fontId="19" fillId="2" borderId="38" xfId="0" applyNumberFormat="1" applyFont="1" applyFill="1" applyBorder="1" applyAlignment="1">
      <alignment horizontal="center" wrapText="1"/>
    </xf>
    <xf numFmtId="2" fontId="19" fillId="2" borderId="21" xfId="0" applyNumberFormat="1" applyFont="1" applyFill="1" applyBorder="1" applyAlignment="1">
      <alignment horizontal="center" wrapText="1"/>
    </xf>
    <xf numFmtId="2" fontId="21" fillId="2" borderId="37" xfId="0" applyNumberFormat="1" applyFont="1" applyFill="1" applyBorder="1" applyAlignment="1">
      <alignment horizontal="center"/>
    </xf>
    <xf numFmtId="2" fontId="21" fillId="2" borderId="0" xfId="0" applyNumberFormat="1" applyFont="1" applyFill="1" applyAlignment="1">
      <alignment horizontal="center"/>
    </xf>
    <xf numFmtId="2" fontId="19" fillId="2" borderId="37" xfId="0" applyNumberFormat="1" applyFont="1" applyFill="1" applyBorder="1" applyAlignment="1">
      <alignment horizontal="center" wrapText="1"/>
    </xf>
    <xf numFmtId="2" fontId="19" fillId="2" borderId="0" xfId="0" applyNumberFormat="1" applyFont="1" applyFill="1" applyAlignment="1">
      <alignment horizontal="center" wrapText="1"/>
    </xf>
    <xf numFmtId="2" fontId="21" fillId="2" borderId="30" xfId="0" applyNumberFormat="1" applyFont="1" applyFill="1" applyBorder="1" applyAlignment="1">
      <alignment horizontal="center"/>
    </xf>
    <xf numFmtId="49" fontId="9" fillId="0" borderId="0" xfId="0" applyNumberFormat="1" applyFont="1" applyAlignment="1">
      <alignment horizontal="center"/>
    </xf>
    <xf numFmtId="0" fontId="11" fillId="2" borderId="28" xfId="0" applyFont="1" applyFill="1" applyBorder="1" applyAlignment="1">
      <alignment horizontal="left"/>
    </xf>
    <xf numFmtId="0" fontId="23" fillId="2" borderId="6" xfId="0" applyFont="1" applyFill="1" applyBorder="1" applyAlignment="1">
      <alignment horizontal="center"/>
    </xf>
    <xf numFmtId="0" fontId="11" fillId="2" borderId="0" xfId="0" applyFont="1" applyFill="1" applyAlignment="1">
      <alignment horizontal="left"/>
    </xf>
    <xf numFmtId="2" fontId="19" fillId="2" borderId="43" xfId="0" applyNumberFormat="1" applyFont="1" applyFill="1" applyBorder="1" applyAlignment="1">
      <alignment horizontal="center" wrapText="1"/>
    </xf>
    <xf numFmtId="2" fontId="19" fillId="2" borderId="44" xfId="0" applyNumberFormat="1" applyFont="1" applyFill="1" applyBorder="1" applyAlignment="1">
      <alignment horizontal="center" wrapText="1"/>
    </xf>
    <xf numFmtId="2" fontId="21" fillId="2" borderId="39" xfId="0" applyNumberFormat="1" applyFont="1" applyFill="1" applyBorder="1" applyAlignment="1">
      <alignment horizontal="center" wrapText="1"/>
    </xf>
    <xf numFmtId="2" fontId="21" fillId="2" borderId="31" xfId="0" applyNumberFormat="1" applyFont="1" applyFill="1" applyBorder="1" applyAlignment="1">
      <alignment horizontal="center" wrapText="1"/>
    </xf>
    <xf numFmtId="2" fontId="19" fillId="2" borderId="40" xfId="0" applyNumberFormat="1" applyFont="1" applyFill="1" applyBorder="1" applyAlignment="1">
      <alignment horizontal="center" wrapText="1"/>
    </xf>
    <xf numFmtId="2" fontId="19" fillId="2" borderId="41" xfId="0" applyNumberFormat="1" applyFont="1" applyFill="1" applyBorder="1" applyAlignment="1">
      <alignment horizontal="center" wrapText="1"/>
    </xf>
    <xf numFmtId="2" fontId="19" fillId="2" borderId="42" xfId="0" applyNumberFormat="1" applyFont="1" applyFill="1" applyBorder="1" applyAlignment="1">
      <alignment horizontal="center" wrapText="1"/>
    </xf>
    <xf numFmtId="2" fontId="20" fillId="2" borderId="37" xfId="0" applyNumberFormat="1" applyFont="1" applyFill="1" applyBorder="1" applyAlignment="1">
      <alignment horizontal="center" wrapText="1"/>
    </xf>
    <xf numFmtId="2" fontId="20" fillId="2" borderId="0" xfId="0" applyNumberFormat="1" applyFont="1" applyFill="1" applyAlignment="1">
      <alignment horizontal="center" wrapText="1"/>
    </xf>
    <xf numFmtId="2" fontId="19" fillId="2" borderId="34" xfId="0" applyNumberFormat="1" applyFont="1" applyFill="1" applyBorder="1" applyAlignment="1">
      <alignment horizontal="center" wrapText="1"/>
    </xf>
    <xf numFmtId="2" fontId="21" fillId="2" borderId="30" xfId="0" applyNumberFormat="1" applyFont="1" applyFill="1" applyBorder="1" applyAlignment="1">
      <alignment horizontal="center" wrapText="1"/>
    </xf>
    <xf numFmtId="0" fontId="9" fillId="12" borderId="0" xfId="4" applyFont="1" applyFill="1" applyAlignment="1" applyProtection="1">
      <alignment horizontal="left"/>
      <protection hidden="1"/>
    </xf>
    <xf numFmtId="0" fontId="5" fillId="0" borderId="0" xfId="4" applyAlignment="1" applyProtection="1">
      <alignment horizontal="left" wrapText="1"/>
      <protection hidden="1"/>
    </xf>
    <xf numFmtId="0" fontId="5" fillId="0" borderId="0" xfId="4" applyAlignment="1" applyProtection="1">
      <alignment horizontal="center" wrapText="1"/>
      <protection hidden="1"/>
    </xf>
    <xf numFmtId="0" fontId="9" fillId="0" borderId="0" xfId="4" applyFont="1" applyAlignment="1" applyProtection="1">
      <alignment horizontal="right" wrapText="1"/>
      <protection hidden="1"/>
    </xf>
    <xf numFmtId="0" fontId="9" fillId="0" borderId="30" xfId="4" applyFont="1" applyBorder="1" applyAlignment="1" applyProtection="1">
      <alignment horizontal="right" wrapText="1"/>
      <protection hidden="1"/>
    </xf>
    <xf numFmtId="0" fontId="5" fillId="9" borderId="26" xfId="4" applyFill="1" applyBorder="1" applyAlignment="1" applyProtection="1">
      <alignment horizontal="center" wrapText="1"/>
      <protection locked="0" hidden="1"/>
    </xf>
    <xf numFmtId="0" fontId="5" fillId="9" borderId="27" xfId="4" applyFill="1" applyBorder="1" applyAlignment="1" applyProtection="1">
      <alignment horizontal="center" wrapText="1"/>
      <protection locked="0" hidden="1"/>
    </xf>
    <xf numFmtId="0" fontId="5" fillId="0" borderId="0" xfId="4" applyAlignment="1" applyProtection="1">
      <alignment horizontal="center" wrapText="1"/>
      <protection locked="0" hidden="1"/>
    </xf>
    <xf numFmtId="0" fontId="5" fillId="0" borderId="0" xfId="4" applyAlignment="1" applyProtection="1">
      <alignment horizontal="right" wrapText="1"/>
      <protection hidden="1"/>
    </xf>
    <xf numFmtId="0" fontId="5" fillId="0" borderId="30" xfId="4" applyBorder="1" applyAlignment="1" applyProtection="1">
      <alignment horizontal="right" wrapText="1"/>
      <protection hidden="1"/>
    </xf>
    <xf numFmtId="0" fontId="5" fillId="9" borderId="26" xfId="4" applyFill="1" applyBorder="1" applyAlignment="1" applyProtection="1">
      <alignment horizontal="center"/>
      <protection locked="0" hidden="1"/>
    </xf>
    <xf numFmtId="0" fontId="5" fillId="9" borderId="36" xfId="4" applyFill="1" applyBorder="1" applyAlignment="1" applyProtection="1">
      <alignment horizontal="center"/>
      <protection locked="0" hidden="1"/>
    </xf>
    <xf numFmtId="0" fontId="5" fillId="9" borderId="27" xfId="4" applyFill="1" applyBorder="1" applyAlignment="1" applyProtection="1">
      <alignment horizontal="center"/>
      <protection locked="0" hidden="1"/>
    </xf>
    <xf numFmtId="0" fontId="5" fillId="0" borderId="28" xfId="4" applyBorder="1" applyAlignment="1" applyProtection="1">
      <alignment horizontal="center"/>
      <protection hidden="1"/>
    </xf>
    <xf numFmtId="2" fontId="5" fillId="2" borderId="29" xfId="4" applyNumberFormat="1" applyFill="1" applyBorder="1" applyAlignment="1" applyProtection="1">
      <alignment horizontal="center" vertical="center" wrapText="1"/>
      <protection hidden="1"/>
    </xf>
    <xf numFmtId="2" fontId="5" fillId="2" borderId="0" xfId="4" applyNumberFormat="1" applyFill="1" applyAlignment="1" applyProtection="1">
      <alignment horizontal="center" vertical="center" wrapText="1"/>
      <protection hidden="1"/>
    </xf>
    <xf numFmtId="2" fontId="5" fillId="2" borderId="32" xfId="4" applyNumberFormat="1" applyFill="1" applyBorder="1" applyAlignment="1" applyProtection="1">
      <alignment horizontal="center" vertical="center" wrapText="1"/>
      <protection hidden="1"/>
    </xf>
    <xf numFmtId="2" fontId="5" fillId="2" borderId="28" xfId="4" applyNumberFormat="1" applyFill="1" applyBorder="1" applyAlignment="1" applyProtection="1">
      <alignment horizontal="center" vertical="center" wrapText="1"/>
      <protection hidden="1"/>
    </xf>
    <xf numFmtId="7" fontId="9" fillId="9" borderId="36" xfId="2" applyNumberFormat="1" applyFont="1" applyFill="1" applyBorder="1" applyAlignment="1" applyProtection="1">
      <alignment horizontal="center" vertical="center" wrapText="1"/>
      <protection hidden="1"/>
    </xf>
    <xf numFmtId="7" fontId="9" fillId="9" borderId="27" xfId="2" applyNumberFormat="1" applyFont="1" applyFill="1" applyBorder="1" applyAlignment="1" applyProtection="1">
      <alignment horizontal="center" vertical="center" wrapText="1"/>
      <protection hidden="1"/>
    </xf>
    <xf numFmtId="170" fontId="5" fillId="2" borderId="33" xfId="2" applyNumberFormat="1" applyFont="1" applyFill="1" applyBorder="1" applyAlignment="1" applyProtection="1">
      <alignment horizontal="center" vertical="center" wrapText="1"/>
      <protection hidden="1"/>
    </xf>
    <xf numFmtId="170" fontId="5" fillId="2" borderId="21" xfId="2" applyNumberFormat="1" applyFont="1" applyFill="1" applyBorder="1" applyAlignment="1" applyProtection="1">
      <alignment horizontal="center" vertical="center" wrapText="1"/>
      <protection hidden="1"/>
    </xf>
    <xf numFmtId="170" fontId="5" fillId="2" borderId="34" xfId="2" applyNumberFormat="1" applyFont="1" applyFill="1" applyBorder="1" applyAlignment="1" applyProtection="1">
      <alignment horizontal="center" vertical="center" wrapText="1"/>
      <protection hidden="1"/>
    </xf>
    <xf numFmtId="170" fontId="5" fillId="2" borderId="29" xfId="2" applyNumberFormat="1" applyFont="1" applyFill="1" applyBorder="1" applyAlignment="1" applyProtection="1">
      <alignment horizontal="center" vertical="center" wrapText="1"/>
      <protection hidden="1"/>
    </xf>
    <xf numFmtId="170" fontId="5" fillId="2" borderId="0" xfId="2" applyNumberFormat="1" applyFont="1" applyFill="1" applyBorder="1" applyAlignment="1" applyProtection="1">
      <alignment horizontal="center" vertical="center" wrapText="1"/>
      <protection hidden="1"/>
    </xf>
    <xf numFmtId="170" fontId="5" fillId="2" borderId="30" xfId="2" applyNumberFormat="1" applyFont="1" applyFill="1" applyBorder="1" applyAlignment="1" applyProtection="1">
      <alignment horizontal="center" vertical="center" wrapText="1"/>
      <protection hidden="1"/>
    </xf>
    <xf numFmtId="170" fontId="5" fillId="2" borderId="32" xfId="2" applyNumberFormat="1" applyFont="1" applyFill="1" applyBorder="1" applyAlignment="1" applyProtection="1">
      <alignment horizontal="center" vertical="center" wrapText="1"/>
      <protection hidden="1"/>
    </xf>
    <xf numFmtId="170" fontId="5" fillId="2" borderId="28" xfId="2" applyNumberFormat="1" applyFont="1" applyFill="1" applyBorder="1" applyAlignment="1" applyProtection="1">
      <alignment horizontal="center" vertical="center" wrapText="1"/>
      <protection hidden="1"/>
    </xf>
    <xf numFmtId="170" fontId="5" fillId="2" borderId="31" xfId="2" applyNumberFormat="1" applyFont="1" applyFill="1" applyBorder="1" applyAlignment="1" applyProtection="1">
      <alignment horizontal="center" vertical="center" wrapText="1"/>
      <protection hidden="1"/>
    </xf>
    <xf numFmtId="169" fontId="54" fillId="10" borderId="26" xfId="4" applyNumberFormat="1" applyFont="1" applyFill="1" applyBorder="1" applyAlignment="1" applyProtection="1">
      <alignment horizontal="left" vertical="center" wrapText="1"/>
      <protection hidden="1"/>
    </xf>
    <xf numFmtId="169" fontId="54" fillId="10" borderId="36" xfId="4" applyNumberFormat="1" applyFont="1" applyFill="1" applyBorder="1" applyAlignment="1" applyProtection="1">
      <alignment horizontal="left" vertical="center" wrapText="1"/>
      <protection hidden="1"/>
    </xf>
    <xf numFmtId="169" fontId="54" fillId="10" borderId="27" xfId="4" applyNumberFormat="1" applyFont="1" applyFill="1" applyBorder="1" applyAlignment="1" applyProtection="1">
      <alignment horizontal="left" vertical="center" wrapText="1"/>
      <protection hidden="1"/>
    </xf>
    <xf numFmtId="2" fontId="6" fillId="2" borderId="25" xfId="4" applyNumberFormat="1" applyFont="1" applyFill="1" applyBorder="1" applyAlignment="1" applyProtection="1">
      <alignment horizontal="center" vertical="center" wrapText="1"/>
      <protection hidden="1"/>
    </xf>
    <xf numFmtId="2" fontId="9" fillId="0" borderId="25" xfId="4" applyNumberFormat="1" applyFont="1" applyBorder="1" applyAlignment="1" applyProtection="1">
      <alignment horizontal="center" vertical="center" wrapText="1"/>
      <protection hidden="1"/>
    </xf>
    <xf numFmtId="2" fontId="9" fillId="2" borderId="26" xfId="4" applyNumberFormat="1" applyFont="1" applyFill="1" applyBorder="1" applyAlignment="1" applyProtection="1">
      <alignment horizontal="center" vertical="center" wrapText="1"/>
      <protection hidden="1"/>
    </xf>
    <xf numFmtId="2" fontId="9" fillId="2" borderId="36" xfId="4" applyNumberFormat="1" applyFont="1" applyFill="1" applyBorder="1" applyAlignment="1" applyProtection="1">
      <alignment horizontal="center" vertical="center" wrapText="1"/>
      <protection hidden="1"/>
    </xf>
    <xf numFmtId="2" fontId="9" fillId="2" borderId="27" xfId="4" applyNumberFormat="1" applyFont="1" applyFill="1" applyBorder="1" applyAlignment="1" applyProtection="1">
      <alignment horizontal="center" vertical="center" wrapText="1"/>
      <protection hidden="1"/>
    </xf>
    <xf numFmtId="0" fontId="10" fillId="0" borderId="0" xfId="4" applyFont="1" applyAlignment="1" applyProtection="1">
      <alignment horizontal="left" wrapText="1"/>
      <protection hidden="1"/>
    </xf>
    <xf numFmtId="2" fontId="9" fillId="2" borderId="15" xfId="4" applyNumberFormat="1" applyFont="1" applyFill="1" applyBorder="1" applyAlignment="1" applyProtection="1">
      <alignment horizontal="center" vertical="center" wrapText="1"/>
      <protection hidden="1"/>
    </xf>
    <xf numFmtId="2" fontId="5" fillId="2" borderId="15" xfId="4" applyNumberFormat="1" applyFill="1" applyBorder="1" applyAlignment="1" applyProtection="1">
      <alignment horizontal="center" vertical="center" wrapText="1"/>
      <protection hidden="1"/>
    </xf>
    <xf numFmtId="7" fontId="5" fillId="2" borderId="21" xfId="2" applyNumberFormat="1" applyFont="1" applyFill="1" applyBorder="1" applyAlignment="1" applyProtection="1">
      <alignment horizontal="center" vertical="center" wrapText="1"/>
      <protection hidden="1"/>
    </xf>
    <xf numFmtId="7" fontId="5" fillId="2" borderId="0" xfId="2" applyNumberFormat="1" applyFont="1" applyFill="1" applyBorder="1" applyAlignment="1" applyProtection="1">
      <alignment horizontal="center" vertical="center" wrapText="1"/>
      <protection hidden="1"/>
    </xf>
    <xf numFmtId="7" fontId="5" fillId="2" borderId="30" xfId="2" applyNumberFormat="1" applyFont="1" applyFill="1" applyBorder="1" applyAlignment="1" applyProtection="1">
      <alignment horizontal="center" vertical="center" wrapText="1"/>
      <protection hidden="1"/>
    </xf>
    <xf numFmtId="7" fontId="5" fillId="2" borderId="0" xfId="2" applyNumberFormat="1" applyFont="1" applyFill="1" applyAlignment="1" applyProtection="1">
      <alignment horizontal="center" vertical="center" wrapText="1"/>
      <protection hidden="1"/>
    </xf>
    <xf numFmtId="7" fontId="5" fillId="2" borderId="28" xfId="2" applyNumberFormat="1" applyFont="1" applyFill="1" applyBorder="1" applyAlignment="1" applyProtection="1">
      <alignment horizontal="center" vertical="center" wrapText="1"/>
      <protection hidden="1"/>
    </xf>
    <xf numFmtId="7" fontId="5" fillId="2" borderId="31" xfId="2" applyNumberFormat="1" applyFont="1" applyFill="1" applyBorder="1" applyAlignment="1" applyProtection="1">
      <alignment horizontal="center" vertical="center" wrapText="1"/>
      <protection hidden="1"/>
    </xf>
    <xf numFmtId="2" fontId="5" fillId="2" borderId="17" xfId="4" applyNumberFormat="1" applyFill="1" applyBorder="1" applyAlignment="1" applyProtection="1">
      <alignment horizontal="center" vertical="top" wrapText="1"/>
      <protection hidden="1"/>
    </xf>
    <xf numFmtId="2" fontId="5" fillId="2" borderId="19" xfId="4" applyNumberFormat="1" applyFill="1" applyBorder="1" applyAlignment="1" applyProtection="1">
      <alignment horizontal="center" vertical="top" wrapText="1"/>
      <protection hidden="1"/>
    </xf>
    <xf numFmtId="0" fontId="5" fillId="0" borderId="0" xfId="0" applyFont="1" applyAlignment="1" applyProtection="1">
      <alignment horizontal="right" wrapText="1"/>
      <protection hidden="1"/>
    </xf>
    <xf numFmtId="2" fontId="9" fillId="2" borderId="0" xfId="4" applyNumberFormat="1" applyFont="1" applyFill="1" applyAlignment="1" applyProtection="1">
      <alignment horizontal="center" vertical="center" wrapText="1"/>
      <protection hidden="1"/>
    </xf>
    <xf numFmtId="2" fontId="10" fillId="2" borderId="0" xfId="4" applyNumberFormat="1" applyFont="1" applyFill="1" applyAlignment="1" applyProtection="1">
      <alignment horizontal="center" vertical="center" wrapText="1"/>
      <protection hidden="1"/>
    </xf>
    <xf numFmtId="2" fontId="5" fillId="2" borderId="0" xfId="4" applyNumberFormat="1" applyFill="1" applyAlignment="1" applyProtection="1">
      <alignment horizontal="center"/>
      <protection hidden="1"/>
    </xf>
    <xf numFmtId="0" fontId="9" fillId="12" borderId="26" xfId="0" applyFont="1" applyFill="1" applyBorder="1" applyAlignment="1" applyProtection="1">
      <alignment horizontal="left"/>
      <protection hidden="1"/>
    </xf>
    <xf numFmtId="0" fontId="9" fillId="12" borderId="36" xfId="0" applyFont="1" applyFill="1" applyBorder="1" applyAlignment="1" applyProtection="1">
      <alignment horizontal="left"/>
      <protection hidden="1"/>
    </xf>
    <xf numFmtId="0" fontId="9" fillId="12" borderId="27" xfId="0" applyFont="1" applyFill="1" applyBorder="1" applyAlignment="1" applyProtection="1">
      <alignment horizontal="left"/>
      <protection hidden="1"/>
    </xf>
    <xf numFmtId="0" fontId="9" fillId="12" borderId="26" xfId="0" applyFont="1" applyFill="1" applyBorder="1" applyAlignment="1" applyProtection="1">
      <alignment horizontal="left"/>
      <protection locked="0"/>
    </xf>
    <xf numFmtId="0" fontId="9" fillId="12" borderId="36" xfId="0" applyFont="1" applyFill="1" applyBorder="1" applyAlignment="1" applyProtection="1">
      <alignment horizontal="left"/>
      <protection locked="0"/>
    </xf>
    <xf numFmtId="0" fontId="9" fillId="12" borderId="27" xfId="0" applyFont="1" applyFill="1" applyBorder="1" applyAlignment="1" applyProtection="1">
      <alignment horizontal="left"/>
      <protection locked="0"/>
    </xf>
    <xf numFmtId="0" fontId="5" fillId="9" borderId="26" xfId="0" applyFont="1" applyFill="1" applyBorder="1" applyAlignment="1" applyProtection="1">
      <alignment horizontal="left" wrapText="1"/>
      <protection locked="0"/>
    </xf>
    <xf numFmtId="0" fontId="5" fillId="9" borderId="36" xfId="0" applyFont="1" applyFill="1" applyBorder="1" applyAlignment="1" applyProtection="1">
      <alignment horizontal="left" wrapText="1"/>
      <protection locked="0"/>
    </xf>
    <xf numFmtId="0" fontId="5" fillId="9" borderId="27" xfId="0" applyFont="1" applyFill="1" applyBorder="1" applyAlignment="1" applyProtection="1">
      <alignment horizontal="left" wrapText="1"/>
      <protection locked="0"/>
    </xf>
    <xf numFmtId="0" fontId="17" fillId="9" borderId="26" xfId="0" applyFont="1" applyFill="1" applyBorder="1" applyAlignment="1" applyProtection="1">
      <alignment horizontal="left" wrapText="1"/>
      <protection locked="0"/>
    </xf>
    <xf numFmtId="0" fontId="17" fillId="9" borderId="36" xfId="0" applyFont="1" applyFill="1" applyBorder="1" applyAlignment="1" applyProtection="1">
      <alignment horizontal="left" wrapText="1"/>
      <protection locked="0"/>
    </xf>
    <xf numFmtId="0" fontId="17" fillId="9" borderId="27" xfId="0" applyFont="1" applyFill="1" applyBorder="1" applyAlignment="1" applyProtection="1">
      <alignment horizontal="left" wrapText="1"/>
      <protection locked="0"/>
    </xf>
    <xf numFmtId="0" fontId="5" fillId="0" borderId="0" xfId="0" applyFont="1" applyAlignment="1" applyProtection="1">
      <alignment horizontal="left" wrapText="1"/>
      <protection hidden="1"/>
    </xf>
    <xf numFmtId="0" fontId="5" fillId="0" borderId="0" xfId="0" applyFont="1" applyAlignment="1" applyProtection="1">
      <alignment horizontal="center" wrapText="1"/>
      <protection hidden="1"/>
    </xf>
    <xf numFmtId="0" fontId="0" fillId="9" borderId="26" xfId="0" applyFill="1" applyBorder="1" applyAlignment="1" applyProtection="1">
      <alignment horizontal="left" wrapText="1"/>
      <protection locked="0"/>
    </xf>
    <xf numFmtId="0" fontId="0" fillId="9" borderId="27" xfId="0" applyFill="1" applyBorder="1" applyAlignment="1" applyProtection="1">
      <alignment horizontal="left" wrapText="1"/>
      <protection locked="0"/>
    </xf>
    <xf numFmtId="169" fontId="54" fillId="10" borderId="25" xfId="4" applyNumberFormat="1" applyFont="1" applyFill="1" applyBorder="1" applyAlignment="1" applyProtection="1">
      <alignment horizontal="left"/>
      <protection hidden="1"/>
    </xf>
    <xf numFmtId="0" fontId="5" fillId="0" borderId="30" xfId="0" applyFont="1" applyBorder="1" applyAlignment="1" applyProtection="1">
      <alignment horizontal="right" wrapText="1"/>
      <protection hidden="1"/>
    </xf>
    <xf numFmtId="0" fontId="9" fillId="0" borderId="0" xfId="0" applyFont="1" applyAlignment="1" applyProtection="1">
      <alignment horizontal="right" wrapText="1"/>
      <protection hidden="1"/>
    </xf>
    <xf numFmtId="0" fontId="9" fillId="0" borderId="30" xfId="0" applyFont="1" applyBorder="1" applyAlignment="1" applyProtection="1">
      <alignment horizontal="right" wrapText="1"/>
      <protection hidden="1"/>
    </xf>
    <xf numFmtId="171" fontId="5" fillId="2" borderId="26" xfId="4" applyNumberFormat="1" applyFill="1" applyBorder="1" applyAlignment="1" applyProtection="1">
      <alignment horizontal="center" vertical="center" wrapText="1"/>
      <protection hidden="1"/>
    </xf>
    <xf numFmtId="171" fontId="5" fillId="2" borderId="27" xfId="4" applyNumberFormat="1" applyFill="1" applyBorder="1" applyAlignment="1" applyProtection="1">
      <alignment horizontal="center" vertical="center" wrapText="1"/>
      <protection hidden="1"/>
    </xf>
    <xf numFmtId="6" fontId="5" fillId="0" borderId="26" xfId="0" applyNumberFormat="1" applyFont="1" applyBorder="1" applyAlignment="1">
      <alignment horizontal="center" vertical="center" wrapText="1"/>
    </xf>
    <xf numFmtId="6" fontId="5" fillId="0" borderId="27" xfId="0" applyNumberFormat="1" applyFont="1" applyBorder="1" applyAlignment="1">
      <alignment horizontal="center" vertical="center" wrapText="1"/>
    </xf>
    <xf numFmtId="2" fontId="5" fillId="2" borderId="26" xfId="4" applyNumberFormat="1" applyFill="1" applyBorder="1" applyAlignment="1" applyProtection="1">
      <alignment horizontal="center" vertical="center" wrapText="1"/>
      <protection hidden="1"/>
    </xf>
    <xf numFmtId="2" fontId="5" fillId="2" borderId="36" xfId="4" applyNumberFormat="1" applyFill="1" applyBorder="1" applyAlignment="1" applyProtection="1">
      <alignment horizontal="center" vertical="center" wrapText="1"/>
      <protection hidden="1"/>
    </xf>
    <xf numFmtId="2" fontId="5" fillId="2" borderId="27" xfId="4" applyNumberFormat="1" applyFill="1" applyBorder="1" applyAlignment="1" applyProtection="1">
      <alignment horizontal="center" vertical="center" wrapText="1"/>
      <protection hidden="1"/>
    </xf>
    <xf numFmtId="0" fontId="5" fillId="0" borderId="0" xfId="4" applyAlignment="1">
      <alignment horizontal="right" wrapText="1"/>
    </xf>
    <xf numFmtId="0" fontId="5" fillId="9" borderId="26" xfId="4" applyFill="1" applyBorder="1" applyAlignment="1" applyProtection="1">
      <alignment horizontal="center" wrapText="1"/>
      <protection locked="0"/>
    </xf>
    <xf numFmtId="0" fontId="5" fillId="9" borderId="27" xfId="4" applyFill="1" applyBorder="1" applyAlignment="1" applyProtection="1">
      <alignment horizontal="center" wrapText="1"/>
      <protection locked="0"/>
    </xf>
    <xf numFmtId="0" fontId="5" fillId="0" borderId="0" xfId="4" applyAlignment="1">
      <alignment horizontal="left" wrapText="1"/>
    </xf>
    <xf numFmtId="2" fontId="9" fillId="2" borderId="26" xfId="4" applyNumberFormat="1" applyFont="1" applyFill="1" applyBorder="1" applyAlignment="1">
      <alignment horizontal="center" vertical="center" wrapText="1"/>
    </xf>
    <xf numFmtId="2" fontId="9" fillId="2" borderId="36" xfId="4" applyNumberFormat="1" applyFont="1" applyFill="1" applyBorder="1" applyAlignment="1">
      <alignment horizontal="center" vertical="center" wrapText="1"/>
    </xf>
    <xf numFmtId="2" fontId="5" fillId="2" borderId="25" xfId="4" applyNumberFormat="1" applyFill="1" applyBorder="1" applyAlignment="1">
      <alignment horizontal="center" vertical="center" wrapText="1"/>
    </xf>
    <xf numFmtId="2" fontId="5" fillId="0" borderId="25" xfId="4" applyNumberFormat="1" applyBorder="1" applyAlignment="1">
      <alignment horizontal="center" vertical="center" wrapText="1"/>
    </xf>
    <xf numFmtId="2" fontId="5" fillId="2" borderId="26" xfId="4" applyNumberFormat="1" applyFill="1" applyBorder="1" applyAlignment="1">
      <alignment horizontal="center" vertical="center" wrapText="1"/>
    </xf>
    <xf numFmtId="2" fontId="5" fillId="2" borderId="36" xfId="4" applyNumberFormat="1" applyFill="1" applyBorder="1" applyAlignment="1">
      <alignment horizontal="center" vertical="center" wrapText="1"/>
    </xf>
    <xf numFmtId="2" fontId="5" fillId="2" borderId="27" xfId="4" applyNumberFormat="1" applyFill="1" applyBorder="1" applyAlignment="1">
      <alignment horizontal="center" vertical="center" wrapText="1"/>
    </xf>
    <xf numFmtId="2" fontId="9" fillId="0" borderId="26" xfId="4" applyNumberFormat="1" applyFont="1" applyBorder="1" applyAlignment="1">
      <alignment horizontal="center" vertical="center" wrapText="1"/>
    </xf>
    <xf numFmtId="2" fontId="9" fillId="0" borderId="36" xfId="4" applyNumberFormat="1" applyFont="1" applyBorder="1" applyAlignment="1">
      <alignment horizontal="center" vertical="center" wrapText="1"/>
    </xf>
    <xf numFmtId="169" fontId="54" fillId="10" borderId="26" xfId="4" applyNumberFormat="1" applyFont="1" applyFill="1" applyBorder="1" applyAlignment="1">
      <alignment horizontal="left" vertical="center" wrapText="1"/>
    </xf>
    <xf numFmtId="169" fontId="54" fillId="10" borderId="36" xfId="4" applyNumberFormat="1" applyFont="1" applyFill="1" applyBorder="1" applyAlignment="1">
      <alignment horizontal="left" vertical="center" wrapText="1"/>
    </xf>
    <xf numFmtId="169" fontId="54" fillId="10" borderId="27" xfId="4" applyNumberFormat="1" applyFont="1" applyFill="1" applyBorder="1" applyAlignment="1">
      <alignment horizontal="left" vertical="center" wrapText="1"/>
    </xf>
    <xf numFmtId="2" fontId="9" fillId="2" borderId="32" xfId="4" applyNumberFormat="1" applyFont="1" applyFill="1" applyBorder="1" applyAlignment="1">
      <alignment horizontal="center" vertical="center" wrapText="1"/>
    </xf>
    <xf numFmtId="2" fontId="9" fillId="2" borderId="28" xfId="4" applyNumberFormat="1" applyFont="1" applyFill="1" applyBorder="1" applyAlignment="1">
      <alignment horizontal="center" vertical="center" wrapText="1"/>
    </xf>
    <xf numFmtId="0" fontId="5" fillId="0" borderId="31" xfId="4" applyBorder="1" applyAlignment="1">
      <alignment horizontal="center" vertical="center" wrapText="1"/>
    </xf>
    <xf numFmtId="2" fontId="9" fillId="2" borderId="31" xfId="4" applyNumberFormat="1" applyFont="1" applyFill="1" applyBorder="1" applyAlignment="1">
      <alignment horizontal="center" vertical="center" wrapText="1"/>
    </xf>
    <xf numFmtId="2" fontId="9" fillId="2" borderId="33" xfId="4" applyNumberFormat="1" applyFont="1" applyFill="1" applyBorder="1" applyAlignment="1">
      <alignment horizontal="center" vertical="center" wrapText="1"/>
    </xf>
    <xf numFmtId="2" fontId="9" fillId="2" borderId="21" xfId="4" applyNumberFormat="1" applyFont="1" applyFill="1" applyBorder="1" applyAlignment="1">
      <alignment horizontal="center" vertical="center" wrapText="1"/>
    </xf>
    <xf numFmtId="2" fontId="9" fillId="2" borderId="34" xfId="4" applyNumberFormat="1" applyFont="1" applyFill="1" applyBorder="1" applyAlignment="1">
      <alignment horizontal="center" vertical="center" wrapText="1"/>
    </xf>
    <xf numFmtId="2" fontId="9" fillId="2" borderId="27" xfId="4" applyNumberFormat="1" applyFont="1" applyFill="1" applyBorder="1" applyAlignment="1">
      <alignment horizontal="center" vertical="center" wrapText="1"/>
    </xf>
    <xf numFmtId="2" fontId="5" fillId="0" borderId="33" xfId="4" applyNumberFormat="1" applyBorder="1" applyAlignment="1">
      <alignment horizontal="center" vertical="center" wrapText="1"/>
    </xf>
    <xf numFmtId="2" fontId="5" fillId="0" borderId="21" xfId="4" applyNumberFormat="1" applyBorder="1" applyAlignment="1">
      <alignment horizontal="center" vertical="center" wrapText="1"/>
    </xf>
    <xf numFmtId="2" fontId="5" fillId="0" borderId="34" xfId="4" applyNumberFormat="1" applyBorder="1" applyAlignment="1">
      <alignment horizontal="center" vertical="center" wrapText="1"/>
    </xf>
    <xf numFmtId="2" fontId="5" fillId="0" borderId="32" xfId="4" applyNumberFormat="1" applyBorder="1" applyAlignment="1">
      <alignment horizontal="center" vertical="center" wrapText="1"/>
    </xf>
    <xf numFmtId="2" fontId="5" fillId="0" borderId="28" xfId="4" applyNumberFormat="1" applyBorder="1" applyAlignment="1">
      <alignment horizontal="center" vertical="center" wrapText="1"/>
    </xf>
    <xf numFmtId="2" fontId="5" fillId="0" borderId="31" xfId="4" applyNumberFormat="1" applyBorder="1" applyAlignment="1">
      <alignment horizontal="center" vertical="center" wrapText="1"/>
    </xf>
    <xf numFmtId="2" fontId="62" fillId="2" borderId="26" xfId="4" applyNumberFormat="1" applyFont="1" applyFill="1" applyBorder="1" applyAlignment="1">
      <alignment horizontal="center" vertical="center" wrapText="1"/>
    </xf>
    <xf numFmtId="2" fontId="62" fillId="2" borderId="36" xfId="4" applyNumberFormat="1" applyFont="1" applyFill="1" applyBorder="1" applyAlignment="1">
      <alignment horizontal="center" vertical="center" wrapText="1"/>
    </xf>
    <xf numFmtId="2" fontId="62" fillId="2" borderId="27" xfId="4" applyNumberFormat="1" applyFont="1" applyFill="1" applyBorder="1" applyAlignment="1">
      <alignment horizontal="center" vertical="center" wrapText="1"/>
    </xf>
    <xf numFmtId="170" fontId="5" fillId="0" borderId="33" xfId="4" applyNumberFormat="1" applyBorder="1" applyAlignment="1">
      <alignment horizontal="center" vertical="center" wrapText="1"/>
    </xf>
    <xf numFmtId="170" fontId="5" fillId="0" borderId="21" xfId="4" applyNumberFormat="1" applyBorder="1" applyAlignment="1">
      <alignment horizontal="center" vertical="center" wrapText="1"/>
    </xf>
    <xf numFmtId="170" fontId="5" fillId="0" borderId="34" xfId="4" applyNumberFormat="1" applyBorder="1" applyAlignment="1">
      <alignment horizontal="center" vertical="center" wrapText="1"/>
    </xf>
    <xf numFmtId="170" fontId="5" fillId="0" borderId="29" xfId="4" applyNumberFormat="1" applyBorder="1" applyAlignment="1">
      <alignment horizontal="center" vertical="center" wrapText="1"/>
    </xf>
    <xf numFmtId="170" fontId="5" fillId="0" borderId="0" xfId="4" applyNumberFormat="1" applyAlignment="1">
      <alignment horizontal="center" vertical="center" wrapText="1"/>
    </xf>
    <xf numFmtId="170" fontId="5" fillId="0" borderId="30" xfId="4" applyNumberFormat="1" applyBorder="1" applyAlignment="1">
      <alignment horizontal="center" vertical="center" wrapText="1"/>
    </xf>
    <xf numFmtId="170" fontId="5" fillId="0" borderId="32" xfId="4" applyNumberFormat="1" applyBorder="1" applyAlignment="1">
      <alignment horizontal="center" vertical="center" wrapText="1"/>
    </xf>
    <xf numFmtId="170" fontId="5" fillId="0" borderId="28" xfId="4" applyNumberFormat="1" applyBorder="1" applyAlignment="1">
      <alignment horizontal="center" vertical="center" wrapText="1"/>
    </xf>
    <xf numFmtId="170" fontId="5" fillId="0" borderId="31" xfId="4" applyNumberFormat="1" applyBorder="1" applyAlignment="1">
      <alignment horizontal="center" vertical="center" wrapText="1"/>
    </xf>
    <xf numFmtId="2" fontId="62" fillId="2" borderId="0" xfId="4" applyNumberFormat="1" applyFont="1" applyFill="1" applyAlignment="1">
      <alignment horizontal="center" vertical="center" wrapText="1"/>
    </xf>
    <xf numFmtId="2" fontId="19" fillId="7" borderId="26" xfId="0" applyNumberFormat="1" applyFont="1" applyFill="1" applyBorder="1" applyAlignment="1">
      <alignment horizontal="center" wrapText="1"/>
    </xf>
    <xf numFmtId="2" fontId="19" fillId="7" borderId="36" xfId="0" applyNumberFormat="1" applyFont="1" applyFill="1" applyBorder="1" applyAlignment="1">
      <alignment horizontal="center" wrapText="1"/>
    </xf>
    <xf numFmtId="2" fontId="19" fillId="7" borderId="27" xfId="0" applyNumberFormat="1" applyFont="1" applyFill="1" applyBorder="1" applyAlignment="1">
      <alignment horizontal="center" wrapText="1"/>
    </xf>
    <xf numFmtId="49" fontId="0" fillId="2" borderId="0" xfId="0" applyNumberFormat="1" applyFill="1" applyAlignment="1">
      <alignment horizontal="center"/>
    </xf>
    <xf numFmtId="0" fontId="9" fillId="2" borderId="28" xfId="0" applyFont="1" applyFill="1" applyBorder="1" applyAlignment="1">
      <alignment horizontal="left"/>
    </xf>
    <xf numFmtId="0" fontId="9" fillId="2" borderId="36" xfId="0" applyFont="1" applyFill="1" applyBorder="1" applyAlignment="1">
      <alignment horizontal="left"/>
    </xf>
    <xf numFmtId="0" fontId="31" fillId="2" borderId="26" xfId="0" applyFont="1" applyFill="1" applyBorder="1" applyAlignment="1">
      <alignment horizontal="center" vertical="center" wrapText="1"/>
    </xf>
    <xf numFmtId="0" fontId="0" fillId="0" borderId="27" xfId="0" applyBorder="1" applyAlignment="1">
      <alignment horizontal="center" vertical="center" wrapText="1"/>
    </xf>
    <xf numFmtId="0" fontId="16" fillId="2" borderId="26" xfId="0" applyFont="1" applyFill="1" applyBorder="1" applyAlignment="1">
      <alignment horizontal="center" vertical="center" wrapText="1"/>
    </xf>
    <xf numFmtId="0" fontId="16" fillId="2" borderId="27" xfId="0" applyFont="1" applyFill="1" applyBorder="1" applyAlignment="1">
      <alignment horizontal="center" vertical="center" wrapText="1"/>
    </xf>
    <xf numFmtId="2" fontId="21" fillId="2" borderId="29" xfId="0" applyNumberFormat="1" applyFont="1" applyFill="1" applyBorder="1" applyAlignment="1">
      <alignment horizontal="center" wrapText="1"/>
    </xf>
    <xf numFmtId="2" fontId="20" fillId="2" borderId="29" xfId="0" applyNumberFormat="1" applyFont="1" applyFill="1" applyBorder="1" applyAlignment="1">
      <alignment horizontal="center" wrapText="1"/>
    </xf>
    <xf numFmtId="2" fontId="19" fillId="2" borderId="33" xfId="0" applyNumberFormat="1" applyFont="1" applyFill="1" applyBorder="1" applyAlignment="1">
      <alignment horizontal="center" wrapText="1"/>
    </xf>
    <xf numFmtId="2" fontId="21" fillId="2" borderId="32" xfId="0" applyNumberFormat="1" applyFont="1" applyFill="1" applyBorder="1" applyAlignment="1">
      <alignment horizontal="center" wrapText="1"/>
    </xf>
    <xf numFmtId="2" fontId="19" fillId="2" borderId="29" xfId="0" applyNumberFormat="1" applyFont="1" applyFill="1" applyBorder="1" applyAlignment="1">
      <alignment horizontal="center" wrapText="1"/>
    </xf>
    <xf numFmtId="2" fontId="21" fillId="2" borderId="29" xfId="0" applyNumberFormat="1" applyFont="1" applyFill="1" applyBorder="1" applyAlignment="1">
      <alignment horizontal="center"/>
    </xf>
    <xf numFmtId="2" fontId="22" fillId="2" borderId="32" xfId="0" applyNumberFormat="1" applyFont="1" applyFill="1" applyBorder="1" applyAlignment="1">
      <alignment horizontal="center"/>
    </xf>
    <xf numFmtId="2" fontId="22" fillId="2" borderId="28" xfId="0" applyNumberFormat="1" applyFont="1" applyFill="1" applyBorder="1" applyAlignment="1">
      <alignment horizontal="center"/>
    </xf>
    <xf numFmtId="2" fontId="22" fillId="2" borderId="29" xfId="0" applyNumberFormat="1" applyFont="1" applyFill="1" applyBorder="1" applyAlignment="1">
      <alignment horizontal="center" wrapText="1"/>
    </xf>
    <xf numFmtId="2" fontId="22" fillId="2" borderId="29" xfId="0" applyNumberFormat="1" applyFont="1" applyFill="1" applyBorder="1" applyAlignment="1">
      <alignment horizontal="center"/>
    </xf>
    <xf numFmtId="2" fontId="24" fillId="2" borderId="37" xfId="0" applyNumberFormat="1" applyFont="1" applyFill="1" applyBorder="1" applyAlignment="1">
      <alignment horizontal="center" wrapText="1"/>
    </xf>
    <xf numFmtId="2" fontId="24" fillId="2" borderId="30" xfId="0" applyNumberFormat="1" applyFont="1" applyFill="1" applyBorder="1" applyAlignment="1">
      <alignment horizontal="center" wrapText="1"/>
    </xf>
    <xf numFmtId="0" fontId="5" fillId="0" borderId="28" xfId="0" applyFont="1" applyBorder="1" applyAlignment="1">
      <alignment horizontal="center"/>
    </xf>
    <xf numFmtId="0" fontId="26" fillId="0" borderId="0" xfId="0" applyFont="1" applyAlignment="1">
      <alignment horizontal="center" wrapText="1"/>
    </xf>
    <xf numFmtId="0" fontId="7" fillId="0" borderId="0" xfId="0" applyFont="1" applyAlignment="1">
      <alignment horizontal="center" wrapText="1"/>
    </xf>
    <xf numFmtId="0" fontId="9" fillId="0" borderId="0" xfId="0" applyFont="1" applyAlignment="1">
      <alignment horizontal="center"/>
    </xf>
    <xf numFmtId="0" fontId="5" fillId="2" borderId="28" xfId="0" applyFont="1" applyFill="1" applyBorder="1" applyAlignment="1">
      <alignment horizontal="left"/>
    </xf>
    <xf numFmtId="0" fontId="37" fillId="2" borderId="6" xfId="0" applyFont="1" applyFill="1" applyBorder="1" applyAlignment="1">
      <alignment horizontal="center"/>
    </xf>
    <xf numFmtId="2" fontId="33" fillId="2" borderId="40" xfId="0" applyNumberFormat="1" applyFont="1" applyFill="1" applyBorder="1" applyAlignment="1">
      <alignment horizontal="center" wrapText="1"/>
    </xf>
    <xf numFmtId="2" fontId="33" fillId="2" borderId="41" xfId="0" applyNumberFormat="1" applyFont="1" applyFill="1" applyBorder="1" applyAlignment="1">
      <alignment horizontal="center" wrapText="1"/>
    </xf>
    <xf numFmtId="2" fontId="33" fillId="2" borderId="42" xfId="0" applyNumberFormat="1" applyFont="1" applyFill="1" applyBorder="1" applyAlignment="1">
      <alignment horizontal="center" wrapText="1"/>
    </xf>
    <xf numFmtId="2" fontId="33" fillId="2" borderId="43" xfId="0" applyNumberFormat="1" applyFont="1" applyFill="1" applyBorder="1" applyAlignment="1">
      <alignment horizontal="center" wrapText="1"/>
    </xf>
    <xf numFmtId="2" fontId="33" fillId="2" borderId="44" xfId="0" applyNumberFormat="1" applyFont="1" applyFill="1" applyBorder="1" applyAlignment="1">
      <alignment horizontal="center" wrapText="1"/>
    </xf>
    <xf numFmtId="2" fontId="38" fillId="2" borderId="39" xfId="0" applyNumberFormat="1" applyFont="1" applyFill="1" applyBorder="1" applyAlignment="1">
      <alignment horizontal="center" wrapText="1"/>
    </xf>
    <xf numFmtId="2" fontId="38" fillId="2" borderId="31" xfId="0" applyNumberFormat="1" applyFont="1" applyFill="1" applyBorder="1" applyAlignment="1">
      <alignment horizontal="center" wrapText="1"/>
    </xf>
    <xf numFmtId="2" fontId="33" fillId="2" borderId="38" xfId="0" applyNumberFormat="1" applyFont="1" applyFill="1" applyBorder="1" applyAlignment="1">
      <alignment horizontal="center" wrapText="1"/>
    </xf>
    <xf numFmtId="2" fontId="33" fillId="2" borderId="34" xfId="0" applyNumberFormat="1" applyFont="1" applyFill="1" applyBorder="1" applyAlignment="1">
      <alignment horizontal="center" wrapText="1"/>
    </xf>
    <xf numFmtId="2" fontId="33" fillId="2" borderId="37" xfId="0" applyNumberFormat="1" applyFont="1" applyFill="1" applyBorder="1" applyAlignment="1">
      <alignment horizontal="center" wrapText="1"/>
    </xf>
    <xf numFmtId="2" fontId="33" fillId="2" borderId="0" xfId="0" applyNumberFormat="1" applyFont="1" applyFill="1" applyAlignment="1">
      <alignment horizontal="center" wrapText="1"/>
    </xf>
    <xf numFmtId="2" fontId="24" fillId="2" borderId="39" xfId="0" applyNumberFormat="1" applyFont="1" applyFill="1" applyBorder="1" applyAlignment="1">
      <alignment horizontal="center" wrapText="1"/>
    </xf>
    <xf numFmtId="2" fontId="24" fillId="2" borderId="31" xfId="0" applyNumberFormat="1" applyFont="1" applyFill="1" applyBorder="1" applyAlignment="1">
      <alignment horizontal="center" wrapText="1"/>
    </xf>
    <xf numFmtId="2" fontId="24" fillId="2" borderId="37" xfId="0" applyNumberFormat="1" applyFont="1" applyFill="1" applyBorder="1" applyAlignment="1">
      <alignment horizontal="center"/>
    </xf>
    <xf numFmtId="2" fontId="24" fillId="2" borderId="30" xfId="0" applyNumberFormat="1" applyFont="1" applyFill="1" applyBorder="1" applyAlignment="1">
      <alignment horizontal="center"/>
    </xf>
    <xf numFmtId="2" fontId="24" fillId="2" borderId="0" xfId="0" applyNumberFormat="1" applyFont="1" applyFill="1" applyAlignment="1">
      <alignment horizontal="center" wrapText="1"/>
    </xf>
    <xf numFmtId="2" fontId="39" fillId="2" borderId="37" xfId="0" applyNumberFormat="1" applyFont="1" applyFill="1" applyBorder="1" applyAlignment="1">
      <alignment horizontal="center" wrapText="1"/>
    </xf>
    <xf numFmtId="2" fontId="39" fillId="2" borderId="0" xfId="0" applyNumberFormat="1" applyFont="1" applyFill="1" applyAlignment="1">
      <alignment horizontal="center" wrapText="1"/>
    </xf>
    <xf numFmtId="2" fontId="24" fillId="2" borderId="0" xfId="0" applyNumberFormat="1" applyFont="1" applyFill="1" applyAlignment="1">
      <alignment horizontal="center"/>
    </xf>
    <xf numFmtId="2" fontId="39" fillId="2" borderId="37" xfId="0" applyNumberFormat="1" applyFont="1" applyFill="1" applyBorder="1" applyAlignment="1">
      <alignment horizontal="center"/>
    </xf>
    <xf numFmtId="2" fontId="39" fillId="2" borderId="0" xfId="0" applyNumberFormat="1" applyFont="1" applyFill="1" applyAlignment="1">
      <alignment horizontal="center"/>
    </xf>
    <xf numFmtId="2" fontId="39" fillId="2" borderId="45" xfId="0" applyNumberFormat="1" applyFont="1" applyFill="1" applyBorder="1" applyAlignment="1">
      <alignment horizontal="center"/>
    </xf>
    <xf numFmtId="2" fontId="39" fillId="2" borderId="6" xfId="0" applyNumberFormat="1" applyFont="1" applyFill="1" applyBorder="1" applyAlignment="1">
      <alignment horizontal="center"/>
    </xf>
    <xf numFmtId="2" fontId="33" fillId="2" borderId="21" xfId="0" applyNumberFormat="1" applyFont="1" applyFill="1" applyBorder="1" applyAlignment="1">
      <alignment horizontal="center" wrapText="1"/>
    </xf>
    <xf numFmtId="170" fontId="16" fillId="2" borderId="26" xfId="0" applyNumberFormat="1" applyFont="1" applyFill="1" applyBorder="1"/>
    <xf numFmtId="0" fontId="16" fillId="0" borderId="27" xfId="0" applyFont="1" applyBorder="1"/>
    <xf numFmtId="37" fontId="16" fillId="2" borderId="26" xfId="0" applyNumberFormat="1" applyFont="1" applyFill="1" applyBorder="1"/>
    <xf numFmtId="39" fontId="16" fillId="2" borderId="26" xfId="0" applyNumberFormat="1" applyFont="1" applyFill="1" applyBorder="1"/>
    <xf numFmtId="0" fontId="16" fillId="5" borderId="9" xfId="0" applyFont="1" applyFill="1" applyBorder="1" applyAlignment="1" applyProtection="1">
      <alignment horizontal="center"/>
      <protection locked="0"/>
    </xf>
    <xf numFmtId="0" fontId="27" fillId="0" borderId="0" xfId="0" applyFont="1" applyAlignment="1">
      <alignment horizontal="center"/>
    </xf>
    <xf numFmtId="0" fontId="10" fillId="3" borderId="33" xfId="0" applyFont="1" applyFill="1" applyBorder="1" applyAlignment="1">
      <alignment horizontal="center"/>
    </xf>
    <xf numFmtId="0" fontId="0" fillId="0" borderId="21" xfId="0" applyBorder="1"/>
    <xf numFmtId="0" fontId="0" fillId="0" borderId="34" xfId="0" applyBorder="1"/>
    <xf numFmtId="0" fontId="16" fillId="5" borderId="0" xfId="0" applyFont="1" applyFill="1" applyAlignment="1">
      <alignment horizontal="center"/>
    </xf>
    <xf numFmtId="0" fontId="27" fillId="5" borderId="0" xfId="0" applyFont="1" applyFill="1" applyAlignment="1">
      <alignment horizontal="center"/>
    </xf>
    <xf numFmtId="0" fontId="8" fillId="2" borderId="28" xfId="0" applyFont="1" applyFill="1" applyBorder="1" applyAlignment="1" applyProtection="1">
      <alignment horizontal="left"/>
      <protection locked="0"/>
    </xf>
    <xf numFmtId="0" fontId="8" fillId="2" borderId="28" xfId="0" applyFont="1" applyFill="1" applyBorder="1" applyAlignment="1">
      <alignment horizontal="left"/>
    </xf>
    <xf numFmtId="0" fontId="0" fillId="0" borderId="28" xfId="0" applyBorder="1"/>
    <xf numFmtId="0" fontId="0" fillId="0" borderId="31" xfId="0" applyBorder="1"/>
    <xf numFmtId="0" fontId="0" fillId="0" borderId="28" xfId="0" applyBorder="1" applyProtection="1">
      <protection locked="0"/>
    </xf>
    <xf numFmtId="44" fontId="8" fillId="2" borderId="36" xfId="2" applyFont="1" applyFill="1" applyBorder="1" applyAlignment="1" applyProtection="1">
      <alignment horizontal="left"/>
      <protection locked="0"/>
    </xf>
    <xf numFmtId="0" fontId="0" fillId="0" borderId="36" xfId="0" applyBorder="1" applyProtection="1">
      <protection locked="0"/>
    </xf>
    <xf numFmtId="168" fontId="16" fillId="0" borderId="36" xfId="0" applyNumberFormat="1" applyFont="1" applyBorder="1" applyAlignment="1" applyProtection="1">
      <alignment horizontal="left" wrapText="1"/>
      <protection locked="0"/>
    </xf>
    <xf numFmtId="0" fontId="16" fillId="0" borderId="36" xfId="0" applyFont="1" applyBorder="1" applyAlignment="1" applyProtection="1">
      <alignment horizontal="left" wrapText="1"/>
      <protection locked="0"/>
    </xf>
    <xf numFmtId="0" fontId="16" fillId="2" borderId="36" xfId="0" applyFont="1" applyFill="1" applyBorder="1" applyAlignment="1" applyProtection="1">
      <alignment horizontal="left"/>
      <protection locked="0"/>
    </xf>
    <xf numFmtId="0" fontId="16" fillId="0" borderId="36" xfId="0" applyFont="1" applyBorder="1" applyAlignment="1" applyProtection="1">
      <alignment horizontal="left"/>
      <protection locked="0"/>
    </xf>
    <xf numFmtId="0" fontId="16" fillId="0" borderId="28" xfId="0" applyFont="1" applyBorder="1" applyAlignment="1" applyProtection="1">
      <alignment horizontal="left" wrapText="1"/>
      <protection locked="0"/>
    </xf>
    <xf numFmtId="0" fontId="16" fillId="2" borderId="28" xfId="0" applyFont="1" applyFill="1" applyBorder="1" applyAlignment="1" applyProtection="1">
      <alignment horizontal="left"/>
      <protection locked="0"/>
    </xf>
    <xf numFmtId="0" fontId="16" fillId="0" borderId="28" xfId="0" applyFont="1" applyBorder="1" applyAlignment="1" applyProtection="1">
      <alignment horizontal="left"/>
      <protection locked="0"/>
    </xf>
    <xf numFmtId="0" fontId="16" fillId="0" borderId="21" xfId="0" applyFont="1" applyBorder="1" applyAlignment="1">
      <alignment horizontal="center" wrapText="1"/>
    </xf>
    <xf numFmtId="0" fontId="16" fillId="0" borderId="0" xfId="0" applyFont="1" applyAlignment="1">
      <alignment horizontal="center" wrapText="1"/>
    </xf>
    <xf numFmtId="0" fontId="6" fillId="0" borderId="0" xfId="0" applyFont="1" applyAlignment="1">
      <alignment horizontal="center"/>
    </xf>
    <xf numFmtId="0" fontId="16" fillId="0" borderId="0" xfId="0" applyFont="1" applyAlignment="1">
      <alignment horizontal="center"/>
    </xf>
    <xf numFmtId="0" fontId="0" fillId="0" borderId="28" xfId="0" applyBorder="1" applyAlignment="1">
      <alignment horizontal="center"/>
    </xf>
    <xf numFmtId="0" fontId="26" fillId="0" borderId="0" xfId="0" applyFont="1" applyAlignment="1">
      <alignment horizontal="center"/>
    </xf>
    <xf numFmtId="0" fontId="7" fillId="0" borderId="0" xfId="0" applyFont="1" applyAlignment="1">
      <alignment horizontal="center"/>
    </xf>
  </cellXfs>
  <cellStyles count="10">
    <cellStyle name="Comma" xfId="1" builtinId="3"/>
    <cellStyle name="Currency" xfId="2" builtinId="4"/>
    <cellStyle name="Hyperlink" xfId="3" builtinId="8"/>
    <cellStyle name="Normal" xfId="0" builtinId="0"/>
    <cellStyle name="Normal 2" xfId="4" xr:uid="{00000000-0005-0000-0000-000004000000}"/>
    <cellStyle name="Normal 3" xfId="5" xr:uid="{00000000-0005-0000-0000-000005000000}"/>
    <cellStyle name="Normal 3 2" xfId="7" xr:uid="{8F5EFFFB-F821-46AD-A3AE-D2AA079BFB6A}"/>
    <cellStyle name="Normal 3 2 2" xfId="9" xr:uid="{5DF0DEE0-55AE-4EFB-B83F-390DC3A2864C}"/>
    <cellStyle name="Normal 3 2 2 2 3" xfId="8" xr:uid="{D2A57E59-93AE-4E00-A173-EBB0CAC96514}"/>
    <cellStyle name="Normal 4" xfId="6" xr:uid="{00000000-0005-0000-0000-000006000000}"/>
  </cellStyles>
  <dxfs count="21">
    <dxf>
      <font>
        <condense val="0"/>
        <extend val="0"/>
      </font>
    </dxf>
    <dxf>
      <font>
        <strike/>
        <condense val="0"/>
        <extend val="0"/>
        <color indexed="10"/>
      </font>
    </dxf>
    <dxf>
      <font>
        <strike/>
        <condense val="0"/>
        <extend val="0"/>
        <color indexed="10"/>
      </font>
    </dxf>
    <dxf>
      <font>
        <strike val="0"/>
        <condense val="0"/>
        <extend val="0"/>
        <color indexed="10"/>
      </font>
    </dxf>
    <dxf>
      <font>
        <strike val="0"/>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condense val="0"/>
        <extend val="0"/>
      </font>
    </dxf>
    <dxf>
      <font>
        <condense val="0"/>
        <extend val="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val="0"/>
        <condense val="0"/>
        <extend val="0"/>
        <color indexed="10"/>
      </font>
    </dxf>
    <dxf>
      <font>
        <strike/>
        <condense val="0"/>
        <extend val="0"/>
        <color indexed="10"/>
      </font>
    </dxf>
    <dxf>
      <font>
        <strike/>
        <condense val="0"/>
        <extend val="0"/>
        <color indexed="10"/>
      </font>
    </dxf>
    <dxf>
      <font>
        <strike/>
        <condense val="0"/>
        <extend val="0"/>
        <color indexed="10"/>
      </font>
    </dxf>
    <dxf>
      <font>
        <condense val="0"/>
        <extend val="0"/>
      </font>
    </dxf>
  </dxfs>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184150</xdr:colOff>
          <xdr:row>23</xdr:row>
          <xdr:rowOff>184150</xdr:rowOff>
        </xdr:from>
        <xdr:to>
          <xdr:col>5</xdr:col>
          <xdr:colOff>533400</xdr:colOff>
          <xdr:row>25</xdr:row>
          <xdr:rowOff>69850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0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Geneva"/>
                </a:rPr>
                <a:t> Business Member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23</xdr:row>
          <xdr:rowOff>184150</xdr:rowOff>
        </xdr:from>
        <xdr:to>
          <xdr:col>9</xdr:col>
          <xdr:colOff>69850</xdr:colOff>
          <xdr:row>25</xdr:row>
          <xdr:rowOff>50800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0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Geneva"/>
                </a:rPr>
                <a:t>Alternative Business Recipient</a:t>
              </a:r>
            </a:p>
          </xdr:txBody>
        </xdr:sp>
        <xdr:clientData/>
      </xdr:twoCellAnchor>
    </mc:Choice>
    <mc:Fallback/>
  </mc:AlternateContent>
  <xdr:twoCellAnchor editAs="oneCell">
    <xdr:from>
      <xdr:col>6</xdr:col>
      <xdr:colOff>351790</xdr:colOff>
      <xdr:row>41</xdr:row>
      <xdr:rowOff>129704</xdr:rowOff>
    </xdr:from>
    <xdr:to>
      <xdr:col>9</xdr:col>
      <xdr:colOff>503765</xdr:colOff>
      <xdr:row>43</xdr:row>
      <xdr:rowOff>65785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2750" y="7894484"/>
          <a:ext cx="1957915" cy="3081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38100</xdr:colOff>
          <xdr:row>6</xdr:row>
          <xdr:rowOff>0</xdr:rowOff>
        </xdr:from>
        <xdr:to>
          <xdr:col>4</xdr:col>
          <xdr:colOff>88900</xdr:colOff>
          <xdr:row>7</xdr:row>
          <xdr:rowOff>25400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0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Geneva"/>
                </a:rPr>
                <a:t>Completed rebate application with signature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7</xdr:row>
          <xdr:rowOff>0</xdr:rowOff>
        </xdr:from>
        <xdr:to>
          <xdr:col>3</xdr:col>
          <xdr:colOff>527050</xdr:colOff>
          <xdr:row>8</xdr:row>
          <xdr:rowOff>31750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0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Geneva"/>
                </a:rPr>
                <a:t>Itemized project invoices (labor &amp; materials)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xdr:row>
          <xdr:rowOff>25400</xdr:rowOff>
        </xdr:from>
        <xdr:to>
          <xdr:col>2</xdr:col>
          <xdr:colOff>482600</xdr:colOff>
          <xdr:row>9</xdr:row>
          <xdr:rowOff>38100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0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Geneva"/>
                </a:rPr>
                <a:t>Equipment specifications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9</xdr:row>
          <xdr:rowOff>25400</xdr:rowOff>
        </xdr:from>
        <xdr:to>
          <xdr:col>4</xdr:col>
          <xdr:colOff>38100</xdr:colOff>
          <xdr:row>10</xdr:row>
          <xdr:rowOff>38100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0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Geneva"/>
                </a:rPr>
                <a:t>Send to: rebates@dakotaelectric.com</a:t>
              </a:r>
            </a:p>
          </xdr:txBody>
        </xdr:sp>
        <xdr:clientData/>
      </xdr:twoCellAnchor>
    </mc:Choice>
    <mc:Fallback/>
  </mc:AlternateContent>
  <xdr:twoCellAnchor editAs="oneCell">
    <xdr:from>
      <xdr:col>7</xdr:col>
      <xdr:colOff>212481</xdr:colOff>
      <xdr:row>0</xdr:row>
      <xdr:rowOff>58615</xdr:rowOff>
    </xdr:from>
    <xdr:to>
      <xdr:col>9</xdr:col>
      <xdr:colOff>541426</xdr:colOff>
      <xdr:row>2</xdr:row>
      <xdr:rowOff>51289</xdr:rowOff>
    </xdr:to>
    <xdr:pic>
      <xdr:nvPicPr>
        <xdr:cNvPr id="3" name="Picture 2">
          <a:extLst>
            <a:ext uri="{FF2B5EF4-FFF2-40B4-BE49-F238E27FC236}">
              <a16:creationId xmlns:a16="http://schemas.microsoft.com/office/drawing/2014/main" id="{61A8EF29-2379-21E5-DEE9-2AB79F742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96558" y="58615"/>
          <a:ext cx="1530560" cy="65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527687</xdr:colOff>
      <xdr:row>46</xdr:row>
      <xdr:rowOff>99060</xdr:rowOff>
    </xdr:from>
    <xdr:to>
      <xdr:col>8</xdr:col>
      <xdr:colOff>554777</xdr:colOff>
      <xdr:row>48</xdr:row>
      <xdr:rowOff>137665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6087" y="8183880"/>
          <a:ext cx="2454060" cy="371345"/>
        </a:xfrm>
        <a:prstGeom prst="rect">
          <a:avLst/>
        </a:prstGeom>
      </xdr:spPr>
    </xdr:pic>
    <xdr:clientData/>
  </xdr:twoCellAnchor>
  <xdr:twoCellAnchor editAs="oneCell">
    <xdr:from>
      <xdr:col>15</xdr:col>
      <xdr:colOff>271385</xdr:colOff>
      <xdr:row>46</xdr:row>
      <xdr:rowOff>119373</xdr:rowOff>
    </xdr:from>
    <xdr:to>
      <xdr:col>19</xdr:col>
      <xdr:colOff>317525</xdr:colOff>
      <xdr:row>48</xdr:row>
      <xdr:rowOff>155439</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5385" y="8204193"/>
          <a:ext cx="2478190" cy="3713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89958</xdr:colOff>
      <xdr:row>24</xdr:row>
      <xdr:rowOff>105267</xdr:rowOff>
    </xdr:from>
    <xdr:to>
      <xdr:col>9</xdr:col>
      <xdr:colOff>1115421</xdr:colOff>
      <xdr:row>26</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202978" y="8814927"/>
          <a:ext cx="1628713" cy="230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554986</xdr:colOff>
      <xdr:row>63</xdr:row>
      <xdr:rowOff>30480</xdr:rowOff>
    </xdr:from>
    <xdr:to>
      <xdr:col>11</xdr:col>
      <xdr:colOff>105010</xdr:colOff>
      <xdr:row>67</xdr:row>
      <xdr:rowOff>86864</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55486" y="9288780"/>
          <a:ext cx="1643619" cy="2341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920261</xdr:colOff>
      <xdr:row>52</xdr:row>
      <xdr:rowOff>20516</xdr:rowOff>
    </xdr:from>
    <xdr:to>
      <xdr:col>8</xdr:col>
      <xdr:colOff>189192</xdr:colOff>
      <xdr:row>53</xdr:row>
      <xdr:rowOff>105893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8261" y="8543193"/>
          <a:ext cx="1670519" cy="2553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430794</xdr:colOff>
      <xdr:row>41</xdr:row>
      <xdr:rowOff>137160</xdr:rowOff>
    </xdr:from>
    <xdr:to>
      <xdr:col>9</xdr:col>
      <xdr:colOff>144566</xdr:colOff>
      <xdr:row>43</xdr:row>
      <xdr:rowOff>85090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8394" y="7467600"/>
          <a:ext cx="1929922" cy="2895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60</xdr:row>
      <xdr:rowOff>120161</xdr:rowOff>
    </xdr:from>
    <xdr:to>
      <xdr:col>10</xdr:col>
      <xdr:colOff>240616</xdr:colOff>
      <xdr:row>62</xdr:row>
      <xdr:rowOff>27626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5815" y="9311053"/>
          <a:ext cx="1689882" cy="253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iebenj\AppData\Local\Microsoft\Windows\INetCache\Content.Outlook\J12EFU5E\2021%20HVAC%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akotaelectric.sharepoint.com/personal/siebenj_dakotaelectric_com/Documents/0-KEY/0-Rebates/Rebate%20Applications/2020%20Rebate%20Applicatons%20MASTER/2020%20HV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Member%20Services\DSM%20Member%20Services\AA-C&amp;I%20Conservation\Grants-rebates%202016\2016_ChillerCoolingTowersAHVAVsRebate_Mast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ember%20Services\DSM%20Member%20Services\AA-C&amp;I%20Conservation\Grants-rebates%202016\2016_PTACandWSHPRebate_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ules &amp; Information"/>
      <sheetName val="Healthy Buildings"/>
      <sheetName val="DX Units &amp; ASHPs"/>
      <sheetName val="Cooling calcs"/>
      <sheetName val="PTAC &amp; Ductless Mini-Splits"/>
      <sheetName val="GSHPs"/>
      <sheetName val="Chillers"/>
      <sheetName val="Chiller Savings Sheet"/>
      <sheetName val="PTAC Savings Sheet (2)"/>
      <sheetName val="Payment Reque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ules &amp; Information"/>
      <sheetName val="RTU, Split System, ASHP, Econo"/>
      <sheetName val="Cooling calcs"/>
      <sheetName val="PTAC, Mini-Split, WHSP"/>
      <sheetName val="GSHP"/>
      <sheetName val="Chillers, VAV's"/>
      <sheetName val="Chiller Savings Sheet"/>
      <sheetName val="PTAC Savings Sheet (2)"/>
      <sheetName val="Payment Request"/>
      <sheetName val="Sheet2"/>
    </sheetNames>
    <sheetDataSet>
      <sheetData sheetId="0"/>
      <sheetData sheetId="1" refreshError="1"/>
      <sheetData sheetId="2">
        <row r="48">
          <cell r="I48">
            <v>0</v>
          </cell>
        </row>
      </sheetData>
      <sheetData sheetId="3" refreshError="1"/>
      <sheetData sheetId="4">
        <row r="43">
          <cell r="J43">
            <v>0</v>
          </cell>
        </row>
      </sheetData>
      <sheetData sheetId="5">
        <row r="20">
          <cell r="J20">
            <v>0</v>
          </cell>
        </row>
      </sheetData>
      <sheetData sheetId="6">
        <row r="38">
          <cell r="I38">
            <v>0</v>
          </cell>
        </row>
      </sheetData>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Cover"/>
      <sheetName val="Qualifications"/>
      <sheetName val="Rules and Warranty Information"/>
      <sheetName val="Input"/>
      <sheetName val="Savings Sheet"/>
      <sheetName val="Payment Request"/>
    </sheetNames>
    <sheetDataSet>
      <sheetData sheetId="0">
        <row r="6">
          <cell r="A6" t="str">
            <v>(COOPERATIVE), Address, Phone</v>
          </cell>
        </row>
        <row r="10">
          <cell r="C10" t="str">
            <v/>
          </cell>
        </row>
        <row r="38">
          <cell r="B38" t="str">
            <v/>
          </cell>
        </row>
      </sheetData>
      <sheetData sheetId="1" refreshError="1"/>
      <sheetData sheetId="2" refreshError="1"/>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Cover"/>
      <sheetName val="Rules and Information"/>
      <sheetName val="C&amp;I PTAC Inputs"/>
      <sheetName val="PTAC Savings Sheet"/>
      <sheetName val="Payment Request"/>
    </sheetNames>
    <sheetDataSet>
      <sheetData sheetId="0">
        <row r="4">
          <cell r="A4" t="str">
            <v>Packaged Terminal Air Conditioner / Heat Pump (PTAC/HP)</v>
          </cell>
        </row>
        <row r="5">
          <cell r="A5" t="str">
            <v xml:space="preserve">Mini-Split &amp; Water-Source Heat Pumps </v>
          </cell>
        </row>
        <row r="7">
          <cell r="A7" t="str">
            <v>(COOPERATIVE), Address, Phone</v>
          </cell>
        </row>
        <row r="11">
          <cell r="C11" t="str">
            <v/>
          </cell>
        </row>
        <row r="39">
          <cell r="B39" t="str">
            <v/>
          </cell>
        </row>
      </sheetData>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Rebates@GREnergy.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AEF2-4FDB-43F3-85B8-533BBDB88204}">
  <sheetPr>
    <pageSetUpPr fitToPage="1"/>
  </sheetPr>
  <dimension ref="A1:BN233"/>
  <sheetViews>
    <sheetView showGridLines="0" showRowColHeaders="0" tabSelected="1" showRuler="0" zoomScale="130" zoomScaleNormal="130" zoomScaleSheetLayoutView="100" zoomScalePageLayoutView="70" workbookViewId="0">
      <selection activeCell="N10" sqref="N10"/>
    </sheetView>
  </sheetViews>
  <sheetFormatPr defaultColWidth="8.54296875" defaultRowHeight="14.5"/>
  <cols>
    <col min="1" max="1" width="8.54296875" style="293"/>
    <col min="2" max="2" width="12.54296875" style="293" customWidth="1"/>
    <col min="3" max="9" width="8.54296875" style="293"/>
    <col min="10" max="66" width="8.54296875" style="294"/>
    <col min="67" max="16384" width="8.54296875" style="293"/>
  </cols>
  <sheetData>
    <row r="1" spans="1:10" ht="31.5" customHeight="1">
      <c r="A1" s="545" t="s">
        <v>251</v>
      </c>
      <c r="B1" s="545"/>
      <c r="C1" s="545"/>
      <c r="D1" s="545"/>
      <c r="E1" s="545"/>
      <c r="F1" s="545"/>
      <c r="I1"/>
      <c r="J1" s="293"/>
    </row>
    <row r="2" spans="1:10" ht="20.5" customHeight="1">
      <c r="A2" s="545"/>
      <c r="B2" s="545"/>
      <c r="C2" s="545"/>
      <c r="D2" s="545"/>
      <c r="E2" s="545"/>
      <c r="F2" s="545"/>
      <c r="J2" s="293"/>
    </row>
    <row r="3" spans="1:10" ht="13.5" customHeight="1">
      <c r="A3" s="295" t="s">
        <v>262</v>
      </c>
      <c r="B3" s="296"/>
      <c r="C3" s="296"/>
      <c r="D3" s="296"/>
      <c r="E3" s="296"/>
      <c r="F3" s="296"/>
      <c r="G3" s="296"/>
      <c r="H3" s="296"/>
      <c r="I3" s="296"/>
      <c r="J3" s="296"/>
    </row>
    <row r="4" spans="1:10" ht="15.5">
      <c r="A4" s="297"/>
      <c r="I4" s="298"/>
      <c r="J4" s="299" t="s">
        <v>226</v>
      </c>
    </row>
    <row r="5" spans="1:10">
      <c r="A5" s="300" t="s">
        <v>174</v>
      </c>
      <c r="B5" s="301"/>
      <c r="C5" s="301"/>
      <c r="D5" s="301"/>
      <c r="I5" s="298"/>
      <c r="J5" s="299" t="s">
        <v>227</v>
      </c>
    </row>
    <row r="6" spans="1:10">
      <c r="A6" s="302"/>
      <c r="I6" s="298"/>
      <c r="J6" s="299" t="s">
        <v>228</v>
      </c>
    </row>
    <row r="7" spans="1:10">
      <c r="A7" s="303"/>
      <c r="B7" s="304"/>
      <c r="C7" s="304"/>
      <c r="I7" s="298"/>
      <c r="J7" s="299" t="s">
        <v>229</v>
      </c>
    </row>
    <row r="8" spans="1:10">
      <c r="A8" s="304"/>
      <c r="B8" s="304"/>
      <c r="C8" s="304"/>
      <c r="D8" s="304"/>
      <c r="J8" s="293"/>
    </row>
    <row r="9" spans="1:10">
      <c r="A9" s="304"/>
      <c r="B9" s="304"/>
      <c r="C9" s="304"/>
      <c r="J9" s="293"/>
    </row>
    <row r="10" spans="1:10">
      <c r="A10" s="304"/>
      <c r="B10" s="304"/>
      <c r="C10" s="304"/>
      <c r="D10" s="304"/>
      <c r="J10" s="293"/>
    </row>
    <row r="11" spans="1:10">
      <c r="J11" s="293"/>
    </row>
    <row r="12" spans="1:10" ht="15.5">
      <c r="A12" s="300" t="s">
        <v>1</v>
      </c>
      <c r="B12" s="305"/>
      <c r="C12" s="305"/>
      <c r="D12" s="305"/>
      <c r="E12" s="306"/>
      <c r="F12" s="306"/>
      <c r="G12" s="306"/>
      <c r="H12" s="306"/>
      <c r="J12" s="293"/>
    </row>
    <row r="13" spans="1:10" ht="15.5">
      <c r="A13" s="307" t="s">
        <v>8</v>
      </c>
      <c r="B13" s="306"/>
      <c r="C13" s="534"/>
      <c r="D13" s="534"/>
      <c r="E13" s="534"/>
      <c r="F13" s="534"/>
      <c r="G13" s="534"/>
      <c r="H13" s="534"/>
      <c r="I13" s="534"/>
      <c r="J13" s="534"/>
    </row>
    <row r="14" spans="1:10" ht="15.5">
      <c r="A14" s="307" t="s">
        <v>168</v>
      </c>
      <c r="B14" s="306"/>
      <c r="C14" s="534"/>
      <c r="D14" s="534"/>
      <c r="E14" s="534"/>
      <c r="F14" s="534"/>
      <c r="G14" s="534"/>
      <c r="H14" s="534"/>
      <c r="I14" s="534"/>
      <c r="J14" s="534"/>
    </row>
    <row r="15" spans="1:10" ht="15.5">
      <c r="A15" s="307" t="s">
        <v>169</v>
      </c>
      <c r="B15" s="306"/>
      <c r="C15" s="535"/>
      <c r="D15" s="535"/>
      <c r="E15" s="535"/>
      <c r="F15" s="535"/>
      <c r="G15" s="535"/>
      <c r="H15" s="535"/>
      <c r="I15" s="535"/>
      <c r="J15" s="535"/>
    </row>
    <row r="16" spans="1:10" ht="15.5">
      <c r="A16" s="307" t="s">
        <v>9</v>
      </c>
      <c r="B16" s="306"/>
      <c r="C16" s="535"/>
      <c r="D16" s="535"/>
      <c r="E16" s="535"/>
      <c r="F16" s="535"/>
      <c r="G16" s="535"/>
      <c r="H16" s="535"/>
      <c r="I16" s="535"/>
      <c r="J16" s="535"/>
    </row>
    <row r="17" spans="1:10" ht="15.5">
      <c r="A17" s="307" t="s">
        <v>2</v>
      </c>
      <c r="B17" s="306"/>
      <c r="C17" s="536"/>
      <c r="D17" s="535"/>
      <c r="E17" s="535"/>
      <c r="F17" s="535"/>
      <c r="G17" s="535"/>
      <c r="H17" s="535"/>
      <c r="I17" s="535"/>
      <c r="J17" s="535"/>
    </row>
    <row r="18" spans="1:10" ht="15.5">
      <c r="A18" s="307" t="s">
        <v>170</v>
      </c>
      <c r="B18" s="306"/>
      <c r="C18" s="535"/>
      <c r="D18" s="535"/>
      <c r="E18" s="535"/>
      <c r="F18" s="535"/>
      <c r="G18" s="535"/>
      <c r="H18" s="535"/>
      <c r="I18" s="535"/>
      <c r="J18" s="535"/>
    </row>
    <row r="19" spans="1:10" ht="15.5">
      <c r="A19" s="308" t="s">
        <v>230</v>
      </c>
      <c r="B19" s="306"/>
      <c r="C19" s="535"/>
      <c r="D19" s="535"/>
      <c r="E19" s="535"/>
      <c r="F19" s="535"/>
      <c r="G19" s="535"/>
      <c r="H19" s="535"/>
      <c r="I19" s="535"/>
      <c r="J19" s="535"/>
    </row>
    <row r="20" spans="1:10">
      <c r="J20" s="293"/>
    </row>
    <row r="21" spans="1:10">
      <c r="A21" s="300" t="s">
        <v>171</v>
      </c>
      <c r="B21" s="309"/>
      <c r="C21" s="309"/>
      <c r="D21" s="309"/>
      <c r="J21" s="293"/>
    </row>
    <row r="22" spans="1:10" ht="14.75" customHeight="1">
      <c r="A22" s="544" t="s">
        <v>172</v>
      </c>
      <c r="B22" s="544"/>
      <c r="C22" s="544"/>
      <c r="D22" s="544"/>
      <c r="E22" s="544"/>
      <c r="F22" s="544"/>
      <c r="G22" s="544"/>
      <c r="H22" s="544"/>
      <c r="I22" s="544"/>
      <c r="J22" s="544"/>
    </row>
    <row r="23" spans="1:10">
      <c r="A23" s="544"/>
      <c r="B23" s="544"/>
      <c r="C23" s="544"/>
      <c r="D23" s="544"/>
      <c r="E23" s="544"/>
      <c r="F23" s="544"/>
      <c r="G23" s="544"/>
      <c r="H23" s="544"/>
      <c r="I23" s="544"/>
      <c r="J23" s="544"/>
    </row>
    <row r="24" spans="1:10">
      <c r="J24" s="293"/>
    </row>
    <row r="25" spans="1:10">
      <c r="A25" s="310" t="s">
        <v>173</v>
      </c>
      <c r="B25" s="311"/>
      <c r="C25" s="311"/>
      <c r="J25" s="293"/>
    </row>
    <row r="26" spans="1:10">
      <c r="A26" s="312"/>
      <c r="J26" s="293"/>
    </row>
    <row r="27" spans="1:10">
      <c r="A27" s="313" t="s">
        <v>231</v>
      </c>
      <c r="C27" s="314"/>
      <c r="D27" s="532"/>
      <c r="E27" s="533"/>
      <c r="F27" s="533"/>
      <c r="G27" s="533"/>
      <c r="H27" s="533"/>
      <c r="I27" s="533"/>
      <c r="J27" s="533"/>
    </row>
    <row r="28" spans="1:10">
      <c r="A28" s="315" t="s">
        <v>232</v>
      </c>
      <c r="C28" s="314"/>
      <c r="D28" s="532"/>
      <c r="E28" s="533"/>
      <c r="F28" s="533"/>
      <c r="G28" s="533"/>
      <c r="H28" s="533"/>
      <c r="I28" s="533"/>
      <c r="J28" s="533"/>
    </row>
    <row r="29" spans="1:10">
      <c r="A29" s="308" t="s">
        <v>14</v>
      </c>
      <c r="C29" s="314"/>
      <c r="D29" s="532"/>
      <c r="E29" s="533"/>
      <c r="F29" s="533"/>
      <c r="G29" s="533"/>
      <c r="H29" s="533"/>
      <c r="I29" s="533"/>
      <c r="J29" s="533"/>
    </row>
    <row r="30" spans="1:10">
      <c r="A30" s="308" t="s">
        <v>169</v>
      </c>
      <c r="C30" s="314"/>
      <c r="D30" s="532"/>
      <c r="E30" s="533"/>
      <c r="F30" s="533"/>
      <c r="G30" s="533"/>
      <c r="H30" s="533"/>
      <c r="I30" s="533"/>
      <c r="J30" s="533"/>
    </row>
    <row r="31" spans="1:10" ht="15.5">
      <c r="A31" s="316"/>
      <c r="C31" s="314"/>
      <c r="D31" s="314"/>
      <c r="E31" s="314"/>
      <c r="F31" s="314"/>
      <c r="G31" s="314"/>
      <c r="H31" s="314"/>
      <c r="I31" s="314"/>
      <c r="J31" s="314"/>
    </row>
    <row r="32" spans="1:10" ht="14.75" customHeight="1">
      <c r="A32" s="538" t="s">
        <v>192</v>
      </c>
      <c r="B32" s="538"/>
      <c r="C32" s="538"/>
      <c r="D32" s="538"/>
      <c r="E32" s="538"/>
      <c r="F32" s="538"/>
      <c r="G32" s="538"/>
      <c r="H32" s="538"/>
      <c r="I32" s="538"/>
      <c r="J32" s="538"/>
    </row>
    <row r="33" spans="1:10">
      <c r="A33" s="538"/>
      <c r="B33" s="538"/>
      <c r="C33" s="538"/>
      <c r="D33" s="538"/>
      <c r="E33" s="538"/>
      <c r="F33" s="538"/>
      <c r="G33" s="538"/>
      <c r="H33" s="538"/>
      <c r="I33" s="538"/>
      <c r="J33" s="538"/>
    </row>
    <row r="34" spans="1:10">
      <c r="A34" s="538"/>
      <c r="B34" s="538"/>
      <c r="C34" s="538"/>
      <c r="D34" s="538"/>
      <c r="E34" s="538"/>
      <c r="F34" s="538"/>
      <c r="G34" s="538"/>
      <c r="H34" s="538"/>
      <c r="I34" s="538"/>
      <c r="J34" s="538"/>
    </row>
    <row r="35" spans="1:10">
      <c r="A35" s="538"/>
      <c r="B35" s="538"/>
      <c r="C35" s="538"/>
      <c r="D35" s="538"/>
      <c r="E35" s="538"/>
      <c r="F35" s="538"/>
      <c r="G35" s="538"/>
      <c r="H35" s="538"/>
      <c r="I35" s="538"/>
      <c r="J35" s="538"/>
    </row>
    <row r="36" spans="1:10" ht="0.75" customHeight="1">
      <c r="A36" s="538"/>
      <c r="B36" s="538"/>
      <c r="C36" s="538"/>
      <c r="D36" s="538"/>
      <c r="E36" s="538"/>
      <c r="F36" s="538"/>
      <c r="G36" s="538"/>
      <c r="H36" s="538"/>
      <c r="I36" s="538"/>
      <c r="J36" s="538"/>
    </row>
    <row r="37" spans="1:10">
      <c r="J37" s="293"/>
    </row>
    <row r="38" spans="1:10" ht="15.5">
      <c r="A38" s="300" t="s">
        <v>175</v>
      </c>
      <c r="B38" s="301"/>
      <c r="C38" s="301"/>
      <c r="D38" s="301"/>
      <c r="F38" s="317"/>
      <c r="H38" s="300" t="s">
        <v>79</v>
      </c>
      <c r="I38" s="301"/>
      <c r="J38" s="318"/>
    </row>
    <row r="39" spans="1:10">
      <c r="A39" s="539"/>
      <c r="B39" s="540"/>
      <c r="C39" s="540"/>
      <c r="D39" s="540"/>
      <c r="H39" s="541"/>
      <c r="I39" s="540"/>
      <c r="J39" s="540"/>
    </row>
    <row r="40" spans="1:10">
      <c r="J40" s="293"/>
    </row>
    <row r="41" spans="1:10" s="294" customFormat="1">
      <c r="A41" s="300" t="s">
        <v>233</v>
      </c>
      <c r="B41" s="319"/>
      <c r="C41" s="542">
        <f>'Healthy Building'!$J$23+'DX Units, ASHP'!L59+'PTAC &amp; Ductless Mini-Split '!J39+GSHP!J34+Chiller!J45</f>
        <v>0</v>
      </c>
      <c r="D41" s="542"/>
      <c r="E41" s="293"/>
      <c r="F41" s="293"/>
      <c r="G41" s="293"/>
      <c r="H41" s="293"/>
      <c r="I41" s="543"/>
      <c r="J41" s="543"/>
    </row>
    <row r="42" spans="1:10" s="294" customFormat="1">
      <c r="A42" s="398" t="s">
        <v>234</v>
      </c>
      <c r="B42" s="399"/>
      <c r="C42" s="400"/>
      <c r="D42" s="398"/>
      <c r="E42" s="401" t="s">
        <v>235</v>
      </c>
      <c r="F42" s="402"/>
      <c r="G42" s="402"/>
      <c r="H42" s="396"/>
      <c r="I42" s="397"/>
      <c r="J42" s="397"/>
    </row>
    <row r="43" spans="1:10" s="294" customFormat="1">
      <c r="A43" s="403" t="s">
        <v>252</v>
      </c>
      <c r="B43" s="404"/>
      <c r="C43" s="405" t="s">
        <v>253</v>
      </c>
      <c r="D43" s="406"/>
      <c r="E43" s="403" t="s">
        <v>254</v>
      </c>
      <c r="F43" s="404"/>
      <c r="G43" s="402"/>
      <c r="H43" s="396"/>
      <c r="I43" s="537"/>
      <c r="J43" s="537"/>
    </row>
    <row r="44" spans="1:10" s="294" customFormat="1" ht="15.5">
      <c r="A44" s="407" t="s">
        <v>236</v>
      </c>
      <c r="B44" s="408"/>
      <c r="C44" s="408"/>
      <c r="D44" s="408"/>
      <c r="E44" s="407" t="s">
        <v>237</v>
      </c>
      <c r="F44" s="409"/>
      <c r="G44" s="402"/>
      <c r="H44" s="396"/>
      <c r="I44" s="537"/>
      <c r="J44" s="537"/>
    </row>
    <row r="45" spans="1:10" s="294" customFormat="1"/>
    <row r="46" spans="1:10" s="294" customFormat="1"/>
    <row r="47" spans="1:10" s="294" customFormat="1"/>
    <row r="48" spans="1:10" s="294" customFormat="1"/>
    <row r="49" s="294" customFormat="1"/>
    <row r="50" s="294" customFormat="1"/>
    <row r="51" s="294" customFormat="1"/>
    <row r="52" s="294" customFormat="1"/>
    <row r="53" s="294" customFormat="1"/>
    <row r="54" s="294" customFormat="1"/>
    <row r="55" s="294" customFormat="1"/>
    <row r="56" s="294" customFormat="1"/>
    <row r="57" s="294" customFormat="1"/>
    <row r="58" s="294" customFormat="1"/>
    <row r="59" s="294" customFormat="1"/>
    <row r="60" s="294" customFormat="1"/>
    <row r="61" s="294" customFormat="1"/>
    <row r="62" s="294" customFormat="1"/>
    <row r="63" s="294" customFormat="1"/>
    <row r="64" s="294" customFormat="1"/>
    <row r="65" s="294" customFormat="1"/>
    <row r="66" s="294" customFormat="1"/>
    <row r="67" s="294" customFormat="1"/>
    <row r="68" s="294" customFormat="1"/>
    <row r="69" s="294" customFormat="1"/>
    <row r="70" s="294" customFormat="1"/>
    <row r="71" s="294" customFormat="1"/>
    <row r="72" s="294" customFormat="1"/>
    <row r="73" s="294" customFormat="1"/>
    <row r="74" s="294" customFormat="1"/>
    <row r="75" s="294" customFormat="1"/>
    <row r="76" s="294" customFormat="1"/>
    <row r="77" s="294" customFormat="1"/>
    <row r="78" s="294" customFormat="1"/>
    <row r="79" s="294" customFormat="1"/>
    <row r="80" s="294" customFormat="1"/>
    <row r="81" s="294" customFormat="1"/>
    <row r="82" s="294" customFormat="1"/>
    <row r="83" s="294" customFormat="1"/>
    <row r="84" s="294" customFormat="1"/>
    <row r="85" s="294" customFormat="1"/>
    <row r="86" s="294" customFormat="1"/>
    <row r="87" s="294" customFormat="1"/>
    <row r="88" s="294" customFormat="1"/>
    <row r="89" s="294" customFormat="1"/>
    <row r="90" s="294" customFormat="1"/>
    <row r="91" s="294" customFormat="1"/>
    <row r="92" s="294" customFormat="1"/>
    <row r="93" s="294" customFormat="1"/>
    <row r="94" s="294" customFormat="1"/>
    <row r="95" s="294" customFormat="1"/>
    <row r="96" s="294" customFormat="1"/>
    <row r="97" s="294" customFormat="1"/>
    <row r="98" s="294" customFormat="1"/>
    <row r="99" s="294" customFormat="1"/>
    <row r="100" s="294" customFormat="1"/>
    <row r="101" s="294" customFormat="1"/>
    <row r="102" s="294" customFormat="1"/>
    <row r="103" s="294" customFormat="1"/>
    <row r="104" s="294" customFormat="1"/>
    <row r="105" s="294" customFormat="1"/>
    <row r="106" s="294" customFormat="1"/>
    <row r="107" s="294" customFormat="1"/>
    <row r="108" s="294" customFormat="1"/>
    <row r="109" s="294" customFormat="1"/>
    <row r="110" s="294" customFormat="1"/>
    <row r="111" s="294" customFormat="1"/>
    <row r="112" s="294" customFormat="1"/>
    <row r="113" s="294" customFormat="1"/>
    <row r="114" s="294" customFormat="1"/>
    <row r="115" s="294" customFormat="1"/>
    <row r="116" s="294" customFormat="1"/>
    <row r="117" s="294" customFormat="1"/>
    <row r="118" s="294" customFormat="1"/>
    <row r="119" s="294" customFormat="1"/>
    <row r="120" s="294" customFormat="1"/>
    <row r="121" s="294" customFormat="1"/>
    <row r="122" s="294" customFormat="1"/>
    <row r="123" s="294" customFormat="1"/>
    <row r="124" s="294" customFormat="1"/>
    <row r="125" s="294" customFormat="1"/>
    <row r="126" s="294" customFormat="1"/>
    <row r="127" s="294" customFormat="1"/>
    <row r="128" s="294" customFormat="1"/>
    <row r="129" s="294" customFormat="1"/>
    <row r="130" s="294" customFormat="1"/>
    <row r="131" s="294" customFormat="1"/>
    <row r="132" s="294" customFormat="1"/>
    <row r="133" s="294" customFormat="1"/>
    <row r="134" s="294" customFormat="1"/>
    <row r="135" s="294" customFormat="1"/>
    <row r="136" s="294" customFormat="1"/>
    <row r="137" s="294" customFormat="1"/>
    <row r="138" s="294" customFormat="1"/>
    <row r="139" s="294" customFormat="1"/>
    <row r="140" s="294" customFormat="1"/>
    <row r="141" s="294" customFormat="1"/>
    <row r="142" s="294" customFormat="1"/>
    <row r="143" s="294" customFormat="1"/>
    <row r="144" s="294" customFormat="1"/>
    <row r="145" s="294" customFormat="1"/>
    <row r="146" s="294" customFormat="1"/>
    <row r="147" s="294" customFormat="1"/>
    <row r="148" s="294" customFormat="1"/>
    <row r="149" s="294" customFormat="1"/>
    <row r="150" s="294" customFormat="1"/>
    <row r="151" s="294" customFormat="1"/>
    <row r="152" s="294" customFormat="1"/>
    <row r="153" s="294" customFormat="1"/>
    <row r="154" s="294" customFormat="1"/>
    <row r="155" s="294" customFormat="1"/>
    <row r="156" s="294" customFormat="1"/>
    <row r="157" s="294" customFormat="1"/>
    <row r="158" s="294" customFormat="1"/>
    <row r="159" s="294" customFormat="1"/>
    <row r="160" s="294" customFormat="1"/>
    <row r="161" s="294" customFormat="1"/>
    <row r="162" s="294" customFormat="1"/>
    <row r="163" s="294" customFormat="1"/>
    <row r="164" s="294" customFormat="1"/>
    <row r="165" s="294" customFormat="1"/>
    <row r="166" s="294" customFormat="1"/>
    <row r="167" s="294" customFormat="1"/>
    <row r="168" s="294" customFormat="1"/>
    <row r="169" s="294" customFormat="1"/>
    <row r="170" s="294" customFormat="1"/>
    <row r="171" s="294" customFormat="1"/>
    <row r="172" s="294" customFormat="1"/>
    <row r="173" s="294" customFormat="1"/>
    <row r="174" s="294" customFormat="1"/>
    <row r="175" s="294" customFormat="1"/>
    <row r="176" s="294" customFormat="1"/>
    <row r="177" s="294" customFormat="1"/>
    <row r="178" s="294" customFormat="1"/>
    <row r="179" s="294" customFormat="1"/>
    <row r="180" s="294" customFormat="1"/>
    <row r="181" s="294" customFormat="1"/>
    <row r="182" s="294" customFormat="1"/>
    <row r="183" s="294" customFormat="1"/>
    <row r="184" s="294" customFormat="1"/>
    <row r="185" s="294" customFormat="1"/>
    <row r="186" s="294" customFormat="1"/>
    <row r="187" s="294" customFormat="1"/>
    <row r="188" s="294" customFormat="1"/>
    <row r="189" s="294" customFormat="1"/>
    <row r="190" s="294" customFormat="1"/>
    <row r="191" s="294" customFormat="1"/>
    <row r="192" s="294" customFormat="1"/>
    <row r="193" s="294" customFormat="1"/>
    <row r="194" s="294" customFormat="1"/>
    <row r="195" s="294" customFormat="1"/>
    <row r="196" s="294" customFormat="1"/>
    <row r="197" s="294" customFormat="1"/>
    <row r="198" s="294" customFormat="1"/>
    <row r="199" s="294" customFormat="1"/>
    <row r="200" s="294" customFormat="1"/>
    <row r="201" s="294" customFormat="1"/>
    <row r="202" s="294" customFormat="1"/>
    <row r="203" s="294" customFormat="1"/>
    <row r="204" s="294" customFormat="1"/>
    <row r="205" s="294" customFormat="1"/>
    <row r="206" s="294" customFormat="1"/>
    <row r="207" s="294" customFormat="1"/>
    <row r="208" s="294" customFormat="1"/>
    <row r="209" s="294" customFormat="1"/>
    <row r="210" s="294" customFormat="1"/>
    <row r="211" s="294" customFormat="1"/>
    <row r="212" s="294" customFormat="1"/>
    <row r="213" s="294" customFormat="1"/>
    <row r="214" s="294" customFormat="1"/>
    <row r="215" s="294" customFormat="1"/>
    <row r="216" s="294" customFormat="1"/>
    <row r="217" s="294" customFormat="1"/>
    <row r="218" s="294" customFormat="1"/>
    <row r="219" s="294" customFormat="1"/>
    <row r="220" s="294" customFormat="1"/>
    <row r="221" s="294" customFormat="1"/>
    <row r="222" s="294" customFormat="1"/>
    <row r="223" s="294" customFormat="1"/>
    <row r="224" s="294" customFormat="1"/>
    <row r="225" s="294" customFormat="1"/>
    <row r="226" s="294" customFormat="1"/>
    <row r="227" s="294" customFormat="1"/>
    <row r="228" s="294" customFormat="1"/>
    <row r="229" s="294" customFormat="1"/>
    <row r="230" s="294" customFormat="1"/>
    <row r="231" s="294" customFormat="1"/>
    <row r="232" s="294" customFormat="1"/>
    <row r="233" s="294" customFormat="1"/>
  </sheetData>
  <sheetProtection algorithmName="SHA-512" hashValue="4bBaPHJk+/AemvN0AXemqha5CtKcdEMrpom7UmgasfvIGvZIN28v3SsRj8yeqq1PcDnsd6CrhrJgbquTnX6Z1g==" saltValue="7hBfpTQH2VU4//utI0/X3g==" spinCount="100000" sheet="1" objects="1" scenarios="1"/>
  <mergeCells count="20">
    <mergeCell ref="A1:F2"/>
    <mergeCell ref="I44:J44"/>
    <mergeCell ref="A32:J36"/>
    <mergeCell ref="A39:D39"/>
    <mergeCell ref="H39:J39"/>
    <mergeCell ref="C41:D41"/>
    <mergeCell ref="I41:J41"/>
    <mergeCell ref="I43:J43"/>
    <mergeCell ref="D30:J30"/>
    <mergeCell ref="C13:J13"/>
    <mergeCell ref="C14:J14"/>
    <mergeCell ref="C15:J15"/>
    <mergeCell ref="C16:J16"/>
    <mergeCell ref="C17:J17"/>
    <mergeCell ref="C18:J18"/>
    <mergeCell ref="C19:J19"/>
    <mergeCell ref="A22:J23"/>
    <mergeCell ref="D27:J27"/>
    <mergeCell ref="D28:J28"/>
    <mergeCell ref="D29:J29"/>
  </mergeCells>
  <printOptions horizontalCentered="1" verticalCentered="1"/>
  <pageMargins left="0.25" right="0.25" top="0.75" bottom="0.75" header="0.3" footer="0.3"/>
  <pageSetup orientation="portrait" r:id="rId1"/>
  <headerFooter>
    <oddFooter>&amp;R&amp;5
Reviewed 12/14/2016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184150</xdr:colOff>
                    <xdr:row>23</xdr:row>
                    <xdr:rowOff>184150</xdr:rowOff>
                  </from>
                  <to>
                    <xdr:col>5</xdr:col>
                    <xdr:colOff>533400</xdr:colOff>
                    <xdr:row>25</xdr:row>
                    <xdr:rowOff>69850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6</xdr:col>
                    <xdr:colOff>69850</xdr:colOff>
                    <xdr:row>23</xdr:row>
                    <xdr:rowOff>184150</xdr:rowOff>
                  </from>
                  <to>
                    <xdr:col>9</xdr:col>
                    <xdr:colOff>69850</xdr:colOff>
                    <xdr:row>25</xdr:row>
                    <xdr:rowOff>50800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0</xdr:col>
                    <xdr:colOff>38100</xdr:colOff>
                    <xdr:row>6</xdr:row>
                    <xdr:rowOff>0</xdr:rowOff>
                  </from>
                  <to>
                    <xdr:col>4</xdr:col>
                    <xdr:colOff>88900</xdr:colOff>
                    <xdr:row>7</xdr:row>
                    <xdr:rowOff>25400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0</xdr:col>
                    <xdr:colOff>38100</xdr:colOff>
                    <xdr:row>7</xdr:row>
                    <xdr:rowOff>0</xdr:rowOff>
                  </from>
                  <to>
                    <xdr:col>3</xdr:col>
                    <xdr:colOff>527050</xdr:colOff>
                    <xdr:row>8</xdr:row>
                    <xdr:rowOff>31750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0</xdr:col>
                    <xdr:colOff>38100</xdr:colOff>
                    <xdr:row>8</xdr:row>
                    <xdr:rowOff>25400</xdr:rowOff>
                  </from>
                  <to>
                    <xdr:col>2</xdr:col>
                    <xdr:colOff>482600</xdr:colOff>
                    <xdr:row>9</xdr:row>
                    <xdr:rowOff>38100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0</xdr:col>
                    <xdr:colOff>38100</xdr:colOff>
                    <xdr:row>9</xdr:row>
                    <xdr:rowOff>25400</xdr:rowOff>
                  </from>
                  <to>
                    <xdr:col>4</xdr:col>
                    <xdr:colOff>38100</xdr:colOff>
                    <xdr:row>10</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3"/>
  </sheetPr>
  <dimension ref="A1:X92"/>
  <sheetViews>
    <sheetView showGridLines="0" view="pageBreakPreview" zoomScaleNormal="100" zoomScaleSheetLayoutView="100" workbookViewId="0">
      <selection activeCell="K43" sqref="K43"/>
    </sheetView>
  </sheetViews>
  <sheetFormatPr defaultRowHeight="12.5"/>
  <cols>
    <col min="1" max="1" width="13.453125" customWidth="1"/>
    <col min="2" max="2" width="6.54296875" customWidth="1"/>
    <col min="3" max="3" width="6.1796875" customWidth="1"/>
    <col min="4" max="6" width="8" customWidth="1"/>
    <col min="7" max="7" width="7.453125" customWidth="1"/>
    <col min="8" max="8" width="9.453125" customWidth="1"/>
    <col min="9" max="9" width="6.1796875" customWidth="1"/>
    <col min="10" max="10" width="6.54296875" customWidth="1"/>
    <col min="11" max="13" width="11" customWidth="1"/>
    <col min="14" max="14" width="7.54296875" customWidth="1"/>
    <col min="15" max="15" width="9.54296875" customWidth="1"/>
  </cols>
  <sheetData>
    <row r="1" spans="1:24" ht="13">
      <c r="K1" s="135"/>
      <c r="L1" s="135"/>
      <c r="M1" s="135" t="s">
        <v>67</v>
      </c>
      <c r="N1" s="794" t="str">
        <f>'[4]Application Cover'!B39</f>
        <v/>
      </c>
      <c r="O1" s="794"/>
      <c r="P1" s="79"/>
      <c r="Q1" s="79"/>
      <c r="R1" s="79"/>
      <c r="S1" s="79"/>
      <c r="T1" s="79"/>
      <c r="U1" s="79"/>
      <c r="V1" s="79"/>
      <c r="W1" s="79"/>
      <c r="X1" s="79"/>
    </row>
    <row r="2" spans="1:24" s="147" customFormat="1" ht="18" customHeight="1">
      <c r="A2" s="795" t="str">
        <f>'[4]Application Cover'!A4:J4</f>
        <v>Packaged Terminal Air Conditioner / Heat Pump (PTAC/HP)</v>
      </c>
      <c r="B2" s="795"/>
      <c r="C2" s="795"/>
      <c r="D2" s="795"/>
      <c r="E2" s="795"/>
      <c r="F2" s="795"/>
      <c r="G2" s="795"/>
      <c r="H2" s="795"/>
      <c r="I2" s="795"/>
      <c r="J2" s="795"/>
      <c r="K2" s="795"/>
      <c r="L2" s="795"/>
      <c r="M2" s="795"/>
      <c r="N2" s="795"/>
      <c r="O2" s="795"/>
      <c r="P2" s="146"/>
      <c r="Q2" s="146"/>
      <c r="R2" s="146"/>
      <c r="S2" s="146"/>
      <c r="T2" s="146"/>
      <c r="U2" s="146"/>
      <c r="V2" s="146"/>
      <c r="W2" s="146"/>
      <c r="X2" s="146"/>
    </row>
    <row r="3" spans="1:24" s="147" customFormat="1" ht="18" customHeight="1">
      <c r="A3" s="795" t="str">
        <f>'[4]Application Cover'!A5:J5</f>
        <v xml:space="preserve">Mini-Split &amp; Water-Source Heat Pumps </v>
      </c>
      <c r="B3" s="795"/>
      <c r="C3" s="795"/>
      <c r="D3" s="795"/>
      <c r="E3" s="795"/>
      <c r="F3" s="795"/>
      <c r="G3" s="795"/>
      <c r="H3" s="795"/>
      <c r="I3" s="795"/>
      <c r="J3" s="795"/>
      <c r="K3" s="795"/>
      <c r="L3" s="795"/>
      <c r="M3" s="795"/>
      <c r="N3" s="795"/>
      <c r="O3" s="795"/>
      <c r="P3" s="146"/>
      <c r="Q3" s="146"/>
      <c r="R3" s="146"/>
      <c r="S3" s="146"/>
      <c r="T3" s="146"/>
      <c r="U3" s="146"/>
      <c r="V3" s="146"/>
      <c r="W3" s="146"/>
      <c r="X3" s="146"/>
    </row>
    <row r="4" spans="1:24" s="149" customFormat="1" ht="15.5">
      <c r="A4" s="796" t="str">
        <f>'[4]Application Cover'!A7:J7</f>
        <v>(COOPERATIVE), Address, Phone</v>
      </c>
      <c r="B4" s="796"/>
      <c r="C4" s="796"/>
      <c r="D4" s="796"/>
      <c r="E4" s="796"/>
      <c r="F4" s="796"/>
      <c r="G4" s="796"/>
      <c r="H4" s="796"/>
      <c r="I4" s="796"/>
      <c r="J4" s="796"/>
      <c r="K4" s="796"/>
      <c r="L4" s="796"/>
      <c r="M4" s="796"/>
      <c r="N4" s="796"/>
      <c r="O4" s="796"/>
      <c r="P4" s="148"/>
      <c r="Q4" s="148"/>
      <c r="R4" s="148"/>
      <c r="S4" s="148"/>
      <c r="T4" s="148"/>
      <c r="U4" s="148"/>
      <c r="V4" s="148"/>
      <c r="W4" s="148"/>
      <c r="X4" s="148"/>
    </row>
    <row r="5" spans="1:24" ht="13">
      <c r="A5" s="797"/>
      <c r="B5" s="797"/>
      <c r="C5" s="797"/>
      <c r="D5" s="797"/>
      <c r="E5" s="797"/>
      <c r="F5" s="797"/>
      <c r="G5" s="797"/>
      <c r="H5" s="797"/>
      <c r="I5" s="797"/>
      <c r="J5" s="797"/>
      <c r="K5" s="797"/>
      <c r="L5" s="797"/>
      <c r="M5" s="797"/>
      <c r="N5" s="797"/>
      <c r="O5" s="797"/>
      <c r="P5" s="79"/>
      <c r="Q5" s="79"/>
      <c r="R5" s="79"/>
      <c r="S5" s="79"/>
      <c r="T5" s="79"/>
      <c r="U5" s="79"/>
      <c r="V5" s="79"/>
      <c r="W5" s="79"/>
      <c r="X5" s="79"/>
    </row>
    <row r="6" spans="1:24" ht="13">
      <c r="A6" s="104"/>
      <c r="B6" s="104"/>
      <c r="C6" s="104"/>
      <c r="D6" s="104"/>
      <c r="E6" s="104"/>
      <c r="F6" s="104"/>
      <c r="G6" s="104"/>
      <c r="H6" s="104"/>
      <c r="I6" s="104"/>
      <c r="J6" s="104"/>
      <c r="K6" s="104"/>
      <c r="L6" s="104"/>
      <c r="M6" s="104"/>
      <c r="N6" s="104"/>
      <c r="O6" s="104"/>
    </row>
    <row r="7" spans="1:24" s="153" customFormat="1" ht="13">
      <c r="A7" s="150" t="s">
        <v>131</v>
      </c>
      <c r="B7" s="151"/>
      <c r="C7" s="798" t="str">
        <f>'[4]Application Cover'!C11:J11</f>
        <v/>
      </c>
      <c r="D7" s="798"/>
      <c r="E7" s="798"/>
      <c r="F7" s="798"/>
      <c r="G7" s="798"/>
      <c r="H7" s="798"/>
      <c r="I7" s="798"/>
      <c r="J7" s="798"/>
      <c r="K7" s="798"/>
      <c r="L7" s="798"/>
      <c r="M7" s="798"/>
      <c r="N7" s="798"/>
      <c r="O7" s="798"/>
      <c r="P7" s="152"/>
      <c r="Q7" s="152"/>
      <c r="R7" s="152"/>
      <c r="S7" s="152"/>
      <c r="T7" s="152"/>
      <c r="U7" s="152"/>
      <c r="V7" s="152"/>
      <c r="W7" s="152"/>
      <c r="X7" s="152"/>
    </row>
    <row r="8" spans="1:24">
      <c r="P8" s="79"/>
      <c r="Q8" s="79"/>
      <c r="R8" s="79"/>
      <c r="S8" s="79"/>
      <c r="T8" s="79"/>
      <c r="U8" s="79"/>
      <c r="V8" s="79"/>
      <c r="W8" s="79"/>
      <c r="X8" s="79"/>
    </row>
    <row r="9" spans="1:24" ht="13" thickBot="1">
      <c r="A9" s="5" t="s">
        <v>98</v>
      </c>
      <c r="D9" s="5" t="s">
        <v>99</v>
      </c>
      <c r="E9" s="5"/>
      <c r="P9" s="79"/>
      <c r="Q9" s="79"/>
      <c r="R9" s="79"/>
      <c r="S9" s="79"/>
      <c r="T9" s="79"/>
      <c r="U9" s="79"/>
      <c r="V9" s="79"/>
      <c r="W9" s="79"/>
      <c r="X9" s="79"/>
    </row>
    <row r="10" spans="1:24" ht="30.75" customHeight="1">
      <c r="A10" s="154" t="s">
        <v>132</v>
      </c>
      <c r="B10" s="155" t="s">
        <v>100</v>
      </c>
      <c r="C10" s="156" t="s">
        <v>133</v>
      </c>
      <c r="D10" s="156" t="s">
        <v>121</v>
      </c>
      <c r="E10" s="156"/>
      <c r="F10" s="157" t="s">
        <v>101</v>
      </c>
      <c r="G10" s="158" t="s">
        <v>134</v>
      </c>
      <c r="H10" s="157" t="s">
        <v>101</v>
      </c>
      <c r="I10" s="155" t="s">
        <v>122</v>
      </c>
      <c r="J10" s="158" t="s">
        <v>123</v>
      </c>
      <c r="K10" s="158" t="s">
        <v>20</v>
      </c>
      <c r="L10" s="158"/>
      <c r="M10" s="158"/>
      <c r="N10" s="156" t="s">
        <v>21</v>
      </c>
      <c r="O10" s="159" t="s">
        <v>22</v>
      </c>
      <c r="P10" s="160"/>
      <c r="Q10" s="79"/>
      <c r="R10" s="79"/>
      <c r="S10" s="79"/>
      <c r="T10" s="79"/>
      <c r="U10" s="79"/>
      <c r="V10" s="79"/>
      <c r="W10" s="79"/>
      <c r="X10" s="79"/>
    </row>
    <row r="11" spans="1:24">
      <c r="A11" s="161" t="s">
        <v>135</v>
      </c>
      <c r="B11" s="162" t="e">
        <f>#REF!</f>
        <v>#REF!</v>
      </c>
      <c r="C11" s="162" t="e">
        <f>#REF!</f>
        <v>#REF!</v>
      </c>
      <c r="D11" s="162" t="e">
        <f>#REF!</f>
        <v>#REF!</v>
      </c>
      <c r="E11" s="162"/>
      <c r="F11" s="163" t="e">
        <f>IF(D11&lt;1,0,12/D11)</f>
        <v>#REF!</v>
      </c>
      <c r="G11" s="164">
        <v>8</v>
      </c>
      <c r="H11" s="163">
        <f>IF(G11&lt;1,0,12/G11)</f>
        <v>1.5</v>
      </c>
      <c r="I11" s="165">
        <v>866</v>
      </c>
      <c r="J11" s="163" t="e">
        <f>IF(D11&gt;G11,B11*C11*(H11-F11),0)</f>
        <v>#REF!</v>
      </c>
      <c r="K11" s="163" t="e">
        <f>I11*J11</f>
        <v>#REF!</v>
      </c>
      <c r="L11" s="163"/>
      <c r="M11" s="163"/>
      <c r="N11" s="166">
        <v>15</v>
      </c>
      <c r="O11" s="167" t="e">
        <f>K11*N11</f>
        <v>#REF!</v>
      </c>
      <c r="P11" s="160"/>
      <c r="Q11" s="79"/>
      <c r="R11" s="79"/>
      <c r="S11" s="79"/>
      <c r="T11" s="79"/>
      <c r="U11" s="79"/>
      <c r="V11" s="79"/>
      <c r="W11" s="79"/>
      <c r="X11" s="79"/>
    </row>
    <row r="12" spans="1:24">
      <c r="A12" s="161" t="s">
        <v>135</v>
      </c>
      <c r="B12" s="162" t="e">
        <f>#REF!</f>
        <v>#REF!</v>
      </c>
      <c r="C12" s="162" t="e">
        <f>#REF!</f>
        <v>#REF!</v>
      </c>
      <c r="D12" s="162" t="e">
        <f>#REF!</f>
        <v>#REF!</v>
      </c>
      <c r="E12" s="162"/>
      <c r="F12" s="163" t="e">
        <f>IF(D12&lt;1,0,12/D12)</f>
        <v>#REF!</v>
      </c>
      <c r="G12" s="164">
        <v>8</v>
      </c>
      <c r="H12" s="163">
        <f>IF(G12&lt;1,0,12/G12)</f>
        <v>1.5</v>
      </c>
      <c r="I12" s="165">
        <v>866</v>
      </c>
      <c r="J12" s="163" t="e">
        <f>IF(D12&gt;G12,B12*C12*(H12-F12),0)</f>
        <v>#REF!</v>
      </c>
      <c r="K12" s="163" t="e">
        <f>I12*J12</f>
        <v>#REF!</v>
      </c>
      <c r="L12" s="163"/>
      <c r="M12" s="163"/>
      <c r="N12" s="166">
        <v>15</v>
      </c>
      <c r="O12" s="167" t="e">
        <f>K12*N12</f>
        <v>#REF!</v>
      </c>
      <c r="P12" s="160"/>
      <c r="Q12" s="79"/>
      <c r="R12" s="79"/>
      <c r="S12" s="79"/>
      <c r="T12" s="79"/>
      <c r="U12" s="79"/>
      <c r="V12" s="79"/>
      <c r="W12" s="79"/>
      <c r="X12" s="79"/>
    </row>
    <row r="13" spans="1:24" ht="13" thickBot="1">
      <c r="A13" s="168"/>
      <c r="B13" s="169"/>
      <c r="C13" s="169"/>
      <c r="D13" s="170"/>
      <c r="E13" s="170"/>
      <c r="F13" s="170"/>
      <c r="G13" s="170"/>
      <c r="H13" s="170"/>
      <c r="I13" s="170"/>
      <c r="J13" s="171" t="e">
        <f>SUM(J11:J12)</f>
        <v>#REF!</v>
      </c>
      <c r="K13" s="172" t="e">
        <f>SUM(K11:K12)</f>
        <v>#REF!</v>
      </c>
      <c r="L13" s="172"/>
      <c r="M13" s="172"/>
      <c r="N13" s="170"/>
      <c r="O13" s="173" t="e">
        <f>SUM(O11:O12)</f>
        <v>#REF!</v>
      </c>
      <c r="P13" s="160"/>
      <c r="Q13" s="79"/>
      <c r="R13" s="79"/>
      <c r="S13" s="79"/>
      <c r="T13" s="79"/>
      <c r="U13" s="79"/>
      <c r="V13" s="79"/>
      <c r="W13" s="79"/>
      <c r="X13" s="79"/>
    </row>
    <row r="14" spans="1:24" ht="13" thickBot="1">
      <c r="A14" s="174"/>
      <c r="B14" s="162"/>
      <c r="C14" s="162"/>
      <c r="D14" s="174"/>
      <c r="E14" s="174"/>
      <c r="F14" s="174"/>
      <c r="G14" s="174"/>
      <c r="H14" s="174"/>
      <c r="I14" s="174"/>
      <c r="J14" s="175"/>
      <c r="K14" s="176"/>
      <c r="L14" s="176"/>
      <c r="M14" s="176"/>
      <c r="N14" s="174"/>
      <c r="O14" s="177"/>
      <c r="P14" s="160"/>
      <c r="Q14" s="79"/>
      <c r="R14" s="79"/>
      <c r="S14" s="79"/>
      <c r="T14" s="79"/>
      <c r="U14" s="79"/>
      <c r="V14" s="79"/>
      <c r="W14" s="79"/>
      <c r="X14" s="79"/>
    </row>
    <row r="15" spans="1:24" ht="13" thickBot="1">
      <c r="A15" s="174"/>
      <c r="B15" s="162"/>
      <c r="C15" s="162"/>
      <c r="D15" s="174"/>
      <c r="E15" s="174"/>
      <c r="F15" s="174"/>
      <c r="G15" s="174"/>
      <c r="H15" s="174"/>
      <c r="I15" s="178" t="s">
        <v>136</v>
      </c>
      <c r="J15" s="179" t="e">
        <f>J13</f>
        <v>#REF!</v>
      </c>
      <c r="K15" s="179" t="e">
        <f>K13</f>
        <v>#REF!</v>
      </c>
      <c r="L15" s="180"/>
      <c r="M15" s="180"/>
      <c r="N15" s="181"/>
      <c r="O15" s="179" t="e">
        <f>O13</f>
        <v>#REF!</v>
      </c>
      <c r="P15" s="160"/>
      <c r="Q15" s="79"/>
      <c r="R15" s="79"/>
      <c r="S15" s="79"/>
      <c r="T15" s="79"/>
      <c r="U15" s="79"/>
      <c r="V15" s="79"/>
      <c r="W15" s="79"/>
      <c r="X15" s="79"/>
    </row>
    <row r="16" spans="1:24" ht="27.5">
      <c r="A16" s="154" t="s">
        <v>137</v>
      </c>
      <c r="B16" s="155" t="s">
        <v>100</v>
      </c>
      <c r="C16" s="156" t="s">
        <v>133</v>
      </c>
      <c r="D16" s="156" t="s">
        <v>121</v>
      </c>
      <c r="E16" s="156" t="s">
        <v>126</v>
      </c>
      <c r="F16" s="157" t="s">
        <v>101</v>
      </c>
      <c r="G16" s="158" t="s">
        <v>134</v>
      </c>
      <c r="H16" s="157" t="s">
        <v>101</v>
      </c>
      <c r="I16" s="155" t="s">
        <v>122</v>
      </c>
      <c r="J16" s="158" t="s">
        <v>123</v>
      </c>
      <c r="K16" s="158" t="s">
        <v>138</v>
      </c>
      <c r="L16" s="158" t="s">
        <v>139</v>
      </c>
      <c r="M16" s="158" t="s">
        <v>140</v>
      </c>
      <c r="N16" s="156" t="s">
        <v>21</v>
      </c>
      <c r="O16" s="159" t="s">
        <v>22</v>
      </c>
      <c r="P16" s="160"/>
      <c r="Q16" s="79"/>
      <c r="R16" s="79"/>
      <c r="S16" s="79"/>
      <c r="T16" s="79"/>
      <c r="U16" s="79"/>
      <c r="V16" s="79"/>
      <c r="W16" s="79"/>
      <c r="X16" s="79"/>
    </row>
    <row r="17" spans="1:24">
      <c r="A17" s="161" t="s">
        <v>135</v>
      </c>
      <c r="B17" s="162" t="e">
        <f>#REF!</f>
        <v>#REF!</v>
      </c>
      <c r="C17" s="162" t="e">
        <f>#REF!</f>
        <v>#REF!</v>
      </c>
      <c r="D17" s="162" t="e">
        <f>#REF!</f>
        <v>#REF!</v>
      </c>
      <c r="E17" s="162" t="e">
        <f>#REF!</f>
        <v>#REF!</v>
      </c>
      <c r="F17" s="163" t="e">
        <f>IF(D17&lt;1,0,12/D17)</f>
        <v>#REF!</v>
      </c>
      <c r="G17" s="164">
        <v>8</v>
      </c>
      <c r="H17" s="163">
        <f>IF(G17&lt;1,0,12/G17)</f>
        <v>1.5</v>
      </c>
      <c r="I17" s="165">
        <v>866</v>
      </c>
      <c r="J17" s="163" t="e">
        <f>IF(D17&gt;G17,B17*C17*(H17-F17),0)</f>
        <v>#REF!</v>
      </c>
      <c r="K17" s="182" t="e">
        <f>I17*J17</f>
        <v>#REF!</v>
      </c>
      <c r="L17" s="182" t="e">
        <f>IF(C17=0,0,(C17*12000*B17/3412*1500)-((C17*12000*B17/3412)/E17*1500))</f>
        <v>#REF!</v>
      </c>
      <c r="M17" s="182" t="e">
        <f>K17+L17</f>
        <v>#REF!</v>
      </c>
      <c r="N17" s="166">
        <v>15</v>
      </c>
      <c r="O17" s="167" t="e">
        <f>M17*N17</f>
        <v>#REF!</v>
      </c>
      <c r="P17" s="160"/>
      <c r="Q17" s="79"/>
      <c r="R17" s="79"/>
      <c r="S17" s="79"/>
      <c r="T17" s="79"/>
      <c r="U17" s="79"/>
      <c r="V17" s="79"/>
      <c r="W17" s="79"/>
      <c r="X17" s="79"/>
    </row>
    <row r="18" spans="1:24">
      <c r="A18" s="161" t="s">
        <v>135</v>
      </c>
      <c r="B18" s="162" t="e">
        <f>#REF!</f>
        <v>#REF!</v>
      </c>
      <c r="C18" s="162" t="e">
        <f>#REF!</f>
        <v>#REF!</v>
      </c>
      <c r="D18" s="162" t="e">
        <f>#REF!</f>
        <v>#REF!</v>
      </c>
      <c r="E18" s="162" t="e">
        <f>#REF!</f>
        <v>#REF!</v>
      </c>
      <c r="F18" s="163" t="e">
        <f>IF(D18&lt;1,0,12/D18)</f>
        <v>#REF!</v>
      </c>
      <c r="G18" s="164">
        <v>8</v>
      </c>
      <c r="H18" s="163">
        <f>IF(G18&lt;1,0,12/G18)</f>
        <v>1.5</v>
      </c>
      <c r="I18" s="165">
        <v>866</v>
      </c>
      <c r="J18" s="163" t="e">
        <f>IF(D18&gt;G18,B18*C18*(H18-F18),0)</f>
        <v>#REF!</v>
      </c>
      <c r="K18" s="182" t="e">
        <f>I18*J18</f>
        <v>#REF!</v>
      </c>
      <c r="L18" s="182" t="e">
        <f>IF(C18=0,0,(C18*12000*B18/3412*1500)-((C18*12000*B18/3412)/E18*1500))</f>
        <v>#REF!</v>
      </c>
      <c r="M18" s="182" t="e">
        <f>K18+L18</f>
        <v>#REF!</v>
      </c>
      <c r="N18" s="166">
        <v>15</v>
      </c>
      <c r="O18" s="167" t="e">
        <f>M18*N18</f>
        <v>#REF!</v>
      </c>
      <c r="P18" s="160"/>
      <c r="Q18" s="79"/>
      <c r="R18" s="79"/>
      <c r="S18" s="79"/>
      <c r="T18" s="79"/>
      <c r="U18" s="79"/>
      <c r="V18" s="79"/>
      <c r="W18" s="79"/>
      <c r="X18" s="79"/>
    </row>
    <row r="19" spans="1:24" ht="13" thickBot="1">
      <c r="A19" s="168"/>
      <c r="B19" s="169"/>
      <c r="C19" s="169"/>
      <c r="D19" s="170"/>
      <c r="E19" s="170"/>
      <c r="F19" s="170"/>
      <c r="G19" s="170"/>
      <c r="H19" s="170"/>
      <c r="I19" s="170"/>
      <c r="J19" s="171" t="e">
        <f>SUM(J17:J18)</f>
        <v>#REF!</v>
      </c>
      <c r="K19" s="172" t="e">
        <f>SUM(K17:K18)</f>
        <v>#REF!</v>
      </c>
      <c r="L19" s="172"/>
      <c r="M19" s="172"/>
      <c r="N19" s="170"/>
      <c r="O19" s="173" t="e">
        <f>SUM(O17:O18)</f>
        <v>#REF!</v>
      </c>
      <c r="P19" s="160"/>
      <c r="Q19" s="79"/>
      <c r="R19" s="79"/>
      <c r="S19" s="79"/>
      <c r="T19" s="79"/>
      <c r="U19" s="79"/>
      <c r="V19" s="79"/>
      <c r="W19" s="79"/>
      <c r="X19" s="79"/>
    </row>
    <row r="20" spans="1:24" ht="13" thickBot="1">
      <c r="A20" s="174"/>
      <c r="B20" s="162"/>
      <c r="C20" s="162"/>
      <c r="D20" s="174"/>
      <c r="E20" s="174"/>
      <c r="F20" s="174"/>
      <c r="G20" s="174"/>
      <c r="H20" s="174"/>
      <c r="I20" s="174"/>
      <c r="J20" s="175"/>
      <c r="K20" s="176"/>
      <c r="L20" s="176"/>
      <c r="M20" s="176"/>
      <c r="N20" s="174"/>
      <c r="O20" s="177"/>
      <c r="P20" s="160"/>
      <c r="Q20" s="79"/>
      <c r="R20" s="79"/>
      <c r="S20" s="79"/>
      <c r="T20" s="79"/>
      <c r="U20" s="79"/>
      <c r="V20" s="79"/>
      <c r="W20" s="79"/>
      <c r="X20" s="79"/>
    </row>
    <row r="21" spans="1:24" ht="13" thickBot="1">
      <c r="A21" s="174"/>
      <c r="B21" s="162"/>
      <c r="C21" s="162"/>
      <c r="D21" s="174"/>
      <c r="E21" s="174"/>
      <c r="F21" s="174"/>
      <c r="G21" s="174"/>
      <c r="H21" s="174"/>
      <c r="I21" s="178" t="s">
        <v>136</v>
      </c>
      <c r="J21" s="179" t="e">
        <f>J19</f>
        <v>#REF!</v>
      </c>
      <c r="K21" s="183" t="e">
        <f>K19</f>
        <v>#REF!</v>
      </c>
      <c r="L21" s="184" t="e">
        <f>SUM(L17:L18)</f>
        <v>#REF!</v>
      </c>
      <c r="M21" s="184" t="e">
        <f>SUM(M17:M20)</f>
        <v>#REF!</v>
      </c>
      <c r="N21" s="181"/>
      <c r="O21" s="179" t="e">
        <f>O19</f>
        <v>#REF!</v>
      </c>
      <c r="P21" s="160"/>
      <c r="Q21" s="79"/>
      <c r="R21" s="79"/>
      <c r="S21" s="79"/>
      <c r="T21" s="79"/>
      <c r="U21" s="79"/>
      <c r="V21" s="79"/>
      <c r="W21" s="79"/>
      <c r="X21" s="79"/>
    </row>
    <row r="22" spans="1:24" ht="27.5">
      <c r="A22" s="154" t="s">
        <v>141</v>
      </c>
      <c r="B22" s="155" t="s">
        <v>100</v>
      </c>
      <c r="C22" s="156" t="s">
        <v>133</v>
      </c>
      <c r="D22" s="156" t="s">
        <v>121</v>
      </c>
      <c r="E22" s="156"/>
      <c r="F22" s="157" t="s">
        <v>101</v>
      </c>
      <c r="G22" s="158" t="s">
        <v>134</v>
      </c>
      <c r="H22" s="157" t="s">
        <v>101</v>
      </c>
      <c r="I22" s="155" t="s">
        <v>122</v>
      </c>
      <c r="J22" s="158" t="s">
        <v>123</v>
      </c>
      <c r="K22" s="158" t="s">
        <v>20</v>
      </c>
      <c r="L22" s="158"/>
      <c r="M22" s="158"/>
      <c r="N22" s="156" t="s">
        <v>21</v>
      </c>
      <c r="O22" s="159" t="s">
        <v>22</v>
      </c>
      <c r="P22" s="160"/>
      <c r="Q22" s="79"/>
      <c r="R22" s="79"/>
      <c r="S22" s="79"/>
      <c r="T22" s="79"/>
      <c r="U22" s="79"/>
      <c r="V22" s="79"/>
      <c r="W22" s="79"/>
      <c r="X22" s="79"/>
    </row>
    <row r="23" spans="1:24">
      <c r="A23" s="161" t="s">
        <v>135</v>
      </c>
      <c r="B23" s="162" t="e">
        <f>#REF!</f>
        <v>#REF!</v>
      </c>
      <c r="C23" s="162" t="e">
        <f>#REF!</f>
        <v>#REF!</v>
      </c>
      <c r="D23" s="162" t="e">
        <f>#REF!</f>
        <v>#REF!</v>
      </c>
      <c r="E23" s="162"/>
      <c r="F23" s="163" t="e">
        <f>IF(D23&lt;1,0,12/D23)</f>
        <v>#REF!</v>
      </c>
      <c r="G23" s="164">
        <v>12</v>
      </c>
      <c r="H23" s="163">
        <f>IF(G23&lt;1,0,12/G23)</f>
        <v>1</v>
      </c>
      <c r="I23" s="165">
        <v>866</v>
      </c>
      <c r="J23" s="163" t="e">
        <f>IF(D23&gt;G23,B23*C23*(H23-F23),0)</f>
        <v>#REF!</v>
      </c>
      <c r="K23" s="163" t="e">
        <f>I23*J23</f>
        <v>#REF!</v>
      </c>
      <c r="L23" s="163"/>
      <c r="M23" s="163"/>
      <c r="N23" s="166">
        <v>15</v>
      </c>
      <c r="O23" s="167" t="e">
        <f>K23*N23</f>
        <v>#REF!</v>
      </c>
      <c r="P23" s="160"/>
      <c r="Q23" s="79"/>
      <c r="R23" s="79"/>
      <c r="S23" s="79"/>
      <c r="T23" s="79"/>
      <c r="U23" s="79"/>
      <c r="V23" s="79"/>
      <c r="W23" s="79"/>
      <c r="X23" s="79"/>
    </row>
    <row r="24" spans="1:24">
      <c r="A24" s="161" t="s">
        <v>135</v>
      </c>
      <c r="B24" s="162" t="e">
        <f>#REF!</f>
        <v>#REF!</v>
      </c>
      <c r="C24" s="162" t="e">
        <f>#REF!</f>
        <v>#REF!</v>
      </c>
      <c r="D24" s="162" t="e">
        <f>#REF!</f>
        <v>#REF!</v>
      </c>
      <c r="E24" s="162"/>
      <c r="F24" s="163" t="e">
        <f>IF(D24&lt;1,0,12/D24)</f>
        <v>#REF!</v>
      </c>
      <c r="G24" s="164">
        <v>12</v>
      </c>
      <c r="H24" s="163">
        <f>IF(G24&lt;1,0,12/G24)</f>
        <v>1</v>
      </c>
      <c r="I24" s="165">
        <v>866</v>
      </c>
      <c r="J24" s="163" t="e">
        <f>IF(D24&gt;G24,B24*C24*(H24-F24),0)</f>
        <v>#REF!</v>
      </c>
      <c r="K24" s="163" t="e">
        <f>I24*J24</f>
        <v>#REF!</v>
      </c>
      <c r="L24" s="163"/>
      <c r="M24" s="163"/>
      <c r="N24" s="166">
        <v>15</v>
      </c>
      <c r="O24" s="167" t="e">
        <f>K24*N24</f>
        <v>#REF!</v>
      </c>
      <c r="P24" s="160"/>
      <c r="Q24" s="79"/>
      <c r="R24" s="79"/>
      <c r="S24" s="79"/>
      <c r="T24" s="79"/>
      <c r="U24" s="79"/>
      <c r="V24" s="79"/>
      <c r="W24" s="79"/>
      <c r="X24" s="79"/>
    </row>
    <row r="25" spans="1:24" ht="20.25" customHeight="1" thickBot="1">
      <c r="A25" s="168"/>
      <c r="B25" s="169"/>
      <c r="C25" s="169"/>
      <c r="D25" s="170"/>
      <c r="E25" s="170"/>
      <c r="F25" s="170"/>
      <c r="G25" s="170"/>
      <c r="H25" s="170"/>
      <c r="I25" s="170"/>
      <c r="J25" s="171" t="e">
        <f>SUM(J23:J24)</f>
        <v>#REF!</v>
      </c>
      <c r="K25" s="172" t="e">
        <f>SUM(K23:K24)</f>
        <v>#REF!</v>
      </c>
      <c r="L25" s="172"/>
      <c r="M25" s="172"/>
      <c r="N25" s="170"/>
      <c r="O25" s="173" t="e">
        <f>SUM(O23:O24)</f>
        <v>#REF!</v>
      </c>
      <c r="P25" s="160"/>
      <c r="Q25" s="79"/>
      <c r="R25" s="79"/>
      <c r="S25" s="79"/>
      <c r="T25" s="79"/>
      <c r="U25" s="79"/>
      <c r="V25" s="79"/>
      <c r="W25" s="79"/>
      <c r="X25" s="79"/>
    </row>
    <row r="26" spans="1:24" ht="13" thickBot="1">
      <c r="A26" s="174"/>
      <c r="B26" s="162"/>
      <c r="C26" s="162"/>
      <c r="D26" s="174"/>
      <c r="E26" s="174"/>
      <c r="F26" s="174"/>
      <c r="G26" s="174"/>
      <c r="H26" s="174"/>
      <c r="I26" s="174"/>
      <c r="J26" s="175"/>
      <c r="K26" s="176"/>
      <c r="L26" s="176"/>
      <c r="M26" s="176"/>
      <c r="N26" s="174"/>
      <c r="O26" s="177"/>
      <c r="P26" s="160"/>
      <c r="Q26" s="79"/>
      <c r="R26" s="79"/>
      <c r="S26" s="79"/>
      <c r="T26" s="79"/>
      <c r="U26" s="79"/>
      <c r="V26" s="79"/>
      <c r="W26" s="79"/>
      <c r="X26" s="79"/>
    </row>
    <row r="27" spans="1:24" ht="13" thickBot="1">
      <c r="A27" s="174"/>
      <c r="B27" s="162"/>
      <c r="C27" s="162"/>
      <c r="D27" s="174"/>
      <c r="E27" s="174"/>
      <c r="F27" s="174"/>
      <c r="G27" s="174"/>
      <c r="H27" s="174"/>
      <c r="I27" s="178" t="s">
        <v>142</v>
      </c>
      <c r="J27" s="179" t="e">
        <f>J25</f>
        <v>#REF!</v>
      </c>
      <c r="K27" s="179" t="e">
        <f>K25</f>
        <v>#REF!</v>
      </c>
      <c r="L27" s="180"/>
      <c r="M27" s="180"/>
      <c r="N27" s="181"/>
      <c r="O27" s="179" t="e">
        <f>O25</f>
        <v>#REF!</v>
      </c>
      <c r="P27" s="160"/>
      <c r="Q27" s="79"/>
      <c r="R27" s="79"/>
      <c r="S27" s="79"/>
      <c r="T27" s="79"/>
      <c r="U27" s="79"/>
      <c r="V27" s="79"/>
      <c r="W27" s="79"/>
      <c r="X27" s="79"/>
    </row>
    <row r="28" spans="1:24" ht="27.5">
      <c r="A28" s="154" t="s">
        <v>143</v>
      </c>
      <c r="B28" s="155" t="s">
        <v>100</v>
      </c>
      <c r="C28" s="156" t="s">
        <v>133</v>
      </c>
      <c r="D28" s="156" t="s">
        <v>121</v>
      </c>
      <c r="E28" s="156" t="s">
        <v>126</v>
      </c>
      <c r="F28" s="157" t="s">
        <v>101</v>
      </c>
      <c r="G28" s="158" t="s">
        <v>134</v>
      </c>
      <c r="H28" s="157" t="s">
        <v>101</v>
      </c>
      <c r="I28" s="155" t="s">
        <v>122</v>
      </c>
      <c r="J28" s="158" t="s">
        <v>123</v>
      </c>
      <c r="K28" s="158" t="s">
        <v>138</v>
      </c>
      <c r="L28" s="158" t="s">
        <v>139</v>
      </c>
      <c r="M28" s="158" t="s">
        <v>144</v>
      </c>
      <c r="N28" s="156" t="s">
        <v>21</v>
      </c>
      <c r="O28" s="159" t="s">
        <v>22</v>
      </c>
      <c r="P28" s="160"/>
      <c r="Q28" s="79"/>
      <c r="R28" s="79"/>
      <c r="S28" s="79"/>
      <c r="T28" s="79"/>
      <c r="U28" s="79"/>
      <c r="V28" s="79"/>
      <c r="W28" s="79"/>
      <c r="X28" s="79"/>
    </row>
    <row r="29" spans="1:24">
      <c r="A29" s="161" t="s">
        <v>135</v>
      </c>
      <c r="B29" s="162" t="e">
        <f>#REF!</f>
        <v>#REF!</v>
      </c>
      <c r="C29" s="162" t="e">
        <f>#REF!</f>
        <v>#REF!</v>
      </c>
      <c r="D29" s="162" t="e">
        <f>#REF!</f>
        <v>#REF!</v>
      </c>
      <c r="E29" s="162" t="e">
        <f>#REF!</f>
        <v>#REF!</v>
      </c>
      <c r="F29" s="163" t="e">
        <f>IF(D29&lt;1,0,12/D29)</f>
        <v>#REF!</v>
      </c>
      <c r="G29" s="164"/>
      <c r="H29" s="163">
        <f>IF(G29&lt;1,0,12/G29)</f>
        <v>0</v>
      </c>
      <c r="I29" s="165">
        <v>866</v>
      </c>
      <c r="J29" s="163" t="e">
        <f>0.3*B29*C29</f>
        <v>#REF!</v>
      </c>
      <c r="K29" s="182" t="e">
        <f>I29*J29</f>
        <v>#REF!</v>
      </c>
      <c r="L29" s="182" t="e">
        <f>IF(C29=0,0,(C29*12000*B29/3412*1500)-((C29*12000*B29/3412)/E29*1500))</f>
        <v>#REF!</v>
      </c>
      <c r="M29" s="182" t="e">
        <f>B29*11742</f>
        <v>#REF!</v>
      </c>
      <c r="N29" s="166">
        <v>15</v>
      </c>
      <c r="O29" s="167" t="e">
        <f>M29*N29</f>
        <v>#REF!</v>
      </c>
      <c r="P29" s="160"/>
      <c r="Q29" s="79"/>
      <c r="R29" s="79"/>
      <c r="S29" s="79"/>
      <c r="T29" s="79"/>
      <c r="U29" s="79"/>
      <c r="V29" s="79"/>
      <c r="W29" s="79"/>
      <c r="X29" s="79"/>
    </row>
    <row r="30" spans="1:24">
      <c r="A30" s="161" t="s">
        <v>135</v>
      </c>
      <c r="B30" s="162" t="e">
        <f>#REF!</f>
        <v>#REF!</v>
      </c>
      <c r="C30" s="162" t="e">
        <f>#REF!</f>
        <v>#REF!</v>
      </c>
      <c r="D30" s="162" t="e">
        <f>#REF!</f>
        <v>#REF!</v>
      </c>
      <c r="E30" s="162" t="e">
        <f>#REF!</f>
        <v>#REF!</v>
      </c>
      <c r="F30" s="163" t="e">
        <f>IF(D30&lt;1,0,12/D30)</f>
        <v>#REF!</v>
      </c>
      <c r="G30" s="164"/>
      <c r="H30" s="163">
        <f>IF(G30&lt;1,0,12/G30)</f>
        <v>0</v>
      </c>
      <c r="I30" s="165">
        <v>866</v>
      </c>
      <c r="J30" s="163" t="e">
        <f>0.3*B30*C30</f>
        <v>#REF!</v>
      </c>
      <c r="K30" s="182" t="e">
        <f>I30*J30</f>
        <v>#REF!</v>
      </c>
      <c r="L30" s="182" t="e">
        <f>IF(C30=0,0,(C30*12000*B30/3412*1500)-((C30*12000*B30/3412)/E30*1500))</f>
        <v>#REF!</v>
      </c>
      <c r="M30" s="182" t="e">
        <f>B30*11742</f>
        <v>#REF!</v>
      </c>
      <c r="N30" s="166">
        <v>15</v>
      </c>
      <c r="O30" s="167" t="e">
        <f>M30*N30</f>
        <v>#REF!</v>
      </c>
      <c r="P30" s="160"/>
      <c r="Q30" s="79"/>
      <c r="R30" s="79"/>
      <c r="S30" s="79"/>
      <c r="T30" s="79"/>
      <c r="U30" s="79"/>
      <c r="V30" s="79"/>
      <c r="W30" s="79"/>
      <c r="X30" s="79"/>
    </row>
    <row r="31" spans="1:24" ht="22.5" customHeight="1" thickBot="1">
      <c r="A31" s="168"/>
      <c r="B31" s="169"/>
      <c r="C31" s="169"/>
      <c r="D31" s="170"/>
      <c r="E31" s="170"/>
      <c r="F31" s="170"/>
      <c r="G31" s="170"/>
      <c r="H31" s="170"/>
      <c r="I31" s="170"/>
      <c r="J31" s="171" t="e">
        <f>SUM(J29:J30)</f>
        <v>#REF!</v>
      </c>
      <c r="K31" s="172" t="e">
        <f>SUM(K29:K30)</f>
        <v>#REF!</v>
      </c>
      <c r="L31" s="172"/>
      <c r="M31" s="172"/>
      <c r="N31" s="170"/>
      <c r="O31" s="173" t="e">
        <f>SUM(O29:O30)</f>
        <v>#REF!</v>
      </c>
      <c r="P31" s="160"/>
      <c r="Q31" s="79"/>
      <c r="R31" s="79"/>
      <c r="S31" s="79"/>
      <c r="T31" s="79"/>
      <c r="U31" s="79"/>
      <c r="V31" s="79"/>
      <c r="W31" s="79"/>
      <c r="X31" s="79"/>
    </row>
    <row r="32" spans="1:24" ht="22.5" customHeight="1" thickBot="1">
      <c r="A32" s="174"/>
      <c r="B32" s="162"/>
      <c r="C32" s="162"/>
      <c r="D32" s="174"/>
      <c r="E32" s="174"/>
      <c r="F32" s="174"/>
      <c r="G32" s="174"/>
      <c r="H32" s="174"/>
      <c r="I32" s="174"/>
      <c r="J32" s="175"/>
      <c r="K32" s="176"/>
      <c r="L32" s="176"/>
      <c r="M32" s="176"/>
      <c r="N32" s="174"/>
      <c r="O32" s="177"/>
      <c r="P32" s="160"/>
      <c r="Q32" s="79"/>
      <c r="R32" s="79"/>
      <c r="S32" s="79"/>
      <c r="T32" s="79"/>
      <c r="U32" s="79"/>
      <c r="V32" s="79"/>
      <c r="W32" s="79"/>
      <c r="X32" s="79"/>
    </row>
    <row r="33" spans="1:24" ht="22.5" customHeight="1" thickBot="1">
      <c r="A33" s="174"/>
      <c r="B33" s="162"/>
      <c r="C33" s="162"/>
      <c r="D33" s="174"/>
      <c r="E33" s="174"/>
      <c r="F33" s="174"/>
      <c r="G33" s="174"/>
      <c r="H33" s="174"/>
      <c r="I33" s="178" t="s">
        <v>142</v>
      </c>
      <c r="J33" s="179" t="e">
        <f>J31</f>
        <v>#REF!</v>
      </c>
      <c r="K33" s="183" t="e">
        <f>K31</f>
        <v>#REF!</v>
      </c>
      <c r="L33" s="184" t="e">
        <f>SUM(L29:L30)</f>
        <v>#REF!</v>
      </c>
      <c r="M33" s="184" t="e">
        <f>SUM(M29:M32)</f>
        <v>#REF!</v>
      </c>
      <c r="N33" s="181"/>
      <c r="O33" s="179" t="e">
        <f>O31</f>
        <v>#REF!</v>
      </c>
      <c r="P33" s="160"/>
      <c r="Q33" s="79"/>
      <c r="R33" s="79"/>
      <c r="S33" s="79"/>
      <c r="T33" s="79"/>
      <c r="U33" s="79"/>
      <c r="V33" s="79"/>
      <c r="W33" s="79"/>
      <c r="X33" s="79"/>
    </row>
    <row r="34" spans="1:24" ht="27.5">
      <c r="A34" s="154" t="s">
        <v>145</v>
      </c>
      <c r="B34" s="155" t="s">
        <v>100</v>
      </c>
      <c r="C34" s="156" t="s">
        <v>133</v>
      </c>
      <c r="D34" s="156" t="s">
        <v>121</v>
      </c>
      <c r="E34" s="156"/>
      <c r="F34" s="157" t="s">
        <v>101</v>
      </c>
      <c r="G34" s="158" t="s">
        <v>134</v>
      </c>
      <c r="H34" s="157" t="s">
        <v>101</v>
      </c>
      <c r="I34" s="155" t="s">
        <v>122</v>
      </c>
      <c r="J34" s="158" t="s">
        <v>123</v>
      </c>
      <c r="K34" s="158" t="s">
        <v>20</v>
      </c>
      <c r="L34" s="158"/>
      <c r="M34" s="158"/>
      <c r="N34" s="156" t="s">
        <v>21</v>
      </c>
      <c r="O34" s="159" t="s">
        <v>22</v>
      </c>
      <c r="P34" s="160"/>
      <c r="Q34" s="79"/>
      <c r="R34" s="79"/>
      <c r="S34" s="79"/>
      <c r="T34" s="79"/>
      <c r="U34" s="79"/>
      <c r="V34" s="79"/>
      <c r="W34" s="79"/>
      <c r="X34" s="79"/>
    </row>
    <row r="35" spans="1:24">
      <c r="A35" s="161" t="s">
        <v>135</v>
      </c>
      <c r="B35" s="162" t="e">
        <f>#REF!</f>
        <v>#REF!</v>
      </c>
      <c r="C35" s="162" t="e">
        <f>#REF!</f>
        <v>#REF!</v>
      </c>
      <c r="D35" s="162" t="e">
        <f>#REF!</f>
        <v>#REF!</v>
      </c>
      <c r="E35" s="162"/>
      <c r="F35" s="163" t="e">
        <f>IF(D35&lt;1,0,12/D35)</f>
        <v>#REF!</v>
      </c>
      <c r="G35" s="164">
        <v>10</v>
      </c>
      <c r="H35" s="163">
        <f>IF(G35&lt;1,0,12/G35)</f>
        <v>1.2</v>
      </c>
      <c r="I35" s="165">
        <v>866</v>
      </c>
      <c r="J35" s="163" t="e">
        <f>IF(D35&gt;G35,B35*C35*(H35-F35),0)</f>
        <v>#REF!</v>
      </c>
      <c r="K35" s="163" t="e">
        <f>I35*J35</f>
        <v>#REF!</v>
      </c>
      <c r="L35" s="163"/>
      <c r="M35" s="163"/>
      <c r="N35" s="166">
        <v>15</v>
      </c>
      <c r="O35" s="167" t="e">
        <f>K35*N35</f>
        <v>#REF!</v>
      </c>
      <c r="P35" s="160"/>
      <c r="Q35" s="79"/>
      <c r="R35" s="79"/>
      <c r="S35" s="79"/>
      <c r="T35" s="79"/>
      <c r="U35" s="79"/>
      <c r="V35" s="79"/>
      <c r="W35" s="79"/>
      <c r="X35" s="79"/>
    </row>
    <row r="36" spans="1:24">
      <c r="A36" s="161" t="s">
        <v>135</v>
      </c>
      <c r="B36" s="162" t="e">
        <f>#REF!</f>
        <v>#REF!</v>
      </c>
      <c r="C36" s="162" t="e">
        <f>#REF!</f>
        <v>#REF!</v>
      </c>
      <c r="D36" s="162" t="e">
        <f>#REF!</f>
        <v>#REF!</v>
      </c>
      <c r="E36" s="162"/>
      <c r="F36" s="163" t="e">
        <f>IF(D36&lt;1,0,12/D36)</f>
        <v>#REF!</v>
      </c>
      <c r="G36" s="164">
        <v>10</v>
      </c>
      <c r="H36" s="163">
        <f>IF(G36&lt;1,0,12/G36)</f>
        <v>1.2</v>
      </c>
      <c r="I36" s="165">
        <v>866</v>
      </c>
      <c r="J36" s="163" t="e">
        <f>IF(D36&gt;G36,B36*C36*(H36-F36),0)</f>
        <v>#REF!</v>
      </c>
      <c r="K36" s="163" t="e">
        <f>I36*J36</f>
        <v>#REF!</v>
      </c>
      <c r="L36" s="163"/>
      <c r="M36" s="163"/>
      <c r="N36" s="166">
        <v>15</v>
      </c>
      <c r="O36" s="167" t="e">
        <f>K36*N36</f>
        <v>#REF!</v>
      </c>
      <c r="P36" s="160"/>
      <c r="Q36" s="79"/>
      <c r="R36" s="79"/>
      <c r="S36" s="79"/>
      <c r="T36" s="79"/>
      <c r="U36" s="79"/>
      <c r="V36" s="79"/>
      <c r="W36" s="79"/>
      <c r="X36" s="79"/>
    </row>
    <row r="37" spans="1:24" ht="13" thickBot="1">
      <c r="A37" s="168"/>
      <c r="B37" s="169"/>
      <c r="C37" s="169"/>
      <c r="D37" s="170"/>
      <c r="E37" s="170"/>
      <c r="F37" s="170"/>
      <c r="G37" s="170"/>
      <c r="H37" s="170"/>
      <c r="I37" s="170"/>
      <c r="J37" s="171" t="e">
        <f>SUM(J35:J36)</f>
        <v>#REF!</v>
      </c>
      <c r="K37" s="172" t="e">
        <f>SUM(K35:K36)</f>
        <v>#REF!</v>
      </c>
      <c r="L37" s="172"/>
      <c r="M37" s="172"/>
      <c r="N37" s="170"/>
      <c r="O37" s="173" t="e">
        <f>SUM(O35:O36)</f>
        <v>#REF!</v>
      </c>
      <c r="P37" s="160"/>
      <c r="Q37" s="79"/>
      <c r="R37" s="79"/>
      <c r="S37" s="79"/>
      <c r="T37" s="79"/>
      <c r="U37" s="79"/>
      <c r="V37" s="79"/>
      <c r="W37" s="79"/>
      <c r="X37" s="79"/>
    </row>
    <row r="38" spans="1:24" ht="13" thickBot="1">
      <c r="A38" s="174"/>
      <c r="B38" s="162"/>
      <c r="C38" s="162"/>
      <c r="D38" s="174"/>
      <c r="E38" s="174"/>
      <c r="F38" s="174"/>
      <c r="G38" s="174"/>
      <c r="H38" s="174"/>
      <c r="I38" s="174"/>
      <c r="J38" s="175"/>
      <c r="K38" s="176"/>
      <c r="L38" s="176"/>
      <c r="M38" s="176"/>
      <c r="N38" s="174"/>
      <c r="O38" s="177"/>
      <c r="P38" s="160"/>
      <c r="Q38" s="79"/>
      <c r="R38" s="79"/>
      <c r="S38" s="79"/>
      <c r="T38" s="79"/>
      <c r="U38" s="79"/>
      <c r="V38" s="79"/>
      <c r="W38" s="79"/>
      <c r="X38" s="79"/>
    </row>
    <row r="39" spans="1:24" ht="13" thickBot="1">
      <c r="A39" s="174"/>
      <c r="B39" s="162"/>
      <c r="C39" s="162"/>
      <c r="D39" s="174"/>
      <c r="E39" s="174"/>
      <c r="F39" s="174"/>
      <c r="G39" s="174"/>
      <c r="H39" s="174"/>
      <c r="I39" s="178" t="s">
        <v>142</v>
      </c>
      <c r="J39" s="179" t="e">
        <f>J37</f>
        <v>#REF!</v>
      </c>
      <c r="K39" s="179" t="e">
        <f>K37</f>
        <v>#REF!</v>
      </c>
      <c r="L39" s="180"/>
      <c r="M39" s="180"/>
      <c r="N39" s="181"/>
      <c r="O39" s="179" t="e">
        <f>O37</f>
        <v>#REF!</v>
      </c>
      <c r="P39" s="160"/>
      <c r="Q39" s="79"/>
      <c r="R39" s="79"/>
      <c r="S39" s="79"/>
      <c r="T39" s="79"/>
      <c r="U39" s="79"/>
      <c r="V39" s="79"/>
      <c r="W39" s="79"/>
      <c r="X39" s="79"/>
    </row>
    <row r="40" spans="1:24" ht="13" thickBot="1">
      <c r="A40" s="799" t="s">
        <v>63</v>
      </c>
      <c r="B40" s="799"/>
      <c r="C40" s="799"/>
      <c r="D40" s="799"/>
      <c r="E40" s="799"/>
      <c r="F40" s="799"/>
      <c r="G40" s="799"/>
      <c r="H40" s="799"/>
      <c r="J40" s="185"/>
      <c r="K40" s="185"/>
      <c r="L40" s="185"/>
      <c r="M40" s="185"/>
      <c r="N40" s="185"/>
      <c r="O40" s="185"/>
      <c r="P40" s="160"/>
      <c r="Q40" s="79"/>
      <c r="R40" s="79"/>
      <c r="S40" s="79"/>
      <c r="T40" s="79"/>
      <c r="U40" s="79"/>
      <c r="V40" s="79"/>
      <c r="W40" s="79"/>
      <c r="X40" s="79"/>
    </row>
    <row r="41" spans="1:24" ht="13" thickTop="1">
      <c r="A41" s="800" t="s">
        <v>111</v>
      </c>
      <c r="B41" s="801"/>
      <c r="C41" s="801"/>
      <c r="D41" s="801"/>
      <c r="E41" s="801"/>
      <c r="F41" s="802"/>
      <c r="G41" s="803" t="s">
        <v>31</v>
      </c>
      <c r="H41" s="804"/>
      <c r="I41" s="185"/>
      <c r="J41" s="185"/>
      <c r="K41" s="185"/>
      <c r="L41" s="185"/>
      <c r="M41" s="185"/>
      <c r="N41" s="185"/>
      <c r="O41" s="185"/>
      <c r="P41" s="160"/>
      <c r="Q41" s="79"/>
      <c r="R41" s="79"/>
      <c r="S41" s="79"/>
      <c r="T41" s="79"/>
      <c r="U41" s="79"/>
      <c r="V41" s="79"/>
      <c r="W41" s="79"/>
      <c r="X41" s="79"/>
    </row>
    <row r="42" spans="1:24" ht="28">
      <c r="A42" s="805" t="s">
        <v>32</v>
      </c>
      <c r="B42" s="806"/>
      <c r="C42" s="186" t="s">
        <v>88</v>
      </c>
      <c r="D42" s="187" t="s">
        <v>89</v>
      </c>
      <c r="E42" s="187"/>
      <c r="F42" s="187" t="s">
        <v>33</v>
      </c>
      <c r="G42" s="188" t="s">
        <v>34</v>
      </c>
      <c r="H42" s="189" t="s">
        <v>35</v>
      </c>
      <c r="I42" s="190" t="s">
        <v>146</v>
      </c>
      <c r="J42" s="191"/>
      <c r="K42" s="192" t="e">
        <f>K15+K21+K27+M33</f>
        <v>#REF!</v>
      </c>
      <c r="L42" s="185"/>
      <c r="M42" s="185"/>
      <c r="N42" s="185"/>
      <c r="O42" s="185"/>
      <c r="P42" s="160"/>
      <c r="Q42" s="79"/>
      <c r="R42" s="79"/>
      <c r="S42" s="79"/>
      <c r="T42" s="79"/>
      <c r="U42" s="79"/>
      <c r="V42" s="79"/>
      <c r="W42" s="79"/>
      <c r="X42" s="79"/>
    </row>
    <row r="43" spans="1:24" ht="13">
      <c r="A43" s="807" t="s">
        <v>36</v>
      </c>
      <c r="B43" s="808"/>
      <c r="C43" s="193"/>
      <c r="D43" s="194"/>
      <c r="E43" s="194"/>
      <c r="F43" s="194"/>
      <c r="G43" s="193"/>
      <c r="H43" s="195"/>
      <c r="I43" s="191" t="s">
        <v>147</v>
      </c>
      <c r="J43" s="191"/>
      <c r="K43" s="196" t="e">
        <f>J13+J19+J25+J31+J37</f>
        <v>#REF!</v>
      </c>
      <c r="L43" s="185"/>
      <c r="M43" s="185"/>
      <c r="N43" s="185"/>
      <c r="O43" s="185"/>
      <c r="P43" s="160"/>
      <c r="Q43" s="79"/>
      <c r="R43" s="79"/>
      <c r="S43" s="79"/>
      <c r="T43" s="79"/>
      <c r="U43" s="79"/>
      <c r="V43" s="79"/>
      <c r="W43" s="79"/>
      <c r="X43" s="79"/>
    </row>
    <row r="44" spans="1:24" ht="59.5" customHeight="1">
      <c r="A44" s="792" t="s">
        <v>37</v>
      </c>
      <c r="B44" s="793"/>
      <c r="C44" s="193"/>
      <c r="D44" s="194">
        <v>10</v>
      </c>
      <c r="E44" s="194"/>
      <c r="F44" s="194"/>
      <c r="G44" s="194">
        <v>10</v>
      </c>
      <c r="H44" s="195">
        <v>1.75</v>
      </c>
      <c r="I44" s="185"/>
      <c r="J44" s="185"/>
      <c r="K44" s="185"/>
      <c r="L44" s="185"/>
      <c r="M44" s="185"/>
      <c r="N44" s="185"/>
      <c r="O44" s="185"/>
      <c r="P44" s="160"/>
      <c r="Q44" s="79"/>
      <c r="R44" s="79"/>
      <c r="S44" s="79"/>
      <c r="T44" s="79"/>
      <c r="U44" s="79"/>
      <c r="V44" s="79"/>
      <c r="W44" s="79"/>
      <c r="X44" s="79"/>
    </row>
    <row r="45" spans="1:24">
      <c r="A45" s="811" t="s">
        <v>38</v>
      </c>
      <c r="B45" s="812"/>
      <c r="C45" s="193"/>
      <c r="D45" s="194">
        <v>10</v>
      </c>
      <c r="E45" s="194"/>
      <c r="F45" s="194"/>
      <c r="G45" s="194">
        <v>10</v>
      </c>
      <c r="H45" s="195">
        <v>3.5</v>
      </c>
      <c r="I45" s="185"/>
      <c r="J45" s="185"/>
      <c r="K45" s="185"/>
      <c r="L45" s="185"/>
      <c r="M45" s="185"/>
      <c r="N45" s="185"/>
      <c r="O45" s="185"/>
      <c r="P45" s="160"/>
      <c r="Q45" s="79"/>
      <c r="R45" s="79"/>
      <c r="S45" s="79"/>
      <c r="T45" s="79"/>
      <c r="U45" s="79"/>
      <c r="V45" s="79"/>
      <c r="W45" s="79"/>
      <c r="X45" s="79"/>
    </row>
    <row r="46" spans="1:24">
      <c r="A46" s="809" t="s">
        <v>39</v>
      </c>
      <c r="B46" s="810"/>
      <c r="C46" s="194"/>
      <c r="D46" s="194"/>
      <c r="E46" s="194"/>
      <c r="F46" s="194" t="s">
        <v>40</v>
      </c>
      <c r="G46" s="194"/>
      <c r="H46" s="195"/>
      <c r="I46" s="185"/>
      <c r="J46" s="185"/>
      <c r="K46" s="185"/>
      <c r="L46" s="185"/>
      <c r="M46" s="185"/>
      <c r="N46" s="185"/>
      <c r="O46" s="185"/>
      <c r="P46" s="160"/>
      <c r="Q46" s="79"/>
      <c r="R46" s="79"/>
      <c r="S46" s="79"/>
      <c r="T46" s="79"/>
      <c r="U46" s="79"/>
      <c r="V46" s="79"/>
      <c r="W46" s="79"/>
      <c r="X46" s="79"/>
    </row>
    <row r="47" spans="1:24">
      <c r="A47" s="813" t="s">
        <v>41</v>
      </c>
      <c r="B47" s="814"/>
      <c r="C47" s="194"/>
      <c r="D47" s="194">
        <v>14.1</v>
      </c>
      <c r="E47" s="194"/>
      <c r="F47" s="194">
        <v>3.3</v>
      </c>
      <c r="G47" s="194">
        <v>18</v>
      </c>
      <c r="H47" s="195">
        <v>5</v>
      </c>
      <c r="I47" s="185"/>
      <c r="J47" s="185"/>
      <c r="K47" s="185"/>
      <c r="L47" s="185"/>
      <c r="M47" s="185"/>
      <c r="N47" s="185"/>
      <c r="O47" s="185"/>
      <c r="P47" s="160"/>
      <c r="Q47" s="79"/>
      <c r="R47" s="79"/>
      <c r="S47" s="79"/>
      <c r="T47" s="79"/>
      <c r="U47" s="79"/>
      <c r="V47" s="79"/>
      <c r="W47" s="79"/>
      <c r="X47" s="79"/>
    </row>
    <row r="48" spans="1:24">
      <c r="A48" s="813" t="s">
        <v>42</v>
      </c>
      <c r="B48" s="814"/>
      <c r="C48" s="194"/>
      <c r="D48" s="194">
        <v>16.2</v>
      </c>
      <c r="E48" s="194"/>
      <c r="F48" s="194">
        <v>3.6</v>
      </c>
      <c r="G48" s="194">
        <v>18</v>
      </c>
      <c r="H48" s="195">
        <v>5</v>
      </c>
      <c r="I48" s="185"/>
      <c r="J48" s="185"/>
      <c r="K48" s="185"/>
      <c r="L48" s="185"/>
      <c r="M48" s="185"/>
      <c r="N48" s="185"/>
      <c r="O48" s="185"/>
      <c r="P48" s="79"/>
      <c r="Q48" s="79"/>
      <c r="R48" s="79"/>
      <c r="S48" s="79"/>
      <c r="T48" s="79"/>
      <c r="U48" s="79"/>
      <c r="V48" s="79"/>
      <c r="W48" s="79"/>
      <c r="X48" s="79"/>
    </row>
    <row r="49" spans="1:24">
      <c r="A49" s="813" t="s">
        <v>43</v>
      </c>
      <c r="B49" s="814"/>
      <c r="C49" s="194"/>
      <c r="D49" s="194">
        <v>15</v>
      </c>
      <c r="E49" s="194"/>
      <c r="F49" s="194">
        <v>3.5</v>
      </c>
      <c r="G49" s="194">
        <v>18</v>
      </c>
      <c r="H49" s="195">
        <v>5</v>
      </c>
      <c r="I49" s="185"/>
      <c r="J49" s="185"/>
      <c r="K49" s="185"/>
      <c r="L49" s="185"/>
      <c r="M49" s="185"/>
      <c r="N49" s="185"/>
      <c r="O49" s="185"/>
      <c r="P49" s="79"/>
      <c r="Q49" s="79"/>
      <c r="R49" s="79"/>
      <c r="S49" s="79"/>
      <c r="T49" s="79"/>
      <c r="U49" s="79"/>
      <c r="V49" s="79"/>
      <c r="W49" s="79"/>
      <c r="X49" s="79"/>
    </row>
    <row r="50" spans="1:24">
      <c r="A50" s="809" t="s">
        <v>90</v>
      </c>
      <c r="B50" s="810"/>
      <c r="C50" s="194"/>
      <c r="D50" s="194"/>
      <c r="E50" s="194"/>
      <c r="F50" s="194"/>
      <c r="G50" s="194"/>
      <c r="H50" s="195"/>
      <c r="I50" s="185"/>
      <c r="J50" s="185"/>
      <c r="K50" s="185"/>
      <c r="L50" s="185"/>
      <c r="M50" s="185"/>
      <c r="N50" s="185"/>
      <c r="O50" s="185"/>
      <c r="P50" s="79"/>
      <c r="Q50" s="79"/>
      <c r="R50" s="79"/>
      <c r="S50" s="79"/>
      <c r="T50" s="79"/>
      <c r="U50" s="79"/>
      <c r="V50" s="79"/>
      <c r="W50" s="79"/>
      <c r="X50" s="79"/>
    </row>
    <row r="51" spans="1:24">
      <c r="A51" s="792" t="s">
        <v>44</v>
      </c>
      <c r="B51" s="815"/>
      <c r="C51" s="194" t="s">
        <v>45</v>
      </c>
      <c r="D51" s="194">
        <v>11</v>
      </c>
      <c r="E51" s="194"/>
      <c r="F51" s="197" t="s">
        <v>102</v>
      </c>
      <c r="G51" s="194">
        <v>18</v>
      </c>
      <c r="H51" s="195">
        <v>5</v>
      </c>
      <c r="I51" s="185"/>
      <c r="J51" s="185"/>
      <c r="K51" s="185"/>
      <c r="L51" s="185"/>
      <c r="M51" s="185"/>
      <c r="N51" s="185"/>
      <c r="O51" s="185"/>
      <c r="P51" s="79"/>
      <c r="Q51" s="79"/>
      <c r="R51" s="79"/>
      <c r="S51" s="79"/>
      <c r="T51" s="79"/>
      <c r="U51" s="79"/>
      <c r="V51" s="79"/>
      <c r="W51" s="79"/>
      <c r="X51" s="79"/>
    </row>
    <row r="52" spans="1:24" ht="18.5">
      <c r="A52" s="792" t="s">
        <v>148</v>
      </c>
      <c r="B52" s="815"/>
      <c r="C52" s="194" t="s">
        <v>91</v>
      </c>
      <c r="D52" s="194">
        <v>10.3</v>
      </c>
      <c r="E52" s="194"/>
      <c r="F52" s="194">
        <v>10.6</v>
      </c>
      <c r="G52" s="194">
        <v>18</v>
      </c>
      <c r="H52" s="195">
        <v>5</v>
      </c>
      <c r="I52" s="185"/>
      <c r="J52" s="185"/>
      <c r="K52" s="185"/>
      <c r="L52" s="185"/>
      <c r="M52" s="185"/>
      <c r="N52" s="185"/>
      <c r="O52" s="185"/>
      <c r="P52" s="79"/>
      <c r="Q52" s="79"/>
      <c r="R52" s="79"/>
      <c r="S52" s="79"/>
      <c r="T52" s="79"/>
      <c r="U52" s="79"/>
      <c r="V52" s="79"/>
      <c r="W52" s="79"/>
      <c r="X52" s="79"/>
    </row>
    <row r="53" spans="1:24" ht="18.5">
      <c r="A53" s="792" t="s">
        <v>149</v>
      </c>
      <c r="B53" s="815"/>
      <c r="C53" s="194" t="s">
        <v>92</v>
      </c>
      <c r="D53" s="194">
        <v>9.6999999999999993</v>
      </c>
      <c r="E53" s="194"/>
      <c r="F53" s="194">
        <v>9.9</v>
      </c>
      <c r="G53" s="194">
        <v>18</v>
      </c>
      <c r="H53" s="195">
        <v>5</v>
      </c>
      <c r="I53" s="185"/>
      <c r="J53" s="185"/>
      <c r="K53" s="185"/>
      <c r="L53" s="185"/>
      <c r="M53" s="185"/>
      <c r="N53" s="185"/>
      <c r="O53" s="185"/>
      <c r="P53" s="79"/>
      <c r="Q53" s="79"/>
      <c r="R53" s="79"/>
      <c r="S53" s="79"/>
      <c r="T53" s="79"/>
      <c r="U53" s="79"/>
      <c r="V53" s="79"/>
      <c r="W53" s="79"/>
      <c r="X53" s="79"/>
    </row>
    <row r="54" spans="1:24" ht="18.5">
      <c r="A54" s="792" t="s">
        <v>150</v>
      </c>
      <c r="B54" s="815"/>
      <c r="C54" s="194" t="s">
        <v>93</v>
      </c>
      <c r="D54" s="194">
        <v>9.5</v>
      </c>
      <c r="E54" s="194"/>
      <c r="F54" s="194">
        <v>9.6999999999999993</v>
      </c>
      <c r="G54" s="194">
        <v>18</v>
      </c>
      <c r="H54" s="195">
        <v>5</v>
      </c>
      <c r="I54" s="185"/>
      <c r="J54" s="185"/>
      <c r="K54" s="185"/>
      <c r="L54" s="185"/>
      <c r="M54" s="185"/>
      <c r="N54" s="185"/>
      <c r="O54" s="185"/>
      <c r="P54" s="79"/>
      <c r="Q54" s="79"/>
      <c r="R54" s="79"/>
      <c r="S54" s="79"/>
      <c r="T54" s="79"/>
      <c r="U54" s="79"/>
      <c r="V54" s="79"/>
      <c r="W54" s="79"/>
      <c r="X54" s="79"/>
    </row>
    <row r="55" spans="1:24">
      <c r="A55" s="816" t="s">
        <v>151</v>
      </c>
      <c r="B55" s="817"/>
      <c r="C55" s="198" t="s">
        <v>152</v>
      </c>
      <c r="D55" s="194">
        <v>9.1999999999999993</v>
      </c>
      <c r="E55" s="194"/>
      <c r="F55" s="194">
        <v>9.4</v>
      </c>
      <c r="G55" s="194">
        <v>18</v>
      </c>
      <c r="H55" s="195">
        <v>5</v>
      </c>
      <c r="I55" s="185"/>
      <c r="J55" s="185"/>
      <c r="K55" s="185"/>
      <c r="L55" s="185"/>
      <c r="M55" s="185"/>
      <c r="N55" s="185"/>
      <c r="O55" s="185"/>
      <c r="P55" s="79"/>
      <c r="Q55" s="79"/>
      <c r="R55" s="79"/>
      <c r="S55" s="79"/>
      <c r="T55" s="79"/>
      <c r="U55" s="79"/>
      <c r="V55" s="79"/>
      <c r="W55" s="79"/>
      <c r="X55" s="79"/>
    </row>
    <row r="56" spans="1:24">
      <c r="A56" s="809" t="s">
        <v>94</v>
      </c>
      <c r="B56" s="810"/>
      <c r="C56" s="199"/>
      <c r="D56" s="194"/>
      <c r="E56" s="194"/>
      <c r="F56" s="194"/>
      <c r="G56" s="194"/>
      <c r="H56" s="195"/>
      <c r="I56" s="185"/>
      <c r="J56" s="185"/>
      <c r="K56" s="185"/>
      <c r="L56" s="185"/>
      <c r="M56" s="185"/>
      <c r="N56" s="185"/>
      <c r="O56" s="185"/>
      <c r="P56" s="79"/>
      <c r="Q56" s="79"/>
      <c r="R56" s="79"/>
      <c r="S56" s="79"/>
      <c r="T56" s="79"/>
      <c r="U56" s="79"/>
      <c r="V56" s="79"/>
      <c r="W56" s="79"/>
      <c r="X56" s="79"/>
    </row>
    <row r="57" spans="1:24" ht="27.5">
      <c r="A57" s="792" t="s">
        <v>44</v>
      </c>
      <c r="B57" s="815"/>
      <c r="C57" s="194" t="s">
        <v>95</v>
      </c>
      <c r="D57" s="194" t="s">
        <v>51</v>
      </c>
      <c r="E57" s="194"/>
      <c r="F57" s="197"/>
      <c r="G57" s="194">
        <v>18</v>
      </c>
      <c r="H57" s="195">
        <v>5</v>
      </c>
      <c r="I57" s="185"/>
      <c r="J57" s="185"/>
      <c r="K57" s="185"/>
      <c r="L57" s="185"/>
      <c r="M57" s="185"/>
      <c r="N57" s="185"/>
      <c r="O57" s="185"/>
      <c r="P57" s="79"/>
      <c r="Q57" s="79"/>
      <c r="R57" s="79"/>
      <c r="S57" s="79"/>
      <c r="T57" s="79"/>
      <c r="U57" s="79"/>
      <c r="V57" s="79"/>
      <c r="W57" s="79"/>
      <c r="X57" s="79"/>
    </row>
    <row r="58" spans="1:24">
      <c r="A58" s="809" t="s">
        <v>96</v>
      </c>
      <c r="B58" s="810"/>
      <c r="C58" s="199"/>
      <c r="D58" s="194"/>
      <c r="E58" s="194"/>
      <c r="F58" s="194"/>
      <c r="G58" s="194"/>
      <c r="H58" s="195"/>
      <c r="I58" s="185"/>
      <c r="J58" s="185"/>
      <c r="K58" s="185"/>
      <c r="L58" s="185"/>
      <c r="M58" s="185"/>
      <c r="N58" s="185"/>
      <c r="O58" s="185"/>
      <c r="P58" s="79"/>
      <c r="Q58" s="79"/>
      <c r="R58" s="79"/>
      <c r="S58" s="79"/>
      <c r="T58" s="79"/>
      <c r="U58" s="79"/>
      <c r="V58" s="79"/>
      <c r="W58" s="79"/>
      <c r="X58" s="79"/>
    </row>
    <row r="59" spans="1:24">
      <c r="A59" s="792" t="s">
        <v>44</v>
      </c>
      <c r="B59" s="815"/>
      <c r="C59" s="194" t="s">
        <v>95</v>
      </c>
      <c r="D59" s="194">
        <v>12</v>
      </c>
      <c r="E59" s="194"/>
      <c r="F59" s="194"/>
      <c r="G59" s="194">
        <v>18</v>
      </c>
      <c r="H59" s="195">
        <v>5</v>
      </c>
      <c r="I59" s="185"/>
      <c r="J59" s="185"/>
      <c r="K59" s="185"/>
      <c r="L59" s="185"/>
      <c r="M59" s="185"/>
      <c r="N59" s="185"/>
      <c r="O59" s="185"/>
      <c r="P59" s="79"/>
      <c r="Q59" s="79"/>
      <c r="R59" s="79"/>
      <c r="S59" s="79"/>
      <c r="T59" s="79"/>
      <c r="U59" s="79"/>
      <c r="V59" s="79"/>
      <c r="W59" s="79"/>
      <c r="X59" s="79"/>
    </row>
    <row r="60" spans="1:24" ht="18.5">
      <c r="A60" s="792" t="s">
        <v>153</v>
      </c>
      <c r="B60" s="815"/>
      <c r="C60" s="194" t="s">
        <v>91</v>
      </c>
      <c r="D60" s="194">
        <v>10.3</v>
      </c>
      <c r="E60" s="194"/>
      <c r="F60" s="194"/>
      <c r="G60" s="194">
        <v>18</v>
      </c>
      <c r="H60" s="195">
        <v>5</v>
      </c>
      <c r="I60" s="185"/>
      <c r="J60" s="185"/>
      <c r="K60" s="185"/>
      <c r="L60" s="185"/>
      <c r="M60" s="185"/>
      <c r="N60" s="185"/>
      <c r="O60" s="185"/>
      <c r="P60" s="79"/>
      <c r="Q60" s="79"/>
      <c r="R60" s="79"/>
      <c r="S60" s="79"/>
      <c r="T60" s="79"/>
      <c r="U60" s="79"/>
      <c r="V60" s="79"/>
      <c r="W60" s="79"/>
      <c r="X60" s="79"/>
    </row>
    <row r="61" spans="1:24">
      <c r="A61" s="816" t="s">
        <v>154</v>
      </c>
      <c r="B61" s="817"/>
      <c r="C61" s="200" t="s">
        <v>155</v>
      </c>
      <c r="D61" s="201">
        <v>10.1</v>
      </c>
      <c r="E61" s="201"/>
      <c r="F61" s="201"/>
      <c r="G61" s="201">
        <v>18</v>
      </c>
      <c r="H61" s="202">
        <v>5</v>
      </c>
      <c r="I61" s="185"/>
      <c r="J61" s="185"/>
      <c r="K61" s="185"/>
      <c r="L61" s="185"/>
      <c r="M61" s="185"/>
      <c r="N61" s="185"/>
      <c r="O61" s="185"/>
      <c r="P61" s="79"/>
      <c r="Q61" s="79"/>
      <c r="R61" s="79"/>
      <c r="S61" s="79"/>
      <c r="T61" s="79"/>
      <c r="U61" s="79"/>
      <c r="V61" s="79"/>
      <c r="W61" s="79"/>
      <c r="X61" s="79"/>
    </row>
    <row r="62" spans="1:24" ht="54.5">
      <c r="A62" s="807" t="s">
        <v>55</v>
      </c>
      <c r="B62" s="823"/>
      <c r="C62" s="203"/>
      <c r="D62" s="204" t="s">
        <v>56</v>
      </c>
      <c r="E62" s="204"/>
      <c r="F62" s="204" t="s">
        <v>57</v>
      </c>
      <c r="G62" s="204" t="s">
        <v>34</v>
      </c>
      <c r="H62" s="205" t="s">
        <v>58</v>
      </c>
      <c r="I62" s="185"/>
      <c r="J62" s="185"/>
      <c r="K62" s="185"/>
      <c r="L62" s="185"/>
      <c r="M62" s="185"/>
      <c r="N62" s="185"/>
      <c r="O62" s="185"/>
      <c r="P62" s="79"/>
      <c r="Q62" s="79"/>
      <c r="R62" s="79"/>
      <c r="S62" s="79"/>
      <c r="T62" s="79"/>
      <c r="U62" s="79"/>
      <c r="V62" s="79"/>
      <c r="W62" s="79"/>
      <c r="X62" s="79"/>
    </row>
    <row r="63" spans="1:24">
      <c r="A63" s="813" t="s">
        <v>59</v>
      </c>
      <c r="B63" s="818"/>
      <c r="C63" s="206"/>
      <c r="D63" s="207">
        <v>0.65</v>
      </c>
      <c r="E63" s="207"/>
      <c r="F63" s="208" t="s">
        <v>60</v>
      </c>
      <c r="G63" s="209">
        <v>26</v>
      </c>
      <c r="H63" s="210">
        <v>6.5</v>
      </c>
      <c r="I63" s="185"/>
      <c r="J63" s="185"/>
      <c r="K63" s="185"/>
      <c r="L63" s="185"/>
      <c r="M63" s="185"/>
      <c r="N63" s="185"/>
      <c r="O63" s="185"/>
      <c r="P63" s="79"/>
      <c r="Q63" s="79"/>
      <c r="R63" s="79"/>
      <c r="S63" s="79"/>
      <c r="T63" s="79"/>
      <c r="U63" s="79"/>
      <c r="V63" s="79"/>
      <c r="W63" s="79"/>
      <c r="X63" s="79"/>
    </row>
    <row r="64" spans="1:24">
      <c r="A64" s="819" t="s">
        <v>156</v>
      </c>
      <c r="B64" s="820"/>
      <c r="C64" s="206"/>
      <c r="D64" s="207">
        <v>0.6</v>
      </c>
      <c r="E64" s="207"/>
      <c r="F64" s="208" t="s">
        <v>60</v>
      </c>
      <c r="G64" s="209">
        <v>26</v>
      </c>
      <c r="H64" s="210">
        <v>6.5</v>
      </c>
      <c r="I64" s="185"/>
      <c r="J64" s="185"/>
      <c r="K64" s="185"/>
      <c r="L64" s="185"/>
      <c r="M64" s="185"/>
      <c r="N64" s="185"/>
      <c r="O64" s="185"/>
      <c r="P64" s="79"/>
      <c r="Q64" s="79"/>
      <c r="R64" s="79"/>
      <c r="S64" s="79"/>
      <c r="T64" s="79"/>
      <c r="U64" s="79"/>
      <c r="V64" s="79"/>
      <c r="W64" s="79"/>
      <c r="X64" s="79"/>
    </row>
    <row r="65" spans="1:24" ht="13" thickBot="1">
      <c r="A65" s="821" t="s">
        <v>157</v>
      </c>
      <c r="B65" s="822"/>
      <c r="C65" s="211"/>
      <c r="D65" s="212">
        <v>0.6</v>
      </c>
      <c r="E65" s="212"/>
      <c r="F65" s="212">
        <v>0.56000000000000005</v>
      </c>
      <c r="G65" s="213">
        <v>22.75</v>
      </c>
      <c r="H65" s="214">
        <v>2.6</v>
      </c>
      <c r="I65" s="185"/>
      <c r="J65" s="185"/>
      <c r="K65" s="185"/>
      <c r="L65" s="185"/>
      <c r="M65" s="185"/>
      <c r="N65" s="185"/>
      <c r="O65" s="185"/>
      <c r="P65" s="79"/>
      <c r="Q65" s="79"/>
      <c r="R65" s="79"/>
      <c r="S65" s="79"/>
      <c r="T65" s="79"/>
      <c r="U65" s="79"/>
      <c r="V65" s="79"/>
      <c r="W65" s="79"/>
      <c r="X65" s="79"/>
    </row>
    <row r="66" spans="1:24" ht="13" thickTop="1">
      <c r="P66" s="79"/>
      <c r="Q66" s="79"/>
      <c r="R66" s="79"/>
      <c r="S66" s="79"/>
      <c r="T66" s="79"/>
      <c r="U66" s="79"/>
      <c r="V66" s="79"/>
      <c r="W66" s="79"/>
      <c r="X66" s="79"/>
    </row>
    <row r="67" spans="1:24">
      <c r="A67" s="79"/>
      <c r="B67" s="79"/>
      <c r="C67" s="79"/>
      <c r="D67" s="79"/>
      <c r="E67" s="79"/>
      <c r="F67" s="79"/>
      <c r="G67" s="79"/>
      <c r="H67" s="79"/>
      <c r="I67" s="79"/>
      <c r="J67" s="79"/>
      <c r="K67" s="79"/>
      <c r="L67" s="79"/>
      <c r="M67" s="79"/>
      <c r="N67" s="79"/>
      <c r="O67" s="79"/>
      <c r="P67" s="79"/>
      <c r="Q67" s="79"/>
      <c r="R67" s="79"/>
      <c r="S67" s="79"/>
      <c r="T67" s="79"/>
      <c r="U67" s="79"/>
      <c r="V67" s="79"/>
      <c r="W67" s="79"/>
      <c r="X67" s="79"/>
    </row>
    <row r="68" spans="1:24">
      <c r="A68" s="79"/>
      <c r="B68" s="79"/>
      <c r="C68" s="79"/>
      <c r="D68" s="79"/>
      <c r="E68" s="79"/>
      <c r="F68" s="79"/>
      <c r="G68" s="79"/>
      <c r="H68" s="79"/>
      <c r="I68" s="79"/>
      <c r="J68" s="79"/>
      <c r="K68" s="79"/>
      <c r="L68" s="79"/>
      <c r="M68" s="79"/>
      <c r="N68" s="79"/>
      <c r="O68" s="79"/>
      <c r="P68" s="79"/>
      <c r="Q68" s="79"/>
      <c r="R68" s="79"/>
      <c r="S68" s="79"/>
      <c r="T68" s="79"/>
      <c r="U68" s="79"/>
      <c r="V68" s="79"/>
      <c r="W68" s="79"/>
      <c r="X68" s="79"/>
    </row>
    <row r="69" spans="1:24">
      <c r="A69" s="79"/>
      <c r="B69" s="79"/>
      <c r="C69" s="79"/>
      <c r="D69" s="79"/>
      <c r="E69" s="79"/>
      <c r="F69" s="79"/>
      <c r="G69" s="79"/>
      <c r="H69" s="79"/>
      <c r="I69" s="79"/>
      <c r="J69" s="79"/>
      <c r="K69" s="79"/>
      <c r="L69" s="79"/>
      <c r="M69" s="79"/>
      <c r="N69" s="79"/>
      <c r="O69" s="79"/>
      <c r="P69" s="79"/>
      <c r="Q69" s="79"/>
      <c r="R69" s="79"/>
      <c r="S69" s="79"/>
      <c r="T69" s="79"/>
      <c r="U69" s="79"/>
      <c r="V69" s="79"/>
      <c r="W69" s="79"/>
      <c r="X69" s="79"/>
    </row>
    <row r="70" spans="1:24">
      <c r="A70" s="79"/>
      <c r="B70" s="79"/>
      <c r="C70" s="79"/>
      <c r="D70" s="79"/>
      <c r="E70" s="79"/>
      <c r="F70" s="79"/>
      <c r="G70" s="79"/>
      <c r="H70" s="79"/>
      <c r="I70" s="79"/>
      <c r="J70" s="79"/>
      <c r="K70" s="79"/>
      <c r="L70" s="79"/>
      <c r="M70" s="79"/>
      <c r="N70" s="79"/>
      <c r="O70" s="79"/>
      <c r="P70" s="79"/>
      <c r="Q70" s="79"/>
      <c r="R70" s="79"/>
      <c r="S70" s="79"/>
      <c r="T70" s="79"/>
      <c r="U70" s="79"/>
      <c r="V70" s="79"/>
      <c r="W70" s="79"/>
      <c r="X70" s="79"/>
    </row>
    <row r="71" spans="1:24">
      <c r="A71" s="79"/>
      <c r="B71" s="79"/>
      <c r="C71" s="79"/>
      <c r="D71" s="79"/>
      <c r="E71" s="79"/>
      <c r="F71" s="79"/>
      <c r="G71" s="79"/>
      <c r="H71" s="79"/>
      <c r="I71" s="79"/>
      <c r="J71" s="79"/>
      <c r="K71" s="79"/>
      <c r="L71" s="79"/>
      <c r="M71" s="79"/>
      <c r="N71" s="79"/>
      <c r="O71" s="79"/>
      <c r="P71" s="79"/>
      <c r="Q71" s="79"/>
      <c r="R71" s="79"/>
      <c r="S71" s="79"/>
      <c r="T71" s="79"/>
      <c r="U71" s="79"/>
      <c r="V71" s="79"/>
      <c r="W71" s="79"/>
      <c r="X71" s="79"/>
    </row>
    <row r="72" spans="1:24">
      <c r="A72" s="79"/>
      <c r="B72" s="79"/>
      <c r="C72" s="79"/>
      <c r="D72" s="79"/>
      <c r="E72" s="79"/>
      <c r="F72" s="79"/>
      <c r="G72" s="79"/>
      <c r="H72" s="79"/>
      <c r="I72" s="79"/>
      <c r="J72" s="79"/>
      <c r="K72" s="79"/>
      <c r="L72" s="79"/>
      <c r="M72" s="79"/>
      <c r="N72" s="79"/>
      <c r="O72" s="79"/>
      <c r="P72" s="79"/>
      <c r="Q72" s="79"/>
      <c r="R72" s="79"/>
      <c r="S72" s="79"/>
      <c r="T72" s="79"/>
      <c r="U72" s="79"/>
      <c r="V72" s="79"/>
      <c r="W72" s="79"/>
      <c r="X72" s="79"/>
    </row>
    <row r="73" spans="1:24">
      <c r="A73" s="79"/>
      <c r="B73" s="79"/>
      <c r="C73" s="79"/>
      <c r="D73" s="79"/>
      <c r="E73" s="79"/>
      <c r="F73" s="79"/>
      <c r="G73" s="79"/>
      <c r="H73" s="79"/>
      <c r="I73" s="79"/>
      <c r="J73" s="79"/>
      <c r="K73" s="79"/>
      <c r="L73" s="79"/>
      <c r="M73" s="79"/>
      <c r="N73" s="79"/>
      <c r="O73" s="79"/>
      <c r="P73" s="79"/>
      <c r="Q73" s="79"/>
      <c r="R73" s="79"/>
      <c r="S73" s="79"/>
      <c r="T73" s="79"/>
      <c r="U73" s="79"/>
      <c r="V73" s="79"/>
      <c r="W73" s="79"/>
      <c r="X73" s="79"/>
    </row>
    <row r="74" spans="1:24">
      <c r="A74" s="79"/>
      <c r="B74" s="79"/>
      <c r="C74" s="79"/>
      <c r="D74" s="79"/>
      <c r="E74" s="79"/>
      <c r="F74" s="79"/>
      <c r="G74" s="79"/>
      <c r="H74" s="79"/>
      <c r="I74" s="79"/>
      <c r="J74" s="79"/>
      <c r="K74" s="79"/>
      <c r="L74" s="79"/>
      <c r="M74" s="79"/>
      <c r="N74" s="79"/>
      <c r="O74" s="79"/>
      <c r="P74" s="79"/>
      <c r="Q74" s="79"/>
      <c r="R74" s="79"/>
      <c r="S74" s="79"/>
      <c r="T74" s="79"/>
      <c r="U74" s="79"/>
      <c r="V74" s="79"/>
      <c r="W74" s="79"/>
      <c r="X74" s="79"/>
    </row>
    <row r="75" spans="1:24">
      <c r="A75" s="79"/>
      <c r="B75" s="79"/>
      <c r="C75" s="79"/>
      <c r="D75" s="79"/>
      <c r="E75" s="79"/>
      <c r="F75" s="79"/>
      <c r="G75" s="79"/>
      <c r="H75" s="79"/>
      <c r="I75" s="79"/>
      <c r="J75" s="79"/>
      <c r="K75" s="79"/>
      <c r="L75" s="79"/>
      <c r="M75" s="79"/>
      <c r="N75" s="79"/>
      <c r="O75" s="79"/>
    </row>
    <row r="76" spans="1:24">
      <c r="A76" s="79"/>
      <c r="B76" s="79"/>
      <c r="C76" s="79"/>
      <c r="D76" s="79"/>
      <c r="E76" s="79"/>
      <c r="F76" s="79"/>
      <c r="G76" s="79"/>
      <c r="H76" s="79"/>
      <c r="I76" s="79"/>
      <c r="J76" s="79"/>
      <c r="K76" s="79"/>
      <c r="L76" s="79"/>
      <c r="M76" s="79"/>
      <c r="N76" s="79"/>
      <c r="O76" s="79"/>
    </row>
    <row r="77" spans="1:24">
      <c r="A77" s="79"/>
      <c r="B77" s="79"/>
      <c r="C77" s="79"/>
      <c r="D77" s="79"/>
      <c r="E77" s="79"/>
      <c r="F77" s="79"/>
      <c r="G77" s="79"/>
      <c r="H77" s="79"/>
      <c r="I77" s="79"/>
      <c r="J77" s="79"/>
      <c r="K77" s="79"/>
      <c r="L77" s="79"/>
      <c r="M77" s="79"/>
      <c r="N77" s="79"/>
      <c r="O77" s="79"/>
    </row>
    <row r="78" spans="1:24">
      <c r="A78" s="79"/>
      <c r="B78" s="79"/>
      <c r="C78" s="79"/>
      <c r="D78" s="79"/>
      <c r="E78" s="79"/>
      <c r="F78" s="79"/>
      <c r="G78" s="79"/>
      <c r="H78" s="79"/>
      <c r="I78" s="79"/>
      <c r="J78" s="79"/>
      <c r="K78" s="79"/>
      <c r="L78" s="79"/>
      <c r="M78" s="79"/>
      <c r="N78" s="79"/>
      <c r="O78" s="79"/>
    </row>
    <row r="79" spans="1:24">
      <c r="A79" s="79"/>
      <c r="B79" s="79"/>
      <c r="C79" s="79"/>
      <c r="D79" s="79"/>
      <c r="E79" s="79"/>
      <c r="F79" s="79"/>
      <c r="G79" s="79"/>
      <c r="H79" s="79"/>
      <c r="I79" s="79"/>
      <c r="J79" s="79"/>
      <c r="K79" s="79"/>
      <c r="L79" s="79"/>
      <c r="M79" s="79"/>
      <c r="N79" s="79"/>
      <c r="O79" s="79"/>
    </row>
    <row r="80" spans="1:24">
      <c r="A80" s="79"/>
      <c r="B80" s="79"/>
      <c r="C80" s="79"/>
      <c r="D80" s="79"/>
      <c r="E80" s="79"/>
      <c r="F80" s="79"/>
      <c r="G80" s="79"/>
      <c r="H80" s="79"/>
      <c r="I80" s="79"/>
      <c r="J80" s="79"/>
      <c r="K80" s="79"/>
      <c r="L80" s="79"/>
      <c r="M80" s="79"/>
      <c r="N80" s="79"/>
      <c r="O80" s="79"/>
    </row>
    <row r="81" spans="1:15">
      <c r="A81" s="79"/>
      <c r="B81" s="79"/>
      <c r="C81" s="79"/>
      <c r="D81" s="79"/>
      <c r="E81" s="79"/>
      <c r="F81" s="79"/>
      <c r="G81" s="79"/>
      <c r="H81" s="79"/>
      <c r="I81" s="79"/>
      <c r="J81" s="79"/>
      <c r="K81" s="79"/>
      <c r="L81" s="79"/>
      <c r="M81" s="79"/>
      <c r="N81" s="79"/>
      <c r="O81" s="79"/>
    </row>
    <row r="82" spans="1:15">
      <c r="A82" s="79"/>
      <c r="B82" s="79"/>
      <c r="C82" s="79"/>
      <c r="D82" s="79"/>
      <c r="E82" s="79"/>
      <c r="F82" s="79"/>
      <c r="G82" s="79"/>
      <c r="H82" s="79"/>
      <c r="I82" s="79"/>
      <c r="J82" s="79"/>
      <c r="K82" s="79"/>
      <c r="L82" s="79"/>
      <c r="M82" s="79"/>
      <c r="N82" s="79"/>
      <c r="O82" s="79"/>
    </row>
    <row r="83" spans="1:15">
      <c r="A83" s="79"/>
      <c r="B83" s="79"/>
      <c r="C83" s="79"/>
      <c r="D83" s="79"/>
      <c r="E83" s="79"/>
      <c r="F83" s="79"/>
      <c r="G83" s="79"/>
      <c r="H83" s="79"/>
      <c r="I83" s="79"/>
      <c r="J83" s="79"/>
      <c r="K83" s="79"/>
      <c r="L83" s="79"/>
      <c r="M83" s="79"/>
      <c r="N83" s="79"/>
      <c r="O83" s="79"/>
    </row>
    <row r="84" spans="1:15">
      <c r="A84" s="79"/>
      <c r="B84" s="79"/>
      <c r="C84" s="79"/>
      <c r="D84" s="79"/>
      <c r="E84" s="79"/>
      <c r="F84" s="79"/>
      <c r="G84" s="79"/>
      <c r="H84" s="79"/>
      <c r="I84" s="79"/>
      <c r="J84" s="79"/>
      <c r="K84" s="79"/>
      <c r="L84" s="79"/>
      <c r="M84" s="79"/>
      <c r="N84" s="79"/>
      <c r="O84" s="79"/>
    </row>
    <row r="85" spans="1:15">
      <c r="A85" s="79"/>
      <c r="B85" s="79"/>
      <c r="C85" s="79"/>
      <c r="D85" s="79"/>
      <c r="E85" s="79"/>
      <c r="F85" s="79"/>
      <c r="G85" s="79"/>
      <c r="H85" s="79"/>
      <c r="I85" s="79"/>
      <c r="J85" s="79"/>
      <c r="K85" s="79"/>
      <c r="L85" s="79"/>
      <c r="M85" s="79"/>
      <c r="N85" s="79"/>
      <c r="O85" s="79"/>
    </row>
    <row r="86" spans="1:15">
      <c r="A86" s="79"/>
      <c r="B86" s="79"/>
      <c r="C86" s="79"/>
      <c r="D86" s="79"/>
      <c r="E86" s="79"/>
      <c r="F86" s="79"/>
      <c r="G86" s="79"/>
      <c r="H86" s="79"/>
      <c r="I86" s="79"/>
      <c r="J86" s="79"/>
      <c r="K86" s="79"/>
      <c r="L86" s="79"/>
      <c r="M86" s="79"/>
      <c r="N86" s="79"/>
      <c r="O86" s="79"/>
    </row>
    <row r="87" spans="1:15">
      <c r="A87" s="79"/>
      <c r="B87" s="79"/>
      <c r="C87" s="79"/>
      <c r="D87" s="79"/>
      <c r="E87" s="79"/>
      <c r="F87" s="79"/>
      <c r="G87" s="79"/>
      <c r="H87" s="79"/>
      <c r="I87" s="79"/>
      <c r="J87" s="79"/>
      <c r="K87" s="79"/>
      <c r="L87" s="79"/>
      <c r="M87" s="79"/>
      <c r="N87" s="79"/>
      <c r="O87" s="79"/>
    </row>
    <row r="88" spans="1:15">
      <c r="A88" s="79"/>
      <c r="B88" s="79"/>
      <c r="C88" s="79"/>
      <c r="D88" s="79"/>
      <c r="E88" s="79"/>
      <c r="F88" s="79"/>
      <c r="G88" s="79"/>
      <c r="H88" s="79"/>
      <c r="I88" s="79"/>
      <c r="J88" s="79"/>
      <c r="K88" s="79"/>
      <c r="L88" s="79"/>
      <c r="M88" s="79"/>
      <c r="N88" s="79"/>
      <c r="O88" s="79"/>
    </row>
    <row r="89" spans="1:15">
      <c r="A89" s="79"/>
      <c r="B89" s="79"/>
      <c r="C89" s="79"/>
      <c r="D89" s="79"/>
      <c r="E89" s="79"/>
      <c r="F89" s="79"/>
      <c r="G89" s="79"/>
      <c r="H89" s="79"/>
      <c r="I89" s="79"/>
      <c r="J89" s="79"/>
      <c r="K89" s="79"/>
      <c r="L89" s="79"/>
      <c r="M89" s="79"/>
      <c r="N89" s="79"/>
      <c r="O89" s="79"/>
    </row>
    <row r="90" spans="1:15">
      <c r="A90" s="79"/>
      <c r="B90" s="79"/>
      <c r="C90" s="79"/>
      <c r="D90" s="79"/>
      <c r="E90" s="79"/>
      <c r="F90" s="79"/>
      <c r="G90" s="79"/>
      <c r="H90" s="79"/>
      <c r="I90" s="79"/>
      <c r="J90" s="79"/>
      <c r="K90" s="79"/>
      <c r="L90" s="79"/>
      <c r="M90" s="79"/>
      <c r="N90" s="79"/>
      <c r="O90" s="79"/>
    </row>
    <row r="91" spans="1:15">
      <c r="A91" s="79"/>
      <c r="B91" s="79"/>
      <c r="C91" s="79"/>
      <c r="D91" s="79"/>
      <c r="E91" s="79"/>
      <c r="F91" s="79"/>
      <c r="G91" s="79"/>
      <c r="H91" s="79"/>
      <c r="I91" s="79"/>
      <c r="J91" s="79"/>
      <c r="K91" s="79"/>
      <c r="L91" s="79"/>
      <c r="M91" s="79"/>
      <c r="N91" s="79"/>
      <c r="O91" s="79"/>
    </row>
    <row r="92" spans="1:15">
      <c r="A92" s="79"/>
      <c r="B92" s="79"/>
      <c r="C92" s="79"/>
      <c r="D92" s="79"/>
      <c r="E92" s="79"/>
      <c r="F92" s="79"/>
      <c r="G92" s="79"/>
      <c r="H92" s="79"/>
      <c r="I92" s="79"/>
      <c r="J92" s="79"/>
      <c r="K92" s="79"/>
      <c r="L92" s="79"/>
      <c r="M92" s="79"/>
      <c r="N92" s="79"/>
      <c r="O92" s="79"/>
    </row>
  </sheetData>
  <sheetProtection selectLockedCells="1"/>
  <mergeCells count="33">
    <mergeCell ref="A63:B63"/>
    <mergeCell ref="A64:B64"/>
    <mergeCell ref="A65:B65"/>
    <mergeCell ref="A57:B57"/>
    <mergeCell ref="A58:B58"/>
    <mergeCell ref="A59:B59"/>
    <mergeCell ref="A60:B60"/>
    <mergeCell ref="A61:B61"/>
    <mergeCell ref="A62:B62"/>
    <mergeCell ref="A56:B56"/>
    <mergeCell ref="A45:B45"/>
    <mergeCell ref="A46:B46"/>
    <mergeCell ref="A47:B47"/>
    <mergeCell ref="A48:B48"/>
    <mergeCell ref="A49:B49"/>
    <mergeCell ref="A50:B50"/>
    <mergeCell ref="A51:B51"/>
    <mergeCell ref="A52:B52"/>
    <mergeCell ref="A53:B53"/>
    <mergeCell ref="A54:B54"/>
    <mergeCell ref="A55:B55"/>
    <mergeCell ref="A44:B44"/>
    <mergeCell ref="N1:O1"/>
    <mergeCell ref="A2:O2"/>
    <mergeCell ref="A3:O3"/>
    <mergeCell ref="A4:O4"/>
    <mergeCell ref="A5:O5"/>
    <mergeCell ref="C7:O7"/>
    <mergeCell ref="A40:H40"/>
    <mergeCell ref="A41:F41"/>
    <mergeCell ref="G41:H41"/>
    <mergeCell ref="A42:B42"/>
    <mergeCell ref="A43:B43"/>
  </mergeCells>
  <pageMargins left="0.5" right="0.5" top="0.25" bottom="0.25" header="0.5" footer="0.5"/>
  <pageSetup scale="7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indexed="43"/>
  </sheetPr>
  <dimension ref="A1:BN2551"/>
  <sheetViews>
    <sheetView showGridLines="0" view="pageBreakPreview" zoomScaleSheetLayoutView="100" workbookViewId="0">
      <selection activeCell="A4" sqref="A4:M4"/>
    </sheetView>
  </sheetViews>
  <sheetFormatPr defaultColWidth="8.81640625" defaultRowHeight="12.5"/>
  <cols>
    <col min="2" max="2" width="9" customWidth="1"/>
    <col min="3" max="3" width="2" customWidth="1"/>
    <col min="4" max="4" width="11.81640625" customWidth="1"/>
    <col min="6" max="6" width="7.1796875" customWidth="1"/>
    <col min="7" max="7" width="1.54296875" customWidth="1"/>
    <col min="8" max="8" width="7.54296875" customWidth="1"/>
    <col min="9" max="9" width="9" customWidth="1"/>
    <col min="10" max="10" width="3" customWidth="1"/>
    <col min="11" max="11" width="11.81640625" customWidth="1"/>
    <col min="12" max="12" width="9.453125" bestFit="1" customWidth="1"/>
    <col min="13" max="13" width="10" customWidth="1"/>
    <col min="14" max="66" width="8.81640625" style="92"/>
  </cols>
  <sheetData>
    <row r="1" spans="1:66" ht="13">
      <c r="K1" s="135" t="s">
        <v>67</v>
      </c>
      <c r="L1" s="853" t="e">
        <f>#REF!</f>
        <v>#REF!</v>
      </c>
      <c r="M1" s="853"/>
    </row>
    <row r="2" spans="1:66" s="89" customFormat="1" ht="17.5">
      <c r="A2" s="854" t="e">
        <f>#REF!</f>
        <v>#REF!</v>
      </c>
      <c r="B2" s="854"/>
      <c r="C2" s="854"/>
      <c r="D2" s="854"/>
      <c r="E2" s="854"/>
      <c r="F2" s="854"/>
      <c r="G2" s="854"/>
      <c r="H2" s="854"/>
      <c r="I2" s="854"/>
      <c r="J2" s="854"/>
      <c r="K2" s="854"/>
      <c r="L2" s="854"/>
      <c r="M2" s="854"/>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row>
    <row r="3" spans="1:66" s="89" customFormat="1" ht="17.5">
      <c r="A3" s="854" t="e">
        <f>#REF!</f>
        <v>#REF!</v>
      </c>
      <c r="B3" s="854"/>
      <c r="C3" s="854"/>
      <c r="D3" s="854"/>
      <c r="E3" s="854"/>
      <c r="F3" s="854"/>
      <c r="G3" s="854"/>
      <c r="H3" s="854"/>
      <c r="I3" s="854"/>
      <c r="J3" s="854"/>
      <c r="K3" s="854"/>
      <c r="L3" s="854"/>
      <c r="M3" s="854"/>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row>
    <row r="4" spans="1:66" s="89" customFormat="1" ht="15.5">
      <c r="A4" s="855" t="e">
        <f>#REF!</f>
        <v>#REF!</v>
      </c>
      <c r="B4" s="855"/>
      <c r="C4" s="855"/>
      <c r="D4" s="855"/>
      <c r="E4" s="855"/>
      <c r="F4" s="855"/>
      <c r="G4" s="855"/>
      <c r="H4" s="855"/>
      <c r="I4" s="855"/>
      <c r="J4" s="855"/>
      <c r="K4" s="855"/>
      <c r="L4" s="855"/>
      <c r="M4" s="85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row>
    <row r="5" spans="1:66" s="89" customFormat="1" ht="14">
      <c r="A5" s="851"/>
      <c r="B5" s="851"/>
      <c r="C5" s="851"/>
      <c r="D5" s="851"/>
      <c r="E5" s="851"/>
      <c r="F5" s="851"/>
      <c r="G5" s="851"/>
      <c r="H5" s="851"/>
      <c r="I5" s="851"/>
      <c r="J5" s="851"/>
      <c r="K5" s="851"/>
      <c r="L5" s="851"/>
      <c r="M5" s="851"/>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row>
    <row r="6" spans="1:66" s="89" customFormat="1" ht="14">
      <c r="A6" s="105"/>
      <c r="B6" s="105"/>
      <c r="C6" s="105"/>
      <c r="D6" s="105"/>
      <c r="E6" s="105"/>
      <c r="F6" s="105"/>
      <c r="G6" s="105"/>
      <c r="H6" s="105"/>
      <c r="I6" s="105"/>
      <c r="J6" s="105"/>
      <c r="K6" s="105"/>
      <c r="L6" s="105"/>
      <c r="M6" s="105"/>
      <c r="N6" s="95"/>
      <c r="O6" s="95"/>
      <c r="P6" s="95"/>
      <c r="Q6" s="95"/>
      <c r="R6" s="95"/>
      <c r="S6" s="95"/>
      <c r="T6" s="95"/>
      <c r="U6" s="95"/>
      <c r="V6" s="95"/>
    </row>
    <row r="7" spans="1:66" s="89" customFormat="1" ht="14">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row>
    <row r="8" spans="1:66" s="89" customFormat="1" ht="14">
      <c r="A8" s="93" t="s">
        <v>8</v>
      </c>
      <c r="B8" s="94"/>
      <c r="C8" s="88"/>
      <c r="D8" s="847" t="e">
        <f>#REF!</f>
        <v>#REF!</v>
      </c>
      <c r="E8" s="847"/>
      <c r="F8" s="847"/>
      <c r="G8" s="847"/>
      <c r="H8" s="847"/>
      <c r="I8" s="847"/>
      <c r="J8" s="847"/>
      <c r="K8" s="847"/>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row>
    <row r="9" spans="1:66" s="89" customFormat="1" ht="14">
      <c r="A9" s="96" t="s">
        <v>9</v>
      </c>
      <c r="B9" s="96"/>
      <c r="C9" s="96"/>
      <c r="D9" s="843" t="e">
        <f>#REF!</f>
        <v>#REF!</v>
      </c>
      <c r="E9" s="843"/>
      <c r="F9" s="843"/>
      <c r="G9" s="843"/>
      <c r="H9" s="843"/>
      <c r="I9" s="85" t="s">
        <v>116</v>
      </c>
      <c r="J9" s="842" t="e">
        <f>#REF!</f>
        <v>#REF!</v>
      </c>
      <c r="K9" s="842"/>
      <c r="L9" s="842"/>
      <c r="M9" s="842"/>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row>
    <row r="10" spans="1:66" s="89" customFormat="1" ht="14">
      <c r="A10" s="96" t="s">
        <v>10</v>
      </c>
      <c r="B10" s="96"/>
      <c r="C10" s="96"/>
      <c r="D10" s="843" t="e">
        <f>#REF!</f>
        <v>#REF!</v>
      </c>
      <c r="E10" s="843"/>
      <c r="F10" s="843"/>
      <c r="G10" s="851" t="s">
        <v>12</v>
      </c>
      <c r="H10" s="852"/>
      <c r="I10" s="852"/>
      <c r="J10" s="852"/>
      <c r="K10" s="843" t="e">
        <f>#REF!</f>
        <v>#REF!</v>
      </c>
      <c r="L10" s="843"/>
      <c r="M10" s="843"/>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row>
    <row r="11" spans="1:66" s="89" customFormat="1" ht="14">
      <c r="A11" s="96" t="s">
        <v>11</v>
      </c>
      <c r="B11" s="96"/>
      <c r="C11" s="96"/>
      <c r="D11" s="846" t="e">
        <f>#REF!</f>
        <v>#REF!</v>
      </c>
      <c r="E11" s="846"/>
      <c r="F11" s="846"/>
      <c r="G11" s="846"/>
      <c r="H11" s="846"/>
      <c r="I11" s="846"/>
      <c r="J11" s="846"/>
      <c r="K11" s="846"/>
      <c r="L11" s="846"/>
      <c r="M11" s="846"/>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row>
    <row r="12" spans="1:66" s="89" customFormat="1" ht="14">
      <c r="A12" s="96"/>
      <c r="B12" s="96"/>
      <c r="C12" s="96"/>
      <c r="D12" s="843" t="e">
        <f>#REF!</f>
        <v>#REF!</v>
      </c>
      <c r="E12" s="843"/>
      <c r="F12" s="843"/>
      <c r="G12" s="849"/>
      <c r="H12" s="849"/>
      <c r="I12" s="114" t="e">
        <f>#REF!</f>
        <v>#REF!</v>
      </c>
      <c r="J12" s="849"/>
      <c r="K12" s="849"/>
      <c r="L12" s="115" t="e">
        <f>#REF!</f>
        <v>#REF!</v>
      </c>
      <c r="M12" s="106"/>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row>
    <row r="13" spans="1:66" s="89" customFormat="1" ht="14">
      <c r="A13" s="94"/>
      <c r="B13" s="94"/>
      <c r="C13" s="94"/>
      <c r="D13" s="86" t="s">
        <v>76</v>
      </c>
      <c r="E13" s="86"/>
      <c r="F13" s="96" t="s">
        <v>68</v>
      </c>
      <c r="G13" s="96"/>
      <c r="H13" s="96"/>
      <c r="I13" s="86" t="s">
        <v>77</v>
      </c>
      <c r="J13" s="850"/>
      <c r="K13" s="850"/>
      <c r="L13" s="86" t="s">
        <v>78</v>
      </c>
      <c r="M13" s="94"/>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row>
    <row r="14" spans="1:66" s="89" customFormat="1" ht="14">
      <c r="A14" s="94"/>
      <c r="B14" s="94"/>
      <c r="C14" s="94"/>
      <c r="D14" s="86"/>
      <c r="E14" s="86"/>
      <c r="F14" s="96"/>
      <c r="G14" s="96"/>
      <c r="H14" s="96"/>
      <c r="I14" s="86"/>
      <c r="J14" s="107"/>
      <c r="K14" s="107"/>
      <c r="L14" s="86"/>
      <c r="M14" s="94"/>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row>
    <row r="15" spans="1:66" s="89" customFormat="1" ht="14">
      <c r="A15" s="108" t="s">
        <v>3</v>
      </c>
      <c r="B15" s="108"/>
      <c r="C15" s="108"/>
      <c r="D15" s="108"/>
      <c r="E15" s="108"/>
      <c r="F15" s="108"/>
      <c r="G15" s="108"/>
      <c r="H15" s="108"/>
      <c r="I15" s="108"/>
      <c r="J15" s="108"/>
      <c r="K15" s="108"/>
      <c r="L15" s="108"/>
      <c r="M15" s="108"/>
      <c r="N15" s="95"/>
      <c r="O15" s="95"/>
      <c r="P15" s="95"/>
      <c r="Q15" s="95"/>
      <c r="R15" s="95"/>
      <c r="S15" s="95"/>
      <c r="T15" s="95"/>
      <c r="U15" s="95"/>
      <c r="V15" s="95"/>
    </row>
    <row r="16" spans="1:66" s="89" customFormat="1" ht="14">
      <c r="A16" s="96" t="s">
        <v>13</v>
      </c>
      <c r="B16" s="94"/>
      <c r="C16" s="94"/>
      <c r="D16" s="847" t="e">
        <f>#REF!</f>
        <v>#REF!</v>
      </c>
      <c r="E16" s="848"/>
      <c r="F16" s="848"/>
      <c r="G16" s="848"/>
      <c r="H16" s="848"/>
      <c r="I16" s="848"/>
      <c r="J16" s="848"/>
      <c r="K16" s="848"/>
      <c r="L16" s="848"/>
      <c r="M16" s="848"/>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row>
    <row r="17" spans="1:66" s="89" customFormat="1" ht="14">
      <c r="A17" s="96" t="s">
        <v>14</v>
      </c>
      <c r="B17" s="94"/>
      <c r="C17" s="94"/>
      <c r="D17" s="847" t="e">
        <f>#REF!</f>
        <v>#REF!</v>
      </c>
      <c r="E17" s="848"/>
      <c r="F17" s="848"/>
      <c r="G17" s="848"/>
      <c r="H17" s="848"/>
      <c r="I17" s="848"/>
      <c r="J17" s="848"/>
      <c r="K17" s="848"/>
      <c r="L17" s="848"/>
      <c r="M17" s="848"/>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row>
    <row r="18" spans="1:66" s="89" customFormat="1" ht="14">
      <c r="A18" s="96" t="s">
        <v>4</v>
      </c>
      <c r="B18" s="94"/>
      <c r="C18" s="94"/>
      <c r="D18" s="847" t="e">
        <f>#REF!</f>
        <v>#REF!</v>
      </c>
      <c r="E18" s="848"/>
      <c r="F18" s="848"/>
      <c r="G18" s="848"/>
      <c r="H18" s="848"/>
      <c r="I18" s="848"/>
      <c r="J18" s="848"/>
      <c r="K18" s="848"/>
      <c r="L18" s="848"/>
      <c r="M18" s="848"/>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row>
    <row r="19" spans="1:66" s="89" customFormat="1" ht="14">
      <c r="A19" s="96" t="s">
        <v>9</v>
      </c>
      <c r="B19" s="94"/>
      <c r="C19" s="94"/>
      <c r="D19" s="844" t="e">
        <f>#REF!</f>
        <v>#REF!</v>
      </c>
      <c r="E19" s="845"/>
      <c r="F19" s="845"/>
      <c r="G19" s="845"/>
      <c r="H19" s="845"/>
      <c r="I19" s="86" t="s">
        <v>116</v>
      </c>
      <c r="J19" s="844" t="e">
        <f>#REF!</f>
        <v>#REF!</v>
      </c>
      <c r="K19" s="845"/>
      <c r="L19" s="845"/>
      <c r="M19" s="84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row>
    <row r="20" spans="1:66" s="89" customFormat="1" ht="14">
      <c r="A20" s="94"/>
      <c r="B20" s="94"/>
      <c r="C20" s="94"/>
      <c r="D20" s="86"/>
      <c r="E20" s="86"/>
      <c r="F20" s="96"/>
      <c r="G20" s="96"/>
      <c r="H20" s="96"/>
      <c r="I20" s="86"/>
      <c r="J20" s="107"/>
      <c r="K20" s="107"/>
      <c r="L20" s="86"/>
      <c r="M20" s="94"/>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row>
    <row r="21" spans="1:66" s="89" customFormat="1" ht="14.5">
      <c r="A21" s="96" t="s">
        <v>123</v>
      </c>
      <c r="B21" s="94"/>
      <c r="C21" s="827" t="e">
        <f>'Cooling calcs'!L69+'Chiller Savings Sheet'!J67+'PTAC Savings Sheet (2)'!K43</f>
        <v>#REF!</v>
      </c>
      <c r="D21" s="825"/>
      <c r="E21" s="109"/>
      <c r="F21" s="109"/>
      <c r="G21" s="109"/>
      <c r="H21" s="109"/>
      <c r="I21" s="109"/>
      <c r="J21" s="109"/>
      <c r="K21" s="109"/>
      <c r="L21" s="109"/>
      <c r="M21" s="110"/>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row>
    <row r="22" spans="1:66" s="89" customFormat="1" ht="14.5">
      <c r="A22" s="96"/>
      <c r="B22" s="94"/>
      <c r="C22" s="94"/>
      <c r="E22" s="109"/>
      <c r="F22" s="109"/>
      <c r="G22" s="109"/>
      <c r="H22" s="109"/>
      <c r="I22" s="109"/>
      <c r="J22" s="109"/>
      <c r="K22" s="109"/>
      <c r="L22" s="109"/>
      <c r="M22" s="110"/>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row>
    <row r="23" spans="1:66" s="89" customFormat="1" ht="14">
      <c r="A23" s="96" t="s">
        <v>82</v>
      </c>
      <c r="B23" s="94"/>
      <c r="C23" s="826" t="e">
        <f>'Cooling calcs'!L68+'Chiller Savings Sheet'!J66+#REF!*4480+'PTAC Savings Sheet (2)'!K42</f>
        <v>#REF!</v>
      </c>
      <c r="D23" s="825"/>
      <c r="E23" s="111"/>
      <c r="F23" s="111"/>
      <c r="G23" s="111"/>
      <c r="H23" s="111"/>
      <c r="I23" s="111"/>
      <c r="J23" s="111"/>
      <c r="K23" s="111"/>
      <c r="L23" s="87"/>
      <c r="M23" s="110"/>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row>
    <row r="24" spans="1:66" s="89" customFormat="1" ht="14">
      <c r="A24" s="96"/>
      <c r="B24" s="94"/>
      <c r="C24" s="94"/>
      <c r="E24" s="111"/>
      <c r="F24" s="111"/>
      <c r="G24" s="111"/>
      <c r="H24" s="111"/>
      <c r="I24" s="111"/>
      <c r="J24" s="111"/>
      <c r="K24" s="111"/>
      <c r="L24" s="87"/>
      <c r="M24" s="110"/>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row>
    <row r="25" spans="1:66" s="89" customFormat="1" ht="14">
      <c r="A25" s="96" t="s">
        <v>110</v>
      </c>
      <c r="B25" s="94"/>
      <c r="C25" s="824" t="e">
        <f>#REF!+#REF!+#REF!+#REF!+#REF!+#REF!+#REF!+#REF!</f>
        <v>#REF!</v>
      </c>
      <c r="D25" s="825"/>
      <c r="F25" s="111"/>
      <c r="G25" s="111"/>
      <c r="H25" s="111"/>
      <c r="I25" s="111"/>
      <c r="J25" s="111"/>
      <c r="K25" s="111"/>
      <c r="L25" s="87"/>
      <c r="M25" s="110"/>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row>
    <row r="26" spans="1:66" s="89" customFormat="1" ht="14">
      <c r="A26" s="96"/>
      <c r="B26" s="94"/>
      <c r="C26" s="112"/>
      <c r="F26" s="111"/>
      <c r="G26" s="111"/>
      <c r="H26" s="111"/>
      <c r="I26" s="111"/>
      <c r="J26" s="111"/>
      <c r="K26" s="111"/>
      <c r="L26" s="87"/>
      <c r="M26" s="110"/>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row>
    <row r="27" spans="1:66" s="89" customFormat="1" ht="14">
      <c r="A27" s="96" t="s">
        <v>75</v>
      </c>
      <c r="B27" s="94"/>
      <c r="C27" s="824" t="e">
        <f>+#REF!+#REF!+#REF!+#REF!</f>
        <v>#REF!</v>
      </c>
      <c r="D27" s="825"/>
      <c r="L27" s="96"/>
      <c r="M27" s="94"/>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row>
    <row r="28" spans="1:66" s="89" customFormat="1" ht="14">
      <c r="A28" s="96"/>
      <c r="B28" s="94"/>
      <c r="C28" s="112"/>
      <c r="L28" s="96"/>
      <c r="M28" s="94"/>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row>
    <row r="29" spans="1:66" s="89" customFormat="1" ht="14.5" thickBot="1">
      <c r="A29" s="94"/>
      <c r="B29" s="94"/>
      <c r="C29" s="94"/>
      <c r="D29" s="833"/>
      <c r="E29" s="833"/>
      <c r="F29" s="828"/>
      <c r="G29" s="828"/>
      <c r="H29" s="828"/>
      <c r="I29" s="828"/>
      <c r="J29" s="828"/>
      <c r="K29" s="828"/>
      <c r="L29" s="136" t="s">
        <v>79</v>
      </c>
      <c r="M29" s="137"/>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row>
    <row r="30" spans="1:66" s="89" customFormat="1" ht="14.5">
      <c r="A30" s="94"/>
      <c r="B30" s="94"/>
      <c r="C30" s="94"/>
      <c r="D30" s="138"/>
      <c r="E30" s="834" t="s">
        <v>125</v>
      </c>
      <c r="F30" s="834"/>
      <c r="G30" s="834"/>
      <c r="H30" s="834"/>
      <c r="I30" s="834"/>
      <c r="J30" s="834"/>
      <c r="K30" s="834"/>
      <c r="L30" s="834"/>
      <c r="M30" s="139"/>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row>
    <row r="31" spans="1:66" s="89" customFormat="1" ht="14">
      <c r="A31" s="96"/>
      <c r="B31" s="94"/>
      <c r="C31" s="94"/>
      <c r="D31" s="140"/>
      <c r="E31" s="140"/>
      <c r="F31" s="140"/>
      <c r="G31" s="140"/>
      <c r="H31" s="140"/>
      <c r="I31" s="141"/>
      <c r="J31" s="141"/>
      <c r="K31" s="141"/>
      <c r="L31" s="142"/>
      <c r="M31" s="141"/>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row>
    <row r="32" spans="1:66" s="89" customFormat="1" ht="14">
      <c r="A32" s="96" t="s">
        <v>80</v>
      </c>
      <c r="D32" s="140"/>
      <c r="E32" s="140"/>
      <c r="F32" s="140"/>
      <c r="G32" s="140"/>
      <c r="H32" s="140"/>
      <c r="I32" s="141"/>
      <c r="J32" s="141"/>
      <c r="K32" s="141"/>
      <c r="L32" s="142"/>
      <c r="M32" s="141"/>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row>
    <row r="33" spans="1:66" s="89" customFormat="1" ht="14.5" thickBot="1">
      <c r="D33" s="828"/>
      <c r="E33" s="828"/>
      <c r="F33" s="828"/>
      <c r="G33" s="828"/>
      <c r="H33" s="828"/>
      <c r="I33" s="828"/>
      <c r="J33" s="141"/>
      <c r="K33" s="141"/>
      <c r="L33" s="142"/>
      <c r="M33" s="141"/>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row>
    <row r="34" spans="1:66" s="89" customFormat="1" ht="14.5">
      <c r="A34" s="94"/>
      <c r="B34" s="94"/>
      <c r="C34" s="94"/>
      <c r="D34" s="829" t="s">
        <v>125</v>
      </c>
      <c r="E34" s="829"/>
      <c r="F34" s="829"/>
      <c r="G34" s="829"/>
      <c r="H34" s="829"/>
      <c r="I34" s="829"/>
      <c r="J34" s="94"/>
      <c r="K34" s="96"/>
      <c r="L34" s="94"/>
      <c r="M34" s="94"/>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row>
    <row r="35" spans="1:66" s="89" customFormat="1" ht="14.5">
      <c r="A35" s="94"/>
      <c r="B35" s="94"/>
      <c r="C35" s="94"/>
      <c r="D35" s="109"/>
      <c r="E35" s="109"/>
      <c r="F35" s="109"/>
      <c r="G35" s="109"/>
      <c r="H35" s="109"/>
      <c r="I35" s="109"/>
      <c r="J35" s="94"/>
      <c r="K35" s="96"/>
      <c r="L35" s="94"/>
      <c r="M35" s="94"/>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row>
    <row r="36" spans="1:66" s="89" customFormat="1" ht="14">
      <c r="A36" s="96" t="s">
        <v>69</v>
      </c>
      <c r="B36" s="94"/>
      <c r="C36" s="94"/>
      <c r="D36" s="94"/>
      <c r="E36" s="94"/>
      <c r="F36" s="94"/>
      <c r="G36" s="94"/>
      <c r="H36" s="94"/>
      <c r="I36" s="96"/>
      <c r="J36" s="96"/>
      <c r="K36" s="94"/>
      <c r="L36" s="94"/>
      <c r="M36" s="94"/>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row>
    <row r="37" spans="1:66" s="89" customFormat="1" ht="14">
      <c r="A37" s="94"/>
      <c r="B37" s="94"/>
      <c r="C37" s="94"/>
      <c r="D37" s="113" t="s">
        <v>86</v>
      </c>
      <c r="E37" s="96"/>
      <c r="F37" s="94"/>
      <c r="G37" s="94"/>
      <c r="H37" s="94"/>
      <c r="I37" s="96"/>
      <c r="J37" s="96"/>
      <c r="K37" s="94"/>
      <c r="L37" s="96"/>
      <c r="M37" s="96"/>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row>
    <row r="38" spans="1:66" s="89" customFormat="1" ht="14">
      <c r="A38" s="94"/>
      <c r="B38" s="94"/>
      <c r="C38" s="94"/>
      <c r="D38" s="96" t="s">
        <v>70</v>
      </c>
      <c r="E38" s="96"/>
      <c r="F38" s="94"/>
      <c r="G38" s="94"/>
      <c r="H38" s="94"/>
      <c r="I38" s="96"/>
      <c r="J38" s="96"/>
      <c r="K38" s="94"/>
      <c r="L38" s="96"/>
      <c r="M38" s="96"/>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row>
    <row r="39" spans="1:66" s="89" customFormat="1" ht="14">
      <c r="A39" s="94"/>
      <c r="B39" s="94"/>
      <c r="C39" s="94"/>
      <c r="D39" s="96" t="s">
        <v>85</v>
      </c>
      <c r="E39" s="96"/>
      <c r="F39" s="94"/>
      <c r="G39" s="94"/>
      <c r="H39" s="94"/>
      <c r="I39" s="96"/>
      <c r="J39" s="96"/>
      <c r="K39" s="94"/>
      <c r="L39" s="96"/>
      <c r="M39" s="96"/>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row>
    <row r="40" spans="1:66" s="89" customFormat="1" ht="14">
      <c r="A40" s="94"/>
      <c r="B40" s="94"/>
      <c r="C40" s="94"/>
      <c r="D40" s="96" t="s">
        <v>0</v>
      </c>
      <c r="E40" s="96"/>
      <c r="F40" s="94"/>
      <c r="G40" s="94"/>
      <c r="H40" s="94"/>
      <c r="I40" s="94"/>
      <c r="J40" s="94"/>
      <c r="K40" s="94"/>
      <c r="L40" s="94"/>
      <c r="M40" s="94"/>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row>
    <row r="41" spans="1:66" ht="13">
      <c r="A41" s="5"/>
      <c r="B41" s="5"/>
      <c r="C41" s="5"/>
      <c r="D41" s="9"/>
      <c r="E41" s="9"/>
      <c r="F41" s="5"/>
      <c r="G41" s="5"/>
      <c r="H41" s="5"/>
      <c r="I41" s="5"/>
      <c r="J41" s="5"/>
      <c r="K41" s="5"/>
      <c r="L41" s="5"/>
      <c r="M41" s="5"/>
    </row>
    <row r="42" spans="1:66">
      <c r="A42" s="5"/>
      <c r="B42" s="5"/>
      <c r="C42" s="5"/>
      <c r="D42" s="830" t="s">
        <v>71</v>
      </c>
      <c r="E42" s="831"/>
      <c r="F42" s="831"/>
      <c r="G42" s="831"/>
      <c r="H42" s="831"/>
      <c r="I42" s="831"/>
      <c r="J42" s="831"/>
      <c r="K42" s="832"/>
      <c r="L42" s="5"/>
      <c r="M42" s="5"/>
    </row>
    <row r="43" spans="1:66" ht="16" customHeight="1">
      <c r="A43" s="5"/>
      <c r="B43" s="5"/>
      <c r="C43" s="5"/>
      <c r="D43" s="97" t="s">
        <v>72</v>
      </c>
      <c r="E43" s="98"/>
      <c r="F43" s="835"/>
      <c r="G43" s="839"/>
      <c r="H43" s="839"/>
      <c r="I43" s="839"/>
      <c r="J43" s="99"/>
      <c r="K43" s="100"/>
      <c r="L43" s="5"/>
      <c r="M43" s="5"/>
    </row>
    <row r="44" spans="1:66" ht="16" customHeight="1">
      <c r="A44" s="5"/>
      <c r="B44" s="5"/>
      <c r="C44" s="5"/>
      <c r="D44" s="97" t="s">
        <v>73</v>
      </c>
      <c r="E44" s="98"/>
      <c r="F44" s="840"/>
      <c r="G44" s="841"/>
      <c r="H44" s="841"/>
      <c r="I44" s="841"/>
      <c r="J44" s="99"/>
      <c r="K44" s="100"/>
      <c r="L44" s="5"/>
      <c r="M44" s="5"/>
    </row>
    <row r="45" spans="1:66" ht="16" customHeight="1">
      <c r="A45" s="5"/>
      <c r="B45" s="5"/>
      <c r="C45" s="5"/>
      <c r="D45" s="97" t="s">
        <v>74</v>
      </c>
      <c r="E45" s="98"/>
      <c r="F45" s="835"/>
      <c r="G45" s="835"/>
      <c r="H45" s="835"/>
      <c r="I45" s="835"/>
      <c r="J45" s="91"/>
      <c r="K45" s="101"/>
      <c r="L45" s="5"/>
      <c r="M45" s="5"/>
    </row>
    <row r="46" spans="1:66" ht="18.75" customHeight="1">
      <c r="A46" s="5"/>
      <c r="B46" s="5"/>
      <c r="C46" s="5"/>
      <c r="D46" s="102" t="s">
        <v>81</v>
      </c>
      <c r="E46" s="103"/>
      <c r="F46" s="836"/>
      <c r="G46" s="837"/>
      <c r="H46" s="837"/>
      <c r="I46" s="837"/>
      <c r="J46" s="837"/>
      <c r="K46" s="838"/>
      <c r="L46" s="5"/>
      <c r="M46" s="5"/>
    </row>
    <row r="53" spans="1:13">
      <c r="A53" s="92"/>
      <c r="B53" s="92"/>
      <c r="C53" s="92"/>
      <c r="D53" s="92"/>
      <c r="E53" s="92"/>
      <c r="F53" s="92"/>
      <c r="G53" s="92"/>
      <c r="H53" s="92"/>
      <c r="I53" s="92"/>
      <c r="J53" s="92"/>
      <c r="K53" s="92"/>
      <c r="L53" s="92"/>
      <c r="M53" s="92"/>
    </row>
    <row r="54" spans="1:13">
      <c r="A54" s="92"/>
      <c r="B54" s="92"/>
      <c r="C54" s="92"/>
      <c r="D54" s="92"/>
      <c r="E54" s="92"/>
      <c r="F54" s="92"/>
      <c r="G54" s="92"/>
      <c r="H54" s="92"/>
      <c r="I54" s="92"/>
      <c r="J54" s="92"/>
      <c r="K54" s="92"/>
      <c r="L54" s="92"/>
      <c r="M54" s="92"/>
    </row>
    <row r="55" spans="1:13">
      <c r="A55" s="92"/>
      <c r="B55" s="92"/>
      <c r="C55" s="92"/>
      <c r="D55" s="92"/>
      <c r="E55" s="92"/>
      <c r="F55" s="92"/>
      <c r="G55" s="92"/>
      <c r="H55" s="92"/>
      <c r="I55" s="92"/>
      <c r="J55" s="92"/>
      <c r="K55" s="92"/>
      <c r="L55" s="92"/>
      <c r="M55" s="92"/>
    </row>
    <row r="56" spans="1:13">
      <c r="A56" s="92"/>
      <c r="B56" s="92"/>
      <c r="C56" s="92"/>
      <c r="D56" s="92"/>
      <c r="E56" s="92"/>
      <c r="F56" s="92"/>
      <c r="G56" s="92"/>
      <c r="H56" s="92"/>
      <c r="I56" s="92"/>
      <c r="J56" s="92"/>
      <c r="K56" s="92"/>
      <c r="L56" s="92"/>
      <c r="M56" s="92"/>
    </row>
    <row r="57" spans="1:13">
      <c r="A57" s="92"/>
      <c r="B57" s="92"/>
      <c r="C57" s="92"/>
      <c r="D57" s="92"/>
      <c r="E57" s="92"/>
      <c r="F57" s="92"/>
      <c r="G57" s="92"/>
      <c r="H57" s="92"/>
      <c r="I57" s="92"/>
      <c r="J57" s="92"/>
      <c r="K57" s="92"/>
      <c r="L57" s="92"/>
      <c r="M57" s="92"/>
    </row>
    <row r="58" spans="1:13">
      <c r="A58" s="92"/>
      <c r="B58" s="92"/>
      <c r="C58" s="92"/>
      <c r="D58" s="92"/>
      <c r="E58" s="92"/>
      <c r="F58" s="92"/>
      <c r="G58" s="92"/>
      <c r="H58" s="92"/>
      <c r="I58" s="92"/>
      <c r="J58" s="92"/>
      <c r="K58" s="92"/>
      <c r="L58" s="92"/>
      <c r="M58" s="92"/>
    </row>
    <row r="59" spans="1:13">
      <c r="A59" s="92"/>
      <c r="B59" s="92"/>
      <c r="C59" s="92"/>
      <c r="D59" s="92"/>
      <c r="E59" s="92"/>
      <c r="F59" s="92"/>
      <c r="G59" s="92"/>
      <c r="H59" s="92"/>
      <c r="I59" s="92"/>
      <c r="J59" s="92"/>
      <c r="K59" s="92"/>
      <c r="L59" s="92"/>
      <c r="M59" s="92"/>
    </row>
    <row r="60" spans="1:13">
      <c r="A60" s="92"/>
      <c r="B60" s="92"/>
      <c r="C60" s="92"/>
      <c r="D60" s="92"/>
      <c r="E60" s="92"/>
      <c r="F60" s="92"/>
      <c r="G60" s="92"/>
      <c r="H60" s="92"/>
      <c r="I60" s="92"/>
      <c r="J60" s="92"/>
      <c r="K60" s="92"/>
      <c r="L60" s="92"/>
      <c r="M60" s="92"/>
    </row>
    <row r="61" spans="1:13">
      <c r="A61" s="92"/>
      <c r="B61" s="92"/>
      <c r="C61" s="92"/>
      <c r="D61" s="92"/>
      <c r="E61" s="92"/>
      <c r="F61" s="92"/>
      <c r="G61" s="92"/>
      <c r="H61" s="92"/>
      <c r="I61" s="92"/>
      <c r="J61" s="92"/>
      <c r="K61" s="92"/>
      <c r="L61" s="92"/>
      <c r="M61" s="92"/>
    </row>
    <row r="62" spans="1:13">
      <c r="A62" s="92"/>
      <c r="B62" s="92"/>
      <c r="C62" s="92"/>
      <c r="D62" s="92"/>
      <c r="E62" s="92"/>
      <c r="F62" s="92"/>
      <c r="G62" s="92"/>
      <c r="H62" s="92"/>
      <c r="I62" s="92"/>
      <c r="J62" s="92"/>
      <c r="K62" s="92"/>
      <c r="L62" s="92"/>
      <c r="M62" s="92"/>
    </row>
    <row r="63" spans="1:13">
      <c r="A63" s="92"/>
      <c r="B63" s="92"/>
      <c r="C63" s="92"/>
      <c r="D63" s="92"/>
      <c r="E63" s="92"/>
      <c r="F63" s="92"/>
      <c r="G63" s="92"/>
      <c r="H63" s="92"/>
      <c r="I63" s="92"/>
      <c r="J63" s="92"/>
      <c r="K63" s="92"/>
      <c r="L63" s="92"/>
      <c r="M63" s="92"/>
    </row>
    <row r="64" spans="1:13">
      <c r="A64" s="92"/>
      <c r="B64" s="92"/>
      <c r="C64" s="92"/>
      <c r="D64" s="92"/>
      <c r="E64" s="92"/>
      <c r="F64" s="92"/>
      <c r="G64" s="92"/>
      <c r="H64" s="92"/>
      <c r="I64" s="92"/>
      <c r="J64" s="92"/>
      <c r="K64" s="92"/>
      <c r="L64" s="92"/>
      <c r="M64" s="92"/>
    </row>
    <row r="65" spans="1:13">
      <c r="A65" s="92"/>
      <c r="B65" s="92"/>
      <c r="C65" s="92"/>
      <c r="D65" s="92"/>
      <c r="E65" s="92"/>
      <c r="F65" s="92"/>
      <c r="G65" s="92"/>
      <c r="H65" s="92"/>
      <c r="I65" s="92"/>
      <c r="J65" s="92"/>
      <c r="K65" s="92"/>
      <c r="L65" s="92"/>
      <c r="M65" s="92"/>
    </row>
    <row r="66" spans="1:13">
      <c r="A66" s="92"/>
      <c r="B66" s="92"/>
      <c r="C66" s="92"/>
      <c r="D66" s="92"/>
      <c r="E66" s="92"/>
      <c r="F66" s="92"/>
      <c r="G66" s="92"/>
      <c r="H66" s="92"/>
      <c r="I66" s="92"/>
      <c r="J66" s="92"/>
      <c r="K66" s="92"/>
      <c r="L66" s="92"/>
      <c r="M66" s="92"/>
    </row>
    <row r="67" spans="1:13">
      <c r="A67" s="92"/>
      <c r="B67" s="92"/>
      <c r="C67" s="92"/>
      <c r="D67" s="92"/>
      <c r="E67" s="92"/>
      <c r="F67" s="92"/>
      <c r="G67" s="92"/>
      <c r="H67" s="92"/>
      <c r="I67" s="92"/>
      <c r="J67" s="92"/>
      <c r="K67" s="92"/>
      <c r="L67" s="92"/>
      <c r="M67" s="92"/>
    </row>
    <row r="68" spans="1:13">
      <c r="A68" s="92"/>
      <c r="B68" s="92"/>
      <c r="C68" s="92"/>
      <c r="D68" s="92"/>
      <c r="E68" s="92"/>
      <c r="F68" s="92"/>
      <c r="G68" s="92"/>
      <c r="H68" s="92"/>
      <c r="I68" s="92"/>
      <c r="J68" s="92"/>
      <c r="K68" s="92"/>
      <c r="L68" s="92"/>
      <c r="M68" s="92"/>
    </row>
    <row r="69" spans="1:13">
      <c r="A69" s="92"/>
      <c r="B69" s="92"/>
      <c r="C69" s="92"/>
      <c r="D69" s="92"/>
      <c r="E69" s="92"/>
      <c r="F69" s="92"/>
      <c r="G69" s="92"/>
      <c r="H69" s="92"/>
      <c r="I69" s="92"/>
      <c r="J69" s="92"/>
      <c r="K69" s="92"/>
      <c r="L69" s="92"/>
      <c r="M69" s="92"/>
    </row>
    <row r="70" spans="1:13">
      <c r="A70" s="92"/>
      <c r="B70" s="92"/>
      <c r="C70" s="92"/>
      <c r="D70" s="92"/>
      <c r="E70" s="92"/>
      <c r="F70" s="92"/>
      <c r="G70" s="92"/>
      <c r="H70" s="92"/>
      <c r="I70" s="92"/>
      <c r="J70" s="92"/>
      <c r="K70" s="92"/>
      <c r="L70" s="92"/>
      <c r="M70" s="92"/>
    </row>
    <row r="71" spans="1:13">
      <c r="A71" s="92"/>
      <c r="B71" s="92"/>
      <c r="C71" s="92"/>
      <c r="D71" s="92"/>
      <c r="E71" s="92"/>
      <c r="F71" s="92"/>
      <c r="G71" s="92"/>
      <c r="H71" s="92"/>
      <c r="I71" s="92"/>
      <c r="J71" s="92"/>
      <c r="K71" s="92"/>
      <c r="L71" s="92"/>
      <c r="M71" s="92"/>
    </row>
    <row r="72" spans="1:13">
      <c r="A72" s="92"/>
      <c r="B72" s="92"/>
      <c r="C72" s="92"/>
      <c r="D72" s="92"/>
      <c r="E72" s="92"/>
      <c r="F72" s="92"/>
      <c r="G72" s="92"/>
      <c r="H72" s="92"/>
      <c r="I72" s="92"/>
      <c r="J72" s="92"/>
      <c r="K72" s="92"/>
      <c r="L72" s="92"/>
      <c r="M72" s="92"/>
    </row>
    <row r="73" spans="1:13">
      <c r="A73" s="92"/>
      <c r="B73" s="92"/>
      <c r="C73" s="92"/>
      <c r="D73" s="92"/>
      <c r="E73" s="92"/>
      <c r="F73" s="92"/>
      <c r="G73" s="92"/>
      <c r="H73" s="92"/>
      <c r="I73" s="92"/>
      <c r="J73" s="92"/>
      <c r="K73" s="92"/>
      <c r="L73" s="92"/>
      <c r="M73" s="92"/>
    </row>
    <row r="74" spans="1:13">
      <c r="A74" s="92"/>
      <c r="B74" s="92"/>
      <c r="C74" s="92"/>
      <c r="D74" s="92"/>
      <c r="E74" s="92"/>
      <c r="F74" s="92"/>
      <c r="G74" s="92"/>
      <c r="H74" s="92"/>
      <c r="I74" s="92"/>
      <c r="J74" s="92"/>
      <c r="K74" s="92"/>
      <c r="L74" s="92"/>
      <c r="M74" s="92"/>
    </row>
    <row r="75" spans="1:13">
      <c r="A75" s="92"/>
      <c r="B75" s="92"/>
      <c r="C75" s="92"/>
      <c r="D75" s="92"/>
      <c r="E75" s="92"/>
      <c r="F75" s="92"/>
      <c r="G75" s="92"/>
      <c r="H75" s="92"/>
      <c r="I75" s="92"/>
      <c r="J75" s="92"/>
      <c r="K75" s="92"/>
      <c r="L75" s="92"/>
      <c r="M75" s="92"/>
    </row>
    <row r="76" spans="1:13">
      <c r="A76" s="92"/>
      <c r="B76" s="92"/>
      <c r="C76" s="92"/>
      <c r="D76" s="92"/>
      <c r="E76" s="92"/>
      <c r="F76" s="92"/>
      <c r="G76" s="92"/>
      <c r="H76" s="92"/>
      <c r="I76" s="92"/>
      <c r="J76" s="92"/>
      <c r="K76" s="92"/>
      <c r="L76" s="92"/>
      <c r="M76" s="92"/>
    </row>
    <row r="77" spans="1:13">
      <c r="A77" s="92"/>
      <c r="B77" s="92"/>
      <c r="C77" s="92"/>
      <c r="D77" s="92"/>
      <c r="E77" s="92"/>
      <c r="F77" s="92"/>
      <c r="G77" s="92"/>
      <c r="H77" s="92"/>
      <c r="I77" s="92"/>
      <c r="J77" s="92"/>
      <c r="K77" s="92"/>
      <c r="L77" s="92"/>
      <c r="M77" s="92"/>
    </row>
    <row r="78" spans="1:13">
      <c r="A78" s="92"/>
      <c r="B78" s="92"/>
      <c r="C78" s="92"/>
      <c r="D78" s="92"/>
      <c r="E78" s="92"/>
      <c r="F78" s="92"/>
      <c r="G78" s="92"/>
      <c r="H78" s="92"/>
      <c r="I78" s="92"/>
      <c r="J78" s="92"/>
      <c r="K78" s="92"/>
      <c r="L78" s="92"/>
      <c r="M78" s="92"/>
    </row>
    <row r="79" spans="1:13">
      <c r="A79" s="92"/>
      <c r="B79" s="92"/>
      <c r="C79" s="92"/>
      <c r="D79" s="92"/>
      <c r="E79" s="92"/>
      <c r="F79" s="92"/>
      <c r="G79" s="92"/>
      <c r="H79" s="92"/>
      <c r="I79" s="92"/>
      <c r="J79" s="92"/>
      <c r="K79" s="92"/>
      <c r="L79" s="92"/>
      <c r="M79" s="92"/>
    </row>
    <row r="80" spans="1:13">
      <c r="A80" s="92"/>
      <c r="B80" s="92"/>
      <c r="C80" s="92"/>
      <c r="D80" s="92"/>
      <c r="E80" s="92"/>
      <c r="F80" s="92"/>
      <c r="G80" s="92"/>
      <c r="H80" s="92"/>
      <c r="I80" s="92"/>
      <c r="J80" s="92"/>
      <c r="K80" s="92"/>
      <c r="L80" s="92"/>
      <c r="M80" s="92"/>
    </row>
    <row r="81" spans="1:13">
      <c r="A81" s="92"/>
      <c r="B81" s="92"/>
      <c r="C81" s="92"/>
      <c r="D81" s="92"/>
      <c r="E81" s="92"/>
      <c r="F81" s="92"/>
      <c r="G81" s="92"/>
      <c r="H81" s="92"/>
      <c r="I81" s="92"/>
      <c r="J81" s="92"/>
      <c r="K81" s="92"/>
      <c r="L81" s="92"/>
      <c r="M81" s="92"/>
    </row>
    <row r="82" spans="1:13">
      <c r="A82" s="92"/>
      <c r="B82" s="92"/>
      <c r="C82" s="92"/>
      <c r="D82" s="92"/>
      <c r="E82" s="92"/>
      <c r="F82" s="92"/>
      <c r="G82" s="92"/>
      <c r="H82" s="92"/>
      <c r="I82" s="92"/>
      <c r="J82" s="92"/>
      <c r="K82" s="92"/>
      <c r="L82" s="92"/>
      <c r="M82" s="92"/>
    </row>
    <row r="83" spans="1:13">
      <c r="A83" s="92"/>
      <c r="B83" s="92"/>
      <c r="C83" s="92"/>
      <c r="D83" s="92"/>
      <c r="E83" s="92"/>
      <c r="F83" s="92"/>
      <c r="G83" s="92"/>
      <c r="H83" s="92"/>
      <c r="I83" s="92"/>
      <c r="J83" s="92"/>
      <c r="K83" s="92"/>
      <c r="L83" s="92"/>
      <c r="M83" s="92"/>
    </row>
    <row r="84" spans="1:13">
      <c r="A84" s="92"/>
      <c r="B84" s="92"/>
      <c r="C84" s="92"/>
      <c r="D84" s="92"/>
      <c r="E84" s="92"/>
      <c r="F84" s="92"/>
      <c r="G84" s="92"/>
      <c r="H84" s="92"/>
      <c r="I84" s="92"/>
      <c r="J84" s="92"/>
      <c r="K84" s="92"/>
      <c r="L84" s="92"/>
      <c r="M84" s="92"/>
    </row>
    <row r="85" spans="1:13">
      <c r="A85" s="92"/>
      <c r="B85" s="92"/>
      <c r="C85" s="92"/>
      <c r="D85" s="92"/>
      <c r="E85" s="92"/>
      <c r="F85" s="92"/>
      <c r="G85" s="92"/>
      <c r="H85" s="92"/>
      <c r="I85" s="92"/>
      <c r="J85" s="92"/>
      <c r="K85" s="92"/>
      <c r="L85" s="92"/>
      <c r="M85" s="92"/>
    </row>
    <row r="86" spans="1:13">
      <c r="A86" s="92"/>
      <c r="B86" s="92"/>
      <c r="C86" s="92"/>
      <c r="D86" s="92"/>
      <c r="E86" s="92"/>
      <c r="F86" s="92"/>
      <c r="G86" s="92"/>
      <c r="H86" s="92"/>
      <c r="I86" s="92"/>
      <c r="J86" s="92"/>
      <c r="K86" s="92"/>
      <c r="L86" s="92"/>
      <c r="M86" s="92"/>
    </row>
    <row r="87" spans="1:13">
      <c r="A87" s="92"/>
      <c r="B87" s="92"/>
      <c r="C87" s="92"/>
      <c r="D87" s="92"/>
      <c r="E87" s="92"/>
      <c r="F87" s="92"/>
      <c r="G87" s="92"/>
      <c r="H87" s="92"/>
      <c r="I87" s="92"/>
      <c r="J87" s="92"/>
      <c r="K87" s="92"/>
      <c r="L87" s="92"/>
      <c r="M87" s="92"/>
    </row>
    <row r="88" spans="1:13">
      <c r="A88" s="92"/>
      <c r="B88" s="92"/>
      <c r="C88" s="92"/>
      <c r="D88" s="92"/>
      <c r="E88" s="92"/>
      <c r="F88" s="92"/>
      <c r="G88" s="92"/>
      <c r="H88" s="92"/>
      <c r="I88" s="92"/>
      <c r="J88" s="92"/>
      <c r="K88" s="92"/>
      <c r="L88" s="92"/>
      <c r="M88" s="92"/>
    </row>
    <row r="89" spans="1:13">
      <c r="A89" s="92"/>
      <c r="B89" s="92"/>
      <c r="C89" s="92"/>
      <c r="D89" s="92"/>
      <c r="E89" s="92"/>
      <c r="F89" s="92"/>
      <c r="G89" s="92"/>
      <c r="H89" s="92"/>
      <c r="I89" s="92"/>
      <c r="J89" s="92"/>
      <c r="K89" s="92"/>
      <c r="L89" s="92"/>
      <c r="M89" s="92"/>
    </row>
    <row r="90" spans="1:13">
      <c r="A90" s="92"/>
      <c r="B90" s="92"/>
      <c r="C90" s="92"/>
      <c r="D90" s="92"/>
      <c r="E90" s="92"/>
      <c r="F90" s="92"/>
      <c r="G90" s="92"/>
      <c r="H90" s="92"/>
      <c r="I90" s="92"/>
      <c r="J90" s="92"/>
      <c r="K90" s="92"/>
      <c r="L90" s="92"/>
      <c r="M90" s="92"/>
    </row>
    <row r="91" spans="1:13">
      <c r="A91" s="92"/>
      <c r="B91" s="92"/>
      <c r="C91" s="92"/>
      <c r="D91" s="92"/>
      <c r="E91" s="92"/>
      <c r="F91" s="92"/>
      <c r="G91" s="92"/>
      <c r="H91" s="92"/>
      <c r="I91" s="92"/>
      <c r="J91" s="92"/>
      <c r="K91" s="92"/>
      <c r="L91" s="92"/>
      <c r="M91" s="92"/>
    </row>
    <row r="92" spans="1:13">
      <c r="A92" s="92"/>
      <c r="B92" s="92"/>
      <c r="C92" s="92"/>
      <c r="D92" s="92"/>
      <c r="E92" s="92"/>
      <c r="F92" s="92"/>
      <c r="G92" s="92"/>
      <c r="H92" s="92"/>
      <c r="I92" s="92"/>
      <c r="J92" s="92"/>
      <c r="K92" s="92"/>
      <c r="L92" s="92"/>
      <c r="M92" s="92"/>
    </row>
    <row r="93" spans="1:13">
      <c r="A93" s="92"/>
      <c r="B93" s="92"/>
      <c r="C93" s="92"/>
      <c r="D93" s="92"/>
      <c r="E93" s="92"/>
      <c r="F93" s="92"/>
      <c r="G93" s="92"/>
      <c r="H93" s="92"/>
      <c r="I93" s="92"/>
      <c r="J93" s="92"/>
      <c r="K93" s="92"/>
      <c r="L93" s="92"/>
      <c r="M93" s="92"/>
    </row>
    <row r="94" spans="1:13">
      <c r="A94" s="92"/>
      <c r="B94" s="92"/>
      <c r="C94" s="92"/>
      <c r="D94" s="92"/>
      <c r="E94" s="92"/>
      <c r="F94" s="92"/>
      <c r="G94" s="92"/>
      <c r="H94" s="92"/>
      <c r="I94" s="92"/>
      <c r="J94" s="92"/>
      <c r="K94" s="92"/>
      <c r="L94" s="92"/>
      <c r="M94" s="92"/>
    </row>
    <row r="95" spans="1:13">
      <c r="A95" s="92"/>
      <c r="B95" s="92"/>
      <c r="C95" s="92"/>
      <c r="D95" s="92"/>
      <c r="E95" s="92"/>
      <c r="F95" s="92"/>
      <c r="G95" s="92"/>
      <c r="H95" s="92"/>
      <c r="I95" s="92"/>
      <c r="J95" s="92"/>
      <c r="K95" s="92"/>
      <c r="L95" s="92"/>
      <c r="M95" s="92"/>
    </row>
    <row r="96" spans="1:13">
      <c r="A96" s="92"/>
      <c r="B96" s="92"/>
      <c r="C96" s="92"/>
      <c r="D96" s="92"/>
      <c r="E96" s="92"/>
      <c r="F96" s="92"/>
      <c r="G96" s="92"/>
      <c r="H96" s="92"/>
      <c r="I96" s="92"/>
      <c r="J96" s="92"/>
      <c r="K96" s="92"/>
      <c r="L96" s="92"/>
      <c r="M96" s="92"/>
    </row>
    <row r="97" spans="1:13">
      <c r="A97" s="92"/>
      <c r="B97" s="92"/>
      <c r="C97" s="92"/>
      <c r="D97" s="92"/>
      <c r="E97" s="92"/>
      <c r="F97" s="92"/>
      <c r="G97" s="92"/>
      <c r="H97" s="92"/>
      <c r="I97" s="92"/>
      <c r="J97" s="92"/>
      <c r="K97" s="92"/>
      <c r="L97" s="92"/>
      <c r="M97" s="92"/>
    </row>
    <row r="98" spans="1:13">
      <c r="A98" s="92"/>
      <c r="B98" s="92"/>
      <c r="C98" s="92"/>
      <c r="D98" s="92"/>
      <c r="E98" s="92"/>
      <c r="F98" s="92"/>
      <c r="G98" s="92"/>
      <c r="H98" s="92"/>
      <c r="I98" s="92"/>
      <c r="J98" s="92"/>
      <c r="K98" s="92"/>
      <c r="L98" s="92"/>
      <c r="M98" s="92"/>
    </row>
    <row r="99" spans="1:13">
      <c r="A99" s="92"/>
      <c r="B99" s="92"/>
      <c r="C99" s="92"/>
      <c r="D99" s="92"/>
      <c r="E99" s="92"/>
      <c r="F99" s="92"/>
      <c r="G99" s="92"/>
      <c r="H99" s="92"/>
      <c r="I99" s="92"/>
      <c r="J99" s="92"/>
      <c r="K99" s="92"/>
      <c r="L99" s="92"/>
      <c r="M99" s="92"/>
    </row>
    <row r="100" spans="1:13">
      <c r="A100" s="92"/>
      <c r="B100" s="92"/>
      <c r="C100" s="92"/>
      <c r="D100" s="92"/>
      <c r="E100" s="92"/>
      <c r="F100" s="92"/>
      <c r="G100" s="92"/>
      <c r="H100" s="92"/>
      <c r="I100" s="92"/>
      <c r="J100" s="92"/>
      <c r="K100" s="92"/>
      <c r="L100" s="92"/>
      <c r="M100" s="92"/>
    </row>
    <row r="101" spans="1:13">
      <c r="A101" s="92"/>
      <c r="B101" s="92"/>
      <c r="C101" s="92"/>
      <c r="D101" s="92"/>
      <c r="E101" s="92"/>
      <c r="F101" s="92"/>
      <c r="G101" s="92"/>
      <c r="H101" s="92"/>
      <c r="I101" s="92"/>
      <c r="J101" s="92"/>
      <c r="K101" s="92"/>
      <c r="L101" s="92"/>
      <c r="M101" s="92"/>
    </row>
    <row r="102" spans="1:13">
      <c r="A102" s="92"/>
      <c r="B102" s="92"/>
      <c r="C102" s="92"/>
      <c r="D102" s="92"/>
      <c r="E102" s="92"/>
      <c r="F102" s="92"/>
      <c r="G102" s="92"/>
      <c r="H102" s="92"/>
      <c r="I102" s="92"/>
      <c r="J102" s="92"/>
      <c r="K102" s="92"/>
      <c r="L102" s="92"/>
      <c r="M102" s="92"/>
    </row>
    <row r="103" spans="1:13">
      <c r="A103" s="92"/>
      <c r="B103" s="92"/>
      <c r="C103" s="92"/>
      <c r="D103" s="92"/>
      <c r="E103" s="92"/>
      <c r="F103" s="92"/>
      <c r="G103" s="92"/>
      <c r="H103" s="92"/>
      <c r="I103" s="92"/>
      <c r="J103" s="92"/>
      <c r="K103" s="92"/>
      <c r="L103" s="92"/>
      <c r="M103" s="92"/>
    </row>
    <row r="104" spans="1:13">
      <c r="A104" s="92"/>
      <c r="B104" s="92"/>
      <c r="C104" s="92"/>
      <c r="D104" s="92"/>
      <c r="E104" s="92"/>
      <c r="F104" s="92"/>
      <c r="G104" s="92"/>
      <c r="H104" s="92"/>
      <c r="I104" s="92"/>
      <c r="J104" s="92"/>
      <c r="K104" s="92"/>
      <c r="L104" s="92"/>
      <c r="M104" s="92"/>
    </row>
    <row r="105" spans="1:13">
      <c r="A105" s="92"/>
      <c r="B105" s="92"/>
      <c r="C105" s="92"/>
      <c r="D105" s="92"/>
      <c r="E105" s="92"/>
      <c r="F105" s="92"/>
      <c r="G105" s="92"/>
      <c r="H105" s="92"/>
      <c r="I105" s="92"/>
      <c r="J105" s="92"/>
      <c r="K105" s="92"/>
      <c r="L105" s="92"/>
      <c r="M105" s="92"/>
    </row>
    <row r="106" spans="1:13">
      <c r="A106" s="92"/>
      <c r="B106" s="92"/>
      <c r="C106" s="92"/>
      <c r="D106" s="92"/>
      <c r="E106" s="92"/>
      <c r="F106" s="92"/>
      <c r="G106" s="92"/>
      <c r="H106" s="92"/>
      <c r="I106" s="92"/>
      <c r="J106" s="92"/>
      <c r="K106" s="92"/>
      <c r="L106" s="92"/>
      <c r="M106" s="92"/>
    </row>
    <row r="107" spans="1:13">
      <c r="A107" s="92"/>
      <c r="B107" s="92"/>
      <c r="C107" s="92"/>
      <c r="D107" s="92"/>
      <c r="E107" s="92"/>
      <c r="F107" s="92"/>
      <c r="G107" s="92"/>
      <c r="H107" s="92"/>
      <c r="I107" s="92"/>
      <c r="J107" s="92"/>
      <c r="K107" s="92"/>
      <c r="L107" s="92"/>
      <c r="M107" s="92"/>
    </row>
    <row r="108" spans="1:13">
      <c r="A108" s="92"/>
      <c r="B108" s="92"/>
      <c r="C108" s="92"/>
      <c r="D108" s="92"/>
      <c r="E108" s="92"/>
      <c r="F108" s="92"/>
      <c r="G108" s="92"/>
      <c r="H108" s="92"/>
      <c r="I108" s="92"/>
      <c r="J108" s="92"/>
      <c r="K108" s="92"/>
      <c r="L108" s="92"/>
      <c r="M108" s="92"/>
    </row>
    <row r="109" spans="1:13">
      <c r="A109" s="92"/>
      <c r="B109" s="92"/>
      <c r="C109" s="92"/>
      <c r="D109" s="92"/>
      <c r="E109" s="92"/>
      <c r="F109" s="92"/>
      <c r="G109" s="92"/>
      <c r="H109" s="92"/>
      <c r="I109" s="92"/>
      <c r="J109" s="92"/>
      <c r="K109" s="92"/>
      <c r="L109" s="92"/>
      <c r="M109" s="92"/>
    </row>
    <row r="110" spans="1:13">
      <c r="A110" s="92"/>
      <c r="B110" s="92"/>
      <c r="C110" s="92"/>
      <c r="D110" s="92"/>
      <c r="E110" s="92"/>
      <c r="F110" s="92"/>
      <c r="G110" s="92"/>
      <c r="H110" s="92"/>
      <c r="I110" s="92"/>
      <c r="J110" s="92"/>
      <c r="K110" s="92"/>
      <c r="L110" s="92"/>
      <c r="M110" s="92"/>
    </row>
    <row r="111" spans="1:13">
      <c r="A111" s="92"/>
      <c r="B111" s="92"/>
      <c r="C111" s="92"/>
      <c r="D111" s="92"/>
      <c r="E111" s="92"/>
      <c r="F111" s="92"/>
      <c r="G111" s="92"/>
      <c r="H111" s="92"/>
      <c r="I111" s="92"/>
      <c r="J111" s="92"/>
      <c r="K111" s="92"/>
      <c r="L111" s="92"/>
      <c r="M111" s="92"/>
    </row>
    <row r="112" spans="1:13">
      <c r="A112" s="92"/>
      <c r="B112" s="92"/>
      <c r="C112" s="92"/>
      <c r="D112" s="92"/>
      <c r="E112" s="92"/>
      <c r="F112" s="92"/>
      <c r="G112" s="92"/>
      <c r="H112" s="92"/>
      <c r="I112" s="92"/>
      <c r="J112" s="92"/>
      <c r="K112" s="92"/>
      <c r="L112" s="92"/>
      <c r="M112" s="92"/>
    </row>
    <row r="113" spans="1:13">
      <c r="A113" s="92"/>
      <c r="B113" s="92"/>
      <c r="C113" s="92"/>
      <c r="D113" s="92"/>
      <c r="E113" s="92"/>
      <c r="F113" s="92"/>
      <c r="G113" s="92"/>
      <c r="H113" s="92"/>
      <c r="I113" s="92"/>
      <c r="J113" s="92"/>
      <c r="K113" s="92"/>
      <c r="L113" s="92"/>
      <c r="M113" s="92"/>
    </row>
    <row r="114" spans="1:13">
      <c r="A114" s="92"/>
      <c r="B114" s="92"/>
      <c r="C114" s="92"/>
      <c r="D114" s="92"/>
      <c r="E114" s="92"/>
      <c r="F114" s="92"/>
      <c r="G114" s="92"/>
      <c r="H114" s="92"/>
      <c r="I114" s="92"/>
      <c r="J114" s="92"/>
      <c r="K114" s="92"/>
      <c r="L114" s="92"/>
      <c r="M114" s="92"/>
    </row>
    <row r="115" spans="1:13">
      <c r="A115" s="92"/>
      <c r="B115" s="92"/>
      <c r="C115" s="92"/>
      <c r="D115" s="92"/>
      <c r="E115" s="92"/>
      <c r="F115" s="92"/>
      <c r="G115" s="92"/>
      <c r="H115" s="92"/>
      <c r="I115" s="92"/>
      <c r="J115" s="92"/>
      <c r="K115" s="92"/>
      <c r="L115" s="92"/>
      <c r="M115" s="92"/>
    </row>
    <row r="116" spans="1:13">
      <c r="A116" s="92"/>
      <c r="B116" s="92"/>
      <c r="C116" s="92"/>
      <c r="D116" s="92"/>
      <c r="E116" s="92"/>
      <c r="F116" s="92"/>
      <c r="G116" s="92"/>
      <c r="H116" s="92"/>
      <c r="I116" s="92"/>
      <c r="J116" s="92"/>
      <c r="K116" s="92"/>
      <c r="L116" s="92"/>
      <c r="M116" s="92"/>
    </row>
    <row r="117" spans="1:13">
      <c r="A117" s="92"/>
      <c r="B117" s="92"/>
      <c r="C117" s="92"/>
      <c r="D117" s="92"/>
      <c r="E117" s="92"/>
      <c r="F117" s="92"/>
      <c r="G117" s="92"/>
      <c r="H117" s="92"/>
      <c r="I117" s="92"/>
      <c r="J117" s="92"/>
      <c r="K117" s="92"/>
      <c r="L117" s="92"/>
      <c r="M117" s="92"/>
    </row>
    <row r="118" spans="1:13">
      <c r="A118" s="92"/>
      <c r="B118" s="92"/>
      <c r="C118" s="92"/>
      <c r="D118" s="92"/>
      <c r="E118" s="92"/>
      <c r="F118" s="92"/>
      <c r="G118" s="92"/>
      <c r="H118" s="92"/>
      <c r="I118" s="92"/>
      <c r="J118" s="92"/>
      <c r="K118" s="92"/>
      <c r="L118" s="92"/>
      <c r="M118" s="92"/>
    </row>
    <row r="119" spans="1:13">
      <c r="A119" s="92"/>
      <c r="B119" s="92"/>
      <c r="C119" s="92"/>
      <c r="D119" s="92"/>
      <c r="E119" s="92"/>
      <c r="F119" s="92"/>
      <c r="G119" s="92"/>
      <c r="H119" s="92"/>
      <c r="I119" s="92"/>
      <c r="J119" s="92"/>
      <c r="K119" s="92"/>
      <c r="L119" s="92"/>
      <c r="M119" s="92"/>
    </row>
    <row r="120" spans="1:13">
      <c r="A120" s="92"/>
      <c r="B120" s="92"/>
      <c r="C120" s="92"/>
      <c r="D120" s="92"/>
      <c r="E120" s="92"/>
      <c r="F120" s="92"/>
      <c r="G120" s="92"/>
      <c r="H120" s="92"/>
      <c r="I120" s="92"/>
      <c r="J120" s="92"/>
      <c r="K120" s="92"/>
      <c r="L120" s="92"/>
      <c r="M120" s="92"/>
    </row>
    <row r="121" spans="1:13">
      <c r="A121" s="92"/>
      <c r="B121" s="92"/>
      <c r="C121" s="92"/>
      <c r="D121" s="92"/>
      <c r="E121" s="92"/>
      <c r="F121" s="92"/>
      <c r="G121" s="92"/>
      <c r="H121" s="92"/>
      <c r="I121" s="92"/>
      <c r="J121" s="92"/>
      <c r="K121" s="92"/>
      <c r="L121" s="92"/>
      <c r="M121" s="92"/>
    </row>
    <row r="122" spans="1:13">
      <c r="A122" s="92"/>
      <c r="B122" s="92"/>
      <c r="C122" s="92"/>
      <c r="D122" s="92"/>
      <c r="E122" s="92"/>
      <c r="F122" s="92"/>
      <c r="G122" s="92"/>
      <c r="H122" s="92"/>
      <c r="I122" s="92"/>
      <c r="J122" s="92"/>
      <c r="K122" s="92"/>
      <c r="L122" s="92"/>
      <c r="M122" s="92"/>
    </row>
    <row r="123" spans="1:13">
      <c r="A123" s="92"/>
      <c r="B123" s="92"/>
      <c r="C123" s="92"/>
      <c r="D123" s="92"/>
      <c r="E123" s="92"/>
      <c r="F123" s="92"/>
      <c r="G123" s="92"/>
      <c r="H123" s="92"/>
      <c r="I123" s="92"/>
      <c r="J123" s="92"/>
      <c r="K123" s="92"/>
      <c r="L123" s="92"/>
      <c r="M123" s="92"/>
    </row>
    <row r="124" spans="1:13">
      <c r="A124" s="92"/>
      <c r="B124" s="92"/>
      <c r="C124" s="92"/>
      <c r="D124" s="92"/>
      <c r="E124" s="92"/>
      <c r="F124" s="92"/>
      <c r="G124" s="92"/>
      <c r="H124" s="92"/>
      <c r="I124" s="92"/>
      <c r="J124" s="92"/>
      <c r="K124" s="92"/>
      <c r="L124" s="92"/>
      <c r="M124" s="92"/>
    </row>
    <row r="125" spans="1:13">
      <c r="A125" s="92"/>
      <c r="B125" s="92"/>
      <c r="C125" s="92"/>
      <c r="D125" s="92"/>
      <c r="E125" s="92"/>
      <c r="F125" s="92"/>
      <c r="G125" s="92"/>
      <c r="H125" s="92"/>
      <c r="I125" s="92"/>
      <c r="J125" s="92"/>
      <c r="K125" s="92"/>
      <c r="L125" s="92"/>
      <c r="M125" s="92"/>
    </row>
    <row r="126" spans="1:13">
      <c r="A126" s="92"/>
      <c r="B126" s="92"/>
      <c r="C126" s="92"/>
      <c r="D126" s="92"/>
      <c r="E126" s="92"/>
      <c r="F126" s="92"/>
      <c r="G126" s="92"/>
      <c r="H126" s="92"/>
      <c r="I126" s="92"/>
      <c r="J126" s="92"/>
      <c r="K126" s="92"/>
      <c r="L126" s="92"/>
      <c r="M126" s="92"/>
    </row>
    <row r="127" spans="1:13">
      <c r="A127" s="92"/>
      <c r="B127" s="92"/>
      <c r="C127" s="92"/>
      <c r="D127" s="92"/>
      <c r="E127" s="92"/>
      <c r="F127" s="92"/>
      <c r="G127" s="92"/>
      <c r="H127" s="92"/>
      <c r="I127" s="92"/>
      <c r="J127" s="92"/>
      <c r="K127" s="92"/>
      <c r="L127" s="92"/>
      <c r="M127" s="92"/>
    </row>
    <row r="128" spans="1:13">
      <c r="A128" s="92"/>
      <c r="B128" s="92"/>
      <c r="C128" s="92"/>
      <c r="D128" s="92"/>
      <c r="E128" s="92"/>
      <c r="F128" s="92"/>
      <c r="G128" s="92"/>
      <c r="H128" s="92"/>
      <c r="I128" s="92"/>
      <c r="J128" s="92"/>
      <c r="K128" s="92"/>
      <c r="L128" s="92"/>
      <c r="M128" s="92"/>
    </row>
    <row r="129" spans="1:13">
      <c r="A129" s="92"/>
      <c r="B129" s="92"/>
      <c r="C129" s="92"/>
      <c r="D129" s="92"/>
      <c r="E129" s="92"/>
      <c r="F129" s="92"/>
      <c r="G129" s="92"/>
      <c r="H129" s="92"/>
      <c r="I129" s="92"/>
      <c r="J129" s="92"/>
      <c r="K129" s="92"/>
      <c r="L129" s="92"/>
      <c r="M129" s="92"/>
    </row>
    <row r="130" spans="1:13">
      <c r="A130" s="92"/>
      <c r="B130" s="92"/>
      <c r="C130" s="92"/>
      <c r="D130" s="92"/>
      <c r="E130" s="92"/>
      <c r="F130" s="92"/>
      <c r="G130" s="92"/>
      <c r="H130" s="92"/>
      <c r="I130" s="92"/>
      <c r="J130" s="92"/>
      <c r="K130" s="92"/>
      <c r="L130" s="92"/>
      <c r="M130" s="92"/>
    </row>
    <row r="131" spans="1:13">
      <c r="A131" s="92"/>
      <c r="B131" s="92"/>
      <c r="C131" s="92"/>
      <c r="D131" s="92"/>
      <c r="E131" s="92"/>
      <c r="F131" s="92"/>
      <c r="G131" s="92"/>
      <c r="H131" s="92"/>
      <c r="I131" s="92"/>
      <c r="J131" s="92"/>
      <c r="K131" s="92"/>
      <c r="L131" s="92"/>
      <c r="M131" s="92"/>
    </row>
    <row r="132" spans="1:13">
      <c r="A132" s="92"/>
      <c r="B132" s="92"/>
      <c r="C132" s="92"/>
      <c r="D132" s="92"/>
      <c r="E132" s="92"/>
      <c r="F132" s="92"/>
      <c r="G132" s="92"/>
      <c r="H132" s="92"/>
      <c r="I132" s="92"/>
      <c r="J132" s="92"/>
      <c r="K132" s="92"/>
      <c r="L132" s="92"/>
      <c r="M132" s="92"/>
    </row>
    <row r="133" spans="1:13">
      <c r="A133" s="92"/>
      <c r="B133" s="92"/>
      <c r="C133" s="92"/>
      <c r="D133" s="92"/>
      <c r="E133" s="92"/>
      <c r="F133" s="92"/>
      <c r="G133" s="92"/>
      <c r="H133" s="92"/>
      <c r="I133" s="92"/>
      <c r="J133" s="92"/>
      <c r="K133" s="92"/>
      <c r="L133" s="92"/>
      <c r="M133" s="92"/>
    </row>
    <row r="134" spans="1:13">
      <c r="A134" s="92"/>
      <c r="B134" s="92"/>
      <c r="C134" s="92"/>
      <c r="D134" s="92"/>
      <c r="E134" s="92"/>
      <c r="F134" s="92"/>
      <c r="G134" s="92"/>
      <c r="H134" s="92"/>
      <c r="I134" s="92"/>
      <c r="J134" s="92"/>
      <c r="K134" s="92"/>
      <c r="L134" s="92"/>
      <c r="M134" s="92"/>
    </row>
    <row r="135" spans="1:13">
      <c r="A135" s="92"/>
      <c r="B135" s="92"/>
      <c r="C135" s="92"/>
      <c r="D135" s="92"/>
      <c r="E135" s="92"/>
      <c r="F135" s="92"/>
      <c r="G135" s="92"/>
      <c r="H135" s="92"/>
      <c r="I135" s="92"/>
      <c r="J135" s="92"/>
      <c r="K135" s="92"/>
      <c r="L135" s="92"/>
      <c r="M135" s="92"/>
    </row>
    <row r="136" spans="1:13">
      <c r="A136" s="92"/>
      <c r="B136" s="92"/>
      <c r="C136" s="92"/>
      <c r="D136" s="92"/>
      <c r="E136" s="92"/>
      <c r="F136" s="92"/>
      <c r="G136" s="92"/>
      <c r="H136" s="92"/>
      <c r="I136" s="92"/>
      <c r="J136" s="92"/>
      <c r="K136" s="92"/>
      <c r="L136" s="92"/>
      <c r="M136" s="92"/>
    </row>
    <row r="137" spans="1:13">
      <c r="A137" s="92"/>
      <c r="B137" s="92"/>
      <c r="C137" s="92"/>
      <c r="D137" s="92"/>
      <c r="E137" s="92"/>
      <c r="F137" s="92"/>
      <c r="G137" s="92"/>
      <c r="H137" s="92"/>
      <c r="I137" s="92"/>
      <c r="J137" s="92"/>
      <c r="K137" s="92"/>
      <c r="L137" s="92"/>
      <c r="M137" s="92"/>
    </row>
    <row r="138" spans="1:13">
      <c r="A138" s="92"/>
      <c r="B138" s="92"/>
      <c r="C138" s="92"/>
      <c r="D138" s="92"/>
      <c r="E138" s="92"/>
      <c r="F138" s="92"/>
      <c r="G138" s="92"/>
      <c r="H138" s="92"/>
      <c r="I138" s="92"/>
      <c r="J138" s="92"/>
      <c r="K138" s="92"/>
      <c r="L138" s="92"/>
      <c r="M138" s="92"/>
    </row>
    <row r="139" spans="1:13">
      <c r="A139" s="92"/>
      <c r="B139" s="92"/>
      <c r="C139" s="92"/>
      <c r="D139" s="92"/>
      <c r="E139" s="92"/>
      <c r="F139" s="92"/>
      <c r="G139" s="92"/>
      <c r="H139" s="92"/>
      <c r="I139" s="92"/>
      <c r="J139" s="92"/>
      <c r="K139" s="92"/>
      <c r="L139" s="92"/>
      <c r="M139" s="92"/>
    </row>
    <row r="140" spans="1:13">
      <c r="A140" s="92"/>
      <c r="B140" s="92"/>
      <c r="C140" s="92"/>
      <c r="D140" s="92"/>
      <c r="E140" s="92"/>
      <c r="F140" s="92"/>
      <c r="G140" s="92"/>
      <c r="H140" s="92"/>
      <c r="I140" s="92"/>
      <c r="J140" s="92"/>
      <c r="K140" s="92"/>
      <c r="L140" s="92"/>
      <c r="M140" s="92"/>
    </row>
    <row r="141" spans="1:13">
      <c r="A141" s="92"/>
      <c r="B141" s="92"/>
      <c r="C141" s="92"/>
      <c r="D141" s="92"/>
      <c r="E141" s="92"/>
      <c r="F141" s="92"/>
      <c r="G141" s="92"/>
      <c r="H141" s="92"/>
      <c r="I141" s="92"/>
      <c r="J141" s="92"/>
      <c r="K141" s="92"/>
      <c r="L141" s="92"/>
      <c r="M141" s="92"/>
    </row>
    <row r="142" spans="1:13">
      <c r="A142" s="92"/>
      <c r="B142" s="92"/>
      <c r="C142" s="92"/>
      <c r="D142" s="92"/>
      <c r="E142" s="92"/>
      <c r="F142" s="92"/>
      <c r="G142" s="92"/>
      <c r="H142" s="92"/>
      <c r="I142" s="92"/>
      <c r="J142" s="92"/>
      <c r="K142" s="92"/>
      <c r="L142" s="92"/>
      <c r="M142" s="92"/>
    </row>
    <row r="143" spans="1:13">
      <c r="A143" s="92"/>
      <c r="B143" s="92"/>
      <c r="C143" s="92"/>
      <c r="D143" s="92"/>
      <c r="E143" s="92"/>
      <c r="F143" s="92"/>
      <c r="G143" s="92"/>
      <c r="H143" s="92"/>
      <c r="I143" s="92"/>
      <c r="J143" s="92"/>
      <c r="K143" s="92"/>
      <c r="L143" s="92"/>
      <c r="M143" s="92"/>
    </row>
    <row r="144" spans="1:13">
      <c r="A144" s="92"/>
      <c r="B144" s="92"/>
      <c r="C144" s="92"/>
      <c r="D144" s="92"/>
      <c r="E144" s="92"/>
      <c r="F144" s="92"/>
      <c r="G144" s="92"/>
      <c r="H144" s="92"/>
      <c r="I144" s="92"/>
      <c r="J144" s="92"/>
      <c r="K144" s="92"/>
      <c r="L144" s="92"/>
      <c r="M144" s="92"/>
    </row>
    <row r="145" spans="1:13">
      <c r="A145" s="92"/>
      <c r="B145" s="92"/>
      <c r="C145" s="92"/>
      <c r="D145" s="92"/>
      <c r="E145" s="92"/>
      <c r="F145" s="92"/>
      <c r="G145" s="92"/>
      <c r="H145" s="92"/>
      <c r="I145" s="92"/>
      <c r="J145" s="92"/>
      <c r="K145" s="92"/>
      <c r="L145" s="92"/>
      <c r="M145" s="92"/>
    </row>
    <row r="146" spans="1:13">
      <c r="A146" s="92"/>
      <c r="B146" s="92"/>
      <c r="C146" s="92"/>
      <c r="D146" s="92"/>
      <c r="E146" s="92"/>
      <c r="F146" s="92"/>
      <c r="G146" s="92"/>
      <c r="H146" s="92"/>
      <c r="I146" s="92"/>
      <c r="J146" s="92"/>
      <c r="K146" s="92"/>
      <c r="L146" s="92"/>
      <c r="M146" s="92"/>
    </row>
    <row r="147" spans="1:13">
      <c r="A147" s="92"/>
      <c r="B147" s="92"/>
      <c r="C147" s="92"/>
      <c r="D147" s="92"/>
      <c r="E147" s="92"/>
      <c r="F147" s="92"/>
      <c r="G147" s="92"/>
      <c r="H147" s="92"/>
      <c r="I147" s="92"/>
      <c r="J147" s="92"/>
      <c r="K147" s="92"/>
      <c r="L147" s="92"/>
      <c r="M147" s="92"/>
    </row>
    <row r="148" spans="1:13">
      <c r="A148" s="92"/>
      <c r="B148" s="92"/>
      <c r="C148" s="92"/>
      <c r="D148" s="92"/>
      <c r="E148" s="92"/>
      <c r="F148" s="92"/>
      <c r="G148" s="92"/>
      <c r="H148" s="92"/>
      <c r="I148" s="92"/>
      <c r="J148" s="92"/>
      <c r="K148" s="92"/>
      <c r="L148" s="92"/>
      <c r="M148" s="92"/>
    </row>
    <row r="149" spans="1:13">
      <c r="A149" s="92"/>
      <c r="B149" s="92"/>
      <c r="C149" s="92"/>
      <c r="D149" s="92"/>
      <c r="E149" s="92"/>
      <c r="F149" s="92"/>
      <c r="G149" s="92"/>
      <c r="H149" s="92"/>
      <c r="I149" s="92"/>
      <c r="J149" s="92"/>
      <c r="K149" s="92"/>
      <c r="L149" s="92"/>
      <c r="M149" s="92"/>
    </row>
    <row r="150" spans="1:13">
      <c r="A150" s="92"/>
      <c r="B150" s="92"/>
      <c r="C150" s="92"/>
      <c r="D150" s="92"/>
      <c r="E150" s="92"/>
      <c r="F150" s="92"/>
      <c r="G150" s="92"/>
      <c r="H150" s="92"/>
      <c r="I150" s="92"/>
      <c r="J150" s="92"/>
      <c r="K150" s="92"/>
      <c r="L150" s="92"/>
      <c r="M150" s="92"/>
    </row>
    <row r="151" spans="1:13">
      <c r="A151" s="92"/>
      <c r="B151" s="92"/>
      <c r="C151" s="92"/>
      <c r="D151" s="92"/>
      <c r="E151" s="92"/>
      <c r="F151" s="92"/>
      <c r="G151" s="92"/>
      <c r="H151" s="92"/>
      <c r="I151" s="92"/>
      <c r="J151" s="92"/>
      <c r="K151" s="92"/>
      <c r="L151" s="92"/>
      <c r="M151" s="92"/>
    </row>
    <row r="152" spans="1:13">
      <c r="A152" s="92"/>
      <c r="B152" s="92"/>
      <c r="C152" s="92"/>
      <c r="D152" s="92"/>
      <c r="E152" s="92"/>
      <c r="F152" s="92"/>
      <c r="G152" s="92"/>
      <c r="H152" s="92"/>
      <c r="I152" s="92"/>
      <c r="J152" s="92"/>
      <c r="K152" s="92"/>
      <c r="L152" s="92"/>
      <c r="M152" s="92"/>
    </row>
    <row r="153" spans="1:13">
      <c r="A153" s="92"/>
      <c r="B153" s="92"/>
      <c r="C153" s="92"/>
      <c r="D153" s="92"/>
      <c r="E153" s="92"/>
      <c r="F153" s="92"/>
      <c r="G153" s="92"/>
      <c r="H153" s="92"/>
      <c r="I153" s="92"/>
      <c r="J153" s="92"/>
      <c r="K153" s="92"/>
      <c r="L153" s="92"/>
      <c r="M153" s="92"/>
    </row>
    <row r="154" spans="1:13">
      <c r="A154" s="92"/>
      <c r="B154" s="92"/>
      <c r="C154" s="92"/>
      <c r="D154" s="92"/>
      <c r="E154" s="92"/>
      <c r="F154" s="92"/>
      <c r="G154" s="92"/>
      <c r="H154" s="92"/>
      <c r="I154" s="92"/>
      <c r="J154" s="92"/>
      <c r="K154" s="92"/>
      <c r="L154" s="92"/>
      <c r="M154" s="92"/>
    </row>
    <row r="155" spans="1:13">
      <c r="A155" s="92"/>
      <c r="B155" s="92"/>
      <c r="C155" s="92"/>
      <c r="D155" s="92"/>
      <c r="E155" s="92"/>
      <c r="F155" s="92"/>
      <c r="G155" s="92"/>
      <c r="H155" s="92"/>
      <c r="I155" s="92"/>
      <c r="J155" s="92"/>
      <c r="K155" s="92"/>
      <c r="L155" s="92"/>
      <c r="M155" s="92"/>
    </row>
    <row r="156" spans="1:13">
      <c r="A156" s="92"/>
      <c r="B156" s="92"/>
      <c r="C156" s="92"/>
      <c r="D156" s="92"/>
      <c r="E156" s="92"/>
      <c r="F156" s="92"/>
      <c r="G156" s="92"/>
      <c r="H156" s="92"/>
      <c r="I156" s="92"/>
      <c r="J156" s="92"/>
      <c r="K156" s="92"/>
      <c r="L156" s="92"/>
      <c r="M156" s="92"/>
    </row>
    <row r="157" spans="1:13">
      <c r="A157" s="92"/>
      <c r="B157" s="92"/>
      <c r="C157" s="92"/>
      <c r="D157" s="92"/>
      <c r="E157" s="92"/>
      <c r="F157" s="92"/>
      <c r="G157" s="92"/>
      <c r="H157" s="92"/>
      <c r="I157" s="92"/>
      <c r="J157" s="92"/>
      <c r="K157" s="92"/>
      <c r="L157" s="92"/>
      <c r="M157" s="92"/>
    </row>
    <row r="158" spans="1:13">
      <c r="A158" s="92"/>
      <c r="B158" s="92"/>
      <c r="C158" s="92"/>
      <c r="D158" s="92"/>
      <c r="E158" s="92"/>
      <c r="F158" s="92"/>
      <c r="G158" s="92"/>
      <c r="H158" s="92"/>
      <c r="I158" s="92"/>
      <c r="J158" s="92"/>
      <c r="K158" s="92"/>
      <c r="L158" s="92"/>
      <c r="M158" s="92"/>
    </row>
    <row r="159" spans="1:13">
      <c r="A159" s="92"/>
      <c r="B159" s="92"/>
      <c r="C159" s="92"/>
      <c r="D159" s="92"/>
      <c r="E159" s="92"/>
      <c r="F159" s="92"/>
      <c r="G159" s="92"/>
      <c r="H159" s="92"/>
      <c r="I159" s="92"/>
      <c r="J159" s="92"/>
      <c r="K159" s="92"/>
      <c r="L159" s="92"/>
      <c r="M159" s="92"/>
    </row>
    <row r="160" spans="1:13">
      <c r="A160" s="92"/>
      <c r="B160" s="92"/>
      <c r="C160" s="92"/>
      <c r="D160" s="92"/>
      <c r="E160" s="92"/>
      <c r="F160" s="92"/>
      <c r="G160" s="92"/>
      <c r="H160" s="92"/>
      <c r="I160" s="92"/>
      <c r="J160" s="92"/>
      <c r="K160" s="92"/>
      <c r="L160" s="92"/>
      <c r="M160" s="92"/>
    </row>
    <row r="161" spans="1:13">
      <c r="A161" s="92"/>
      <c r="B161" s="92"/>
      <c r="C161" s="92"/>
      <c r="D161" s="92"/>
      <c r="E161" s="92"/>
      <c r="F161" s="92"/>
      <c r="G161" s="92"/>
      <c r="H161" s="92"/>
      <c r="I161" s="92"/>
      <c r="J161" s="92"/>
      <c r="K161" s="92"/>
      <c r="L161" s="92"/>
      <c r="M161" s="92"/>
    </row>
    <row r="162" spans="1:13">
      <c r="A162" s="92"/>
      <c r="B162" s="92"/>
      <c r="C162" s="92"/>
      <c r="D162" s="92"/>
      <c r="E162" s="92"/>
      <c r="F162" s="92"/>
      <c r="G162" s="92"/>
      <c r="H162" s="92"/>
      <c r="I162" s="92"/>
      <c r="J162" s="92"/>
      <c r="K162" s="92"/>
      <c r="L162" s="92"/>
      <c r="M162" s="92"/>
    </row>
    <row r="163" spans="1:13">
      <c r="A163" s="92"/>
      <c r="B163" s="92"/>
      <c r="C163" s="92"/>
      <c r="D163" s="92"/>
      <c r="E163" s="92"/>
      <c r="F163" s="92"/>
      <c r="G163" s="92"/>
      <c r="H163" s="92"/>
      <c r="I163" s="92"/>
      <c r="J163" s="92"/>
      <c r="K163" s="92"/>
      <c r="L163" s="92"/>
      <c r="M163" s="92"/>
    </row>
    <row r="164" spans="1:13">
      <c r="A164" s="92"/>
      <c r="B164" s="92"/>
      <c r="C164" s="92"/>
      <c r="D164" s="92"/>
      <c r="E164" s="92"/>
      <c r="F164" s="92"/>
      <c r="G164" s="92"/>
      <c r="H164" s="92"/>
      <c r="I164" s="92"/>
      <c r="J164" s="92"/>
      <c r="K164" s="92"/>
      <c r="L164" s="92"/>
      <c r="M164" s="92"/>
    </row>
    <row r="165" spans="1:13">
      <c r="A165" s="92"/>
      <c r="B165" s="92"/>
      <c r="C165" s="92"/>
      <c r="D165" s="92"/>
      <c r="E165" s="92"/>
      <c r="F165" s="92"/>
      <c r="G165" s="92"/>
      <c r="H165" s="92"/>
      <c r="I165" s="92"/>
      <c r="J165" s="92"/>
      <c r="K165" s="92"/>
      <c r="L165" s="92"/>
      <c r="M165" s="92"/>
    </row>
    <row r="166" spans="1:13">
      <c r="A166" s="92"/>
      <c r="B166" s="92"/>
      <c r="C166" s="92"/>
      <c r="D166" s="92"/>
      <c r="E166" s="92"/>
      <c r="F166" s="92"/>
      <c r="G166" s="92"/>
      <c r="H166" s="92"/>
      <c r="I166" s="92"/>
      <c r="J166" s="92"/>
      <c r="K166" s="92"/>
      <c r="L166" s="92"/>
      <c r="M166" s="92"/>
    </row>
    <row r="167" spans="1:13">
      <c r="A167" s="92"/>
      <c r="B167" s="92"/>
      <c r="C167" s="92"/>
      <c r="D167" s="92"/>
      <c r="E167" s="92"/>
      <c r="F167" s="92"/>
      <c r="G167" s="92"/>
      <c r="H167" s="92"/>
      <c r="I167" s="92"/>
      <c r="J167" s="92"/>
      <c r="K167" s="92"/>
      <c r="L167" s="92"/>
      <c r="M167" s="92"/>
    </row>
    <row r="168" spans="1:13">
      <c r="A168" s="92"/>
      <c r="B168" s="92"/>
      <c r="C168" s="92"/>
      <c r="D168" s="92"/>
      <c r="E168" s="92"/>
      <c r="F168" s="92"/>
      <c r="G168" s="92"/>
      <c r="H168" s="92"/>
      <c r="I168" s="92"/>
      <c r="J168" s="92"/>
      <c r="K168" s="92"/>
      <c r="L168" s="92"/>
      <c r="M168" s="92"/>
    </row>
    <row r="169" spans="1:13">
      <c r="A169" s="92"/>
      <c r="B169" s="92"/>
      <c r="C169" s="92"/>
      <c r="D169" s="92"/>
      <c r="E169" s="92"/>
      <c r="F169" s="92"/>
      <c r="G169" s="92"/>
      <c r="H169" s="92"/>
      <c r="I169" s="92"/>
      <c r="J169" s="92"/>
      <c r="K169" s="92"/>
      <c r="L169" s="92"/>
      <c r="M169" s="92"/>
    </row>
    <row r="170" spans="1:13">
      <c r="A170" s="92"/>
      <c r="B170" s="92"/>
      <c r="C170" s="92"/>
      <c r="D170" s="92"/>
      <c r="E170" s="92"/>
      <c r="F170" s="92"/>
      <c r="G170" s="92"/>
      <c r="H170" s="92"/>
      <c r="I170" s="92"/>
      <c r="J170" s="92"/>
      <c r="K170" s="92"/>
      <c r="L170" s="92"/>
      <c r="M170" s="92"/>
    </row>
    <row r="171" spans="1:13">
      <c r="A171" s="92"/>
      <c r="B171" s="92"/>
      <c r="C171" s="92"/>
      <c r="D171" s="92"/>
      <c r="E171" s="92"/>
      <c r="F171" s="92"/>
      <c r="G171" s="92"/>
      <c r="H171" s="92"/>
      <c r="I171" s="92"/>
      <c r="J171" s="92"/>
      <c r="K171" s="92"/>
      <c r="L171" s="92"/>
      <c r="M171" s="92"/>
    </row>
    <row r="172" spans="1:13">
      <c r="A172" s="92"/>
      <c r="B172" s="92"/>
      <c r="C172" s="92"/>
      <c r="D172" s="92"/>
      <c r="E172" s="92"/>
      <c r="F172" s="92"/>
      <c r="G172" s="92"/>
      <c r="H172" s="92"/>
      <c r="I172" s="92"/>
      <c r="J172" s="92"/>
      <c r="K172" s="92"/>
      <c r="L172" s="92"/>
      <c r="M172" s="92"/>
    </row>
    <row r="173" spans="1:13">
      <c r="A173" s="92"/>
      <c r="B173" s="92"/>
      <c r="C173" s="92"/>
      <c r="D173" s="92"/>
      <c r="E173" s="92"/>
      <c r="F173" s="92"/>
      <c r="G173" s="92"/>
      <c r="H173" s="92"/>
      <c r="I173" s="92"/>
      <c r="J173" s="92"/>
      <c r="K173" s="92"/>
      <c r="L173" s="92"/>
      <c r="M173" s="92"/>
    </row>
    <row r="174" spans="1:13">
      <c r="A174" s="92"/>
      <c r="B174" s="92"/>
      <c r="C174" s="92"/>
      <c r="D174" s="92"/>
      <c r="E174" s="92"/>
      <c r="F174" s="92"/>
      <c r="G174" s="92"/>
      <c r="H174" s="92"/>
      <c r="I174" s="92"/>
      <c r="J174" s="92"/>
      <c r="K174" s="92"/>
      <c r="L174" s="92"/>
      <c r="M174" s="92"/>
    </row>
    <row r="175" spans="1:13">
      <c r="A175" s="92"/>
      <c r="B175" s="92"/>
      <c r="C175" s="92"/>
      <c r="D175" s="92"/>
      <c r="E175" s="92"/>
      <c r="F175" s="92"/>
      <c r="G175" s="92"/>
      <c r="H175" s="92"/>
      <c r="I175" s="92"/>
      <c r="J175" s="92"/>
      <c r="K175" s="92"/>
      <c r="L175" s="92"/>
      <c r="M175" s="92"/>
    </row>
    <row r="176" spans="1:13">
      <c r="A176" s="92"/>
      <c r="B176" s="92"/>
      <c r="C176" s="92"/>
      <c r="D176" s="92"/>
      <c r="E176" s="92"/>
      <c r="F176" s="92"/>
      <c r="G176" s="92"/>
      <c r="H176" s="92"/>
      <c r="I176" s="92"/>
      <c r="J176" s="92"/>
      <c r="K176" s="92"/>
      <c r="L176" s="92"/>
      <c r="M176" s="92"/>
    </row>
    <row r="177" spans="1:13">
      <c r="A177" s="92"/>
      <c r="B177" s="92"/>
      <c r="C177" s="92"/>
      <c r="D177" s="92"/>
      <c r="E177" s="92"/>
      <c r="F177" s="92"/>
      <c r="G177" s="92"/>
      <c r="H177" s="92"/>
      <c r="I177" s="92"/>
      <c r="J177" s="92"/>
      <c r="K177" s="92"/>
      <c r="L177" s="92"/>
      <c r="M177" s="92"/>
    </row>
    <row r="178" spans="1:13">
      <c r="A178" s="92"/>
      <c r="B178" s="92"/>
      <c r="C178" s="92"/>
      <c r="D178" s="92"/>
      <c r="E178" s="92"/>
      <c r="F178" s="92"/>
      <c r="G178" s="92"/>
      <c r="H178" s="92"/>
      <c r="I178" s="92"/>
      <c r="J178" s="92"/>
      <c r="K178" s="92"/>
      <c r="L178" s="92"/>
      <c r="M178" s="92"/>
    </row>
    <row r="179" spans="1:13">
      <c r="A179" s="92"/>
      <c r="B179" s="92"/>
      <c r="C179" s="92"/>
      <c r="D179" s="92"/>
      <c r="E179" s="92"/>
      <c r="F179" s="92"/>
      <c r="G179" s="92"/>
      <c r="H179" s="92"/>
      <c r="I179" s="92"/>
      <c r="J179" s="92"/>
      <c r="K179" s="92"/>
      <c r="L179" s="92"/>
      <c r="M179" s="92"/>
    </row>
    <row r="180" spans="1:13">
      <c r="A180" s="92"/>
      <c r="B180" s="92"/>
      <c r="C180" s="92"/>
      <c r="D180" s="92"/>
      <c r="E180" s="92"/>
      <c r="F180" s="92"/>
      <c r="G180" s="92"/>
      <c r="H180" s="92"/>
      <c r="I180" s="92"/>
      <c r="J180" s="92"/>
      <c r="K180" s="92"/>
      <c r="L180" s="92"/>
      <c r="M180" s="92"/>
    </row>
    <row r="181" spans="1:13">
      <c r="A181" s="92"/>
      <c r="B181" s="92"/>
      <c r="C181" s="92"/>
      <c r="D181" s="92"/>
      <c r="E181" s="92"/>
      <c r="F181" s="92"/>
      <c r="G181" s="92"/>
      <c r="H181" s="92"/>
      <c r="I181" s="92"/>
      <c r="J181" s="92"/>
      <c r="K181" s="92"/>
      <c r="L181" s="92"/>
      <c r="M181" s="92"/>
    </row>
    <row r="182" spans="1:13">
      <c r="A182" s="92"/>
      <c r="B182" s="92"/>
      <c r="C182" s="92"/>
      <c r="D182" s="92"/>
      <c r="E182" s="92"/>
      <c r="F182" s="92"/>
      <c r="G182" s="92"/>
      <c r="H182" s="92"/>
      <c r="I182" s="92"/>
      <c r="J182" s="92"/>
      <c r="K182" s="92"/>
      <c r="L182" s="92"/>
      <c r="M182" s="92"/>
    </row>
    <row r="183" spans="1:13">
      <c r="A183" s="92"/>
      <c r="B183" s="92"/>
      <c r="C183" s="92"/>
      <c r="D183" s="92"/>
      <c r="E183" s="92"/>
      <c r="F183" s="92"/>
      <c r="G183" s="92"/>
      <c r="H183" s="92"/>
      <c r="I183" s="92"/>
      <c r="J183" s="92"/>
      <c r="K183" s="92"/>
      <c r="L183" s="92"/>
      <c r="M183" s="92"/>
    </row>
    <row r="184" spans="1:13">
      <c r="A184" s="92"/>
      <c r="B184" s="92"/>
      <c r="C184" s="92"/>
      <c r="D184" s="92"/>
      <c r="E184" s="92"/>
      <c r="F184" s="92"/>
      <c r="G184" s="92"/>
      <c r="H184" s="92"/>
      <c r="I184" s="92"/>
      <c r="J184" s="92"/>
      <c r="K184" s="92"/>
      <c r="L184" s="92"/>
      <c r="M184" s="92"/>
    </row>
    <row r="185" spans="1:13">
      <c r="A185" s="92"/>
      <c r="B185" s="92"/>
      <c r="C185" s="92"/>
      <c r="D185" s="92"/>
      <c r="E185" s="92"/>
      <c r="F185" s="92"/>
      <c r="G185" s="92"/>
      <c r="H185" s="92"/>
      <c r="I185" s="92"/>
      <c r="J185" s="92"/>
      <c r="K185" s="92"/>
      <c r="L185" s="92"/>
      <c r="M185" s="92"/>
    </row>
    <row r="186" spans="1:13">
      <c r="A186" s="92"/>
      <c r="B186" s="92"/>
      <c r="C186" s="92"/>
      <c r="D186" s="92"/>
      <c r="E186" s="92"/>
      <c r="F186" s="92"/>
      <c r="G186" s="92"/>
      <c r="H186" s="92"/>
      <c r="I186" s="92"/>
      <c r="J186" s="92"/>
      <c r="K186" s="92"/>
      <c r="L186" s="92"/>
      <c r="M186" s="92"/>
    </row>
    <row r="187" spans="1:13">
      <c r="A187" s="92"/>
      <c r="B187" s="92"/>
      <c r="C187" s="92"/>
      <c r="D187" s="92"/>
      <c r="E187" s="92"/>
      <c r="F187" s="92"/>
      <c r="G187" s="92"/>
      <c r="H187" s="92"/>
      <c r="I187" s="92"/>
      <c r="J187" s="92"/>
      <c r="K187" s="92"/>
      <c r="L187" s="92"/>
      <c r="M187" s="92"/>
    </row>
    <row r="188" spans="1:13">
      <c r="A188" s="92"/>
      <c r="B188" s="92"/>
      <c r="C188" s="92"/>
      <c r="D188" s="92"/>
      <c r="E188" s="92"/>
      <c r="F188" s="92"/>
      <c r="G188" s="92"/>
      <c r="H188" s="92"/>
      <c r="I188" s="92"/>
      <c r="J188" s="92"/>
      <c r="K188" s="92"/>
      <c r="L188" s="92"/>
      <c r="M188" s="92"/>
    </row>
    <row r="189" spans="1:13">
      <c r="A189" s="92"/>
      <c r="B189" s="92"/>
      <c r="C189" s="92"/>
      <c r="D189" s="92"/>
      <c r="E189" s="92"/>
      <c r="F189" s="92"/>
      <c r="G189" s="92"/>
      <c r="H189" s="92"/>
      <c r="I189" s="92"/>
      <c r="J189" s="92"/>
      <c r="K189" s="92"/>
      <c r="L189" s="92"/>
      <c r="M189" s="92"/>
    </row>
    <row r="190" spans="1:13">
      <c r="A190" s="92"/>
      <c r="B190" s="92"/>
      <c r="C190" s="92"/>
      <c r="D190" s="92"/>
      <c r="E190" s="92"/>
      <c r="F190" s="92"/>
      <c r="G190" s="92"/>
      <c r="H190" s="92"/>
      <c r="I190" s="92"/>
      <c r="J190" s="92"/>
      <c r="K190" s="92"/>
      <c r="L190" s="92"/>
      <c r="M190" s="92"/>
    </row>
    <row r="191" spans="1:13">
      <c r="A191" s="92"/>
      <c r="B191" s="92"/>
      <c r="C191" s="92"/>
      <c r="D191" s="92"/>
      <c r="E191" s="92"/>
      <c r="F191" s="92"/>
      <c r="G191" s="92"/>
      <c r="H191" s="92"/>
      <c r="I191" s="92"/>
      <c r="J191" s="92"/>
      <c r="K191" s="92"/>
      <c r="L191" s="92"/>
      <c r="M191" s="92"/>
    </row>
    <row r="192" spans="1:13">
      <c r="A192" s="92"/>
      <c r="B192" s="92"/>
      <c r="C192" s="92"/>
      <c r="D192" s="92"/>
      <c r="E192" s="92"/>
      <c r="F192" s="92"/>
      <c r="G192" s="92"/>
      <c r="H192" s="92"/>
      <c r="I192" s="92"/>
      <c r="J192" s="92"/>
      <c r="K192" s="92"/>
      <c r="L192" s="92"/>
      <c r="M192" s="92"/>
    </row>
    <row r="193" spans="1:13">
      <c r="A193" s="92"/>
      <c r="B193" s="92"/>
      <c r="C193" s="92"/>
      <c r="D193" s="92"/>
      <c r="E193" s="92"/>
      <c r="F193" s="92"/>
      <c r="G193" s="92"/>
      <c r="H193" s="92"/>
      <c r="I193" s="92"/>
      <c r="J193" s="92"/>
      <c r="K193" s="92"/>
      <c r="L193" s="92"/>
      <c r="M193" s="92"/>
    </row>
    <row r="194" spans="1:13">
      <c r="A194" s="92"/>
      <c r="B194" s="92"/>
      <c r="C194" s="92"/>
      <c r="D194" s="92"/>
      <c r="E194" s="92"/>
      <c r="F194" s="92"/>
      <c r="G194" s="92"/>
      <c r="H194" s="92"/>
      <c r="I194" s="92"/>
      <c r="J194" s="92"/>
      <c r="K194" s="92"/>
      <c r="L194" s="92"/>
      <c r="M194" s="92"/>
    </row>
    <row r="195" spans="1:13">
      <c r="A195" s="92"/>
      <c r="B195" s="92"/>
      <c r="C195" s="92"/>
      <c r="D195" s="92"/>
      <c r="E195" s="92"/>
      <c r="F195" s="92"/>
      <c r="G195" s="92"/>
      <c r="H195" s="92"/>
      <c r="I195" s="92"/>
      <c r="J195" s="92"/>
      <c r="K195" s="92"/>
      <c r="L195" s="92"/>
      <c r="M195" s="92"/>
    </row>
    <row r="196" spans="1:13">
      <c r="A196" s="92"/>
      <c r="B196" s="92"/>
      <c r="C196" s="92"/>
      <c r="D196" s="92"/>
      <c r="E196" s="92"/>
      <c r="F196" s="92"/>
      <c r="G196" s="92"/>
      <c r="H196" s="92"/>
      <c r="I196" s="92"/>
      <c r="J196" s="92"/>
      <c r="K196" s="92"/>
      <c r="L196" s="92"/>
      <c r="M196" s="92"/>
    </row>
    <row r="197" spans="1:13">
      <c r="A197" s="92"/>
      <c r="B197" s="92"/>
      <c r="C197" s="92"/>
      <c r="D197" s="92"/>
      <c r="E197" s="92"/>
      <c r="F197" s="92"/>
      <c r="G197" s="92"/>
      <c r="H197" s="92"/>
      <c r="I197" s="92"/>
      <c r="J197" s="92"/>
      <c r="K197" s="92"/>
      <c r="L197" s="92"/>
      <c r="M197" s="92"/>
    </row>
    <row r="198" spans="1:13">
      <c r="A198" s="92"/>
      <c r="B198" s="92"/>
      <c r="C198" s="92"/>
      <c r="D198" s="92"/>
      <c r="E198" s="92"/>
      <c r="F198" s="92"/>
      <c r="G198" s="92"/>
      <c r="H198" s="92"/>
      <c r="I198" s="92"/>
      <c r="J198" s="92"/>
      <c r="K198" s="92"/>
      <c r="L198" s="92"/>
      <c r="M198" s="92"/>
    </row>
    <row r="199" spans="1:13">
      <c r="A199" s="92"/>
      <c r="B199" s="92"/>
      <c r="C199" s="92"/>
      <c r="D199" s="92"/>
      <c r="E199" s="92"/>
      <c r="F199" s="92"/>
      <c r="G199" s="92"/>
      <c r="H199" s="92"/>
      <c r="I199" s="92"/>
      <c r="J199" s="92"/>
      <c r="K199" s="92"/>
      <c r="L199" s="92"/>
      <c r="M199" s="92"/>
    </row>
    <row r="200" spans="1:13">
      <c r="A200" s="92"/>
      <c r="B200" s="92"/>
      <c r="C200" s="92"/>
      <c r="D200" s="92"/>
      <c r="E200" s="92"/>
      <c r="F200" s="92"/>
      <c r="G200" s="92"/>
      <c r="H200" s="92"/>
      <c r="I200" s="92"/>
      <c r="J200" s="92"/>
      <c r="K200" s="92"/>
      <c r="L200" s="92"/>
      <c r="M200" s="92"/>
    </row>
    <row r="201" spans="1:13">
      <c r="A201" s="92"/>
      <c r="B201" s="92"/>
      <c r="C201" s="92"/>
      <c r="D201" s="92"/>
      <c r="E201" s="92"/>
      <c r="F201" s="92"/>
      <c r="G201" s="92"/>
      <c r="H201" s="92"/>
      <c r="I201" s="92"/>
      <c r="J201" s="92"/>
      <c r="K201" s="92"/>
      <c r="L201" s="92"/>
      <c r="M201" s="92"/>
    </row>
    <row r="202" spans="1:13">
      <c r="A202" s="92"/>
      <c r="B202" s="92"/>
      <c r="C202" s="92"/>
      <c r="D202" s="92"/>
      <c r="E202" s="92"/>
      <c r="F202" s="92"/>
      <c r="G202" s="92"/>
      <c r="H202" s="92"/>
      <c r="I202" s="92"/>
      <c r="J202" s="92"/>
      <c r="K202" s="92"/>
      <c r="L202" s="92"/>
      <c r="M202" s="92"/>
    </row>
    <row r="203" spans="1:13">
      <c r="A203" s="92"/>
      <c r="B203" s="92"/>
      <c r="C203" s="92"/>
      <c r="D203" s="92"/>
      <c r="E203" s="92"/>
      <c r="F203" s="92"/>
      <c r="G203" s="92"/>
      <c r="H203" s="92"/>
      <c r="I203" s="92"/>
      <c r="J203" s="92"/>
      <c r="K203" s="92"/>
      <c r="L203" s="92"/>
      <c r="M203" s="92"/>
    </row>
    <row r="204" spans="1:13">
      <c r="A204" s="92"/>
      <c r="B204" s="92"/>
      <c r="C204" s="92"/>
      <c r="D204" s="92"/>
      <c r="E204" s="92"/>
      <c r="F204" s="92"/>
      <c r="G204" s="92"/>
      <c r="H204" s="92"/>
      <c r="I204" s="92"/>
      <c r="J204" s="92"/>
      <c r="K204" s="92"/>
      <c r="L204" s="92"/>
      <c r="M204" s="92"/>
    </row>
    <row r="205" spans="1:13">
      <c r="A205" s="92"/>
      <c r="B205" s="92"/>
      <c r="C205" s="92"/>
      <c r="D205" s="92"/>
      <c r="E205" s="92"/>
      <c r="F205" s="92"/>
      <c r="G205" s="92"/>
      <c r="H205" s="92"/>
      <c r="I205" s="92"/>
      <c r="J205" s="92"/>
      <c r="K205" s="92"/>
      <c r="L205" s="92"/>
      <c r="M205" s="92"/>
    </row>
    <row r="206" spans="1:13">
      <c r="A206" s="92"/>
      <c r="B206" s="92"/>
      <c r="C206" s="92"/>
      <c r="D206" s="92"/>
      <c r="E206" s="92"/>
      <c r="F206" s="92"/>
      <c r="G206" s="92"/>
      <c r="H206" s="92"/>
      <c r="I206" s="92"/>
      <c r="J206" s="92"/>
      <c r="K206" s="92"/>
      <c r="L206" s="92"/>
      <c r="M206" s="92"/>
    </row>
    <row r="207" spans="1:13">
      <c r="A207" s="92"/>
      <c r="B207" s="92"/>
      <c r="C207" s="92"/>
      <c r="D207" s="92"/>
      <c r="E207" s="92"/>
      <c r="F207" s="92"/>
      <c r="G207" s="92"/>
      <c r="H207" s="92"/>
      <c r="I207" s="92"/>
      <c r="J207" s="92"/>
      <c r="K207" s="92"/>
      <c r="L207" s="92"/>
      <c r="M207" s="92"/>
    </row>
    <row r="208" spans="1:13">
      <c r="A208" s="92"/>
      <c r="B208" s="92"/>
      <c r="C208" s="92"/>
      <c r="D208" s="92"/>
      <c r="E208" s="92"/>
      <c r="F208" s="92"/>
      <c r="G208" s="92"/>
      <c r="H208" s="92"/>
      <c r="I208" s="92"/>
      <c r="J208" s="92"/>
      <c r="K208" s="92"/>
      <c r="L208" s="92"/>
      <c r="M208" s="92"/>
    </row>
    <row r="209" spans="1:13">
      <c r="A209" s="92"/>
      <c r="B209" s="92"/>
      <c r="C209" s="92"/>
      <c r="D209" s="92"/>
      <c r="E209" s="92"/>
      <c r="F209" s="92"/>
      <c r="G209" s="92"/>
      <c r="H209" s="92"/>
      <c r="I209" s="92"/>
      <c r="J209" s="92"/>
      <c r="K209" s="92"/>
      <c r="L209" s="92"/>
      <c r="M209" s="92"/>
    </row>
    <row r="210" spans="1:13">
      <c r="A210" s="92"/>
      <c r="B210" s="92"/>
      <c r="C210" s="92"/>
      <c r="D210" s="92"/>
      <c r="E210" s="92"/>
      <c r="F210" s="92"/>
      <c r="G210" s="92"/>
      <c r="H210" s="92"/>
      <c r="I210" s="92"/>
      <c r="J210" s="92"/>
      <c r="K210" s="92"/>
      <c r="L210" s="92"/>
      <c r="M210" s="92"/>
    </row>
    <row r="211" spans="1:13">
      <c r="A211" s="92"/>
      <c r="B211" s="92"/>
      <c r="C211" s="92"/>
      <c r="D211" s="92"/>
      <c r="E211" s="92"/>
      <c r="F211" s="92"/>
      <c r="G211" s="92"/>
      <c r="H211" s="92"/>
      <c r="I211" s="92"/>
      <c r="J211" s="92"/>
      <c r="K211" s="92"/>
      <c r="L211" s="92"/>
      <c r="M211" s="92"/>
    </row>
    <row r="212" spans="1:13">
      <c r="A212" s="92"/>
      <c r="B212" s="92"/>
      <c r="C212" s="92"/>
      <c r="D212" s="92"/>
      <c r="E212" s="92"/>
      <c r="F212" s="92"/>
      <c r="G212" s="92"/>
      <c r="H212" s="92"/>
      <c r="I212" s="92"/>
      <c r="J212" s="92"/>
      <c r="K212" s="92"/>
      <c r="L212" s="92"/>
      <c r="M212" s="92"/>
    </row>
    <row r="213" spans="1:13">
      <c r="A213" s="92"/>
      <c r="B213" s="92"/>
      <c r="C213" s="92"/>
      <c r="D213" s="92"/>
      <c r="E213" s="92"/>
      <c r="F213" s="92"/>
      <c r="G213" s="92"/>
      <c r="H213" s="92"/>
      <c r="I213" s="92"/>
      <c r="J213" s="92"/>
      <c r="K213" s="92"/>
      <c r="L213" s="92"/>
      <c r="M213" s="92"/>
    </row>
    <row r="214" spans="1:13">
      <c r="A214" s="92"/>
      <c r="B214" s="92"/>
      <c r="C214" s="92"/>
      <c r="D214" s="92"/>
      <c r="E214" s="92"/>
      <c r="F214" s="92"/>
      <c r="G214" s="92"/>
      <c r="H214" s="92"/>
      <c r="I214" s="92"/>
      <c r="J214" s="92"/>
      <c r="K214" s="92"/>
      <c r="L214" s="92"/>
      <c r="M214" s="92"/>
    </row>
    <row r="215" spans="1:13">
      <c r="A215" s="92"/>
      <c r="B215" s="92"/>
      <c r="C215" s="92"/>
      <c r="D215" s="92"/>
      <c r="E215" s="92"/>
      <c r="F215" s="92"/>
      <c r="G215" s="92"/>
      <c r="H215" s="92"/>
      <c r="I215" s="92"/>
      <c r="J215" s="92"/>
      <c r="K215" s="92"/>
      <c r="L215" s="92"/>
      <c r="M215" s="92"/>
    </row>
    <row r="216" spans="1:13">
      <c r="A216" s="92"/>
      <c r="B216" s="92"/>
      <c r="C216" s="92"/>
      <c r="D216" s="92"/>
      <c r="E216" s="92"/>
      <c r="F216" s="92"/>
      <c r="G216" s="92"/>
      <c r="H216" s="92"/>
      <c r="I216" s="92"/>
      <c r="J216" s="92"/>
      <c r="K216" s="92"/>
      <c r="L216" s="92"/>
      <c r="M216" s="92"/>
    </row>
    <row r="217" spans="1:13">
      <c r="A217" s="92"/>
      <c r="B217" s="92"/>
      <c r="C217" s="92"/>
      <c r="D217" s="92"/>
      <c r="E217" s="92"/>
      <c r="F217" s="92"/>
      <c r="G217" s="92"/>
      <c r="H217" s="92"/>
      <c r="I217" s="92"/>
      <c r="J217" s="92"/>
      <c r="K217" s="92"/>
      <c r="L217" s="92"/>
      <c r="M217" s="92"/>
    </row>
    <row r="218" spans="1:13">
      <c r="A218" s="92"/>
      <c r="B218" s="92"/>
      <c r="C218" s="92"/>
      <c r="D218" s="92"/>
      <c r="E218" s="92"/>
      <c r="F218" s="92"/>
      <c r="G218" s="92"/>
      <c r="H218" s="92"/>
      <c r="I218" s="92"/>
      <c r="J218" s="92"/>
      <c r="K218" s="92"/>
      <c r="L218" s="92"/>
      <c r="M218" s="92"/>
    </row>
    <row r="219" spans="1:13">
      <c r="A219" s="92"/>
      <c r="B219" s="92"/>
      <c r="C219" s="92"/>
      <c r="D219" s="92"/>
      <c r="E219" s="92"/>
      <c r="F219" s="92"/>
      <c r="G219" s="92"/>
      <c r="H219" s="92"/>
      <c r="I219" s="92"/>
      <c r="J219" s="92"/>
      <c r="K219" s="92"/>
      <c r="L219" s="92"/>
      <c r="M219" s="92"/>
    </row>
    <row r="220" spans="1:13">
      <c r="A220" s="92"/>
      <c r="B220" s="92"/>
      <c r="C220" s="92"/>
      <c r="D220" s="92"/>
      <c r="E220" s="92"/>
      <c r="F220" s="92"/>
      <c r="G220" s="92"/>
      <c r="H220" s="92"/>
      <c r="I220" s="92"/>
      <c r="J220" s="92"/>
      <c r="K220" s="92"/>
      <c r="L220" s="92"/>
      <c r="M220" s="92"/>
    </row>
    <row r="221" spans="1:13">
      <c r="A221" s="92"/>
      <c r="B221" s="92"/>
      <c r="C221" s="92"/>
      <c r="D221" s="92"/>
      <c r="E221" s="92"/>
      <c r="F221" s="92"/>
      <c r="G221" s="92"/>
      <c r="H221" s="92"/>
      <c r="I221" s="92"/>
      <c r="J221" s="92"/>
      <c r="K221" s="92"/>
      <c r="L221" s="92"/>
      <c r="M221" s="92"/>
    </row>
    <row r="222" spans="1:13">
      <c r="A222" s="92"/>
      <c r="B222" s="92"/>
      <c r="C222" s="92"/>
      <c r="D222" s="92"/>
      <c r="E222" s="92"/>
      <c r="F222" s="92"/>
      <c r="G222" s="92"/>
      <c r="H222" s="92"/>
      <c r="I222" s="92"/>
      <c r="J222" s="92"/>
      <c r="K222" s="92"/>
      <c r="L222" s="92"/>
      <c r="M222" s="92"/>
    </row>
    <row r="223" spans="1:13">
      <c r="A223" s="92"/>
      <c r="B223" s="92"/>
      <c r="C223" s="92"/>
      <c r="D223" s="92"/>
      <c r="E223" s="92"/>
      <c r="F223" s="92"/>
      <c r="G223" s="92"/>
      <c r="H223" s="92"/>
      <c r="I223" s="92"/>
      <c r="J223" s="92"/>
      <c r="K223" s="92"/>
      <c r="L223" s="92"/>
      <c r="M223" s="92"/>
    </row>
    <row r="224" spans="1:13">
      <c r="A224" s="92"/>
      <c r="B224" s="92"/>
      <c r="C224" s="92"/>
      <c r="D224" s="92"/>
      <c r="E224" s="92"/>
      <c r="F224" s="92"/>
      <c r="G224" s="92"/>
      <c r="H224" s="92"/>
      <c r="I224" s="92"/>
      <c r="J224" s="92"/>
      <c r="K224" s="92"/>
      <c r="L224" s="92"/>
      <c r="M224" s="92"/>
    </row>
    <row r="225" spans="1:13">
      <c r="A225" s="92"/>
      <c r="B225" s="92"/>
      <c r="C225" s="92"/>
      <c r="D225" s="92"/>
      <c r="E225" s="92"/>
      <c r="F225" s="92"/>
      <c r="G225" s="92"/>
      <c r="H225" s="92"/>
      <c r="I225" s="92"/>
      <c r="J225" s="92"/>
      <c r="K225" s="92"/>
      <c r="L225" s="92"/>
      <c r="M225" s="92"/>
    </row>
    <row r="226" spans="1:13">
      <c r="A226" s="92"/>
      <c r="B226" s="92"/>
      <c r="C226" s="92"/>
      <c r="D226" s="92"/>
      <c r="E226" s="92"/>
      <c r="F226" s="92"/>
      <c r="G226" s="92"/>
      <c r="H226" s="92"/>
      <c r="I226" s="92"/>
      <c r="J226" s="92"/>
      <c r="K226" s="92"/>
      <c r="L226" s="92"/>
      <c r="M226" s="92"/>
    </row>
    <row r="227" spans="1:13">
      <c r="A227" s="92"/>
      <c r="B227" s="92"/>
      <c r="C227" s="92"/>
      <c r="D227" s="92"/>
      <c r="E227" s="92"/>
      <c r="F227" s="92"/>
      <c r="G227" s="92"/>
      <c r="H227" s="92"/>
      <c r="I227" s="92"/>
      <c r="J227" s="92"/>
      <c r="K227" s="92"/>
      <c r="L227" s="92"/>
      <c r="M227" s="92"/>
    </row>
    <row r="228" spans="1:13">
      <c r="A228" s="92"/>
      <c r="B228" s="92"/>
      <c r="C228" s="92"/>
      <c r="D228" s="92"/>
      <c r="E228" s="92"/>
      <c r="F228" s="92"/>
      <c r="G228" s="92"/>
      <c r="H228" s="92"/>
      <c r="I228" s="92"/>
      <c r="J228" s="92"/>
      <c r="K228" s="92"/>
      <c r="L228" s="92"/>
      <c r="M228" s="92"/>
    </row>
    <row r="229" spans="1:13">
      <c r="A229" s="92"/>
      <c r="B229" s="92"/>
      <c r="C229" s="92"/>
      <c r="D229" s="92"/>
      <c r="E229" s="92"/>
      <c r="F229" s="92"/>
      <c r="G229" s="92"/>
      <c r="H229" s="92"/>
      <c r="I229" s="92"/>
      <c r="J229" s="92"/>
      <c r="K229" s="92"/>
      <c r="L229" s="92"/>
      <c r="M229" s="92"/>
    </row>
    <row r="230" spans="1:13">
      <c r="A230" s="92"/>
      <c r="B230" s="92"/>
      <c r="C230" s="92"/>
      <c r="D230" s="92"/>
      <c r="E230" s="92"/>
      <c r="F230" s="92"/>
      <c r="G230" s="92"/>
      <c r="H230" s="92"/>
      <c r="I230" s="92"/>
      <c r="J230" s="92"/>
      <c r="K230" s="92"/>
      <c r="L230" s="92"/>
      <c r="M230" s="92"/>
    </row>
    <row r="231" spans="1:13">
      <c r="A231" s="92"/>
      <c r="B231" s="92"/>
      <c r="C231" s="92"/>
      <c r="D231" s="92"/>
      <c r="E231" s="92"/>
      <c r="F231" s="92"/>
      <c r="G231" s="92"/>
      <c r="H231" s="92"/>
      <c r="I231" s="92"/>
      <c r="J231" s="92"/>
      <c r="K231" s="92"/>
      <c r="L231" s="92"/>
      <c r="M231" s="92"/>
    </row>
    <row r="232" spans="1:13">
      <c r="A232" s="92"/>
      <c r="B232" s="92"/>
      <c r="C232" s="92"/>
      <c r="D232" s="92"/>
      <c r="E232" s="92"/>
      <c r="F232" s="92"/>
      <c r="G232" s="92"/>
      <c r="H232" s="92"/>
      <c r="I232" s="92"/>
      <c r="J232" s="92"/>
      <c r="K232" s="92"/>
      <c r="L232" s="92"/>
      <c r="M232" s="92"/>
    </row>
    <row r="233" spans="1:13">
      <c r="A233" s="92"/>
      <c r="B233" s="92"/>
      <c r="C233" s="92"/>
      <c r="D233" s="92"/>
      <c r="E233" s="92"/>
      <c r="F233" s="92"/>
      <c r="G233" s="92"/>
      <c r="H233" s="92"/>
      <c r="I233" s="92"/>
      <c r="J233" s="92"/>
      <c r="K233" s="92"/>
      <c r="L233" s="92"/>
      <c r="M233" s="92"/>
    </row>
    <row r="234" spans="1:13">
      <c r="A234" s="92"/>
      <c r="B234" s="92"/>
      <c r="C234" s="92"/>
      <c r="D234" s="92"/>
      <c r="E234" s="92"/>
      <c r="F234" s="92"/>
      <c r="G234" s="92"/>
      <c r="H234" s="92"/>
      <c r="I234" s="92"/>
      <c r="J234" s="92"/>
      <c r="K234" s="92"/>
      <c r="L234" s="92"/>
      <c r="M234" s="92"/>
    </row>
    <row r="235" spans="1:13">
      <c r="A235" s="92"/>
      <c r="B235" s="92"/>
      <c r="C235" s="92"/>
      <c r="D235" s="92"/>
      <c r="E235" s="92"/>
      <c r="F235" s="92"/>
      <c r="G235" s="92"/>
      <c r="H235" s="92"/>
      <c r="I235" s="92"/>
      <c r="J235" s="92"/>
      <c r="K235" s="92"/>
      <c r="L235" s="92"/>
      <c r="M235" s="92"/>
    </row>
    <row r="236" spans="1:13">
      <c r="A236" s="92"/>
      <c r="B236" s="92"/>
      <c r="C236" s="92"/>
      <c r="D236" s="92"/>
      <c r="E236" s="92"/>
      <c r="F236" s="92"/>
      <c r="G236" s="92"/>
      <c r="H236" s="92"/>
      <c r="I236" s="92"/>
      <c r="J236" s="92"/>
      <c r="K236" s="92"/>
      <c r="L236" s="92"/>
      <c r="M236" s="92"/>
    </row>
    <row r="237" spans="1:13">
      <c r="A237" s="92"/>
      <c r="B237" s="92"/>
      <c r="C237" s="92"/>
      <c r="D237" s="92"/>
      <c r="E237" s="92"/>
      <c r="F237" s="92"/>
      <c r="G237" s="92"/>
      <c r="H237" s="92"/>
      <c r="I237" s="92"/>
      <c r="J237" s="92"/>
      <c r="K237" s="92"/>
      <c r="L237" s="92"/>
      <c r="M237" s="92"/>
    </row>
    <row r="238" spans="1:13">
      <c r="A238" s="92"/>
      <c r="B238" s="92"/>
      <c r="C238" s="92"/>
      <c r="D238" s="92"/>
      <c r="E238" s="92"/>
      <c r="F238" s="92"/>
      <c r="G238" s="92"/>
      <c r="H238" s="92"/>
      <c r="I238" s="92"/>
      <c r="J238" s="92"/>
      <c r="K238" s="92"/>
      <c r="L238" s="92"/>
      <c r="M238" s="92"/>
    </row>
    <row r="239" spans="1:13">
      <c r="A239" s="92"/>
      <c r="B239" s="92"/>
      <c r="C239" s="92"/>
      <c r="D239" s="92"/>
      <c r="E239" s="92"/>
      <c r="F239" s="92"/>
      <c r="G239" s="92"/>
      <c r="H239" s="92"/>
      <c r="I239" s="92"/>
      <c r="J239" s="92"/>
      <c r="K239" s="92"/>
      <c r="L239" s="92"/>
      <c r="M239" s="92"/>
    </row>
    <row r="240" spans="1:13">
      <c r="A240" s="92"/>
      <c r="B240" s="92"/>
      <c r="C240" s="92"/>
      <c r="D240" s="92"/>
      <c r="E240" s="92"/>
      <c r="F240" s="92"/>
      <c r="G240" s="92"/>
      <c r="H240" s="92"/>
      <c r="I240" s="92"/>
      <c r="J240" s="92"/>
      <c r="K240" s="92"/>
      <c r="L240" s="92"/>
      <c r="M240" s="92"/>
    </row>
    <row r="241" spans="1:13">
      <c r="A241" s="92"/>
      <c r="B241" s="92"/>
      <c r="C241" s="92"/>
      <c r="D241" s="92"/>
      <c r="E241" s="92"/>
      <c r="F241" s="92"/>
      <c r="G241" s="92"/>
      <c r="H241" s="92"/>
      <c r="I241" s="92"/>
      <c r="J241" s="92"/>
      <c r="K241" s="92"/>
      <c r="L241" s="92"/>
      <c r="M241" s="92"/>
    </row>
    <row r="242" spans="1:13">
      <c r="A242" s="92"/>
      <c r="B242" s="92"/>
      <c r="C242" s="92"/>
      <c r="D242" s="92"/>
      <c r="E242" s="92"/>
      <c r="F242" s="92"/>
      <c r="G242" s="92"/>
      <c r="H242" s="92"/>
      <c r="I242" s="92"/>
      <c r="J242" s="92"/>
      <c r="K242" s="92"/>
      <c r="L242" s="92"/>
      <c r="M242" s="92"/>
    </row>
    <row r="243" spans="1:13">
      <c r="A243" s="92"/>
      <c r="B243" s="92"/>
      <c r="C243" s="92"/>
      <c r="D243" s="92"/>
      <c r="E243" s="92"/>
      <c r="F243" s="92"/>
      <c r="G243" s="92"/>
      <c r="H243" s="92"/>
      <c r="I243" s="92"/>
      <c r="J243" s="92"/>
      <c r="K243" s="92"/>
      <c r="L243" s="92"/>
      <c r="M243" s="92"/>
    </row>
    <row r="244" spans="1:13">
      <c r="A244" s="92"/>
      <c r="B244" s="92"/>
      <c r="C244" s="92"/>
      <c r="D244" s="92"/>
      <c r="E244" s="92"/>
      <c r="F244" s="92"/>
      <c r="G244" s="92"/>
      <c r="H244" s="92"/>
      <c r="I244" s="92"/>
      <c r="J244" s="92"/>
      <c r="K244" s="92"/>
      <c r="L244" s="92"/>
      <c r="M244" s="92"/>
    </row>
    <row r="245" spans="1:13">
      <c r="A245" s="92"/>
      <c r="B245" s="92"/>
      <c r="C245" s="92"/>
      <c r="D245" s="92"/>
      <c r="E245" s="92"/>
      <c r="F245" s="92"/>
      <c r="G245" s="92"/>
      <c r="H245" s="92"/>
      <c r="I245" s="92"/>
      <c r="J245" s="92"/>
      <c r="K245" s="92"/>
      <c r="L245" s="92"/>
      <c r="M245" s="92"/>
    </row>
    <row r="246" spans="1:13">
      <c r="A246" s="92"/>
      <c r="B246" s="92"/>
      <c r="C246" s="92"/>
      <c r="D246" s="92"/>
      <c r="E246" s="92"/>
      <c r="F246" s="92"/>
      <c r="G246" s="92"/>
      <c r="H246" s="92"/>
      <c r="I246" s="92"/>
      <c r="J246" s="92"/>
      <c r="K246" s="92"/>
      <c r="L246" s="92"/>
      <c r="M246" s="92"/>
    </row>
    <row r="247" spans="1:13">
      <c r="A247" s="92"/>
      <c r="B247" s="92"/>
      <c r="C247" s="92"/>
      <c r="D247" s="92"/>
      <c r="E247" s="92"/>
      <c r="F247" s="92"/>
      <c r="G247" s="92"/>
      <c r="H247" s="92"/>
      <c r="I247" s="92"/>
      <c r="J247" s="92"/>
      <c r="K247" s="92"/>
      <c r="L247" s="92"/>
      <c r="M247" s="92"/>
    </row>
    <row r="248" spans="1:13">
      <c r="A248" s="92"/>
      <c r="B248" s="92"/>
      <c r="C248" s="92"/>
      <c r="D248" s="92"/>
      <c r="E248" s="92"/>
      <c r="F248" s="92"/>
      <c r="G248" s="92"/>
      <c r="H248" s="92"/>
      <c r="I248" s="92"/>
      <c r="J248" s="92"/>
      <c r="K248" s="92"/>
      <c r="L248" s="92"/>
      <c r="M248" s="92"/>
    </row>
    <row r="249" spans="1:13">
      <c r="A249" s="92"/>
      <c r="B249" s="92"/>
      <c r="C249" s="92"/>
      <c r="D249" s="92"/>
      <c r="E249" s="92"/>
      <c r="F249" s="92"/>
      <c r="G249" s="92"/>
      <c r="H249" s="92"/>
      <c r="I249" s="92"/>
      <c r="J249" s="92"/>
      <c r="K249" s="92"/>
      <c r="L249" s="92"/>
      <c r="M249" s="92"/>
    </row>
    <row r="250" spans="1:13">
      <c r="A250" s="92"/>
      <c r="B250" s="92"/>
      <c r="C250" s="92"/>
      <c r="D250" s="92"/>
      <c r="E250" s="92"/>
      <c r="F250" s="92"/>
      <c r="G250" s="92"/>
      <c r="H250" s="92"/>
      <c r="I250" s="92"/>
      <c r="J250" s="92"/>
      <c r="K250" s="92"/>
      <c r="L250" s="92"/>
      <c r="M250" s="92"/>
    </row>
    <row r="251" spans="1:13">
      <c r="A251" s="92"/>
      <c r="B251" s="92"/>
      <c r="C251" s="92"/>
      <c r="D251" s="92"/>
      <c r="E251" s="92"/>
      <c r="F251" s="92"/>
      <c r="G251" s="92"/>
      <c r="H251" s="92"/>
      <c r="I251" s="92"/>
      <c r="J251" s="92"/>
      <c r="K251" s="92"/>
      <c r="L251" s="92"/>
      <c r="M251" s="92"/>
    </row>
    <row r="252" spans="1:13">
      <c r="A252" s="92"/>
      <c r="B252" s="92"/>
      <c r="C252" s="92"/>
      <c r="D252" s="92"/>
      <c r="E252" s="92"/>
      <c r="F252" s="92"/>
      <c r="G252" s="92"/>
      <c r="H252" s="92"/>
      <c r="I252" s="92"/>
      <c r="J252" s="92"/>
      <c r="K252" s="92"/>
      <c r="L252" s="92"/>
      <c r="M252" s="92"/>
    </row>
    <row r="253" spans="1:13">
      <c r="A253" s="92"/>
      <c r="B253" s="92"/>
      <c r="C253" s="92"/>
      <c r="D253" s="92"/>
      <c r="E253" s="92"/>
      <c r="F253" s="92"/>
      <c r="G253" s="92"/>
      <c r="H253" s="92"/>
      <c r="I253" s="92"/>
      <c r="J253" s="92"/>
      <c r="K253" s="92"/>
      <c r="L253" s="92"/>
      <c r="M253" s="92"/>
    </row>
    <row r="254" spans="1:13">
      <c r="A254" s="92"/>
      <c r="B254" s="92"/>
      <c r="C254" s="92"/>
      <c r="D254" s="92"/>
      <c r="E254" s="92"/>
      <c r="F254" s="92"/>
      <c r="G254" s="92"/>
      <c r="H254" s="92"/>
      <c r="I254" s="92"/>
      <c r="J254" s="92"/>
      <c r="K254" s="92"/>
      <c r="L254" s="92"/>
      <c r="M254" s="92"/>
    </row>
    <row r="255" spans="1:13">
      <c r="A255" s="92"/>
      <c r="B255" s="92"/>
      <c r="C255" s="92"/>
      <c r="D255" s="92"/>
      <c r="E255" s="92"/>
      <c r="F255" s="92"/>
      <c r="G255" s="92"/>
      <c r="H255" s="92"/>
      <c r="I255" s="92"/>
      <c r="J255" s="92"/>
      <c r="K255" s="92"/>
      <c r="L255" s="92"/>
      <c r="M255" s="92"/>
    </row>
    <row r="256" spans="1:13">
      <c r="A256" s="92"/>
      <c r="B256" s="92"/>
      <c r="C256" s="92"/>
      <c r="D256" s="92"/>
      <c r="E256" s="92"/>
      <c r="F256" s="92"/>
      <c r="G256" s="92"/>
      <c r="H256" s="92"/>
      <c r="I256" s="92"/>
      <c r="J256" s="92"/>
      <c r="K256" s="92"/>
      <c r="L256" s="92"/>
      <c r="M256" s="92"/>
    </row>
    <row r="257" spans="1:13">
      <c r="A257" s="92"/>
      <c r="B257" s="92"/>
      <c r="C257" s="92"/>
      <c r="D257" s="92"/>
      <c r="E257" s="92"/>
      <c r="F257" s="92"/>
      <c r="G257" s="92"/>
      <c r="H257" s="92"/>
      <c r="I257" s="92"/>
      <c r="J257" s="92"/>
      <c r="K257" s="92"/>
      <c r="L257" s="92"/>
      <c r="M257" s="92"/>
    </row>
    <row r="258" spans="1:13">
      <c r="A258" s="92"/>
      <c r="B258" s="92"/>
      <c r="C258" s="92"/>
      <c r="D258" s="92"/>
      <c r="E258" s="92"/>
      <c r="F258" s="92"/>
      <c r="G258" s="92"/>
      <c r="H258" s="92"/>
      <c r="I258" s="92"/>
      <c r="J258" s="92"/>
      <c r="K258" s="92"/>
      <c r="L258" s="92"/>
      <c r="M258" s="92"/>
    </row>
    <row r="259" spans="1:13">
      <c r="A259" s="92"/>
      <c r="B259" s="92"/>
      <c r="C259" s="92"/>
      <c r="D259" s="92"/>
      <c r="E259" s="92"/>
      <c r="F259" s="92"/>
      <c r="G259" s="92"/>
      <c r="H259" s="92"/>
      <c r="I259" s="92"/>
      <c r="J259" s="92"/>
      <c r="K259" s="92"/>
      <c r="L259" s="92"/>
      <c r="M259" s="92"/>
    </row>
    <row r="260" spans="1:13">
      <c r="A260" s="92"/>
      <c r="B260" s="92"/>
      <c r="C260" s="92"/>
      <c r="D260" s="92"/>
      <c r="E260" s="92"/>
      <c r="F260" s="92"/>
      <c r="G260" s="92"/>
      <c r="H260" s="92"/>
      <c r="I260" s="92"/>
      <c r="J260" s="92"/>
      <c r="K260" s="92"/>
      <c r="L260" s="92"/>
      <c r="M260" s="92"/>
    </row>
    <row r="261" spans="1:13">
      <c r="A261" s="92"/>
      <c r="B261" s="92"/>
      <c r="C261" s="92"/>
      <c r="D261" s="92"/>
      <c r="E261" s="92"/>
      <c r="F261" s="92"/>
      <c r="G261" s="92"/>
      <c r="H261" s="92"/>
      <c r="I261" s="92"/>
      <c r="J261" s="92"/>
      <c r="K261" s="92"/>
      <c r="L261" s="92"/>
      <c r="M261" s="92"/>
    </row>
    <row r="262" spans="1:13">
      <c r="A262" s="92"/>
      <c r="B262" s="92"/>
      <c r="C262" s="92"/>
      <c r="D262" s="92"/>
      <c r="E262" s="92"/>
      <c r="F262" s="92"/>
      <c r="G262" s="92"/>
      <c r="H262" s="92"/>
      <c r="I262" s="92"/>
      <c r="J262" s="92"/>
      <c r="K262" s="92"/>
      <c r="L262" s="92"/>
      <c r="M262" s="92"/>
    </row>
    <row r="263" spans="1:13">
      <c r="A263" s="92"/>
      <c r="B263" s="92"/>
      <c r="C263" s="92"/>
      <c r="D263" s="92"/>
      <c r="E263" s="92"/>
      <c r="F263" s="92"/>
      <c r="G263" s="92"/>
      <c r="H263" s="92"/>
      <c r="I263" s="92"/>
      <c r="J263" s="92"/>
      <c r="K263" s="92"/>
      <c r="L263" s="92"/>
      <c r="M263" s="92"/>
    </row>
    <row r="264" spans="1:13">
      <c r="A264" s="92"/>
      <c r="B264" s="92"/>
      <c r="C264" s="92"/>
      <c r="D264" s="92"/>
      <c r="E264" s="92"/>
      <c r="F264" s="92"/>
      <c r="G264" s="92"/>
      <c r="H264" s="92"/>
      <c r="I264" s="92"/>
      <c r="J264" s="92"/>
      <c r="K264" s="92"/>
      <c r="L264" s="92"/>
      <c r="M264" s="92"/>
    </row>
    <row r="265" spans="1:13">
      <c r="A265" s="92"/>
      <c r="B265" s="92"/>
      <c r="C265" s="92"/>
      <c r="D265" s="92"/>
      <c r="E265" s="92"/>
      <c r="F265" s="92"/>
      <c r="G265" s="92"/>
      <c r="H265" s="92"/>
      <c r="I265" s="92"/>
      <c r="J265" s="92"/>
      <c r="K265" s="92"/>
      <c r="L265" s="92"/>
      <c r="M265" s="92"/>
    </row>
    <row r="266" spans="1:13">
      <c r="A266" s="92"/>
      <c r="B266" s="92"/>
      <c r="C266" s="92"/>
      <c r="D266" s="92"/>
      <c r="E266" s="92"/>
      <c r="F266" s="92"/>
      <c r="G266" s="92"/>
      <c r="H266" s="92"/>
      <c r="I266" s="92"/>
      <c r="J266" s="92"/>
      <c r="K266" s="92"/>
      <c r="L266" s="92"/>
      <c r="M266" s="92"/>
    </row>
    <row r="267" spans="1:13">
      <c r="A267" s="92"/>
      <c r="B267" s="92"/>
      <c r="C267" s="92"/>
      <c r="D267" s="92"/>
      <c r="E267" s="92"/>
      <c r="F267" s="92"/>
      <c r="G267" s="92"/>
      <c r="H267" s="92"/>
      <c r="I267" s="92"/>
      <c r="J267" s="92"/>
      <c r="K267" s="92"/>
      <c r="L267" s="92"/>
      <c r="M267" s="92"/>
    </row>
    <row r="268" spans="1:13">
      <c r="A268" s="92"/>
      <c r="B268" s="92"/>
      <c r="C268" s="92"/>
      <c r="D268" s="92"/>
      <c r="E268" s="92"/>
      <c r="F268" s="92"/>
      <c r="G268" s="92"/>
      <c r="H268" s="92"/>
      <c r="I268" s="92"/>
      <c r="J268" s="92"/>
      <c r="K268" s="92"/>
      <c r="L268" s="92"/>
      <c r="M268" s="92"/>
    </row>
    <row r="269" spans="1:13">
      <c r="A269" s="92"/>
      <c r="B269" s="92"/>
      <c r="C269" s="92"/>
      <c r="D269" s="92"/>
      <c r="E269" s="92"/>
      <c r="F269" s="92"/>
      <c r="G269" s="92"/>
      <c r="H269" s="92"/>
      <c r="I269" s="92"/>
      <c r="J269" s="92"/>
      <c r="K269" s="92"/>
      <c r="L269" s="92"/>
      <c r="M269" s="92"/>
    </row>
    <row r="270" spans="1:13">
      <c r="A270" s="92"/>
      <c r="B270" s="92"/>
      <c r="C270" s="92"/>
      <c r="D270" s="92"/>
      <c r="E270" s="92"/>
      <c r="F270" s="92"/>
      <c r="G270" s="92"/>
      <c r="H270" s="92"/>
      <c r="I270" s="92"/>
      <c r="J270" s="92"/>
      <c r="K270" s="92"/>
      <c r="L270" s="92"/>
      <c r="M270" s="92"/>
    </row>
    <row r="271" spans="1:13">
      <c r="A271" s="92"/>
      <c r="B271" s="92"/>
      <c r="C271" s="92"/>
      <c r="D271" s="92"/>
      <c r="E271" s="92"/>
      <c r="F271" s="92"/>
      <c r="G271" s="92"/>
      <c r="H271" s="92"/>
      <c r="I271" s="92"/>
      <c r="J271" s="92"/>
      <c r="K271" s="92"/>
      <c r="L271" s="92"/>
      <c r="M271" s="92"/>
    </row>
    <row r="272" spans="1:13">
      <c r="A272" s="92"/>
      <c r="B272" s="92"/>
      <c r="C272" s="92"/>
      <c r="D272" s="92"/>
      <c r="E272" s="92"/>
      <c r="F272" s="92"/>
      <c r="G272" s="92"/>
      <c r="H272" s="92"/>
      <c r="I272" s="92"/>
      <c r="J272" s="92"/>
      <c r="K272" s="92"/>
      <c r="L272" s="92"/>
      <c r="M272" s="92"/>
    </row>
    <row r="273" spans="1:13">
      <c r="A273" s="92"/>
      <c r="B273" s="92"/>
      <c r="C273" s="92"/>
      <c r="D273" s="92"/>
      <c r="E273" s="92"/>
      <c r="F273" s="92"/>
      <c r="G273" s="92"/>
      <c r="H273" s="92"/>
      <c r="I273" s="92"/>
      <c r="J273" s="92"/>
      <c r="K273" s="92"/>
      <c r="L273" s="92"/>
      <c r="M273" s="92"/>
    </row>
    <row r="274" spans="1:13">
      <c r="A274" s="92"/>
      <c r="B274" s="92"/>
      <c r="C274" s="92"/>
      <c r="D274" s="92"/>
      <c r="E274" s="92"/>
      <c r="F274" s="92"/>
      <c r="G274" s="92"/>
      <c r="H274" s="92"/>
      <c r="I274" s="92"/>
      <c r="J274" s="92"/>
      <c r="K274" s="92"/>
      <c r="L274" s="92"/>
      <c r="M274" s="92"/>
    </row>
    <row r="275" spans="1:13">
      <c r="A275" s="92"/>
      <c r="B275" s="92"/>
      <c r="C275" s="92"/>
      <c r="D275" s="92"/>
      <c r="E275" s="92"/>
      <c r="F275" s="92"/>
      <c r="G275" s="92"/>
      <c r="H275" s="92"/>
      <c r="I275" s="92"/>
      <c r="J275" s="92"/>
      <c r="K275" s="92"/>
      <c r="L275" s="92"/>
      <c r="M275" s="92"/>
    </row>
    <row r="276" spans="1:13">
      <c r="A276" s="92"/>
      <c r="B276" s="92"/>
      <c r="C276" s="92"/>
      <c r="D276" s="92"/>
      <c r="E276" s="92"/>
      <c r="F276" s="92"/>
      <c r="G276" s="92"/>
      <c r="H276" s="92"/>
      <c r="I276" s="92"/>
      <c r="J276" s="92"/>
      <c r="K276" s="92"/>
      <c r="L276" s="92"/>
      <c r="M276" s="92"/>
    </row>
    <row r="277" spans="1:13">
      <c r="A277" s="92"/>
      <c r="B277" s="92"/>
      <c r="C277" s="92"/>
      <c r="D277" s="92"/>
      <c r="E277" s="92"/>
      <c r="F277" s="92"/>
      <c r="G277" s="92"/>
      <c r="H277" s="92"/>
      <c r="I277" s="92"/>
      <c r="J277" s="92"/>
      <c r="K277" s="92"/>
      <c r="L277" s="92"/>
      <c r="M277" s="92"/>
    </row>
    <row r="278" spans="1:13">
      <c r="A278" s="92"/>
      <c r="B278" s="92"/>
      <c r="C278" s="92"/>
      <c r="D278" s="92"/>
      <c r="E278" s="92"/>
      <c r="F278" s="92"/>
      <c r="G278" s="92"/>
      <c r="H278" s="92"/>
      <c r="I278" s="92"/>
      <c r="J278" s="92"/>
      <c r="K278" s="92"/>
      <c r="L278" s="92"/>
      <c r="M278" s="92"/>
    </row>
    <row r="279" spans="1:13">
      <c r="A279" s="92"/>
      <c r="B279" s="92"/>
      <c r="C279" s="92"/>
      <c r="D279" s="92"/>
      <c r="E279" s="92"/>
      <c r="F279" s="92"/>
      <c r="G279" s="92"/>
      <c r="H279" s="92"/>
      <c r="I279" s="92"/>
      <c r="J279" s="92"/>
      <c r="K279" s="92"/>
      <c r="L279" s="92"/>
      <c r="M279" s="92"/>
    </row>
    <row r="280" spans="1:13">
      <c r="A280" s="92"/>
      <c r="B280" s="92"/>
      <c r="C280" s="92"/>
      <c r="D280" s="92"/>
      <c r="E280" s="92"/>
      <c r="F280" s="92"/>
      <c r="G280" s="92"/>
      <c r="H280" s="92"/>
      <c r="I280" s="92"/>
      <c r="J280" s="92"/>
      <c r="K280" s="92"/>
      <c r="L280" s="92"/>
      <c r="M280" s="92"/>
    </row>
    <row r="281" spans="1:13">
      <c r="A281" s="92"/>
      <c r="B281" s="92"/>
      <c r="C281" s="92"/>
      <c r="D281" s="92"/>
      <c r="E281" s="92"/>
      <c r="F281" s="92"/>
      <c r="G281" s="92"/>
      <c r="H281" s="92"/>
      <c r="I281" s="92"/>
      <c r="J281" s="92"/>
      <c r="K281" s="92"/>
      <c r="L281" s="92"/>
      <c r="M281" s="92"/>
    </row>
    <row r="282" spans="1:13">
      <c r="A282" s="92"/>
      <c r="B282" s="92"/>
      <c r="C282" s="92"/>
      <c r="D282" s="92"/>
      <c r="E282" s="92"/>
      <c r="F282" s="92"/>
      <c r="G282" s="92"/>
      <c r="H282" s="92"/>
      <c r="I282" s="92"/>
      <c r="J282" s="92"/>
      <c r="K282" s="92"/>
      <c r="L282" s="92"/>
      <c r="M282" s="92"/>
    </row>
    <row r="283" spans="1:13">
      <c r="A283" s="92"/>
      <c r="B283" s="92"/>
      <c r="C283" s="92"/>
      <c r="D283" s="92"/>
      <c r="E283" s="92"/>
      <c r="F283" s="92"/>
      <c r="G283" s="92"/>
      <c r="H283" s="92"/>
      <c r="I283" s="92"/>
      <c r="J283" s="92"/>
      <c r="K283" s="92"/>
      <c r="L283" s="92"/>
      <c r="M283" s="92"/>
    </row>
    <row r="284" spans="1:13">
      <c r="A284" s="92"/>
      <c r="B284" s="92"/>
      <c r="C284" s="92"/>
      <c r="D284" s="92"/>
      <c r="E284" s="92"/>
      <c r="F284" s="92"/>
      <c r="G284" s="92"/>
      <c r="H284" s="92"/>
      <c r="I284" s="92"/>
      <c r="J284" s="92"/>
      <c r="K284" s="92"/>
      <c r="L284" s="92"/>
      <c r="M284" s="92"/>
    </row>
    <row r="285" spans="1:13">
      <c r="A285" s="92"/>
      <c r="B285" s="92"/>
      <c r="C285" s="92"/>
      <c r="D285" s="92"/>
      <c r="E285" s="92"/>
      <c r="F285" s="92"/>
      <c r="G285" s="92"/>
      <c r="H285" s="92"/>
      <c r="I285" s="92"/>
      <c r="J285" s="92"/>
      <c r="K285" s="92"/>
      <c r="L285" s="92"/>
      <c r="M285" s="92"/>
    </row>
    <row r="286" spans="1:13">
      <c r="A286" s="92"/>
      <c r="B286" s="92"/>
      <c r="C286" s="92"/>
      <c r="D286" s="92"/>
      <c r="E286" s="92"/>
      <c r="F286" s="92"/>
      <c r="G286" s="92"/>
      <c r="H286" s="92"/>
      <c r="I286" s="92"/>
      <c r="J286" s="92"/>
      <c r="K286" s="92"/>
      <c r="L286" s="92"/>
      <c r="M286" s="92"/>
    </row>
    <row r="287" spans="1:13">
      <c r="A287" s="92"/>
      <c r="B287" s="92"/>
      <c r="C287" s="92"/>
      <c r="D287" s="92"/>
      <c r="E287" s="92"/>
      <c r="F287" s="92"/>
      <c r="G287" s="92"/>
      <c r="H287" s="92"/>
      <c r="I287" s="92"/>
      <c r="J287" s="92"/>
      <c r="K287" s="92"/>
      <c r="L287" s="92"/>
      <c r="M287" s="92"/>
    </row>
    <row r="288" spans="1:13">
      <c r="A288" s="92"/>
      <c r="B288" s="92"/>
      <c r="C288" s="92"/>
      <c r="D288" s="92"/>
      <c r="E288" s="92"/>
      <c r="F288" s="92"/>
      <c r="G288" s="92"/>
      <c r="H288" s="92"/>
      <c r="I288" s="92"/>
      <c r="J288" s="92"/>
      <c r="K288" s="92"/>
      <c r="L288" s="92"/>
      <c r="M288" s="92"/>
    </row>
    <row r="289" spans="1:13">
      <c r="A289" s="92"/>
      <c r="B289" s="92"/>
      <c r="C289" s="92"/>
      <c r="D289" s="92"/>
      <c r="E289" s="92"/>
      <c r="F289" s="92"/>
      <c r="G289" s="92"/>
      <c r="H289" s="92"/>
      <c r="I289" s="92"/>
      <c r="J289" s="92"/>
      <c r="K289" s="92"/>
      <c r="L289" s="92"/>
      <c r="M289" s="92"/>
    </row>
    <row r="290" spans="1:13">
      <c r="A290" s="92"/>
      <c r="B290" s="92"/>
      <c r="C290" s="92"/>
      <c r="D290" s="92"/>
      <c r="E290" s="92"/>
      <c r="F290" s="92"/>
      <c r="G290" s="92"/>
      <c r="H290" s="92"/>
      <c r="I290" s="92"/>
      <c r="J290" s="92"/>
      <c r="K290" s="92"/>
      <c r="L290" s="92"/>
      <c r="M290" s="92"/>
    </row>
    <row r="291" spans="1:13">
      <c r="A291" s="92"/>
      <c r="B291" s="92"/>
      <c r="C291" s="92"/>
      <c r="D291" s="92"/>
      <c r="E291" s="92"/>
      <c r="F291" s="92"/>
      <c r="G291" s="92"/>
      <c r="H291" s="92"/>
      <c r="I291" s="92"/>
      <c r="J291" s="92"/>
      <c r="K291" s="92"/>
      <c r="L291" s="92"/>
      <c r="M291" s="92"/>
    </row>
    <row r="292" spans="1:13">
      <c r="A292" s="92"/>
      <c r="B292" s="92"/>
      <c r="C292" s="92"/>
      <c r="D292" s="92"/>
      <c r="E292" s="92"/>
      <c r="F292" s="92"/>
      <c r="G292" s="92"/>
      <c r="H292" s="92"/>
      <c r="I292" s="92"/>
      <c r="J292" s="92"/>
      <c r="K292" s="92"/>
      <c r="L292" s="92"/>
      <c r="M292" s="92"/>
    </row>
    <row r="293" spans="1:13">
      <c r="A293" s="92"/>
      <c r="B293" s="92"/>
      <c r="C293" s="92"/>
      <c r="D293" s="92"/>
      <c r="E293" s="92"/>
      <c r="F293" s="92"/>
      <c r="G293" s="92"/>
      <c r="H293" s="92"/>
      <c r="I293" s="92"/>
      <c r="J293" s="92"/>
      <c r="K293" s="92"/>
      <c r="L293" s="92"/>
      <c r="M293" s="92"/>
    </row>
    <row r="294" spans="1:13">
      <c r="A294" s="92"/>
      <c r="B294" s="92"/>
      <c r="C294" s="92"/>
      <c r="D294" s="92"/>
      <c r="E294" s="92"/>
      <c r="F294" s="92"/>
      <c r="G294" s="92"/>
      <c r="H294" s="92"/>
      <c r="I294" s="92"/>
      <c r="J294" s="92"/>
      <c r="K294" s="92"/>
      <c r="L294" s="92"/>
      <c r="M294" s="92"/>
    </row>
    <row r="295" spans="1:13">
      <c r="A295" s="92"/>
      <c r="B295" s="92"/>
      <c r="C295" s="92"/>
      <c r="D295" s="92"/>
      <c r="E295" s="92"/>
      <c r="F295" s="92"/>
      <c r="G295" s="92"/>
      <c r="H295" s="92"/>
      <c r="I295" s="92"/>
      <c r="J295" s="92"/>
      <c r="K295" s="92"/>
      <c r="L295" s="92"/>
      <c r="M295" s="92"/>
    </row>
    <row r="296" spans="1:13">
      <c r="A296" s="92"/>
      <c r="B296" s="92"/>
      <c r="C296" s="92"/>
      <c r="D296" s="92"/>
      <c r="E296" s="92"/>
      <c r="F296" s="92"/>
      <c r="G296" s="92"/>
      <c r="H296" s="92"/>
      <c r="I296" s="92"/>
      <c r="J296" s="92"/>
      <c r="K296" s="92"/>
      <c r="L296" s="92"/>
      <c r="M296" s="92"/>
    </row>
    <row r="297" spans="1:13">
      <c r="A297" s="92"/>
      <c r="B297" s="92"/>
      <c r="C297" s="92"/>
      <c r="D297" s="92"/>
      <c r="E297" s="92"/>
      <c r="F297" s="92"/>
      <c r="G297" s="92"/>
      <c r="H297" s="92"/>
      <c r="I297" s="92"/>
      <c r="J297" s="92"/>
      <c r="K297" s="92"/>
      <c r="L297" s="92"/>
      <c r="M297" s="92"/>
    </row>
    <row r="298" spans="1:13">
      <c r="A298" s="92"/>
      <c r="B298" s="92"/>
      <c r="C298" s="92"/>
      <c r="D298" s="92"/>
      <c r="E298" s="92"/>
      <c r="F298" s="92"/>
      <c r="G298" s="92"/>
      <c r="H298" s="92"/>
      <c r="I298" s="92"/>
      <c r="J298" s="92"/>
      <c r="K298" s="92"/>
      <c r="L298" s="92"/>
      <c r="M298" s="92"/>
    </row>
    <row r="299" spans="1:13">
      <c r="A299" s="92"/>
      <c r="B299" s="92"/>
      <c r="C299" s="92"/>
      <c r="D299" s="92"/>
      <c r="E299" s="92"/>
      <c r="F299" s="92"/>
      <c r="G299" s="92"/>
      <c r="H299" s="92"/>
      <c r="I299" s="92"/>
      <c r="J299" s="92"/>
      <c r="K299" s="92"/>
      <c r="L299" s="92"/>
      <c r="M299" s="92"/>
    </row>
    <row r="300" spans="1:13">
      <c r="A300" s="92"/>
      <c r="B300" s="92"/>
      <c r="C300" s="92"/>
      <c r="D300" s="92"/>
      <c r="E300" s="92"/>
      <c r="F300" s="92"/>
      <c r="G300" s="92"/>
      <c r="H300" s="92"/>
      <c r="I300" s="92"/>
      <c r="J300" s="92"/>
      <c r="K300" s="92"/>
      <c r="L300" s="92"/>
      <c r="M300" s="92"/>
    </row>
    <row r="301" spans="1:13">
      <c r="A301" s="92"/>
      <c r="B301" s="92"/>
      <c r="C301" s="92"/>
      <c r="D301" s="92"/>
      <c r="E301" s="92"/>
      <c r="F301" s="92"/>
      <c r="G301" s="92"/>
      <c r="H301" s="92"/>
      <c r="I301" s="92"/>
      <c r="J301" s="92"/>
      <c r="K301" s="92"/>
      <c r="L301" s="92"/>
      <c r="M301" s="92"/>
    </row>
    <row r="302" spans="1:13">
      <c r="A302" s="92"/>
      <c r="B302" s="92"/>
      <c r="C302" s="92"/>
      <c r="D302" s="92"/>
      <c r="E302" s="92"/>
      <c r="F302" s="92"/>
      <c r="G302" s="92"/>
      <c r="H302" s="92"/>
      <c r="I302" s="92"/>
      <c r="J302" s="92"/>
      <c r="K302" s="92"/>
      <c r="L302" s="92"/>
      <c r="M302" s="92"/>
    </row>
    <row r="303" spans="1:13">
      <c r="A303" s="92"/>
      <c r="B303" s="92"/>
      <c r="C303" s="92"/>
      <c r="D303" s="92"/>
      <c r="E303" s="92"/>
      <c r="F303" s="92"/>
      <c r="G303" s="92"/>
      <c r="H303" s="92"/>
      <c r="I303" s="92"/>
      <c r="J303" s="92"/>
      <c r="K303" s="92"/>
      <c r="L303" s="92"/>
      <c r="M303" s="92"/>
    </row>
    <row r="304" spans="1:13">
      <c r="A304" s="92"/>
      <c r="B304" s="92"/>
      <c r="C304" s="92"/>
      <c r="D304" s="92"/>
      <c r="E304" s="92"/>
      <c r="F304" s="92"/>
      <c r="G304" s="92"/>
      <c r="H304" s="92"/>
      <c r="I304" s="92"/>
      <c r="J304" s="92"/>
      <c r="K304" s="92"/>
      <c r="L304" s="92"/>
      <c r="M304" s="92"/>
    </row>
    <row r="305" spans="1:13">
      <c r="A305" s="92"/>
      <c r="B305" s="92"/>
      <c r="C305" s="92"/>
      <c r="D305" s="92"/>
      <c r="E305" s="92"/>
      <c r="F305" s="92"/>
      <c r="G305" s="92"/>
      <c r="H305" s="92"/>
      <c r="I305" s="92"/>
      <c r="J305" s="92"/>
      <c r="K305" s="92"/>
      <c r="L305" s="92"/>
      <c r="M305" s="92"/>
    </row>
    <row r="306" spans="1:13">
      <c r="A306" s="92"/>
      <c r="B306" s="92"/>
      <c r="C306" s="92"/>
      <c r="D306" s="92"/>
      <c r="E306" s="92"/>
      <c r="F306" s="92"/>
      <c r="G306" s="92"/>
      <c r="H306" s="92"/>
      <c r="I306" s="92"/>
      <c r="J306" s="92"/>
      <c r="K306" s="92"/>
      <c r="L306" s="92"/>
      <c r="M306" s="92"/>
    </row>
    <row r="307" spans="1:13">
      <c r="A307" s="92"/>
      <c r="B307" s="92"/>
      <c r="C307" s="92"/>
      <c r="D307" s="92"/>
      <c r="E307" s="92"/>
      <c r="F307" s="92"/>
      <c r="G307" s="92"/>
      <c r="H307" s="92"/>
      <c r="I307" s="92"/>
      <c r="J307" s="92"/>
      <c r="K307" s="92"/>
      <c r="L307" s="92"/>
      <c r="M307" s="92"/>
    </row>
    <row r="308" spans="1:13">
      <c r="A308" s="92"/>
      <c r="B308" s="92"/>
      <c r="C308" s="92"/>
      <c r="D308" s="92"/>
      <c r="E308" s="92"/>
      <c r="F308" s="92"/>
      <c r="G308" s="92"/>
      <c r="H308" s="92"/>
      <c r="I308" s="92"/>
      <c r="J308" s="92"/>
      <c r="K308" s="92"/>
      <c r="L308" s="92"/>
      <c r="M308" s="92"/>
    </row>
    <row r="309" spans="1:13">
      <c r="A309" s="92"/>
      <c r="B309" s="92"/>
      <c r="C309" s="92"/>
      <c r="D309" s="92"/>
      <c r="E309" s="92"/>
      <c r="F309" s="92"/>
      <c r="G309" s="92"/>
      <c r="H309" s="92"/>
      <c r="I309" s="92"/>
      <c r="J309" s="92"/>
      <c r="K309" s="92"/>
      <c r="L309" s="92"/>
      <c r="M309" s="92"/>
    </row>
    <row r="310" spans="1:13">
      <c r="A310" s="92"/>
      <c r="B310" s="92"/>
      <c r="C310" s="92"/>
      <c r="D310" s="92"/>
      <c r="E310" s="92"/>
      <c r="F310" s="92"/>
      <c r="G310" s="92"/>
      <c r="H310" s="92"/>
      <c r="I310" s="92"/>
      <c r="J310" s="92"/>
      <c r="K310" s="92"/>
      <c r="L310" s="92"/>
      <c r="M310" s="92"/>
    </row>
    <row r="311" spans="1:13">
      <c r="A311" s="92"/>
      <c r="B311" s="92"/>
      <c r="C311" s="92"/>
      <c r="D311" s="92"/>
      <c r="E311" s="92"/>
      <c r="F311" s="92"/>
      <c r="G311" s="92"/>
      <c r="H311" s="92"/>
      <c r="I311" s="92"/>
      <c r="J311" s="92"/>
      <c r="K311" s="92"/>
      <c r="L311" s="92"/>
      <c r="M311" s="92"/>
    </row>
    <row r="312" spans="1:13">
      <c r="A312" s="92"/>
      <c r="B312" s="92"/>
      <c r="C312" s="92"/>
      <c r="D312" s="92"/>
      <c r="E312" s="92"/>
      <c r="F312" s="92"/>
      <c r="G312" s="92"/>
      <c r="H312" s="92"/>
      <c r="I312" s="92"/>
      <c r="J312" s="92"/>
      <c r="K312" s="92"/>
      <c r="L312" s="92"/>
      <c r="M312" s="92"/>
    </row>
    <row r="313" spans="1:13">
      <c r="A313" s="92"/>
      <c r="B313" s="92"/>
      <c r="C313" s="92"/>
      <c r="D313" s="92"/>
      <c r="E313" s="92"/>
      <c r="F313" s="92"/>
      <c r="G313" s="92"/>
      <c r="H313" s="92"/>
      <c r="I313" s="92"/>
      <c r="J313" s="92"/>
      <c r="K313" s="92"/>
      <c r="L313" s="92"/>
      <c r="M313" s="92"/>
    </row>
    <row r="314" spans="1:13">
      <c r="A314" s="92"/>
      <c r="B314" s="92"/>
      <c r="C314" s="92"/>
      <c r="D314" s="92"/>
      <c r="E314" s="92"/>
      <c r="F314" s="92"/>
      <c r="G314" s="92"/>
      <c r="H314" s="92"/>
      <c r="I314" s="92"/>
      <c r="J314" s="92"/>
      <c r="K314" s="92"/>
      <c r="L314" s="92"/>
      <c r="M314" s="92"/>
    </row>
    <row r="315" spans="1:13">
      <c r="A315" s="92"/>
      <c r="B315" s="92"/>
      <c r="C315" s="92"/>
      <c r="D315" s="92"/>
      <c r="E315" s="92"/>
      <c r="F315" s="92"/>
      <c r="G315" s="92"/>
      <c r="H315" s="92"/>
      <c r="I315" s="92"/>
      <c r="J315" s="92"/>
      <c r="K315" s="92"/>
      <c r="L315" s="92"/>
      <c r="M315" s="92"/>
    </row>
    <row r="316" spans="1:13">
      <c r="A316" s="92"/>
      <c r="B316" s="92"/>
      <c r="C316" s="92"/>
      <c r="D316" s="92"/>
      <c r="E316" s="92"/>
      <c r="F316" s="92"/>
      <c r="G316" s="92"/>
      <c r="H316" s="92"/>
      <c r="I316" s="92"/>
      <c r="J316" s="92"/>
      <c r="K316" s="92"/>
      <c r="L316" s="92"/>
      <c r="M316" s="92"/>
    </row>
    <row r="317" spans="1:13">
      <c r="A317" s="92"/>
      <c r="B317" s="92"/>
      <c r="C317" s="92"/>
      <c r="D317" s="92"/>
      <c r="E317" s="92"/>
      <c r="F317" s="92"/>
      <c r="G317" s="92"/>
      <c r="H317" s="92"/>
      <c r="I317" s="92"/>
      <c r="J317" s="92"/>
      <c r="K317" s="92"/>
      <c r="L317" s="92"/>
      <c r="M317" s="92"/>
    </row>
    <row r="318" spans="1:13">
      <c r="A318" s="92"/>
      <c r="B318" s="92"/>
      <c r="C318" s="92"/>
      <c r="D318" s="92"/>
      <c r="E318" s="92"/>
      <c r="F318" s="92"/>
      <c r="G318" s="92"/>
      <c r="H318" s="92"/>
      <c r="I318" s="92"/>
      <c r="J318" s="92"/>
      <c r="K318" s="92"/>
      <c r="L318" s="92"/>
      <c r="M318" s="92"/>
    </row>
    <row r="319" spans="1:13">
      <c r="A319" s="92"/>
      <c r="B319" s="92"/>
      <c r="C319" s="92"/>
      <c r="D319" s="92"/>
      <c r="E319" s="92"/>
      <c r="F319" s="92"/>
      <c r="G319" s="92"/>
      <c r="H319" s="92"/>
      <c r="I319" s="92"/>
      <c r="J319" s="92"/>
      <c r="K319" s="92"/>
      <c r="L319" s="92"/>
      <c r="M319" s="92"/>
    </row>
    <row r="320" spans="1:13">
      <c r="A320" s="92"/>
      <c r="B320" s="92"/>
      <c r="C320" s="92"/>
      <c r="D320" s="92"/>
      <c r="E320" s="92"/>
      <c r="F320" s="92"/>
      <c r="G320" s="92"/>
      <c r="H320" s="92"/>
      <c r="I320" s="92"/>
      <c r="J320" s="92"/>
      <c r="K320" s="92"/>
      <c r="L320" s="92"/>
      <c r="M320" s="92"/>
    </row>
    <row r="321" spans="1:13">
      <c r="A321" s="92"/>
      <c r="B321" s="92"/>
      <c r="C321" s="92"/>
      <c r="D321" s="92"/>
      <c r="E321" s="92"/>
      <c r="F321" s="92"/>
      <c r="G321" s="92"/>
      <c r="H321" s="92"/>
      <c r="I321" s="92"/>
      <c r="J321" s="92"/>
      <c r="K321" s="92"/>
      <c r="L321" s="92"/>
      <c r="M321" s="92"/>
    </row>
    <row r="322" spans="1:13">
      <c r="A322" s="92"/>
      <c r="B322" s="92"/>
      <c r="C322" s="92"/>
      <c r="D322" s="92"/>
      <c r="E322" s="92"/>
      <c r="F322" s="92"/>
      <c r="G322" s="92"/>
      <c r="H322" s="92"/>
      <c r="I322" s="92"/>
      <c r="J322" s="92"/>
      <c r="K322" s="92"/>
      <c r="L322" s="92"/>
      <c r="M322" s="92"/>
    </row>
    <row r="323" spans="1:13">
      <c r="A323" s="92"/>
      <c r="B323" s="92"/>
      <c r="C323" s="92"/>
      <c r="D323" s="92"/>
      <c r="E323" s="92"/>
      <c r="F323" s="92"/>
      <c r="G323" s="92"/>
      <c r="H323" s="92"/>
      <c r="I323" s="92"/>
      <c r="J323" s="92"/>
      <c r="K323" s="92"/>
      <c r="L323" s="92"/>
      <c r="M323" s="92"/>
    </row>
    <row r="324" spans="1:13">
      <c r="A324" s="92"/>
      <c r="B324" s="92"/>
      <c r="C324" s="92"/>
      <c r="D324" s="92"/>
      <c r="E324" s="92"/>
      <c r="F324" s="92"/>
      <c r="G324" s="92"/>
      <c r="H324" s="92"/>
      <c r="I324" s="92"/>
      <c r="J324" s="92"/>
      <c r="K324" s="92"/>
      <c r="L324" s="92"/>
      <c r="M324" s="92"/>
    </row>
    <row r="325" spans="1:13">
      <c r="A325" s="92"/>
      <c r="B325" s="92"/>
      <c r="C325" s="92"/>
      <c r="D325" s="92"/>
      <c r="E325" s="92"/>
      <c r="F325" s="92"/>
      <c r="G325" s="92"/>
      <c r="H325" s="92"/>
      <c r="I325" s="92"/>
      <c r="J325" s="92"/>
      <c r="K325" s="92"/>
      <c r="L325" s="92"/>
      <c r="M325" s="92"/>
    </row>
    <row r="326" spans="1:13">
      <c r="A326" s="92"/>
      <c r="B326" s="92"/>
      <c r="C326" s="92"/>
      <c r="D326" s="92"/>
      <c r="E326" s="92"/>
      <c r="F326" s="92"/>
      <c r="G326" s="92"/>
      <c r="H326" s="92"/>
      <c r="I326" s="92"/>
      <c r="J326" s="92"/>
      <c r="K326" s="92"/>
      <c r="L326" s="92"/>
      <c r="M326" s="92"/>
    </row>
    <row r="327" spans="1:13">
      <c r="A327" s="92"/>
      <c r="B327" s="92"/>
      <c r="C327" s="92"/>
      <c r="D327" s="92"/>
      <c r="E327" s="92"/>
      <c r="F327" s="92"/>
      <c r="G327" s="92"/>
      <c r="H327" s="92"/>
      <c r="I327" s="92"/>
      <c r="J327" s="92"/>
      <c r="K327" s="92"/>
      <c r="L327" s="92"/>
      <c r="M327" s="92"/>
    </row>
    <row r="328" spans="1:13">
      <c r="A328" s="92"/>
      <c r="B328" s="92"/>
      <c r="C328" s="92"/>
      <c r="D328" s="92"/>
      <c r="E328" s="92"/>
      <c r="F328" s="92"/>
      <c r="G328" s="92"/>
      <c r="H328" s="92"/>
      <c r="I328" s="92"/>
      <c r="J328" s="92"/>
      <c r="K328" s="92"/>
      <c r="L328" s="92"/>
      <c r="M328" s="92"/>
    </row>
    <row r="329" spans="1:13">
      <c r="A329" s="92"/>
      <c r="B329" s="92"/>
      <c r="C329" s="92"/>
      <c r="D329" s="92"/>
      <c r="E329" s="92"/>
      <c r="F329" s="92"/>
      <c r="G329" s="92"/>
      <c r="H329" s="92"/>
      <c r="I329" s="92"/>
      <c r="J329" s="92"/>
      <c r="K329" s="92"/>
      <c r="L329" s="92"/>
      <c r="M329" s="92"/>
    </row>
    <row r="330" spans="1:13">
      <c r="A330" s="92"/>
      <c r="B330" s="92"/>
      <c r="C330" s="92"/>
      <c r="D330" s="92"/>
      <c r="E330" s="92"/>
      <c r="F330" s="92"/>
      <c r="G330" s="92"/>
      <c r="H330" s="92"/>
      <c r="I330" s="92"/>
      <c r="J330" s="92"/>
      <c r="K330" s="92"/>
      <c r="L330" s="92"/>
      <c r="M330" s="92"/>
    </row>
    <row r="331" spans="1:13">
      <c r="A331" s="92"/>
      <c r="B331" s="92"/>
      <c r="C331" s="92"/>
      <c r="D331" s="92"/>
      <c r="E331" s="92"/>
      <c r="F331" s="92"/>
      <c r="G331" s="92"/>
      <c r="H331" s="92"/>
      <c r="I331" s="92"/>
      <c r="J331" s="92"/>
      <c r="K331" s="92"/>
      <c r="L331" s="92"/>
      <c r="M331" s="92"/>
    </row>
    <row r="332" spans="1:13">
      <c r="A332" s="92"/>
      <c r="B332" s="92"/>
      <c r="C332" s="92"/>
      <c r="D332" s="92"/>
      <c r="E332" s="92"/>
      <c r="F332" s="92"/>
      <c r="G332" s="92"/>
      <c r="H332" s="92"/>
      <c r="I332" s="92"/>
      <c r="J332" s="92"/>
      <c r="K332" s="92"/>
      <c r="L332" s="92"/>
      <c r="M332" s="92"/>
    </row>
    <row r="333" spans="1:13">
      <c r="A333" s="92"/>
      <c r="B333" s="92"/>
      <c r="C333" s="92"/>
      <c r="D333" s="92"/>
      <c r="E333" s="92"/>
      <c r="F333" s="92"/>
      <c r="G333" s="92"/>
      <c r="H333" s="92"/>
      <c r="I333" s="92"/>
      <c r="J333" s="92"/>
      <c r="K333" s="92"/>
      <c r="L333" s="92"/>
      <c r="M333" s="92"/>
    </row>
    <row r="334" spans="1:13">
      <c r="A334" s="92"/>
      <c r="B334" s="92"/>
      <c r="C334" s="92"/>
      <c r="D334" s="92"/>
      <c r="E334" s="92"/>
      <c r="F334" s="92"/>
      <c r="G334" s="92"/>
      <c r="H334" s="92"/>
      <c r="I334" s="92"/>
      <c r="J334" s="92"/>
      <c r="K334" s="92"/>
      <c r="L334" s="92"/>
      <c r="M334" s="92"/>
    </row>
    <row r="335" spans="1:13">
      <c r="A335" s="92"/>
      <c r="B335" s="92"/>
      <c r="C335" s="92"/>
      <c r="D335" s="92"/>
      <c r="E335" s="92"/>
      <c r="F335" s="92"/>
      <c r="G335" s="92"/>
      <c r="H335" s="92"/>
      <c r="I335" s="92"/>
      <c r="J335" s="92"/>
      <c r="K335" s="92"/>
      <c r="L335" s="92"/>
      <c r="M335" s="92"/>
    </row>
    <row r="336" spans="1:13">
      <c r="A336" s="92"/>
      <c r="B336" s="92"/>
      <c r="C336" s="92"/>
      <c r="D336" s="92"/>
      <c r="E336" s="92"/>
      <c r="F336" s="92"/>
      <c r="G336" s="92"/>
      <c r="H336" s="92"/>
      <c r="I336" s="92"/>
      <c r="J336" s="92"/>
      <c r="K336" s="92"/>
      <c r="L336" s="92"/>
      <c r="M336" s="92"/>
    </row>
    <row r="337" spans="1:13">
      <c r="A337" s="92"/>
      <c r="B337" s="92"/>
      <c r="C337" s="92"/>
      <c r="D337" s="92"/>
      <c r="E337" s="92"/>
      <c r="F337" s="92"/>
      <c r="G337" s="92"/>
      <c r="H337" s="92"/>
      <c r="I337" s="92"/>
      <c r="J337" s="92"/>
      <c r="K337" s="92"/>
      <c r="L337" s="92"/>
      <c r="M337" s="92"/>
    </row>
    <row r="338" spans="1:13">
      <c r="A338" s="92"/>
      <c r="B338" s="92"/>
      <c r="C338" s="92"/>
      <c r="D338" s="92"/>
      <c r="E338" s="92"/>
      <c r="F338" s="92"/>
      <c r="G338" s="92"/>
      <c r="H338" s="92"/>
      <c r="I338" s="92"/>
      <c r="J338" s="92"/>
      <c r="K338" s="92"/>
      <c r="L338" s="92"/>
      <c r="M338" s="92"/>
    </row>
    <row r="339" spans="1:13">
      <c r="A339" s="92"/>
      <c r="B339" s="92"/>
      <c r="C339" s="92"/>
      <c r="D339" s="92"/>
      <c r="E339" s="92"/>
      <c r="F339" s="92"/>
      <c r="G339" s="92"/>
      <c r="H339" s="92"/>
      <c r="I339" s="92"/>
      <c r="J339" s="92"/>
      <c r="K339" s="92"/>
      <c r="L339" s="92"/>
      <c r="M339" s="92"/>
    </row>
    <row r="340" spans="1:13">
      <c r="A340" s="92"/>
      <c r="B340" s="92"/>
      <c r="C340" s="92"/>
      <c r="D340" s="92"/>
      <c r="E340" s="92"/>
      <c r="F340" s="92"/>
      <c r="G340" s="92"/>
      <c r="H340" s="92"/>
      <c r="I340" s="92"/>
      <c r="J340" s="92"/>
      <c r="K340" s="92"/>
      <c r="L340" s="92"/>
      <c r="M340" s="92"/>
    </row>
    <row r="341" spans="1:13">
      <c r="A341" s="92"/>
      <c r="B341" s="92"/>
      <c r="C341" s="92"/>
      <c r="D341" s="92"/>
      <c r="E341" s="92"/>
      <c r="F341" s="92"/>
      <c r="G341" s="92"/>
      <c r="H341" s="92"/>
      <c r="I341" s="92"/>
      <c r="J341" s="92"/>
      <c r="K341" s="92"/>
      <c r="L341" s="92"/>
      <c r="M341" s="92"/>
    </row>
    <row r="342" spans="1:13">
      <c r="A342" s="92"/>
      <c r="B342" s="92"/>
      <c r="C342" s="92"/>
      <c r="D342" s="92"/>
      <c r="E342" s="92"/>
      <c r="F342" s="92"/>
      <c r="G342" s="92"/>
      <c r="H342" s="92"/>
      <c r="I342" s="92"/>
      <c r="J342" s="92"/>
      <c r="K342" s="92"/>
      <c r="L342" s="92"/>
      <c r="M342" s="92"/>
    </row>
    <row r="343" spans="1:13">
      <c r="A343" s="92"/>
      <c r="B343" s="92"/>
      <c r="C343" s="92"/>
      <c r="D343" s="92"/>
      <c r="E343" s="92"/>
      <c r="F343" s="92"/>
      <c r="G343" s="92"/>
      <c r="H343" s="92"/>
      <c r="I343" s="92"/>
      <c r="J343" s="92"/>
      <c r="K343" s="92"/>
      <c r="L343" s="92"/>
      <c r="M343" s="92"/>
    </row>
    <row r="344" spans="1:13">
      <c r="A344" s="92"/>
      <c r="B344" s="92"/>
      <c r="C344" s="92"/>
      <c r="D344" s="92"/>
      <c r="E344" s="92"/>
      <c r="F344" s="92"/>
      <c r="G344" s="92"/>
      <c r="H344" s="92"/>
      <c r="I344" s="92"/>
      <c r="J344" s="92"/>
      <c r="K344" s="92"/>
      <c r="L344" s="92"/>
      <c r="M344" s="92"/>
    </row>
    <row r="345" spans="1:13">
      <c r="A345" s="92"/>
      <c r="B345" s="92"/>
      <c r="C345" s="92"/>
      <c r="D345" s="92"/>
      <c r="E345" s="92"/>
      <c r="F345" s="92"/>
      <c r="G345" s="92"/>
      <c r="H345" s="92"/>
      <c r="I345" s="92"/>
      <c r="J345" s="92"/>
      <c r="K345" s="92"/>
      <c r="L345" s="92"/>
      <c r="M345" s="92"/>
    </row>
    <row r="346" spans="1:13">
      <c r="A346" s="92"/>
      <c r="B346" s="92"/>
      <c r="C346" s="92"/>
      <c r="D346" s="92"/>
      <c r="E346" s="92"/>
      <c r="F346" s="92"/>
      <c r="G346" s="92"/>
      <c r="H346" s="92"/>
      <c r="I346" s="92"/>
      <c r="J346" s="92"/>
      <c r="K346" s="92"/>
      <c r="L346" s="92"/>
      <c r="M346" s="92"/>
    </row>
    <row r="347" spans="1:13">
      <c r="A347" s="92"/>
      <c r="B347" s="92"/>
      <c r="C347" s="92"/>
      <c r="D347" s="92"/>
      <c r="E347" s="92"/>
      <c r="F347" s="92"/>
      <c r="G347" s="92"/>
      <c r="H347" s="92"/>
      <c r="I347" s="92"/>
      <c r="J347" s="92"/>
      <c r="K347" s="92"/>
      <c r="L347" s="92"/>
      <c r="M347" s="92"/>
    </row>
    <row r="348" spans="1:13">
      <c r="A348" s="92"/>
      <c r="B348" s="92"/>
      <c r="C348" s="92"/>
      <c r="D348" s="92"/>
      <c r="E348" s="92"/>
      <c r="F348" s="92"/>
      <c r="G348" s="92"/>
      <c r="H348" s="92"/>
      <c r="I348" s="92"/>
      <c r="J348" s="92"/>
      <c r="K348" s="92"/>
      <c r="L348" s="92"/>
      <c r="M348" s="92"/>
    </row>
    <row r="349" spans="1:13">
      <c r="A349" s="92"/>
      <c r="B349" s="92"/>
      <c r="C349" s="92"/>
      <c r="D349" s="92"/>
      <c r="E349" s="92"/>
      <c r="F349" s="92"/>
      <c r="G349" s="92"/>
      <c r="H349" s="92"/>
      <c r="I349" s="92"/>
      <c r="J349" s="92"/>
      <c r="K349" s="92"/>
      <c r="L349" s="92"/>
      <c r="M349" s="92"/>
    </row>
    <row r="350" spans="1:13">
      <c r="A350" s="92"/>
      <c r="B350" s="92"/>
      <c r="C350" s="92"/>
      <c r="D350" s="92"/>
      <c r="E350" s="92"/>
      <c r="F350" s="92"/>
      <c r="G350" s="92"/>
      <c r="H350" s="92"/>
      <c r="I350" s="92"/>
      <c r="J350" s="92"/>
      <c r="K350" s="92"/>
      <c r="L350" s="92"/>
      <c r="M350" s="92"/>
    </row>
    <row r="351" spans="1:13">
      <c r="A351" s="92"/>
      <c r="B351" s="92"/>
      <c r="C351" s="92"/>
      <c r="D351" s="92"/>
      <c r="E351" s="92"/>
      <c r="F351" s="92"/>
      <c r="G351" s="92"/>
      <c r="H351" s="92"/>
      <c r="I351" s="92"/>
      <c r="J351" s="92"/>
      <c r="K351" s="92"/>
      <c r="L351" s="92"/>
      <c r="M351" s="92"/>
    </row>
    <row r="352" spans="1:13">
      <c r="A352" s="92"/>
      <c r="B352" s="92"/>
      <c r="C352" s="92"/>
      <c r="D352" s="92"/>
      <c r="E352" s="92"/>
      <c r="F352" s="92"/>
      <c r="G352" s="92"/>
      <c r="H352" s="92"/>
      <c r="I352" s="92"/>
      <c r="J352" s="92"/>
      <c r="K352" s="92"/>
      <c r="L352" s="92"/>
      <c r="M352" s="92"/>
    </row>
    <row r="353" spans="1:13">
      <c r="A353" s="92"/>
      <c r="B353" s="92"/>
      <c r="C353" s="92"/>
      <c r="D353" s="92"/>
      <c r="E353" s="92"/>
      <c r="F353" s="92"/>
      <c r="G353" s="92"/>
      <c r="H353" s="92"/>
      <c r="I353" s="92"/>
      <c r="J353" s="92"/>
      <c r="K353" s="92"/>
      <c r="L353" s="92"/>
      <c r="M353" s="92"/>
    </row>
    <row r="354" spans="1:13">
      <c r="A354" s="92"/>
      <c r="B354" s="92"/>
      <c r="C354" s="92"/>
      <c r="D354" s="92"/>
      <c r="E354" s="92"/>
      <c r="F354" s="92"/>
      <c r="G354" s="92"/>
      <c r="H354" s="92"/>
      <c r="I354" s="92"/>
      <c r="J354" s="92"/>
      <c r="K354" s="92"/>
      <c r="L354" s="92"/>
      <c r="M354" s="92"/>
    </row>
    <row r="355" spans="1:13">
      <c r="A355" s="92"/>
      <c r="B355" s="92"/>
      <c r="C355" s="92"/>
      <c r="D355" s="92"/>
      <c r="E355" s="92"/>
      <c r="F355" s="92"/>
      <c r="G355" s="92"/>
      <c r="H355" s="92"/>
      <c r="I355" s="92"/>
      <c r="J355" s="92"/>
      <c r="K355" s="92"/>
      <c r="L355" s="92"/>
      <c r="M355" s="92"/>
    </row>
    <row r="356" spans="1:13">
      <c r="A356" s="92"/>
      <c r="B356" s="92"/>
      <c r="C356" s="92"/>
      <c r="D356" s="92"/>
      <c r="E356" s="92"/>
      <c r="F356" s="92"/>
      <c r="G356" s="92"/>
      <c r="H356" s="92"/>
      <c r="I356" s="92"/>
      <c r="J356" s="92"/>
      <c r="K356" s="92"/>
      <c r="L356" s="92"/>
      <c r="M356" s="92"/>
    </row>
    <row r="357" spans="1:13">
      <c r="A357" s="92"/>
      <c r="B357" s="92"/>
      <c r="C357" s="92"/>
      <c r="D357" s="92"/>
      <c r="E357" s="92"/>
      <c r="F357" s="92"/>
      <c r="G357" s="92"/>
      <c r="H357" s="92"/>
      <c r="I357" s="92"/>
      <c r="J357" s="92"/>
      <c r="K357" s="92"/>
      <c r="L357" s="92"/>
      <c r="M357" s="92"/>
    </row>
    <row r="358" spans="1:13">
      <c r="A358" s="92"/>
      <c r="B358" s="92"/>
      <c r="C358" s="92"/>
      <c r="D358" s="92"/>
      <c r="E358" s="92"/>
      <c r="F358" s="92"/>
      <c r="G358" s="92"/>
      <c r="H358" s="92"/>
      <c r="I358" s="92"/>
      <c r="J358" s="92"/>
      <c r="K358" s="92"/>
      <c r="L358" s="92"/>
      <c r="M358" s="92"/>
    </row>
    <row r="359" spans="1:13">
      <c r="A359" s="92"/>
      <c r="B359" s="92"/>
      <c r="C359" s="92"/>
      <c r="D359" s="92"/>
      <c r="E359" s="92"/>
      <c r="F359" s="92"/>
      <c r="G359" s="92"/>
      <c r="H359" s="92"/>
      <c r="I359" s="92"/>
      <c r="J359" s="92"/>
      <c r="K359" s="92"/>
      <c r="L359" s="92"/>
      <c r="M359" s="92"/>
    </row>
    <row r="360" spans="1:13">
      <c r="A360" s="92"/>
      <c r="B360" s="92"/>
      <c r="C360" s="92"/>
      <c r="D360" s="92"/>
      <c r="E360" s="92"/>
      <c r="F360" s="92"/>
      <c r="G360" s="92"/>
      <c r="H360" s="92"/>
      <c r="I360" s="92"/>
      <c r="J360" s="92"/>
      <c r="K360" s="92"/>
      <c r="L360" s="92"/>
      <c r="M360" s="92"/>
    </row>
    <row r="361" spans="1:13">
      <c r="A361" s="92"/>
      <c r="B361" s="92"/>
      <c r="C361" s="92"/>
      <c r="D361" s="92"/>
      <c r="E361" s="92"/>
      <c r="F361" s="92"/>
      <c r="G361" s="92"/>
      <c r="H361" s="92"/>
      <c r="I361" s="92"/>
      <c r="J361" s="92"/>
      <c r="K361" s="92"/>
      <c r="L361" s="92"/>
      <c r="M361" s="92"/>
    </row>
    <row r="362" spans="1:13">
      <c r="A362" s="92"/>
      <c r="B362" s="92"/>
      <c r="C362" s="92"/>
      <c r="D362" s="92"/>
      <c r="E362" s="92"/>
      <c r="F362" s="92"/>
      <c r="G362" s="92"/>
      <c r="H362" s="92"/>
      <c r="I362" s="92"/>
      <c r="J362" s="92"/>
      <c r="K362" s="92"/>
      <c r="L362" s="92"/>
      <c r="M362" s="92"/>
    </row>
    <row r="363" spans="1:13">
      <c r="A363" s="92"/>
      <c r="B363" s="92"/>
      <c r="C363" s="92"/>
      <c r="D363" s="92"/>
      <c r="E363" s="92"/>
      <c r="F363" s="92"/>
      <c r="G363" s="92"/>
      <c r="H363" s="92"/>
      <c r="I363" s="92"/>
      <c r="J363" s="92"/>
      <c r="K363" s="92"/>
      <c r="L363" s="92"/>
      <c r="M363" s="92"/>
    </row>
    <row r="364" spans="1:13">
      <c r="A364" s="92"/>
      <c r="B364" s="92"/>
      <c r="C364" s="92"/>
      <c r="D364" s="92"/>
      <c r="E364" s="92"/>
      <c r="F364" s="92"/>
      <c r="G364" s="92"/>
      <c r="H364" s="92"/>
      <c r="I364" s="92"/>
      <c r="J364" s="92"/>
      <c r="K364" s="92"/>
      <c r="L364" s="92"/>
      <c r="M364" s="92"/>
    </row>
    <row r="365" spans="1:13">
      <c r="A365" s="92"/>
      <c r="B365" s="92"/>
      <c r="C365" s="92"/>
      <c r="D365" s="92"/>
      <c r="E365" s="92"/>
      <c r="F365" s="92"/>
      <c r="G365" s="92"/>
      <c r="H365" s="92"/>
      <c r="I365" s="92"/>
      <c r="J365" s="92"/>
      <c r="K365" s="92"/>
      <c r="L365" s="92"/>
      <c r="M365" s="92"/>
    </row>
    <row r="366" spans="1:13">
      <c r="A366" s="92"/>
      <c r="B366" s="92"/>
      <c r="C366" s="92"/>
      <c r="D366" s="92"/>
      <c r="E366" s="92"/>
      <c r="F366" s="92"/>
      <c r="G366" s="92"/>
      <c r="H366" s="92"/>
      <c r="I366" s="92"/>
      <c r="J366" s="92"/>
      <c r="K366" s="92"/>
      <c r="L366" s="92"/>
      <c r="M366" s="92"/>
    </row>
    <row r="367" spans="1:13">
      <c r="A367" s="92"/>
      <c r="B367" s="92"/>
      <c r="C367" s="92"/>
      <c r="D367" s="92"/>
      <c r="E367" s="92"/>
      <c r="F367" s="92"/>
      <c r="G367" s="92"/>
      <c r="H367" s="92"/>
      <c r="I367" s="92"/>
      <c r="J367" s="92"/>
      <c r="K367" s="92"/>
      <c r="L367" s="92"/>
      <c r="M367" s="92"/>
    </row>
    <row r="368" spans="1:13">
      <c r="A368" s="92"/>
      <c r="B368" s="92"/>
      <c r="C368" s="92"/>
      <c r="D368" s="92"/>
      <c r="E368" s="92"/>
      <c r="F368" s="92"/>
      <c r="G368" s="92"/>
      <c r="H368" s="92"/>
      <c r="I368" s="92"/>
      <c r="J368" s="92"/>
      <c r="K368" s="92"/>
      <c r="L368" s="92"/>
      <c r="M368" s="92"/>
    </row>
    <row r="369" spans="1:13">
      <c r="A369" s="92"/>
      <c r="B369" s="92"/>
      <c r="C369" s="92"/>
      <c r="D369" s="92"/>
      <c r="E369" s="92"/>
      <c r="F369" s="92"/>
      <c r="G369" s="92"/>
      <c r="H369" s="92"/>
      <c r="I369" s="92"/>
      <c r="J369" s="92"/>
      <c r="K369" s="92"/>
      <c r="L369" s="92"/>
      <c r="M369" s="92"/>
    </row>
    <row r="370" spans="1:13">
      <c r="A370" s="92"/>
      <c r="B370" s="92"/>
      <c r="C370" s="92"/>
      <c r="D370" s="92"/>
      <c r="E370" s="92"/>
      <c r="F370" s="92"/>
      <c r="G370" s="92"/>
      <c r="H370" s="92"/>
      <c r="I370" s="92"/>
      <c r="J370" s="92"/>
      <c r="K370" s="92"/>
      <c r="L370" s="92"/>
      <c r="M370" s="92"/>
    </row>
    <row r="371" spans="1:13">
      <c r="A371" s="92"/>
      <c r="B371" s="92"/>
      <c r="C371" s="92"/>
      <c r="D371" s="92"/>
      <c r="E371" s="92"/>
      <c r="F371" s="92"/>
      <c r="G371" s="92"/>
      <c r="H371" s="92"/>
      <c r="I371" s="92"/>
      <c r="J371" s="92"/>
      <c r="K371" s="92"/>
      <c r="L371" s="92"/>
      <c r="M371" s="92"/>
    </row>
    <row r="372" spans="1:13">
      <c r="A372" s="92"/>
      <c r="B372" s="92"/>
      <c r="C372" s="92"/>
      <c r="D372" s="92"/>
      <c r="E372" s="92"/>
      <c r="F372" s="92"/>
      <c r="G372" s="92"/>
      <c r="H372" s="92"/>
      <c r="I372" s="92"/>
      <c r="J372" s="92"/>
      <c r="K372" s="92"/>
      <c r="L372" s="92"/>
      <c r="M372" s="92"/>
    </row>
    <row r="373" spans="1:13">
      <c r="A373" s="92"/>
      <c r="B373" s="92"/>
      <c r="C373" s="92"/>
      <c r="D373" s="92"/>
      <c r="E373" s="92"/>
      <c r="F373" s="92"/>
      <c r="G373" s="92"/>
      <c r="H373" s="92"/>
      <c r="I373" s="92"/>
      <c r="J373" s="92"/>
      <c r="K373" s="92"/>
      <c r="L373" s="92"/>
      <c r="M373" s="92"/>
    </row>
    <row r="374" spans="1:13">
      <c r="A374" s="92"/>
      <c r="B374" s="92"/>
      <c r="C374" s="92"/>
      <c r="D374" s="92"/>
      <c r="E374" s="92"/>
      <c r="F374" s="92"/>
      <c r="G374" s="92"/>
      <c r="H374" s="92"/>
      <c r="I374" s="92"/>
      <c r="J374" s="92"/>
      <c r="K374" s="92"/>
      <c r="L374" s="92"/>
      <c r="M374" s="92"/>
    </row>
    <row r="375" spans="1:13">
      <c r="A375" s="92"/>
      <c r="B375" s="92"/>
      <c r="C375" s="92"/>
      <c r="D375" s="92"/>
      <c r="E375" s="92"/>
      <c r="F375" s="92"/>
      <c r="G375" s="92"/>
      <c r="H375" s="92"/>
      <c r="I375" s="92"/>
      <c r="J375" s="92"/>
      <c r="K375" s="92"/>
      <c r="L375" s="92"/>
      <c r="M375" s="92"/>
    </row>
    <row r="376" spans="1:13">
      <c r="A376" s="92"/>
      <c r="B376" s="92"/>
      <c r="C376" s="92"/>
      <c r="D376" s="92"/>
      <c r="E376" s="92"/>
      <c r="F376" s="92"/>
      <c r="G376" s="92"/>
      <c r="H376" s="92"/>
      <c r="I376" s="92"/>
      <c r="J376" s="92"/>
      <c r="K376" s="92"/>
      <c r="L376" s="92"/>
      <c r="M376" s="92"/>
    </row>
    <row r="377" spans="1:13">
      <c r="A377" s="92"/>
      <c r="B377" s="92"/>
      <c r="C377" s="92"/>
      <c r="D377" s="92"/>
      <c r="E377" s="92"/>
      <c r="F377" s="92"/>
      <c r="G377" s="92"/>
      <c r="H377" s="92"/>
      <c r="I377" s="92"/>
      <c r="J377" s="92"/>
      <c r="K377" s="92"/>
      <c r="L377" s="92"/>
      <c r="M377" s="92"/>
    </row>
    <row r="378" spans="1:13">
      <c r="A378" s="92"/>
      <c r="B378" s="92"/>
      <c r="C378" s="92"/>
      <c r="D378" s="92"/>
      <c r="E378" s="92"/>
      <c r="F378" s="92"/>
      <c r="G378" s="92"/>
      <c r="H378" s="92"/>
      <c r="I378" s="92"/>
      <c r="J378" s="92"/>
      <c r="K378" s="92"/>
      <c r="L378" s="92"/>
      <c r="M378" s="92"/>
    </row>
    <row r="379" spans="1:13">
      <c r="A379" s="92"/>
      <c r="B379" s="92"/>
      <c r="C379" s="92"/>
      <c r="D379" s="92"/>
      <c r="E379" s="92"/>
      <c r="F379" s="92"/>
      <c r="G379" s="92"/>
      <c r="H379" s="92"/>
      <c r="I379" s="92"/>
      <c r="J379" s="92"/>
      <c r="K379" s="92"/>
      <c r="L379" s="92"/>
      <c r="M379" s="92"/>
    </row>
    <row r="380" spans="1:13">
      <c r="A380" s="92"/>
      <c r="B380" s="92"/>
      <c r="C380" s="92"/>
      <c r="D380" s="92"/>
      <c r="E380" s="92"/>
      <c r="F380" s="92"/>
      <c r="G380" s="92"/>
      <c r="H380" s="92"/>
      <c r="I380" s="92"/>
      <c r="J380" s="92"/>
      <c r="K380" s="92"/>
      <c r="L380" s="92"/>
      <c r="M380" s="92"/>
    </row>
    <row r="381" spans="1:13">
      <c r="A381" s="92"/>
      <c r="B381" s="92"/>
      <c r="C381" s="92"/>
      <c r="D381" s="92"/>
      <c r="E381" s="92"/>
      <c r="F381" s="92"/>
      <c r="G381" s="92"/>
      <c r="H381" s="92"/>
      <c r="I381" s="92"/>
      <c r="J381" s="92"/>
      <c r="K381" s="92"/>
      <c r="L381" s="92"/>
      <c r="M381" s="92"/>
    </row>
    <row r="382" spans="1:13">
      <c r="A382" s="92"/>
      <c r="B382" s="92"/>
      <c r="C382" s="92"/>
      <c r="D382" s="92"/>
      <c r="E382" s="92"/>
      <c r="F382" s="92"/>
      <c r="G382" s="92"/>
      <c r="H382" s="92"/>
      <c r="I382" s="92"/>
      <c r="J382" s="92"/>
      <c r="K382" s="92"/>
      <c r="L382" s="92"/>
      <c r="M382" s="92"/>
    </row>
    <row r="383" spans="1:13">
      <c r="A383" s="92"/>
      <c r="B383" s="92"/>
      <c r="C383" s="92"/>
      <c r="D383" s="92"/>
      <c r="E383" s="92"/>
      <c r="F383" s="92"/>
      <c r="G383" s="92"/>
      <c r="H383" s="92"/>
      <c r="I383" s="92"/>
      <c r="J383" s="92"/>
      <c r="K383" s="92"/>
      <c r="L383" s="92"/>
      <c r="M383" s="92"/>
    </row>
    <row r="384" spans="1:13">
      <c r="A384" s="92"/>
      <c r="B384" s="92"/>
      <c r="C384" s="92"/>
      <c r="D384" s="92"/>
      <c r="E384" s="92"/>
      <c r="F384" s="92"/>
      <c r="G384" s="92"/>
      <c r="H384" s="92"/>
      <c r="I384" s="92"/>
      <c r="J384" s="92"/>
      <c r="K384" s="92"/>
      <c r="L384" s="92"/>
      <c r="M384" s="92"/>
    </row>
    <row r="385" spans="1:13">
      <c r="A385" s="92"/>
      <c r="B385" s="92"/>
      <c r="C385" s="92"/>
      <c r="D385" s="92"/>
      <c r="E385" s="92"/>
      <c r="F385" s="92"/>
      <c r="G385" s="92"/>
      <c r="H385" s="92"/>
      <c r="I385" s="92"/>
      <c r="J385" s="92"/>
      <c r="K385" s="92"/>
      <c r="L385" s="92"/>
      <c r="M385" s="92"/>
    </row>
    <row r="386" spans="1:13">
      <c r="A386" s="92"/>
      <c r="B386" s="92"/>
      <c r="C386" s="92"/>
      <c r="D386" s="92"/>
      <c r="E386" s="92"/>
      <c r="F386" s="92"/>
      <c r="G386" s="92"/>
      <c r="H386" s="92"/>
      <c r="I386" s="92"/>
      <c r="J386" s="92"/>
      <c r="K386" s="92"/>
      <c r="L386" s="92"/>
      <c r="M386" s="92"/>
    </row>
    <row r="387" spans="1:13">
      <c r="A387" s="92"/>
      <c r="B387" s="92"/>
      <c r="C387" s="92"/>
      <c r="D387" s="92"/>
      <c r="E387" s="92"/>
      <c r="F387" s="92"/>
      <c r="G387" s="92"/>
      <c r="H387" s="92"/>
      <c r="I387" s="92"/>
      <c r="J387" s="92"/>
      <c r="K387" s="92"/>
      <c r="L387" s="92"/>
      <c r="M387" s="92"/>
    </row>
    <row r="388" spans="1:13">
      <c r="A388" s="92"/>
      <c r="B388" s="92"/>
      <c r="C388" s="92"/>
      <c r="D388" s="92"/>
      <c r="E388" s="92"/>
      <c r="F388" s="92"/>
      <c r="G388" s="92"/>
      <c r="H388" s="92"/>
      <c r="I388" s="92"/>
      <c r="J388" s="92"/>
      <c r="K388" s="92"/>
      <c r="L388" s="92"/>
      <c r="M388" s="92"/>
    </row>
    <row r="389" spans="1:13">
      <c r="A389" s="92"/>
      <c r="B389" s="92"/>
      <c r="C389" s="92"/>
      <c r="D389" s="92"/>
      <c r="E389" s="92"/>
      <c r="F389" s="92"/>
      <c r="G389" s="92"/>
      <c r="H389" s="92"/>
      <c r="I389" s="92"/>
      <c r="J389" s="92"/>
      <c r="K389" s="92"/>
      <c r="L389" s="92"/>
      <c r="M389" s="92"/>
    </row>
    <row r="390" spans="1:13">
      <c r="A390" s="92"/>
      <c r="B390" s="92"/>
      <c r="C390" s="92"/>
      <c r="D390" s="92"/>
      <c r="E390" s="92"/>
      <c r="F390" s="92"/>
      <c r="G390" s="92"/>
      <c r="H390" s="92"/>
      <c r="I390" s="92"/>
      <c r="J390" s="92"/>
      <c r="K390" s="92"/>
      <c r="L390" s="92"/>
      <c r="M390" s="92"/>
    </row>
    <row r="391" spans="1:13">
      <c r="A391" s="92"/>
      <c r="B391" s="92"/>
      <c r="C391" s="92"/>
      <c r="D391" s="92"/>
      <c r="E391" s="92"/>
      <c r="F391" s="92"/>
      <c r="G391" s="92"/>
      <c r="H391" s="92"/>
      <c r="I391" s="92"/>
      <c r="J391" s="92"/>
      <c r="K391" s="92"/>
      <c r="L391" s="92"/>
      <c r="M391" s="92"/>
    </row>
    <row r="392" spans="1:13">
      <c r="A392" s="92"/>
      <c r="B392" s="92"/>
      <c r="C392" s="92"/>
      <c r="D392" s="92"/>
      <c r="E392" s="92"/>
      <c r="F392" s="92"/>
      <c r="G392" s="92"/>
      <c r="H392" s="92"/>
      <c r="I392" s="92"/>
      <c r="J392" s="92"/>
      <c r="K392" s="92"/>
      <c r="L392" s="92"/>
      <c r="M392" s="92"/>
    </row>
    <row r="393" spans="1:13">
      <c r="A393" s="92"/>
      <c r="B393" s="92"/>
      <c r="C393" s="92"/>
      <c r="D393" s="92"/>
      <c r="E393" s="92"/>
      <c r="F393" s="92"/>
      <c r="G393" s="92"/>
      <c r="H393" s="92"/>
      <c r="I393" s="92"/>
      <c r="J393" s="92"/>
      <c r="K393" s="92"/>
      <c r="L393" s="92"/>
      <c r="M393" s="92"/>
    </row>
    <row r="394" spans="1:13">
      <c r="A394" s="92"/>
      <c r="B394" s="92"/>
      <c r="C394" s="92"/>
      <c r="D394" s="92"/>
      <c r="E394" s="92"/>
      <c r="F394" s="92"/>
      <c r="G394" s="92"/>
      <c r="H394" s="92"/>
      <c r="I394" s="92"/>
      <c r="J394" s="92"/>
      <c r="K394" s="92"/>
      <c r="L394" s="92"/>
      <c r="M394" s="92"/>
    </row>
    <row r="395" spans="1:13">
      <c r="A395" s="92"/>
      <c r="B395" s="92"/>
      <c r="C395" s="92"/>
      <c r="D395" s="92"/>
      <c r="E395" s="92"/>
      <c r="F395" s="92"/>
      <c r="G395" s="92"/>
      <c r="H395" s="92"/>
      <c r="I395" s="92"/>
      <c r="J395" s="92"/>
      <c r="K395" s="92"/>
      <c r="L395" s="92"/>
      <c r="M395" s="92"/>
    </row>
    <row r="396" spans="1:13">
      <c r="A396" s="92"/>
      <c r="B396" s="92"/>
      <c r="C396" s="92"/>
      <c r="D396" s="92"/>
      <c r="E396" s="92"/>
      <c r="F396" s="92"/>
      <c r="G396" s="92"/>
      <c r="H396" s="92"/>
      <c r="I396" s="92"/>
      <c r="J396" s="92"/>
      <c r="K396" s="92"/>
      <c r="L396" s="92"/>
      <c r="M396" s="92"/>
    </row>
    <row r="397" spans="1:13">
      <c r="A397" s="92"/>
      <c r="B397" s="92"/>
      <c r="C397" s="92"/>
      <c r="D397" s="92"/>
      <c r="E397" s="92"/>
      <c r="F397" s="92"/>
      <c r="G397" s="92"/>
      <c r="H397" s="92"/>
      <c r="I397" s="92"/>
      <c r="J397" s="92"/>
      <c r="K397" s="92"/>
      <c r="L397" s="92"/>
      <c r="M397" s="92"/>
    </row>
    <row r="398" spans="1:13">
      <c r="A398" s="92"/>
      <c r="B398" s="92"/>
      <c r="C398" s="92"/>
      <c r="D398" s="92"/>
      <c r="E398" s="92"/>
      <c r="F398" s="92"/>
      <c r="G398" s="92"/>
      <c r="H398" s="92"/>
      <c r="I398" s="92"/>
      <c r="J398" s="92"/>
      <c r="K398" s="92"/>
      <c r="L398" s="92"/>
      <c r="M398" s="92"/>
    </row>
    <row r="399" spans="1:13">
      <c r="A399" s="92"/>
      <c r="B399" s="92"/>
      <c r="C399" s="92"/>
      <c r="D399" s="92"/>
      <c r="E399" s="92"/>
      <c r="F399" s="92"/>
      <c r="G399" s="92"/>
      <c r="H399" s="92"/>
      <c r="I399" s="92"/>
      <c r="J399" s="92"/>
      <c r="K399" s="92"/>
      <c r="L399" s="92"/>
      <c r="M399" s="92"/>
    </row>
    <row r="400" spans="1:13">
      <c r="A400" s="92"/>
      <c r="B400" s="92"/>
      <c r="C400" s="92"/>
      <c r="D400" s="92"/>
      <c r="E400" s="92"/>
      <c r="F400" s="92"/>
      <c r="G400" s="92"/>
      <c r="H400" s="92"/>
      <c r="I400" s="92"/>
      <c r="J400" s="92"/>
      <c r="K400" s="92"/>
      <c r="L400" s="92"/>
      <c r="M400" s="92"/>
    </row>
    <row r="401" spans="1:13">
      <c r="A401" s="92"/>
      <c r="B401" s="92"/>
      <c r="C401" s="92"/>
      <c r="D401" s="92"/>
      <c r="E401" s="92"/>
      <c r="F401" s="92"/>
      <c r="G401" s="92"/>
      <c r="H401" s="92"/>
      <c r="I401" s="92"/>
      <c r="J401" s="92"/>
      <c r="K401" s="92"/>
      <c r="L401" s="92"/>
      <c r="M401" s="92"/>
    </row>
    <row r="402" spans="1:13">
      <c r="A402" s="92"/>
      <c r="B402" s="92"/>
      <c r="C402" s="92"/>
      <c r="D402" s="92"/>
      <c r="E402" s="92"/>
      <c r="F402" s="92"/>
      <c r="G402" s="92"/>
      <c r="H402" s="92"/>
      <c r="I402" s="92"/>
      <c r="J402" s="92"/>
      <c r="K402" s="92"/>
      <c r="L402" s="92"/>
      <c r="M402" s="92"/>
    </row>
    <row r="403" spans="1:13">
      <c r="A403" s="92"/>
      <c r="B403" s="92"/>
      <c r="C403" s="92"/>
      <c r="D403" s="92"/>
      <c r="E403" s="92"/>
      <c r="F403" s="92"/>
      <c r="G403" s="92"/>
      <c r="H403" s="92"/>
      <c r="I403" s="92"/>
      <c r="J403" s="92"/>
      <c r="K403" s="92"/>
      <c r="L403" s="92"/>
      <c r="M403" s="92"/>
    </row>
    <row r="404" spans="1:13">
      <c r="A404" s="92"/>
      <c r="B404" s="92"/>
      <c r="C404" s="92"/>
      <c r="D404" s="92"/>
      <c r="E404" s="92"/>
      <c r="F404" s="92"/>
      <c r="G404" s="92"/>
      <c r="H404" s="92"/>
      <c r="I404" s="92"/>
      <c r="J404" s="92"/>
      <c r="K404" s="92"/>
      <c r="L404" s="92"/>
      <c r="M404" s="92"/>
    </row>
    <row r="405" spans="1:13">
      <c r="A405" s="92"/>
      <c r="B405" s="92"/>
      <c r="C405" s="92"/>
      <c r="D405" s="92"/>
      <c r="E405" s="92"/>
      <c r="F405" s="92"/>
      <c r="G405" s="92"/>
      <c r="H405" s="92"/>
      <c r="I405" s="92"/>
      <c r="J405" s="92"/>
      <c r="K405" s="92"/>
      <c r="L405" s="92"/>
      <c r="M405" s="92"/>
    </row>
    <row r="406" spans="1:13">
      <c r="A406" s="92"/>
      <c r="B406" s="92"/>
      <c r="C406" s="92"/>
      <c r="D406" s="92"/>
      <c r="E406" s="92"/>
      <c r="F406" s="92"/>
      <c r="G406" s="92"/>
      <c r="H406" s="92"/>
      <c r="I406" s="92"/>
      <c r="J406" s="92"/>
      <c r="K406" s="92"/>
      <c r="L406" s="92"/>
      <c r="M406" s="92"/>
    </row>
    <row r="407" spans="1:13">
      <c r="A407" s="92"/>
      <c r="B407" s="92"/>
      <c r="C407" s="92"/>
      <c r="D407" s="92"/>
      <c r="E407" s="92"/>
      <c r="F407" s="92"/>
      <c r="G407" s="92"/>
      <c r="H407" s="92"/>
      <c r="I407" s="92"/>
      <c r="J407" s="92"/>
      <c r="K407" s="92"/>
      <c r="L407" s="92"/>
      <c r="M407" s="92"/>
    </row>
    <row r="408" spans="1:13">
      <c r="A408" s="92"/>
      <c r="B408" s="92"/>
      <c r="C408" s="92"/>
      <c r="D408" s="92"/>
      <c r="E408" s="92"/>
      <c r="F408" s="92"/>
      <c r="G408" s="92"/>
      <c r="H408" s="92"/>
      <c r="I408" s="92"/>
      <c r="J408" s="92"/>
      <c r="K408" s="92"/>
      <c r="L408" s="92"/>
      <c r="M408" s="92"/>
    </row>
    <row r="409" spans="1:13">
      <c r="A409" s="92"/>
      <c r="B409" s="92"/>
      <c r="C409" s="92"/>
      <c r="D409" s="92"/>
      <c r="E409" s="92"/>
      <c r="F409" s="92"/>
      <c r="G409" s="92"/>
      <c r="H409" s="92"/>
      <c r="I409" s="92"/>
      <c r="J409" s="92"/>
      <c r="K409" s="92"/>
      <c r="L409" s="92"/>
      <c r="M409" s="92"/>
    </row>
    <row r="410" spans="1:13">
      <c r="A410" s="92"/>
      <c r="B410" s="92"/>
      <c r="C410" s="92"/>
      <c r="D410" s="92"/>
      <c r="E410" s="92"/>
      <c r="F410" s="92"/>
      <c r="G410" s="92"/>
      <c r="H410" s="92"/>
      <c r="I410" s="92"/>
      <c r="J410" s="92"/>
      <c r="K410" s="92"/>
      <c r="L410" s="92"/>
      <c r="M410" s="92"/>
    </row>
    <row r="411" spans="1:13">
      <c r="A411" s="92"/>
      <c r="B411" s="92"/>
      <c r="C411" s="92"/>
      <c r="D411" s="92"/>
      <c r="E411" s="92"/>
      <c r="F411" s="92"/>
      <c r="G411" s="92"/>
      <c r="H411" s="92"/>
      <c r="I411" s="92"/>
      <c r="J411" s="92"/>
      <c r="K411" s="92"/>
      <c r="L411" s="92"/>
      <c r="M411" s="92"/>
    </row>
    <row r="412" spans="1:13">
      <c r="A412" s="92"/>
      <c r="B412" s="92"/>
      <c r="C412" s="92"/>
      <c r="D412" s="92"/>
      <c r="E412" s="92"/>
      <c r="F412" s="92"/>
      <c r="G412" s="92"/>
      <c r="H412" s="92"/>
      <c r="I412" s="92"/>
      <c r="J412" s="92"/>
      <c r="K412" s="92"/>
      <c r="L412" s="92"/>
      <c r="M412" s="92"/>
    </row>
    <row r="413" spans="1:13">
      <c r="A413" s="92"/>
      <c r="B413" s="92"/>
      <c r="C413" s="92"/>
      <c r="D413" s="92"/>
      <c r="E413" s="92"/>
      <c r="F413" s="92"/>
      <c r="G413" s="92"/>
      <c r="H413" s="92"/>
      <c r="I413" s="92"/>
      <c r="J413" s="92"/>
      <c r="K413" s="92"/>
      <c r="L413" s="92"/>
      <c r="M413" s="92"/>
    </row>
    <row r="414" spans="1:13">
      <c r="A414" s="92"/>
      <c r="B414" s="92"/>
      <c r="C414" s="92"/>
      <c r="D414" s="92"/>
      <c r="E414" s="92"/>
      <c r="F414" s="92"/>
      <c r="G414" s="92"/>
      <c r="H414" s="92"/>
      <c r="I414" s="92"/>
      <c r="J414" s="92"/>
      <c r="K414" s="92"/>
      <c r="L414" s="92"/>
      <c r="M414" s="92"/>
    </row>
    <row r="415" spans="1:13">
      <c r="A415" s="92"/>
      <c r="B415" s="92"/>
      <c r="C415" s="92"/>
      <c r="D415" s="92"/>
      <c r="E415" s="92"/>
      <c r="F415" s="92"/>
      <c r="G415" s="92"/>
      <c r="H415" s="92"/>
      <c r="I415" s="92"/>
      <c r="J415" s="92"/>
      <c r="K415" s="92"/>
      <c r="L415" s="92"/>
      <c r="M415" s="92"/>
    </row>
    <row r="416" spans="1:13">
      <c r="A416" s="92"/>
      <c r="B416" s="92"/>
      <c r="C416" s="92"/>
      <c r="D416" s="92"/>
      <c r="E416" s="92"/>
      <c r="F416" s="92"/>
      <c r="G416" s="92"/>
      <c r="H416" s="92"/>
      <c r="I416" s="92"/>
      <c r="J416" s="92"/>
      <c r="K416" s="92"/>
      <c r="L416" s="92"/>
      <c r="M416" s="92"/>
    </row>
    <row r="417" spans="1:13">
      <c r="A417" s="92"/>
      <c r="B417" s="92"/>
      <c r="C417" s="92"/>
      <c r="D417" s="92"/>
      <c r="E417" s="92"/>
      <c r="F417" s="92"/>
      <c r="G417" s="92"/>
      <c r="H417" s="92"/>
      <c r="I417" s="92"/>
      <c r="J417" s="92"/>
      <c r="K417" s="92"/>
      <c r="L417" s="92"/>
      <c r="M417" s="92"/>
    </row>
    <row r="418" spans="1:13">
      <c r="A418" s="92"/>
      <c r="B418" s="92"/>
      <c r="C418" s="92"/>
      <c r="D418" s="92"/>
      <c r="E418" s="92"/>
      <c r="F418" s="92"/>
      <c r="G418" s="92"/>
      <c r="H418" s="92"/>
      <c r="I418" s="92"/>
      <c r="J418" s="92"/>
      <c r="K418" s="92"/>
      <c r="L418" s="92"/>
      <c r="M418" s="92"/>
    </row>
    <row r="419" spans="1:13">
      <c r="A419" s="92"/>
      <c r="B419" s="92"/>
      <c r="C419" s="92"/>
      <c r="D419" s="92"/>
      <c r="E419" s="92"/>
      <c r="F419" s="92"/>
      <c r="G419" s="92"/>
      <c r="H419" s="92"/>
      <c r="I419" s="92"/>
      <c r="J419" s="92"/>
      <c r="K419" s="92"/>
      <c r="L419" s="92"/>
      <c r="M419" s="92"/>
    </row>
    <row r="420" spans="1:13">
      <c r="A420" s="92"/>
      <c r="B420" s="92"/>
      <c r="C420" s="92"/>
      <c r="D420" s="92"/>
      <c r="E420" s="92"/>
      <c r="F420" s="92"/>
      <c r="G420" s="92"/>
      <c r="H420" s="92"/>
      <c r="I420" s="92"/>
      <c r="J420" s="92"/>
      <c r="K420" s="92"/>
      <c r="L420" s="92"/>
      <c r="M420" s="92"/>
    </row>
    <row r="421" spans="1:13">
      <c r="A421" s="92"/>
      <c r="B421" s="92"/>
      <c r="C421" s="92"/>
      <c r="D421" s="92"/>
      <c r="E421" s="92"/>
      <c r="F421" s="92"/>
      <c r="G421" s="92"/>
      <c r="H421" s="92"/>
      <c r="I421" s="92"/>
      <c r="J421" s="92"/>
      <c r="K421" s="92"/>
      <c r="L421" s="92"/>
      <c r="M421" s="92"/>
    </row>
    <row r="422" spans="1:13">
      <c r="A422" s="92"/>
      <c r="B422" s="92"/>
      <c r="C422" s="92"/>
      <c r="D422" s="92"/>
      <c r="E422" s="92"/>
      <c r="F422" s="92"/>
      <c r="G422" s="92"/>
      <c r="H422" s="92"/>
      <c r="I422" s="92"/>
      <c r="J422" s="92"/>
      <c r="K422" s="92"/>
      <c r="L422" s="92"/>
      <c r="M422" s="92"/>
    </row>
    <row r="423" spans="1:13">
      <c r="A423" s="92"/>
      <c r="B423" s="92"/>
      <c r="C423" s="92"/>
      <c r="D423" s="92"/>
      <c r="E423" s="92"/>
      <c r="F423" s="92"/>
      <c r="G423" s="92"/>
      <c r="H423" s="92"/>
      <c r="I423" s="92"/>
      <c r="J423" s="92"/>
      <c r="K423" s="92"/>
      <c r="L423" s="92"/>
      <c r="M423" s="92"/>
    </row>
    <row r="424" spans="1:13">
      <c r="A424" s="92"/>
      <c r="B424" s="92"/>
      <c r="C424" s="92"/>
      <c r="D424" s="92"/>
      <c r="E424" s="92"/>
      <c r="F424" s="92"/>
      <c r="G424" s="92"/>
      <c r="H424" s="92"/>
      <c r="I424" s="92"/>
      <c r="J424" s="92"/>
      <c r="K424" s="92"/>
      <c r="L424" s="92"/>
      <c r="M424" s="92"/>
    </row>
    <row r="425" spans="1:13">
      <c r="A425" s="92"/>
      <c r="B425" s="92"/>
      <c r="C425" s="92"/>
      <c r="D425" s="92"/>
      <c r="E425" s="92"/>
      <c r="F425" s="92"/>
      <c r="G425" s="92"/>
      <c r="H425" s="92"/>
      <c r="I425" s="92"/>
      <c r="J425" s="92"/>
      <c r="K425" s="92"/>
      <c r="L425" s="92"/>
      <c r="M425" s="92"/>
    </row>
    <row r="426" spans="1:13">
      <c r="A426" s="92"/>
      <c r="B426" s="92"/>
      <c r="C426" s="92"/>
      <c r="D426" s="92"/>
      <c r="E426" s="92"/>
      <c r="F426" s="92"/>
      <c r="G426" s="92"/>
      <c r="H426" s="92"/>
      <c r="I426" s="92"/>
      <c r="J426" s="92"/>
      <c r="K426" s="92"/>
      <c r="L426" s="92"/>
      <c r="M426" s="92"/>
    </row>
    <row r="427" spans="1:13">
      <c r="A427" s="92"/>
      <c r="B427" s="92"/>
      <c r="C427" s="92"/>
      <c r="D427" s="92"/>
      <c r="E427" s="92"/>
      <c r="F427" s="92"/>
      <c r="G427" s="92"/>
      <c r="H427" s="92"/>
      <c r="I427" s="92"/>
      <c r="J427" s="92"/>
      <c r="K427" s="92"/>
      <c r="L427" s="92"/>
      <c r="M427" s="92"/>
    </row>
    <row r="428" spans="1:13">
      <c r="A428" s="92"/>
      <c r="B428" s="92"/>
      <c r="C428" s="92"/>
      <c r="D428" s="92"/>
      <c r="E428" s="92"/>
      <c r="F428" s="92"/>
      <c r="G428" s="92"/>
      <c r="H428" s="92"/>
      <c r="I428" s="92"/>
      <c r="J428" s="92"/>
      <c r="K428" s="92"/>
      <c r="L428" s="92"/>
      <c r="M428" s="92"/>
    </row>
    <row r="429" spans="1:13">
      <c r="A429" s="92"/>
      <c r="B429" s="92"/>
      <c r="C429" s="92"/>
      <c r="D429" s="92"/>
      <c r="E429" s="92"/>
      <c r="F429" s="92"/>
      <c r="G429" s="92"/>
      <c r="H429" s="92"/>
      <c r="I429" s="92"/>
      <c r="J429" s="92"/>
      <c r="K429" s="92"/>
      <c r="L429" s="92"/>
      <c r="M429" s="92"/>
    </row>
    <row r="430" spans="1:13">
      <c r="A430" s="92"/>
      <c r="B430" s="92"/>
      <c r="C430" s="92"/>
      <c r="D430" s="92"/>
      <c r="E430" s="92"/>
      <c r="F430" s="92"/>
      <c r="G430" s="92"/>
      <c r="H430" s="92"/>
      <c r="I430" s="92"/>
      <c r="J430" s="92"/>
      <c r="K430" s="92"/>
      <c r="L430" s="92"/>
      <c r="M430" s="92"/>
    </row>
    <row r="431" spans="1:13">
      <c r="A431" s="92"/>
      <c r="B431" s="92"/>
      <c r="C431" s="92"/>
      <c r="D431" s="92"/>
      <c r="E431" s="92"/>
      <c r="F431" s="92"/>
      <c r="G431" s="92"/>
      <c r="H431" s="92"/>
      <c r="I431" s="92"/>
      <c r="J431" s="92"/>
      <c r="K431" s="92"/>
      <c r="L431" s="92"/>
      <c r="M431" s="92"/>
    </row>
    <row r="432" spans="1:13">
      <c r="A432" s="92"/>
      <c r="B432" s="92"/>
      <c r="C432" s="92"/>
      <c r="D432" s="92"/>
      <c r="E432" s="92"/>
      <c r="F432" s="92"/>
      <c r="G432" s="92"/>
      <c r="H432" s="92"/>
      <c r="I432" s="92"/>
      <c r="J432" s="92"/>
      <c r="K432" s="92"/>
      <c r="L432" s="92"/>
      <c r="M432" s="92"/>
    </row>
    <row r="433" spans="1:13">
      <c r="A433" s="92"/>
      <c r="B433" s="92"/>
      <c r="C433" s="92"/>
      <c r="D433" s="92"/>
      <c r="E433" s="92"/>
      <c r="F433" s="92"/>
      <c r="G433" s="92"/>
      <c r="H433" s="92"/>
      <c r="I433" s="92"/>
      <c r="J433" s="92"/>
      <c r="K433" s="92"/>
      <c r="L433" s="92"/>
      <c r="M433" s="92"/>
    </row>
    <row r="434" spans="1:13">
      <c r="A434" s="92"/>
      <c r="B434" s="92"/>
      <c r="C434" s="92"/>
      <c r="D434" s="92"/>
      <c r="E434" s="92"/>
      <c r="F434" s="92"/>
      <c r="G434" s="92"/>
      <c r="H434" s="92"/>
      <c r="I434" s="92"/>
      <c r="J434" s="92"/>
      <c r="K434" s="92"/>
      <c r="L434" s="92"/>
      <c r="M434" s="92"/>
    </row>
    <row r="435" spans="1:13">
      <c r="A435" s="92"/>
      <c r="B435" s="92"/>
      <c r="C435" s="92"/>
      <c r="D435" s="92"/>
      <c r="E435" s="92"/>
      <c r="F435" s="92"/>
      <c r="G435" s="92"/>
      <c r="H435" s="92"/>
      <c r="I435" s="92"/>
      <c r="J435" s="92"/>
      <c r="K435" s="92"/>
      <c r="L435" s="92"/>
      <c r="M435" s="92"/>
    </row>
    <row r="436" spans="1:13">
      <c r="A436" s="92"/>
      <c r="B436" s="92"/>
      <c r="C436" s="92"/>
      <c r="D436" s="92"/>
      <c r="E436" s="92"/>
      <c r="F436" s="92"/>
      <c r="G436" s="92"/>
      <c r="H436" s="92"/>
      <c r="I436" s="92"/>
      <c r="J436" s="92"/>
      <c r="K436" s="92"/>
      <c r="L436" s="92"/>
      <c r="M436" s="92"/>
    </row>
    <row r="437" spans="1:13">
      <c r="A437" s="92"/>
      <c r="B437" s="92"/>
      <c r="C437" s="92"/>
      <c r="D437" s="92"/>
      <c r="E437" s="92"/>
      <c r="F437" s="92"/>
      <c r="G437" s="92"/>
      <c r="H437" s="92"/>
      <c r="I437" s="92"/>
      <c r="J437" s="92"/>
      <c r="K437" s="92"/>
      <c r="L437" s="92"/>
      <c r="M437" s="92"/>
    </row>
    <row r="438" spans="1:13">
      <c r="A438" s="92"/>
      <c r="B438" s="92"/>
      <c r="C438" s="92"/>
      <c r="D438" s="92"/>
      <c r="E438" s="92"/>
      <c r="F438" s="92"/>
      <c r="G438" s="92"/>
      <c r="H438" s="92"/>
      <c r="I438" s="92"/>
      <c r="J438" s="92"/>
      <c r="K438" s="92"/>
      <c r="L438" s="92"/>
      <c r="M438" s="92"/>
    </row>
    <row r="439" spans="1:13">
      <c r="A439" s="92"/>
      <c r="B439" s="92"/>
      <c r="C439" s="92"/>
      <c r="D439" s="92"/>
      <c r="E439" s="92"/>
      <c r="F439" s="92"/>
      <c r="G439" s="92"/>
      <c r="H439" s="92"/>
      <c r="I439" s="92"/>
      <c r="J439" s="92"/>
      <c r="K439" s="92"/>
      <c r="L439" s="92"/>
      <c r="M439" s="92"/>
    </row>
    <row r="440" spans="1:13">
      <c r="A440" s="92"/>
      <c r="B440" s="92"/>
      <c r="C440" s="92"/>
      <c r="D440" s="92"/>
      <c r="E440" s="92"/>
      <c r="F440" s="92"/>
      <c r="G440" s="92"/>
      <c r="H440" s="92"/>
      <c r="I440" s="92"/>
      <c r="J440" s="92"/>
      <c r="K440" s="92"/>
      <c r="L440" s="92"/>
      <c r="M440" s="92"/>
    </row>
    <row r="441" spans="1:13">
      <c r="A441" s="92"/>
      <c r="B441" s="92"/>
      <c r="C441" s="92"/>
      <c r="D441" s="92"/>
      <c r="E441" s="92"/>
      <c r="F441" s="92"/>
      <c r="G441" s="92"/>
      <c r="H441" s="92"/>
      <c r="I441" s="92"/>
      <c r="J441" s="92"/>
      <c r="K441" s="92"/>
      <c r="L441" s="92"/>
      <c r="M441" s="92"/>
    </row>
    <row r="442" spans="1:13">
      <c r="A442" s="92"/>
      <c r="B442" s="92"/>
      <c r="C442" s="92"/>
      <c r="D442" s="92"/>
      <c r="E442" s="92"/>
      <c r="F442" s="92"/>
      <c r="G442" s="92"/>
      <c r="H442" s="92"/>
      <c r="I442" s="92"/>
      <c r="J442" s="92"/>
      <c r="K442" s="92"/>
      <c r="L442" s="92"/>
      <c r="M442" s="92"/>
    </row>
    <row r="443" spans="1:13">
      <c r="A443" s="92"/>
      <c r="B443" s="92"/>
      <c r="C443" s="92"/>
      <c r="D443" s="92"/>
      <c r="E443" s="92"/>
      <c r="F443" s="92"/>
      <c r="G443" s="92"/>
      <c r="H443" s="92"/>
      <c r="I443" s="92"/>
      <c r="J443" s="92"/>
      <c r="K443" s="92"/>
      <c r="L443" s="92"/>
      <c r="M443" s="92"/>
    </row>
    <row r="444" spans="1:13">
      <c r="A444" s="92"/>
      <c r="B444" s="92"/>
      <c r="C444" s="92"/>
      <c r="D444" s="92"/>
      <c r="E444" s="92"/>
      <c r="F444" s="92"/>
      <c r="G444" s="92"/>
      <c r="H444" s="92"/>
      <c r="I444" s="92"/>
      <c r="J444" s="92"/>
      <c r="K444" s="92"/>
      <c r="L444" s="92"/>
      <c r="M444" s="92"/>
    </row>
    <row r="445" spans="1:13">
      <c r="A445" s="92"/>
      <c r="B445" s="92"/>
      <c r="C445" s="92"/>
      <c r="D445" s="92"/>
      <c r="E445" s="92"/>
      <c r="F445" s="92"/>
      <c r="G445" s="92"/>
      <c r="H445" s="92"/>
      <c r="I445" s="92"/>
      <c r="J445" s="92"/>
      <c r="K445" s="92"/>
      <c r="L445" s="92"/>
      <c r="M445" s="92"/>
    </row>
    <row r="446" spans="1:13">
      <c r="A446" s="92"/>
      <c r="B446" s="92"/>
      <c r="C446" s="92"/>
      <c r="D446" s="92"/>
      <c r="E446" s="92"/>
      <c r="F446" s="92"/>
      <c r="G446" s="92"/>
      <c r="H446" s="92"/>
      <c r="I446" s="92"/>
      <c r="J446" s="92"/>
      <c r="K446" s="92"/>
      <c r="L446" s="92"/>
      <c r="M446" s="92"/>
    </row>
    <row r="447" spans="1:13">
      <c r="A447" s="92"/>
      <c r="B447" s="92"/>
      <c r="C447" s="92"/>
      <c r="D447" s="92"/>
      <c r="E447" s="92"/>
      <c r="F447" s="92"/>
      <c r="G447" s="92"/>
      <c r="H447" s="92"/>
      <c r="I447" s="92"/>
      <c r="J447" s="92"/>
      <c r="K447" s="92"/>
      <c r="L447" s="92"/>
      <c r="M447" s="92"/>
    </row>
    <row r="448" spans="1:13">
      <c r="A448" s="92"/>
      <c r="B448" s="92"/>
      <c r="C448" s="92"/>
      <c r="D448" s="92"/>
      <c r="E448" s="92"/>
      <c r="F448" s="92"/>
      <c r="G448" s="92"/>
      <c r="H448" s="92"/>
      <c r="I448" s="92"/>
      <c r="J448" s="92"/>
      <c r="K448" s="92"/>
      <c r="L448" s="92"/>
      <c r="M448" s="92"/>
    </row>
    <row r="449" spans="1:13">
      <c r="A449" s="92"/>
      <c r="B449" s="92"/>
      <c r="C449" s="92"/>
      <c r="D449" s="92"/>
      <c r="E449" s="92"/>
      <c r="F449" s="92"/>
      <c r="G449" s="92"/>
      <c r="H449" s="92"/>
      <c r="I449" s="92"/>
      <c r="J449" s="92"/>
      <c r="K449" s="92"/>
      <c r="L449" s="92"/>
      <c r="M449" s="92"/>
    </row>
    <row r="450" spans="1:13">
      <c r="A450" s="92"/>
      <c r="B450" s="92"/>
      <c r="C450" s="92"/>
      <c r="D450" s="92"/>
      <c r="E450" s="92"/>
      <c r="F450" s="92"/>
      <c r="G450" s="92"/>
      <c r="H450" s="92"/>
      <c r="I450" s="92"/>
      <c r="J450" s="92"/>
      <c r="K450" s="92"/>
      <c r="L450" s="92"/>
      <c r="M450" s="92"/>
    </row>
    <row r="451" spans="1:13">
      <c r="A451" s="92"/>
      <c r="B451" s="92"/>
      <c r="C451" s="92"/>
      <c r="D451" s="92"/>
      <c r="E451" s="92"/>
      <c r="F451" s="92"/>
      <c r="G451" s="92"/>
      <c r="H451" s="92"/>
      <c r="I451" s="92"/>
      <c r="J451" s="92"/>
      <c r="K451" s="92"/>
      <c r="L451" s="92"/>
      <c r="M451" s="92"/>
    </row>
    <row r="452" spans="1:13">
      <c r="A452" s="92"/>
      <c r="B452" s="92"/>
      <c r="C452" s="92"/>
      <c r="D452" s="92"/>
      <c r="E452" s="92"/>
      <c r="F452" s="92"/>
      <c r="G452" s="92"/>
      <c r="H452" s="92"/>
      <c r="I452" s="92"/>
      <c r="J452" s="92"/>
      <c r="K452" s="92"/>
      <c r="L452" s="92"/>
      <c r="M452" s="92"/>
    </row>
    <row r="453" spans="1:13">
      <c r="A453" s="92"/>
      <c r="B453" s="92"/>
      <c r="C453" s="92"/>
      <c r="D453" s="92"/>
      <c r="E453" s="92"/>
      <c r="F453" s="92"/>
      <c r="G453" s="92"/>
      <c r="H453" s="92"/>
      <c r="I453" s="92"/>
      <c r="J453" s="92"/>
      <c r="K453" s="92"/>
      <c r="L453" s="92"/>
      <c r="M453" s="92"/>
    </row>
    <row r="454" spans="1:13">
      <c r="A454" s="92"/>
      <c r="B454" s="92"/>
      <c r="C454" s="92"/>
      <c r="D454" s="92"/>
      <c r="E454" s="92"/>
      <c r="F454" s="92"/>
      <c r="G454" s="92"/>
      <c r="H454" s="92"/>
      <c r="I454" s="92"/>
      <c r="J454" s="92"/>
      <c r="K454" s="92"/>
      <c r="L454" s="92"/>
      <c r="M454" s="92"/>
    </row>
    <row r="455" spans="1:13">
      <c r="A455" s="92"/>
      <c r="B455" s="92"/>
      <c r="C455" s="92"/>
      <c r="D455" s="92"/>
      <c r="E455" s="92"/>
      <c r="F455" s="92"/>
      <c r="G455" s="92"/>
      <c r="H455" s="92"/>
      <c r="I455" s="92"/>
      <c r="J455" s="92"/>
      <c r="K455" s="92"/>
      <c r="L455" s="92"/>
      <c r="M455" s="92"/>
    </row>
    <row r="456" spans="1:13">
      <c r="A456" s="92"/>
      <c r="B456" s="92"/>
      <c r="C456" s="92"/>
      <c r="D456" s="92"/>
      <c r="E456" s="92"/>
      <c r="F456" s="92"/>
      <c r="G456" s="92"/>
      <c r="H456" s="92"/>
      <c r="I456" s="92"/>
      <c r="J456" s="92"/>
      <c r="K456" s="92"/>
      <c r="L456" s="92"/>
      <c r="M456" s="92"/>
    </row>
    <row r="457" spans="1:13">
      <c r="A457" s="92"/>
      <c r="B457" s="92"/>
      <c r="C457" s="92"/>
      <c r="D457" s="92"/>
      <c r="E457" s="92"/>
      <c r="F457" s="92"/>
      <c r="G457" s="92"/>
      <c r="H457" s="92"/>
      <c r="I457" s="92"/>
      <c r="J457" s="92"/>
      <c r="K457" s="92"/>
      <c r="L457" s="92"/>
      <c r="M457" s="92"/>
    </row>
    <row r="458" spans="1:13">
      <c r="A458" s="92"/>
      <c r="B458" s="92"/>
      <c r="C458" s="92"/>
      <c r="D458" s="92"/>
      <c r="E458" s="92"/>
      <c r="F458" s="92"/>
      <c r="G458" s="92"/>
      <c r="H458" s="92"/>
      <c r="I458" s="92"/>
      <c r="J458" s="92"/>
      <c r="K458" s="92"/>
      <c r="L458" s="92"/>
      <c r="M458" s="92"/>
    </row>
    <row r="459" spans="1:13">
      <c r="A459" s="92"/>
      <c r="B459" s="92"/>
      <c r="C459" s="92"/>
      <c r="D459" s="92"/>
      <c r="E459" s="92"/>
      <c r="F459" s="92"/>
      <c r="G459" s="92"/>
      <c r="H459" s="92"/>
      <c r="I459" s="92"/>
      <c r="J459" s="92"/>
      <c r="K459" s="92"/>
      <c r="L459" s="92"/>
      <c r="M459" s="92"/>
    </row>
    <row r="460" spans="1:13">
      <c r="A460" s="92"/>
      <c r="B460" s="92"/>
      <c r="C460" s="92"/>
      <c r="D460" s="92"/>
      <c r="E460" s="92"/>
      <c r="F460" s="92"/>
      <c r="G460" s="92"/>
      <c r="H460" s="92"/>
      <c r="I460" s="92"/>
      <c r="J460" s="92"/>
      <c r="K460" s="92"/>
      <c r="L460" s="92"/>
      <c r="M460" s="92"/>
    </row>
    <row r="461" spans="1:13">
      <c r="A461" s="92"/>
      <c r="B461" s="92"/>
      <c r="C461" s="92"/>
      <c r="D461" s="92"/>
      <c r="E461" s="92"/>
      <c r="F461" s="92"/>
      <c r="G461" s="92"/>
      <c r="H461" s="92"/>
      <c r="I461" s="92"/>
      <c r="J461" s="92"/>
      <c r="K461" s="92"/>
      <c r="L461" s="92"/>
      <c r="M461" s="92"/>
    </row>
    <row r="462" spans="1:13">
      <c r="A462" s="92"/>
      <c r="B462" s="92"/>
      <c r="C462" s="92"/>
      <c r="D462" s="92"/>
      <c r="E462" s="92"/>
      <c r="F462" s="92"/>
      <c r="G462" s="92"/>
      <c r="H462" s="92"/>
      <c r="I462" s="92"/>
      <c r="J462" s="92"/>
      <c r="K462" s="92"/>
      <c r="L462" s="92"/>
      <c r="M462" s="92"/>
    </row>
    <row r="463" spans="1:13">
      <c r="A463" s="92"/>
      <c r="B463" s="92"/>
      <c r="C463" s="92"/>
      <c r="D463" s="92"/>
      <c r="E463" s="92"/>
      <c r="F463" s="92"/>
      <c r="G463" s="92"/>
      <c r="H463" s="92"/>
      <c r="I463" s="92"/>
      <c r="J463" s="92"/>
      <c r="K463" s="92"/>
      <c r="L463" s="92"/>
      <c r="M463" s="92"/>
    </row>
    <row r="464" spans="1:13">
      <c r="A464" s="92"/>
      <c r="B464" s="92"/>
      <c r="C464" s="92"/>
      <c r="D464" s="92"/>
      <c r="E464" s="92"/>
      <c r="F464" s="92"/>
      <c r="G464" s="92"/>
      <c r="H464" s="92"/>
      <c r="I464" s="92"/>
      <c r="J464" s="92"/>
      <c r="K464" s="92"/>
      <c r="L464" s="92"/>
      <c r="M464" s="92"/>
    </row>
    <row r="465" spans="1:13">
      <c r="A465" s="92"/>
      <c r="B465" s="92"/>
      <c r="C465" s="92"/>
      <c r="D465" s="92"/>
      <c r="E465" s="92"/>
      <c r="F465" s="92"/>
      <c r="G465" s="92"/>
      <c r="H465" s="92"/>
      <c r="I465" s="92"/>
      <c r="J465" s="92"/>
      <c r="K465" s="92"/>
      <c r="L465" s="92"/>
      <c r="M465" s="92"/>
    </row>
    <row r="466" spans="1:13">
      <c r="A466" s="92"/>
      <c r="B466" s="92"/>
      <c r="C466" s="92"/>
      <c r="D466" s="92"/>
      <c r="E466" s="92"/>
      <c r="F466" s="92"/>
      <c r="G466" s="92"/>
      <c r="H466" s="92"/>
      <c r="I466" s="92"/>
      <c r="J466" s="92"/>
      <c r="K466" s="92"/>
      <c r="L466" s="92"/>
      <c r="M466" s="92"/>
    </row>
    <row r="467" spans="1:13">
      <c r="A467" s="92"/>
      <c r="B467" s="92"/>
      <c r="C467" s="92"/>
      <c r="D467" s="92"/>
      <c r="E467" s="92"/>
      <c r="F467" s="92"/>
      <c r="G467" s="92"/>
      <c r="H467" s="92"/>
      <c r="I467" s="92"/>
      <c r="J467" s="92"/>
      <c r="K467" s="92"/>
      <c r="L467" s="92"/>
      <c r="M467" s="92"/>
    </row>
    <row r="468" spans="1:13">
      <c r="A468" s="92"/>
      <c r="B468" s="92"/>
      <c r="C468" s="92"/>
      <c r="D468" s="92"/>
      <c r="E468" s="92"/>
      <c r="F468" s="92"/>
      <c r="G468" s="92"/>
      <c r="H468" s="92"/>
      <c r="I468" s="92"/>
      <c r="J468" s="92"/>
      <c r="K468" s="92"/>
      <c r="L468" s="92"/>
      <c r="M468" s="92"/>
    </row>
    <row r="469" spans="1:13">
      <c r="A469" s="92"/>
      <c r="B469" s="92"/>
      <c r="C469" s="92"/>
      <c r="D469" s="92"/>
      <c r="E469" s="92"/>
      <c r="F469" s="92"/>
      <c r="G469" s="92"/>
      <c r="H469" s="92"/>
      <c r="I469" s="92"/>
      <c r="J469" s="92"/>
      <c r="K469" s="92"/>
      <c r="L469" s="92"/>
      <c r="M469" s="92"/>
    </row>
    <row r="470" spans="1:13">
      <c r="A470" s="92"/>
      <c r="B470" s="92"/>
      <c r="C470" s="92"/>
      <c r="D470" s="92"/>
      <c r="E470" s="92"/>
      <c r="F470" s="92"/>
      <c r="G470" s="92"/>
      <c r="H470" s="92"/>
      <c r="I470" s="92"/>
      <c r="J470" s="92"/>
      <c r="K470" s="92"/>
      <c r="L470" s="92"/>
      <c r="M470" s="92"/>
    </row>
    <row r="471" spans="1:13">
      <c r="A471" s="92"/>
      <c r="B471" s="92"/>
      <c r="C471" s="92"/>
      <c r="D471" s="92"/>
      <c r="E471" s="92"/>
      <c r="F471" s="92"/>
      <c r="G471" s="92"/>
      <c r="H471" s="92"/>
      <c r="I471" s="92"/>
      <c r="J471" s="92"/>
      <c r="K471" s="92"/>
      <c r="L471" s="92"/>
      <c r="M471" s="92"/>
    </row>
    <row r="472" spans="1:13">
      <c r="A472" s="92"/>
      <c r="B472" s="92"/>
      <c r="C472" s="92"/>
      <c r="D472" s="92"/>
      <c r="E472" s="92"/>
      <c r="F472" s="92"/>
      <c r="G472" s="92"/>
      <c r="H472" s="92"/>
      <c r="I472" s="92"/>
      <c r="J472" s="92"/>
      <c r="K472" s="92"/>
      <c r="L472" s="92"/>
      <c r="M472" s="92"/>
    </row>
    <row r="473" spans="1:13">
      <c r="A473" s="92"/>
      <c r="B473" s="92"/>
      <c r="C473" s="92"/>
      <c r="D473" s="92"/>
      <c r="E473" s="92"/>
      <c r="F473" s="92"/>
      <c r="G473" s="92"/>
      <c r="H473" s="92"/>
      <c r="I473" s="92"/>
      <c r="J473" s="92"/>
      <c r="K473" s="92"/>
      <c r="L473" s="92"/>
      <c r="M473" s="92"/>
    </row>
    <row r="474" spans="1:13">
      <c r="A474" s="92"/>
      <c r="B474" s="92"/>
      <c r="C474" s="92"/>
      <c r="D474" s="92"/>
      <c r="E474" s="92"/>
      <c r="F474" s="92"/>
      <c r="G474" s="92"/>
      <c r="H474" s="92"/>
      <c r="I474" s="92"/>
      <c r="J474" s="92"/>
      <c r="K474" s="92"/>
      <c r="L474" s="92"/>
      <c r="M474" s="92"/>
    </row>
    <row r="475" spans="1:13">
      <c r="A475" s="92"/>
      <c r="B475" s="92"/>
      <c r="C475" s="92"/>
      <c r="D475" s="92"/>
      <c r="E475" s="92"/>
      <c r="F475" s="92"/>
      <c r="G475" s="92"/>
      <c r="H475" s="92"/>
      <c r="I475" s="92"/>
      <c r="J475" s="92"/>
      <c r="K475" s="92"/>
      <c r="L475" s="92"/>
      <c r="M475" s="92"/>
    </row>
    <row r="476" spans="1:13">
      <c r="A476" s="92"/>
      <c r="B476" s="92"/>
      <c r="C476" s="92"/>
      <c r="D476" s="92"/>
      <c r="E476" s="92"/>
      <c r="F476" s="92"/>
      <c r="G476" s="92"/>
      <c r="H476" s="92"/>
      <c r="I476" s="92"/>
      <c r="J476" s="92"/>
      <c r="K476" s="92"/>
      <c r="L476" s="92"/>
      <c r="M476" s="92"/>
    </row>
    <row r="477" spans="1:13">
      <c r="A477" s="92"/>
      <c r="B477" s="92"/>
      <c r="C477" s="92"/>
      <c r="D477" s="92"/>
      <c r="E477" s="92"/>
      <c r="F477" s="92"/>
      <c r="G477" s="92"/>
      <c r="H477" s="92"/>
      <c r="I477" s="92"/>
      <c r="J477" s="92"/>
      <c r="K477" s="92"/>
      <c r="L477" s="92"/>
      <c r="M477" s="92"/>
    </row>
    <row r="478" spans="1:13">
      <c r="A478" s="92"/>
      <c r="B478" s="92"/>
      <c r="C478" s="92"/>
      <c r="D478" s="92"/>
      <c r="E478" s="92"/>
      <c r="F478" s="92"/>
      <c r="G478" s="92"/>
      <c r="H478" s="92"/>
      <c r="I478" s="92"/>
      <c r="J478" s="92"/>
      <c r="K478" s="92"/>
      <c r="L478" s="92"/>
      <c r="M478" s="92"/>
    </row>
    <row r="479" spans="1:13">
      <c r="A479" s="92"/>
      <c r="B479" s="92"/>
      <c r="C479" s="92"/>
      <c r="D479" s="92"/>
      <c r="E479" s="92"/>
      <c r="F479" s="92"/>
      <c r="G479" s="92"/>
      <c r="H479" s="92"/>
      <c r="I479" s="92"/>
      <c r="J479" s="92"/>
      <c r="K479" s="92"/>
      <c r="L479" s="92"/>
      <c r="M479" s="92"/>
    </row>
    <row r="480" spans="1:13">
      <c r="A480" s="92"/>
      <c r="B480" s="92"/>
      <c r="C480" s="92"/>
      <c r="D480" s="92"/>
      <c r="E480" s="92"/>
      <c r="F480" s="92"/>
      <c r="G480" s="92"/>
      <c r="H480" s="92"/>
      <c r="I480" s="92"/>
      <c r="J480" s="92"/>
      <c r="K480" s="92"/>
      <c r="L480" s="92"/>
      <c r="M480" s="92"/>
    </row>
    <row r="481" spans="1:13">
      <c r="A481" s="92"/>
      <c r="B481" s="92"/>
      <c r="C481" s="92"/>
      <c r="D481" s="92"/>
      <c r="E481" s="92"/>
      <c r="F481" s="92"/>
      <c r="G481" s="92"/>
      <c r="H481" s="92"/>
      <c r="I481" s="92"/>
      <c r="J481" s="92"/>
      <c r="K481" s="92"/>
      <c r="L481" s="92"/>
      <c r="M481" s="92"/>
    </row>
    <row r="482" spans="1:13">
      <c r="A482" s="92"/>
      <c r="B482" s="92"/>
      <c r="C482" s="92"/>
      <c r="D482" s="92"/>
      <c r="E482" s="92"/>
      <c r="F482" s="92"/>
      <c r="G482" s="92"/>
      <c r="H482" s="92"/>
      <c r="I482" s="92"/>
      <c r="J482" s="92"/>
      <c r="K482" s="92"/>
      <c r="L482" s="92"/>
      <c r="M482" s="92"/>
    </row>
    <row r="483" spans="1:13">
      <c r="A483" s="92"/>
      <c r="B483" s="92"/>
      <c r="C483" s="92"/>
      <c r="D483" s="92"/>
      <c r="E483" s="92"/>
      <c r="F483" s="92"/>
      <c r="G483" s="92"/>
      <c r="H483" s="92"/>
      <c r="I483" s="92"/>
      <c r="J483" s="92"/>
      <c r="K483" s="92"/>
      <c r="L483" s="92"/>
      <c r="M483" s="92"/>
    </row>
    <row r="484" spans="1:13">
      <c r="A484" s="92"/>
      <c r="B484" s="92"/>
      <c r="C484" s="92"/>
      <c r="D484" s="92"/>
      <c r="E484" s="92"/>
      <c r="F484" s="92"/>
      <c r="G484" s="92"/>
      <c r="H484" s="92"/>
      <c r="I484" s="92"/>
      <c r="J484" s="92"/>
      <c r="K484" s="92"/>
      <c r="L484" s="92"/>
      <c r="M484" s="92"/>
    </row>
    <row r="485" spans="1:13">
      <c r="A485" s="92"/>
      <c r="B485" s="92"/>
      <c r="C485" s="92"/>
      <c r="D485" s="92"/>
      <c r="E485" s="92"/>
      <c r="F485" s="92"/>
      <c r="G485" s="92"/>
      <c r="H485" s="92"/>
      <c r="I485" s="92"/>
      <c r="J485" s="92"/>
      <c r="K485" s="92"/>
      <c r="L485" s="92"/>
      <c r="M485" s="92"/>
    </row>
    <row r="486" spans="1:13">
      <c r="A486" s="92"/>
      <c r="B486" s="92"/>
      <c r="C486" s="92"/>
      <c r="D486" s="92"/>
      <c r="E486" s="92"/>
      <c r="F486" s="92"/>
      <c r="G486" s="92"/>
      <c r="H486" s="92"/>
      <c r="I486" s="92"/>
      <c r="J486" s="92"/>
      <c r="K486" s="92"/>
      <c r="L486" s="92"/>
      <c r="M486" s="92"/>
    </row>
    <row r="487" spans="1:13">
      <c r="A487" s="92"/>
      <c r="B487" s="92"/>
      <c r="C487" s="92"/>
      <c r="D487" s="92"/>
      <c r="E487" s="92"/>
      <c r="F487" s="92"/>
      <c r="G487" s="92"/>
      <c r="H487" s="92"/>
      <c r="I487" s="92"/>
      <c r="J487" s="92"/>
      <c r="K487" s="92"/>
      <c r="L487" s="92"/>
      <c r="M487" s="92"/>
    </row>
    <row r="488" spans="1:13">
      <c r="A488" s="92"/>
      <c r="B488" s="92"/>
      <c r="C488" s="92"/>
      <c r="D488" s="92"/>
      <c r="E488" s="92"/>
      <c r="F488" s="92"/>
      <c r="G488" s="92"/>
      <c r="H488" s="92"/>
      <c r="I488" s="92"/>
      <c r="J488" s="92"/>
      <c r="K488" s="92"/>
      <c r="L488" s="92"/>
      <c r="M488" s="92"/>
    </row>
    <row r="489" spans="1:13">
      <c r="A489" s="92"/>
      <c r="B489" s="92"/>
      <c r="C489" s="92"/>
      <c r="D489" s="92"/>
      <c r="E489" s="92"/>
      <c r="F489" s="92"/>
      <c r="G489" s="92"/>
      <c r="H489" s="92"/>
      <c r="I489" s="92"/>
      <c r="J489" s="92"/>
      <c r="K489" s="92"/>
      <c r="L489" s="92"/>
      <c r="M489" s="92"/>
    </row>
    <row r="490" spans="1:13">
      <c r="A490" s="92"/>
      <c r="B490" s="92"/>
      <c r="C490" s="92"/>
      <c r="D490" s="92"/>
      <c r="E490" s="92"/>
      <c r="F490" s="92"/>
      <c r="G490" s="92"/>
      <c r="H490" s="92"/>
      <c r="I490" s="92"/>
      <c r="J490" s="92"/>
      <c r="K490" s="92"/>
      <c r="L490" s="92"/>
      <c r="M490" s="92"/>
    </row>
    <row r="491" spans="1:13">
      <c r="A491" s="92"/>
      <c r="B491" s="92"/>
      <c r="C491" s="92"/>
      <c r="D491" s="92"/>
      <c r="E491" s="92"/>
      <c r="F491" s="92"/>
      <c r="G491" s="92"/>
      <c r="H491" s="92"/>
      <c r="I491" s="92"/>
      <c r="J491" s="92"/>
      <c r="K491" s="92"/>
      <c r="L491" s="92"/>
      <c r="M491" s="92"/>
    </row>
    <row r="492" spans="1:13">
      <c r="A492" s="92"/>
      <c r="B492" s="92"/>
      <c r="C492" s="92"/>
      <c r="D492" s="92"/>
      <c r="E492" s="92"/>
      <c r="F492" s="92"/>
      <c r="G492" s="92"/>
      <c r="H492" s="92"/>
      <c r="I492" s="92"/>
      <c r="J492" s="92"/>
      <c r="K492" s="92"/>
      <c r="L492" s="92"/>
      <c r="M492" s="92"/>
    </row>
    <row r="493" spans="1:13">
      <c r="A493" s="92"/>
      <c r="B493" s="92"/>
      <c r="C493" s="92"/>
      <c r="D493" s="92"/>
      <c r="E493" s="92"/>
      <c r="F493" s="92"/>
      <c r="G493" s="92"/>
      <c r="H493" s="92"/>
      <c r="I493" s="92"/>
      <c r="J493" s="92"/>
      <c r="K493" s="92"/>
      <c r="L493" s="92"/>
      <c r="M493" s="92"/>
    </row>
    <row r="494" spans="1:13">
      <c r="A494" s="92"/>
      <c r="B494" s="92"/>
      <c r="C494" s="92"/>
      <c r="D494" s="92"/>
      <c r="E494" s="92"/>
      <c r="F494" s="92"/>
      <c r="G494" s="92"/>
      <c r="H494" s="92"/>
      <c r="I494" s="92"/>
      <c r="J494" s="92"/>
      <c r="K494" s="92"/>
      <c r="L494" s="92"/>
      <c r="M494" s="92"/>
    </row>
    <row r="495" spans="1:13">
      <c r="A495" s="92"/>
      <c r="B495" s="92"/>
      <c r="C495" s="92"/>
      <c r="D495" s="92"/>
      <c r="E495" s="92"/>
      <c r="F495" s="92"/>
      <c r="G495" s="92"/>
      <c r="H495" s="92"/>
      <c r="I495" s="92"/>
      <c r="J495" s="92"/>
      <c r="K495" s="92"/>
      <c r="L495" s="92"/>
      <c r="M495" s="92"/>
    </row>
    <row r="496" spans="1:13">
      <c r="A496" s="92"/>
      <c r="B496" s="92"/>
      <c r="C496" s="92"/>
      <c r="D496" s="92"/>
      <c r="E496" s="92"/>
      <c r="F496" s="92"/>
      <c r="G496" s="92"/>
      <c r="H496" s="92"/>
      <c r="I496" s="92"/>
      <c r="J496" s="92"/>
      <c r="K496" s="92"/>
      <c r="L496" s="92"/>
      <c r="M496" s="92"/>
    </row>
    <row r="497" spans="1:13">
      <c r="A497" s="92"/>
      <c r="B497" s="92"/>
      <c r="C497" s="92"/>
      <c r="D497" s="92"/>
      <c r="E497" s="92"/>
      <c r="F497" s="92"/>
      <c r="G497" s="92"/>
      <c r="H497" s="92"/>
      <c r="I497" s="92"/>
      <c r="J497" s="92"/>
      <c r="K497" s="92"/>
      <c r="L497" s="92"/>
      <c r="M497" s="92"/>
    </row>
    <row r="498" spans="1:13">
      <c r="A498" s="92"/>
      <c r="B498" s="92"/>
      <c r="C498" s="92"/>
      <c r="D498" s="92"/>
      <c r="E498" s="92"/>
      <c r="F498" s="92"/>
      <c r="G498" s="92"/>
      <c r="H498" s="92"/>
      <c r="I498" s="92"/>
      <c r="J498" s="92"/>
      <c r="K498" s="92"/>
      <c r="L498" s="92"/>
      <c r="M498" s="92"/>
    </row>
    <row r="499" spans="1:13">
      <c r="A499" s="92"/>
      <c r="B499" s="92"/>
      <c r="C499" s="92"/>
      <c r="D499" s="92"/>
      <c r="E499" s="92"/>
      <c r="F499" s="92"/>
      <c r="G499" s="92"/>
      <c r="H499" s="92"/>
      <c r="I499" s="92"/>
      <c r="J499" s="92"/>
      <c r="K499" s="92"/>
      <c r="L499" s="92"/>
      <c r="M499" s="92"/>
    </row>
    <row r="500" spans="1:13">
      <c r="A500" s="92"/>
      <c r="B500" s="92"/>
      <c r="C500" s="92"/>
      <c r="D500" s="92"/>
      <c r="E500" s="92"/>
      <c r="F500" s="92"/>
      <c r="G500" s="92"/>
      <c r="H500" s="92"/>
      <c r="I500" s="92"/>
      <c r="J500" s="92"/>
      <c r="K500" s="92"/>
      <c r="L500" s="92"/>
      <c r="M500" s="92"/>
    </row>
    <row r="501" spans="1:13">
      <c r="A501" s="92"/>
      <c r="B501" s="92"/>
      <c r="C501" s="92"/>
      <c r="D501" s="92"/>
      <c r="E501" s="92"/>
      <c r="F501" s="92"/>
      <c r="G501" s="92"/>
      <c r="H501" s="92"/>
      <c r="I501" s="92"/>
      <c r="J501" s="92"/>
      <c r="K501" s="92"/>
      <c r="L501" s="92"/>
      <c r="M501" s="92"/>
    </row>
    <row r="502" spans="1:13">
      <c r="A502" s="92"/>
      <c r="B502" s="92"/>
      <c r="C502" s="92"/>
      <c r="D502" s="92"/>
      <c r="E502" s="92"/>
      <c r="F502" s="92"/>
      <c r="G502" s="92"/>
      <c r="H502" s="92"/>
      <c r="I502" s="92"/>
      <c r="J502" s="92"/>
      <c r="K502" s="92"/>
      <c r="L502" s="92"/>
      <c r="M502" s="92"/>
    </row>
    <row r="503" spans="1:13">
      <c r="A503" s="92"/>
      <c r="B503" s="92"/>
      <c r="C503" s="92"/>
      <c r="D503" s="92"/>
      <c r="E503" s="92"/>
      <c r="F503" s="92"/>
      <c r="G503" s="92"/>
      <c r="H503" s="92"/>
      <c r="I503" s="92"/>
      <c r="J503" s="92"/>
      <c r="K503" s="92"/>
      <c r="L503" s="92"/>
      <c r="M503" s="92"/>
    </row>
    <row r="504" spans="1:13">
      <c r="A504" s="92"/>
      <c r="B504" s="92"/>
      <c r="C504" s="92"/>
      <c r="D504" s="92"/>
      <c r="E504" s="92"/>
      <c r="F504" s="92"/>
      <c r="G504" s="92"/>
      <c r="H504" s="92"/>
      <c r="I504" s="92"/>
      <c r="J504" s="92"/>
      <c r="K504" s="92"/>
      <c r="L504" s="92"/>
      <c r="M504" s="92"/>
    </row>
    <row r="505" spans="1:13">
      <c r="A505" s="92"/>
      <c r="B505" s="92"/>
      <c r="C505" s="92"/>
      <c r="D505" s="92"/>
      <c r="E505" s="92"/>
      <c r="F505" s="92"/>
      <c r="G505" s="92"/>
      <c r="H505" s="92"/>
      <c r="I505" s="92"/>
      <c r="J505" s="92"/>
      <c r="K505" s="92"/>
      <c r="L505" s="92"/>
      <c r="M505" s="92"/>
    </row>
    <row r="506" spans="1:13">
      <c r="A506" s="92"/>
      <c r="B506" s="92"/>
      <c r="C506" s="92"/>
      <c r="D506" s="92"/>
      <c r="E506" s="92"/>
      <c r="F506" s="92"/>
      <c r="G506" s="92"/>
      <c r="H506" s="92"/>
      <c r="I506" s="92"/>
      <c r="J506" s="92"/>
      <c r="K506" s="92"/>
      <c r="L506" s="92"/>
      <c r="M506" s="92"/>
    </row>
    <row r="507" spans="1:13">
      <c r="A507" s="92"/>
      <c r="B507" s="92"/>
      <c r="C507" s="92"/>
      <c r="D507" s="92"/>
      <c r="E507" s="92"/>
      <c r="F507" s="92"/>
      <c r="G507" s="92"/>
      <c r="H507" s="92"/>
      <c r="I507" s="92"/>
      <c r="J507" s="92"/>
      <c r="K507" s="92"/>
      <c r="L507" s="92"/>
      <c r="M507" s="92"/>
    </row>
    <row r="508" spans="1:13">
      <c r="A508" s="92"/>
      <c r="B508" s="92"/>
      <c r="C508" s="92"/>
      <c r="D508" s="92"/>
      <c r="E508" s="92"/>
      <c r="F508" s="92"/>
      <c r="G508" s="92"/>
      <c r="H508" s="92"/>
      <c r="I508" s="92"/>
      <c r="J508" s="92"/>
      <c r="K508" s="92"/>
      <c r="L508" s="92"/>
      <c r="M508" s="92"/>
    </row>
    <row r="509" spans="1:13">
      <c r="A509" s="92"/>
      <c r="B509" s="92"/>
      <c r="C509" s="92"/>
      <c r="D509" s="92"/>
      <c r="E509" s="92"/>
      <c r="F509" s="92"/>
      <c r="G509" s="92"/>
      <c r="H509" s="92"/>
      <c r="I509" s="92"/>
      <c r="J509" s="92"/>
      <c r="K509" s="92"/>
      <c r="L509" s="92"/>
      <c r="M509" s="92"/>
    </row>
    <row r="510" spans="1:13">
      <c r="A510" s="92"/>
      <c r="B510" s="92"/>
      <c r="C510" s="92"/>
      <c r="D510" s="92"/>
      <c r="E510" s="92"/>
      <c r="F510" s="92"/>
      <c r="G510" s="92"/>
      <c r="H510" s="92"/>
      <c r="I510" s="92"/>
      <c r="J510" s="92"/>
      <c r="K510" s="92"/>
      <c r="L510" s="92"/>
      <c r="M510" s="92"/>
    </row>
    <row r="511" spans="1:13">
      <c r="A511" s="92"/>
      <c r="B511" s="92"/>
      <c r="C511" s="92"/>
      <c r="D511" s="92"/>
      <c r="E511" s="92"/>
      <c r="F511" s="92"/>
      <c r="G511" s="92"/>
      <c r="H511" s="92"/>
      <c r="I511" s="92"/>
      <c r="J511" s="92"/>
      <c r="K511" s="92"/>
      <c r="L511" s="92"/>
      <c r="M511" s="92"/>
    </row>
    <row r="512" spans="1:13">
      <c r="A512" s="92"/>
      <c r="B512" s="92"/>
      <c r="C512" s="92"/>
      <c r="D512" s="92"/>
      <c r="E512" s="92"/>
      <c r="F512" s="92"/>
      <c r="G512" s="92"/>
      <c r="H512" s="92"/>
      <c r="I512" s="92"/>
      <c r="J512" s="92"/>
      <c r="K512" s="92"/>
      <c r="L512" s="92"/>
      <c r="M512" s="92"/>
    </row>
    <row r="513" spans="1:13">
      <c r="A513" s="92"/>
      <c r="B513" s="92"/>
      <c r="C513" s="92"/>
      <c r="D513" s="92"/>
      <c r="E513" s="92"/>
      <c r="F513" s="92"/>
      <c r="G513" s="92"/>
      <c r="H513" s="92"/>
      <c r="I513" s="92"/>
      <c r="J513" s="92"/>
      <c r="K513" s="92"/>
      <c r="L513" s="92"/>
      <c r="M513" s="92"/>
    </row>
    <row r="514" spans="1:13">
      <c r="A514" s="92"/>
      <c r="B514" s="92"/>
      <c r="C514" s="92"/>
      <c r="D514" s="92"/>
      <c r="E514" s="92"/>
      <c r="F514" s="92"/>
      <c r="G514" s="92"/>
      <c r="H514" s="92"/>
      <c r="I514" s="92"/>
      <c r="J514" s="92"/>
      <c r="K514" s="92"/>
      <c r="L514" s="92"/>
      <c r="M514" s="92"/>
    </row>
    <row r="515" spans="1:13">
      <c r="A515" s="92"/>
      <c r="B515" s="92"/>
      <c r="C515" s="92"/>
      <c r="D515" s="92"/>
      <c r="E515" s="92"/>
      <c r="F515" s="92"/>
      <c r="G515" s="92"/>
      <c r="H515" s="92"/>
      <c r="I515" s="92"/>
      <c r="J515" s="92"/>
      <c r="K515" s="92"/>
      <c r="L515" s="92"/>
      <c r="M515" s="92"/>
    </row>
    <row r="516" spans="1:13">
      <c r="A516" s="92"/>
      <c r="B516" s="92"/>
      <c r="C516" s="92"/>
      <c r="D516" s="92"/>
      <c r="E516" s="92"/>
      <c r="F516" s="92"/>
      <c r="G516" s="92"/>
      <c r="H516" s="92"/>
      <c r="I516" s="92"/>
      <c r="J516" s="92"/>
      <c r="K516" s="92"/>
      <c r="L516" s="92"/>
      <c r="M516" s="92"/>
    </row>
    <row r="517" spans="1:13">
      <c r="A517" s="92"/>
      <c r="B517" s="92"/>
      <c r="C517" s="92"/>
      <c r="D517" s="92"/>
      <c r="E517" s="92"/>
      <c r="F517" s="92"/>
      <c r="G517" s="92"/>
      <c r="H517" s="92"/>
      <c r="I517" s="92"/>
      <c r="J517" s="92"/>
      <c r="K517" s="92"/>
      <c r="L517" s="92"/>
      <c r="M517" s="92"/>
    </row>
    <row r="518" spans="1:13">
      <c r="A518" s="92"/>
      <c r="B518" s="92"/>
      <c r="C518" s="92"/>
      <c r="D518" s="92"/>
      <c r="E518" s="92"/>
      <c r="F518" s="92"/>
      <c r="G518" s="92"/>
      <c r="H518" s="92"/>
      <c r="I518" s="92"/>
      <c r="J518" s="92"/>
      <c r="K518" s="92"/>
      <c r="L518" s="92"/>
      <c r="M518" s="92"/>
    </row>
    <row r="519" spans="1:13">
      <c r="A519" s="92"/>
      <c r="B519" s="92"/>
      <c r="C519" s="92"/>
      <c r="D519" s="92"/>
      <c r="E519" s="92"/>
      <c r="F519" s="92"/>
      <c r="G519" s="92"/>
      <c r="H519" s="92"/>
      <c r="I519" s="92"/>
      <c r="J519" s="92"/>
      <c r="K519" s="92"/>
      <c r="L519" s="92"/>
      <c r="M519" s="92"/>
    </row>
    <row r="520" spans="1:13">
      <c r="A520" s="92"/>
      <c r="B520" s="92"/>
      <c r="C520" s="92"/>
      <c r="D520" s="92"/>
      <c r="E520" s="92"/>
      <c r="F520" s="92"/>
      <c r="G520" s="92"/>
      <c r="H520" s="92"/>
      <c r="I520" s="92"/>
      <c r="J520" s="92"/>
      <c r="K520" s="92"/>
      <c r="L520" s="92"/>
      <c r="M520" s="92"/>
    </row>
    <row r="521" spans="1:13">
      <c r="A521" s="92"/>
      <c r="B521" s="92"/>
      <c r="C521" s="92"/>
      <c r="D521" s="92"/>
      <c r="E521" s="92"/>
      <c r="F521" s="92"/>
      <c r="G521" s="92"/>
      <c r="H521" s="92"/>
      <c r="I521" s="92"/>
      <c r="J521" s="92"/>
      <c r="K521" s="92"/>
      <c r="L521" s="92"/>
      <c r="M521" s="92"/>
    </row>
    <row r="522" spans="1:13">
      <c r="A522" s="92"/>
      <c r="B522" s="92"/>
      <c r="C522" s="92"/>
      <c r="D522" s="92"/>
      <c r="E522" s="92"/>
      <c r="F522" s="92"/>
      <c r="G522" s="92"/>
      <c r="H522" s="92"/>
      <c r="I522" s="92"/>
      <c r="J522" s="92"/>
      <c r="K522" s="92"/>
      <c r="L522" s="92"/>
      <c r="M522" s="92"/>
    </row>
    <row r="523" spans="1:13">
      <c r="A523" s="92"/>
      <c r="B523" s="92"/>
      <c r="C523" s="92"/>
      <c r="D523" s="92"/>
      <c r="E523" s="92"/>
      <c r="F523" s="92"/>
      <c r="G523" s="92"/>
      <c r="H523" s="92"/>
      <c r="I523" s="92"/>
      <c r="J523" s="92"/>
      <c r="K523" s="92"/>
      <c r="L523" s="92"/>
      <c r="M523" s="92"/>
    </row>
    <row r="524" spans="1:13">
      <c r="A524" s="92"/>
      <c r="B524" s="92"/>
      <c r="C524" s="92"/>
      <c r="D524" s="92"/>
      <c r="E524" s="92"/>
      <c r="F524" s="92"/>
      <c r="G524" s="92"/>
      <c r="H524" s="92"/>
      <c r="I524" s="92"/>
      <c r="J524" s="92"/>
      <c r="K524" s="92"/>
      <c r="L524" s="92"/>
      <c r="M524" s="92"/>
    </row>
    <row r="525" spans="1:13">
      <c r="A525" s="92"/>
      <c r="B525" s="92"/>
      <c r="C525" s="92"/>
      <c r="D525" s="92"/>
      <c r="E525" s="92"/>
      <c r="F525" s="92"/>
      <c r="G525" s="92"/>
      <c r="H525" s="92"/>
      <c r="I525" s="92"/>
      <c r="J525" s="92"/>
      <c r="K525" s="92"/>
      <c r="L525" s="92"/>
      <c r="M525" s="92"/>
    </row>
    <row r="526" spans="1:13">
      <c r="A526" s="92"/>
      <c r="B526" s="92"/>
      <c r="C526" s="92"/>
      <c r="D526" s="92"/>
      <c r="E526" s="92"/>
      <c r="F526" s="92"/>
      <c r="G526" s="92"/>
      <c r="H526" s="92"/>
      <c r="I526" s="92"/>
      <c r="J526" s="92"/>
      <c r="K526" s="92"/>
      <c r="L526" s="92"/>
      <c r="M526" s="92"/>
    </row>
    <row r="527" spans="1:13">
      <c r="A527" s="92"/>
      <c r="B527" s="92"/>
      <c r="C527" s="92"/>
      <c r="D527" s="92"/>
      <c r="E527" s="92"/>
      <c r="F527" s="92"/>
      <c r="G527" s="92"/>
      <c r="H527" s="92"/>
      <c r="I527" s="92"/>
      <c r="J527" s="92"/>
      <c r="K527" s="92"/>
      <c r="L527" s="92"/>
      <c r="M527" s="92"/>
    </row>
    <row r="528" spans="1:13">
      <c r="A528" s="92"/>
      <c r="B528" s="92"/>
      <c r="C528" s="92"/>
      <c r="D528" s="92"/>
      <c r="E528" s="92"/>
      <c r="F528" s="92"/>
      <c r="G528" s="92"/>
      <c r="H528" s="92"/>
      <c r="I528" s="92"/>
      <c r="J528" s="92"/>
      <c r="K528" s="92"/>
      <c r="L528" s="92"/>
      <c r="M528" s="92"/>
    </row>
    <row r="529" spans="1:13">
      <c r="A529" s="92"/>
      <c r="B529" s="92"/>
      <c r="C529" s="92"/>
      <c r="D529" s="92"/>
      <c r="E529" s="92"/>
      <c r="F529" s="92"/>
      <c r="G529" s="92"/>
      <c r="H529" s="92"/>
      <c r="I529" s="92"/>
      <c r="J529" s="92"/>
      <c r="K529" s="92"/>
      <c r="L529" s="92"/>
      <c r="M529" s="92"/>
    </row>
    <row r="530" spans="1:13">
      <c r="A530" s="92"/>
      <c r="B530" s="92"/>
      <c r="C530" s="92"/>
      <c r="D530" s="92"/>
      <c r="E530" s="92"/>
      <c r="F530" s="92"/>
      <c r="G530" s="92"/>
      <c r="H530" s="92"/>
      <c r="I530" s="92"/>
      <c r="J530" s="92"/>
      <c r="K530" s="92"/>
      <c r="L530" s="92"/>
      <c r="M530" s="92"/>
    </row>
    <row r="531" spans="1:13">
      <c r="A531" s="92"/>
      <c r="B531" s="92"/>
      <c r="C531" s="92"/>
      <c r="D531" s="92"/>
      <c r="E531" s="92"/>
      <c r="F531" s="92"/>
      <c r="G531" s="92"/>
      <c r="H531" s="92"/>
      <c r="I531" s="92"/>
      <c r="J531" s="92"/>
      <c r="K531" s="92"/>
      <c r="L531" s="92"/>
      <c r="M531" s="92"/>
    </row>
    <row r="532" spans="1:13">
      <c r="A532" s="92"/>
      <c r="B532" s="92"/>
      <c r="C532" s="92"/>
      <c r="D532" s="92"/>
      <c r="E532" s="92"/>
      <c r="F532" s="92"/>
      <c r="G532" s="92"/>
      <c r="H532" s="92"/>
      <c r="I532" s="92"/>
      <c r="J532" s="92"/>
      <c r="K532" s="92"/>
      <c r="L532" s="92"/>
      <c r="M532" s="92"/>
    </row>
    <row r="533" spans="1:13">
      <c r="A533" s="92"/>
      <c r="B533" s="92"/>
      <c r="C533" s="92"/>
      <c r="D533" s="92"/>
      <c r="E533" s="92"/>
      <c r="F533" s="92"/>
      <c r="G533" s="92"/>
      <c r="H533" s="92"/>
      <c r="I533" s="92"/>
      <c r="J533" s="92"/>
      <c r="K533" s="92"/>
      <c r="L533" s="92"/>
      <c r="M533" s="92"/>
    </row>
    <row r="534" spans="1:13">
      <c r="A534" s="92"/>
      <c r="B534" s="92"/>
      <c r="C534" s="92"/>
      <c r="D534" s="92"/>
      <c r="E534" s="92"/>
      <c r="F534" s="92"/>
      <c r="G534" s="92"/>
      <c r="H534" s="92"/>
      <c r="I534" s="92"/>
      <c r="J534" s="92"/>
      <c r="K534" s="92"/>
      <c r="L534" s="92"/>
      <c r="M534" s="92"/>
    </row>
    <row r="535" spans="1:13">
      <c r="A535" s="92"/>
      <c r="B535" s="92"/>
      <c r="C535" s="92"/>
      <c r="D535" s="92"/>
      <c r="E535" s="92"/>
      <c r="F535" s="92"/>
      <c r="G535" s="92"/>
      <c r="H535" s="92"/>
      <c r="I535" s="92"/>
      <c r="J535" s="92"/>
      <c r="K535" s="92"/>
      <c r="L535" s="92"/>
      <c r="M535" s="92"/>
    </row>
    <row r="536" spans="1:13">
      <c r="A536" s="92"/>
      <c r="B536" s="92"/>
      <c r="C536" s="92"/>
      <c r="D536" s="92"/>
      <c r="E536" s="92"/>
      <c r="F536" s="92"/>
      <c r="G536" s="92"/>
      <c r="H536" s="92"/>
      <c r="I536" s="92"/>
      <c r="J536" s="92"/>
      <c r="K536" s="92"/>
      <c r="L536" s="92"/>
      <c r="M536" s="92"/>
    </row>
    <row r="537" spans="1:13">
      <c r="A537" s="92"/>
      <c r="B537" s="92"/>
      <c r="C537" s="92"/>
      <c r="D537" s="92"/>
      <c r="E537" s="92"/>
      <c r="F537" s="92"/>
      <c r="G537" s="92"/>
      <c r="H537" s="92"/>
      <c r="I537" s="92"/>
      <c r="J537" s="92"/>
      <c r="K537" s="92"/>
      <c r="L537" s="92"/>
      <c r="M537" s="92"/>
    </row>
    <row r="538" spans="1:13">
      <c r="A538" s="92"/>
      <c r="B538" s="92"/>
      <c r="C538" s="92"/>
      <c r="D538" s="92"/>
      <c r="E538" s="92"/>
      <c r="F538" s="92"/>
      <c r="G538" s="92"/>
      <c r="H538" s="92"/>
      <c r="I538" s="92"/>
      <c r="J538" s="92"/>
      <c r="K538" s="92"/>
      <c r="L538" s="92"/>
      <c r="M538" s="92"/>
    </row>
    <row r="539" spans="1:13">
      <c r="A539" s="92"/>
      <c r="B539" s="92"/>
      <c r="C539" s="92"/>
      <c r="D539" s="92"/>
      <c r="E539" s="92"/>
      <c r="F539" s="92"/>
      <c r="G539" s="92"/>
      <c r="H539" s="92"/>
      <c r="I539" s="92"/>
      <c r="J539" s="92"/>
      <c r="K539" s="92"/>
      <c r="L539" s="92"/>
      <c r="M539" s="92"/>
    </row>
    <row r="540" spans="1:13">
      <c r="A540" s="92"/>
      <c r="B540" s="92"/>
      <c r="C540" s="92"/>
      <c r="D540" s="92"/>
      <c r="E540" s="92"/>
      <c r="F540" s="92"/>
      <c r="G540" s="92"/>
      <c r="H540" s="92"/>
      <c r="I540" s="92"/>
      <c r="J540" s="92"/>
      <c r="K540" s="92"/>
      <c r="L540" s="92"/>
      <c r="M540" s="92"/>
    </row>
    <row r="541" spans="1:13">
      <c r="A541" s="92"/>
      <c r="B541" s="92"/>
      <c r="C541" s="92"/>
      <c r="D541" s="92"/>
      <c r="E541" s="92"/>
      <c r="F541" s="92"/>
      <c r="G541" s="92"/>
      <c r="H541" s="92"/>
      <c r="I541" s="92"/>
      <c r="J541" s="92"/>
      <c r="K541" s="92"/>
      <c r="L541" s="92"/>
      <c r="M541" s="92"/>
    </row>
    <row r="542" spans="1:13">
      <c r="A542" s="92"/>
      <c r="B542" s="92"/>
      <c r="C542" s="92"/>
      <c r="D542" s="92"/>
      <c r="E542" s="92"/>
      <c r="F542" s="92"/>
      <c r="G542" s="92"/>
      <c r="H542" s="92"/>
      <c r="I542" s="92"/>
      <c r="J542" s="92"/>
      <c r="K542" s="92"/>
      <c r="L542" s="92"/>
      <c r="M542" s="92"/>
    </row>
    <row r="543" spans="1:13">
      <c r="A543" s="92"/>
      <c r="B543" s="92"/>
      <c r="C543" s="92"/>
      <c r="D543" s="92"/>
      <c r="E543" s="92"/>
      <c r="F543" s="92"/>
      <c r="G543" s="92"/>
      <c r="H543" s="92"/>
      <c r="I543" s="92"/>
      <c r="J543" s="92"/>
      <c r="K543" s="92"/>
      <c r="L543" s="92"/>
      <c r="M543" s="92"/>
    </row>
    <row r="544" spans="1:13">
      <c r="A544" s="92"/>
      <c r="B544" s="92"/>
      <c r="C544" s="92"/>
      <c r="D544" s="92"/>
      <c r="E544" s="92"/>
      <c r="F544" s="92"/>
      <c r="G544" s="92"/>
      <c r="H544" s="92"/>
      <c r="I544" s="92"/>
      <c r="J544" s="92"/>
      <c r="K544" s="92"/>
      <c r="L544" s="92"/>
      <c r="M544" s="92"/>
    </row>
    <row r="545" spans="1:13">
      <c r="A545" s="92"/>
      <c r="B545" s="92"/>
      <c r="C545" s="92"/>
      <c r="D545" s="92"/>
      <c r="E545" s="92"/>
      <c r="F545" s="92"/>
      <c r="G545" s="92"/>
      <c r="H545" s="92"/>
      <c r="I545" s="92"/>
      <c r="J545" s="92"/>
      <c r="K545" s="92"/>
      <c r="L545" s="92"/>
      <c r="M545" s="92"/>
    </row>
    <row r="546" spans="1:13">
      <c r="A546" s="92"/>
      <c r="B546" s="92"/>
      <c r="C546" s="92"/>
      <c r="D546" s="92"/>
      <c r="E546" s="92"/>
      <c r="F546" s="92"/>
      <c r="G546" s="92"/>
      <c r="H546" s="92"/>
      <c r="I546" s="92"/>
      <c r="J546" s="92"/>
      <c r="K546" s="92"/>
      <c r="L546" s="92"/>
      <c r="M546" s="92"/>
    </row>
    <row r="547" spans="1:13">
      <c r="A547" s="92"/>
      <c r="B547" s="92"/>
      <c r="C547" s="92"/>
      <c r="D547" s="92"/>
      <c r="E547" s="92"/>
      <c r="F547" s="92"/>
      <c r="G547" s="92"/>
      <c r="H547" s="92"/>
      <c r="I547" s="92"/>
      <c r="J547" s="92"/>
      <c r="K547" s="92"/>
      <c r="L547" s="92"/>
      <c r="M547" s="92"/>
    </row>
    <row r="548" spans="1:13">
      <c r="A548" s="92"/>
      <c r="B548" s="92"/>
      <c r="C548" s="92"/>
      <c r="D548" s="92"/>
      <c r="E548" s="92"/>
      <c r="F548" s="92"/>
      <c r="G548" s="92"/>
      <c r="H548" s="92"/>
      <c r="I548" s="92"/>
      <c r="J548" s="92"/>
      <c r="K548" s="92"/>
      <c r="L548" s="92"/>
      <c r="M548" s="92"/>
    </row>
    <row r="549" spans="1:13">
      <c r="A549" s="92"/>
      <c r="B549" s="92"/>
      <c r="C549" s="92"/>
      <c r="D549" s="92"/>
      <c r="E549" s="92"/>
      <c r="F549" s="92"/>
      <c r="G549" s="92"/>
      <c r="H549" s="92"/>
      <c r="I549" s="92"/>
      <c r="J549" s="92"/>
      <c r="K549" s="92"/>
      <c r="L549" s="92"/>
      <c r="M549" s="92"/>
    </row>
    <row r="550" spans="1:13">
      <c r="A550" s="92"/>
      <c r="B550" s="92"/>
      <c r="C550" s="92"/>
      <c r="D550" s="92"/>
      <c r="E550" s="92"/>
      <c r="F550" s="92"/>
      <c r="G550" s="92"/>
      <c r="H550" s="92"/>
      <c r="I550" s="92"/>
      <c r="J550" s="92"/>
      <c r="K550" s="92"/>
      <c r="L550" s="92"/>
      <c r="M550" s="92"/>
    </row>
    <row r="551" spans="1:13">
      <c r="A551" s="92"/>
      <c r="B551" s="92"/>
      <c r="C551" s="92"/>
      <c r="D551" s="92"/>
      <c r="E551" s="92"/>
      <c r="F551" s="92"/>
      <c r="G551" s="92"/>
      <c r="H551" s="92"/>
      <c r="I551" s="92"/>
      <c r="J551" s="92"/>
      <c r="K551" s="92"/>
      <c r="L551" s="92"/>
      <c r="M551" s="92"/>
    </row>
    <row r="552" spans="1:13">
      <c r="A552" s="92"/>
      <c r="B552" s="92"/>
      <c r="C552" s="92"/>
      <c r="D552" s="92"/>
      <c r="E552" s="92"/>
      <c r="F552" s="92"/>
      <c r="G552" s="92"/>
      <c r="H552" s="92"/>
      <c r="I552" s="92"/>
      <c r="J552" s="92"/>
      <c r="K552" s="92"/>
      <c r="L552" s="92"/>
      <c r="M552" s="92"/>
    </row>
    <row r="553" spans="1:13">
      <c r="A553" s="92"/>
      <c r="B553" s="92"/>
      <c r="C553" s="92"/>
      <c r="D553" s="92"/>
      <c r="E553" s="92"/>
      <c r="F553" s="92"/>
      <c r="G553" s="92"/>
      <c r="H553" s="92"/>
      <c r="I553" s="92"/>
      <c r="J553" s="92"/>
      <c r="K553" s="92"/>
      <c r="L553" s="92"/>
      <c r="M553" s="92"/>
    </row>
    <row r="554" spans="1:13">
      <c r="A554" s="92"/>
      <c r="B554" s="92"/>
      <c r="C554" s="92"/>
      <c r="D554" s="92"/>
      <c r="E554" s="92"/>
      <c r="F554" s="92"/>
      <c r="G554" s="92"/>
      <c r="H554" s="92"/>
      <c r="I554" s="92"/>
      <c r="J554" s="92"/>
      <c r="K554" s="92"/>
      <c r="L554" s="92"/>
      <c r="M554" s="92"/>
    </row>
    <row r="555" spans="1:13">
      <c r="A555" s="92"/>
      <c r="B555" s="92"/>
      <c r="C555" s="92"/>
      <c r="D555" s="92"/>
      <c r="E555" s="92"/>
      <c r="F555" s="92"/>
      <c r="G555" s="92"/>
      <c r="H555" s="92"/>
      <c r="I555" s="92"/>
      <c r="J555" s="92"/>
      <c r="K555" s="92"/>
      <c r="L555" s="92"/>
      <c r="M555" s="92"/>
    </row>
    <row r="556" spans="1:13">
      <c r="A556" s="92"/>
      <c r="B556" s="92"/>
      <c r="C556" s="92"/>
      <c r="D556" s="92"/>
      <c r="E556" s="92"/>
      <c r="F556" s="92"/>
      <c r="G556" s="92"/>
      <c r="H556" s="92"/>
      <c r="I556" s="92"/>
      <c r="J556" s="92"/>
      <c r="K556" s="92"/>
      <c r="L556" s="92"/>
      <c r="M556" s="92"/>
    </row>
    <row r="557" spans="1:13">
      <c r="A557" s="92"/>
      <c r="B557" s="92"/>
      <c r="C557" s="92"/>
      <c r="D557" s="92"/>
      <c r="E557" s="92"/>
      <c r="F557" s="92"/>
      <c r="G557" s="92"/>
      <c r="H557" s="92"/>
      <c r="I557" s="92"/>
      <c r="J557" s="92"/>
      <c r="K557" s="92"/>
      <c r="L557" s="92"/>
      <c r="M557" s="92"/>
    </row>
    <row r="558" spans="1:13">
      <c r="A558" s="92"/>
      <c r="B558" s="92"/>
      <c r="C558" s="92"/>
      <c r="D558" s="92"/>
      <c r="E558" s="92"/>
      <c r="F558" s="92"/>
      <c r="G558" s="92"/>
      <c r="H558" s="92"/>
      <c r="I558" s="92"/>
      <c r="J558" s="92"/>
      <c r="K558" s="92"/>
      <c r="L558" s="92"/>
      <c r="M558" s="92"/>
    </row>
    <row r="559" spans="1:13">
      <c r="A559" s="92"/>
      <c r="B559" s="92"/>
      <c r="C559" s="92"/>
      <c r="D559" s="92"/>
      <c r="E559" s="92"/>
      <c r="F559" s="92"/>
      <c r="G559" s="92"/>
      <c r="H559" s="92"/>
      <c r="I559" s="92"/>
      <c r="J559" s="92"/>
      <c r="K559" s="92"/>
      <c r="L559" s="92"/>
      <c r="M559" s="92"/>
    </row>
    <row r="560" spans="1:13">
      <c r="A560" s="92"/>
      <c r="B560" s="92"/>
      <c r="C560" s="92"/>
      <c r="D560" s="92"/>
      <c r="E560" s="92"/>
      <c r="F560" s="92"/>
      <c r="G560" s="92"/>
      <c r="H560" s="92"/>
      <c r="I560" s="92"/>
      <c r="J560" s="92"/>
      <c r="K560" s="92"/>
      <c r="L560" s="92"/>
      <c r="M560" s="92"/>
    </row>
    <row r="561" spans="1:13">
      <c r="A561" s="92"/>
      <c r="B561" s="92"/>
      <c r="C561" s="92"/>
      <c r="D561" s="92"/>
      <c r="E561" s="92"/>
      <c r="F561" s="92"/>
      <c r="G561" s="92"/>
      <c r="H561" s="92"/>
      <c r="I561" s="92"/>
      <c r="J561" s="92"/>
      <c r="K561" s="92"/>
      <c r="L561" s="92"/>
      <c r="M561" s="92"/>
    </row>
    <row r="562" spans="1:13">
      <c r="A562" s="92"/>
      <c r="B562" s="92"/>
      <c r="C562" s="92"/>
      <c r="D562" s="92"/>
      <c r="E562" s="92"/>
      <c r="F562" s="92"/>
      <c r="G562" s="92"/>
      <c r="H562" s="92"/>
      <c r="I562" s="92"/>
      <c r="J562" s="92"/>
      <c r="K562" s="92"/>
      <c r="L562" s="92"/>
      <c r="M562" s="92"/>
    </row>
    <row r="563" spans="1:13">
      <c r="A563" s="92"/>
      <c r="B563" s="92"/>
      <c r="C563" s="92"/>
      <c r="D563" s="92"/>
      <c r="E563" s="92"/>
      <c r="F563" s="92"/>
      <c r="G563" s="92"/>
      <c r="H563" s="92"/>
      <c r="I563" s="92"/>
      <c r="J563" s="92"/>
      <c r="K563" s="92"/>
      <c r="L563" s="92"/>
      <c r="M563" s="92"/>
    </row>
    <row r="564" spans="1:13">
      <c r="A564" s="92"/>
      <c r="B564" s="92"/>
      <c r="C564" s="92"/>
      <c r="D564" s="92"/>
      <c r="E564" s="92"/>
      <c r="F564" s="92"/>
      <c r="G564" s="92"/>
      <c r="H564" s="92"/>
      <c r="I564" s="92"/>
      <c r="J564" s="92"/>
      <c r="K564" s="92"/>
      <c r="L564" s="92"/>
      <c r="M564" s="92"/>
    </row>
    <row r="565" spans="1:13">
      <c r="A565" s="92"/>
      <c r="B565" s="92"/>
      <c r="C565" s="92"/>
      <c r="D565" s="92"/>
      <c r="E565" s="92"/>
      <c r="F565" s="92"/>
      <c r="G565" s="92"/>
      <c r="H565" s="92"/>
      <c r="I565" s="92"/>
      <c r="J565" s="92"/>
      <c r="K565" s="92"/>
      <c r="L565" s="92"/>
      <c r="M565" s="92"/>
    </row>
    <row r="566" spans="1:13">
      <c r="A566" s="92"/>
      <c r="B566" s="92"/>
      <c r="C566" s="92"/>
      <c r="D566" s="92"/>
      <c r="E566" s="92"/>
      <c r="F566" s="92"/>
      <c r="G566" s="92"/>
      <c r="H566" s="92"/>
      <c r="I566" s="92"/>
      <c r="J566" s="92"/>
      <c r="K566" s="92"/>
      <c r="L566" s="92"/>
      <c r="M566" s="92"/>
    </row>
    <row r="567" spans="1:13">
      <c r="A567" s="92"/>
      <c r="B567" s="92"/>
      <c r="C567" s="92"/>
      <c r="D567" s="92"/>
      <c r="E567" s="92"/>
      <c r="F567" s="92"/>
      <c r="G567" s="92"/>
      <c r="H567" s="92"/>
      <c r="I567" s="92"/>
      <c r="J567" s="92"/>
      <c r="K567" s="92"/>
      <c r="L567" s="92"/>
      <c r="M567" s="92"/>
    </row>
    <row r="568" spans="1:13">
      <c r="A568" s="92"/>
      <c r="B568" s="92"/>
      <c r="C568" s="92"/>
      <c r="D568" s="92"/>
      <c r="E568" s="92"/>
      <c r="F568" s="92"/>
      <c r="G568" s="92"/>
      <c r="H568" s="92"/>
      <c r="I568" s="92"/>
      <c r="J568" s="92"/>
      <c r="K568" s="92"/>
      <c r="L568" s="92"/>
      <c r="M568" s="92"/>
    </row>
    <row r="569" spans="1:13">
      <c r="A569" s="92"/>
      <c r="B569" s="92"/>
      <c r="C569" s="92"/>
      <c r="D569" s="92"/>
      <c r="E569" s="92"/>
      <c r="F569" s="92"/>
      <c r="G569" s="92"/>
      <c r="H569" s="92"/>
      <c r="I569" s="92"/>
      <c r="J569" s="92"/>
      <c r="K569" s="92"/>
      <c r="L569" s="92"/>
      <c r="M569" s="92"/>
    </row>
    <row r="570" spans="1:13">
      <c r="A570" s="92"/>
      <c r="B570" s="92"/>
      <c r="C570" s="92"/>
      <c r="D570" s="92"/>
      <c r="E570" s="92"/>
      <c r="F570" s="92"/>
      <c r="G570" s="92"/>
      <c r="H570" s="92"/>
      <c r="I570" s="92"/>
      <c r="J570" s="92"/>
      <c r="K570" s="92"/>
      <c r="L570" s="92"/>
      <c r="M570" s="92"/>
    </row>
    <row r="571" spans="1:13">
      <c r="A571" s="92"/>
      <c r="B571" s="92"/>
      <c r="C571" s="92"/>
      <c r="D571" s="92"/>
      <c r="E571" s="92"/>
      <c r="F571" s="92"/>
      <c r="G571" s="92"/>
      <c r="H571" s="92"/>
      <c r="I571" s="92"/>
      <c r="J571" s="92"/>
      <c r="K571" s="92"/>
      <c r="L571" s="92"/>
      <c r="M571" s="92"/>
    </row>
    <row r="572" spans="1:13">
      <c r="A572" s="92"/>
      <c r="B572" s="92"/>
      <c r="C572" s="92"/>
      <c r="D572" s="92"/>
      <c r="E572" s="92"/>
      <c r="F572" s="92"/>
      <c r="G572" s="92"/>
      <c r="H572" s="92"/>
      <c r="I572" s="92"/>
      <c r="J572" s="92"/>
      <c r="K572" s="92"/>
      <c r="L572" s="92"/>
      <c r="M572" s="92"/>
    </row>
    <row r="573" spans="1:13">
      <c r="A573" s="92"/>
      <c r="B573" s="92"/>
      <c r="C573" s="92"/>
      <c r="D573" s="92"/>
      <c r="E573" s="92"/>
      <c r="F573" s="92"/>
      <c r="G573" s="92"/>
      <c r="H573" s="92"/>
      <c r="I573" s="92"/>
      <c r="J573" s="92"/>
      <c r="K573" s="92"/>
      <c r="L573" s="92"/>
      <c r="M573" s="92"/>
    </row>
    <row r="574" spans="1:13">
      <c r="A574" s="92"/>
      <c r="B574" s="92"/>
      <c r="C574" s="92"/>
      <c r="D574" s="92"/>
      <c r="E574" s="92"/>
      <c r="F574" s="92"/>
      <c r="G574" s="92"/>
      <c r="H574" s="92"/>
      <c r="I574" s="92"/>
      <c r="J574" s="92"/>
      <c r="K574" s="92"/>
      <c r="L574" s="92"/>
      <c r="M574" s="92"/>
    </row>
    <row r="575" spans="1:13">
      <c r="A575" s="92"/>
      <c r="B575" s="92"/>
      <c r="C575" s="92"/>
      <c r="D575" s="92"/>
      <c r="E575" s="92"/>
      <c r="F575" s="92"/>
      <c r="G575" s="92"/>
      <c r="H575" s="92"/>
      <c r="I575" s="92"/>
      <c r="J575" s="92"/>
      <c r="K575" s="92"/>
      <c r="L575" s="92"/>
      <c r="M575" s="92"/>
    </row>
    <row r="576" spans="1:13">
      <c r="A576" s="92"/>
      <c r="B576" s="92"/>
      <c r="C576" s="92"/>
      <c r="D576" s="92"/>
      <c r="E576" s="92"/>
      <c r="F576" s="92"/>
      <c r="G576" s="92"/>
      <c r="H576" s="92"/>
      <c r="I576" s="92"/>
      <c r="J576" s="92"/>
      <c r="K576" s="92"/>
      <c r="L576" s="92"/>
      <c r="M576" s="92"/>
    </row>
    <row r="577" spans="1:13">
      <c r="A577" s="92"/>
      <c r="B577" s="92"/>
      <c r="C577" s="92"/>
      <c r="D577" s="92"/>
      <c r="E577" s="92"/>
      <c r="F577" s="92"/>
      <c r="G577" s="92"/>
      <c r="H577" s="92"/>
      <c r="I577" s="92"/>
      <c r="J577" s="92"/>
      <c r="K577" s="92"/>
      <c r="L577" s="92"/>
      <c r="M577" s="92"/>
    </row>
    <row r="578" spans="1:13">
      <c r="A578" s="92"/>
      <c r="B578" s="92"/>
      <c r="C578" s="92"/>
      <c r="D578" s="92"/>
      <c r="E578" s="92"/>
      <c r="F578" s="92"/>
      <c r="G578" s="92"/>
      <c r="H578" s="92"/>
      <c r="I578" s="92"/>
      <c r="J578" s="92"/>
      <c r="K578" s="92"/>
      <c r="L578" s="92"/>
      <c r="M578" s="92"/>
    </row>
    <row r="579" spans="1:13">
      <c r="A579" s="92"/>
      <c r="B579" s="92"/>
      <c r="C579" s="92"/>
      <c r="D579" s="92"/>
      <c r="E579" s="92"/>
      <c r="F579" s="92"/>
      <c r="G579" s="92"/>
      <c r="H579" s="92"/>
      <c r="I579" s="92"/>
      <c r="J579" s="92"/>
      <c r="K579" s="92"/>
      <c r="L579" s="92"/>
      <c r="M579" s="92"/>
    </row>
    <row r="580" spans="1:13">
      <c r="A580" s="92"/>
      <c r="B580" s="92"/>
      <c r="C580" s="92"/>
      <c r="D580" s="92"/>
      <c r="E580" s="92"/>
      <c r="F580" s="92"/>
      <c r="G580" s="92"/>
      <c r="H580" s="92"/>
      <c r="I580" s="92"/>
      <c r="J580" s="92"/>
      <c r="K580" s="92"/>
      <c r="L580" s="92"/>
      <c r="M580" s="92"/>
    </row>
    <row r="581" spans="1:13">
      <c r="A581" s="92"/>
      <c r="B581" s="92"/>
      <c r="C581" s="92"/>
      <c r="D581" s="92"/>
      <c r="E581" s="92"/>
      <c r="F581" s="92"/>
      <c r="G581" s="92"/>
      <c r="H581" s="92"/>
      <c r="I581" s="92"/>
      <c r="J581" s="92"/>
      <c r="K581" s="92"/>
      <c r="L581" s="92"/>
      <c r="M581" s="92"/>
    </row>
    <row r="582" spans="1:13">
      <c r="A582" s="92"/>
      <c r="B582" s="92"/>
      <c r="C582" s="92"/>
      <c r="D582" s="92"/>
      <c r="E582" s="92"/>
      <c r="F582" s="92"/>
      <c r="G582" s="92"/>
      <c r="H582" s="92"/>
      <c r="I582" s="92"/>
      <c r="J582" s="92"/>
      <c r="K582" s="92"/>
      <c r="L582" s="92"/>
      <c r="M582" s="92"/>
    </row>
    <row r="583" spans="1:13">
      <c r="A583" s="92"/>
      <c r="B583" s="92"/>
      <c r="C583" s="92"/>
      <c r="D583" s="92"/>
      <c r="E583" s="92"/>
      <c r="F583" s="92"/>
      <c r="G583" s="92"/>
      <c r="H583" s="92"/>
      <c r="I583" s="92"/>
      <c r="J583" s="92"/>
      <c r="K583" s="92"/>
      <c r="L583" s="92"/>
      <c r="M583" s="92"/>
    </row>
    <row r="584" spans="1:13">
      <c r="A584" s="92"/>
      <c r="B584" s="92"/>
      <c r="C584" s="92"/>
      <c r="D584" s="92"/>
      <c r="E584" s="92"/>
      <c r="F584" s="92"/>
      <c r="G584" s="92"/>
      <c r="H584" s="92"/>
      <c r="I584" s="92"/>
      <c r="J584" s="92"/>
      <c r="K584" s="92"/>
      <c r="L584" s="92"/>
      <c r="M584" s="92"/>
    </row>
    <row r="585" spans="1:13">
      <c r="A585" s="92"/>
      <c r="B585" s="92"/>
      <c r="C585" s="92"/>
      <c r="D585" s="92"/>
      <c r="E585" s="92"/>
      <c r="F585" s="92"/>
      <c r="G585" s="92"/>
      <c r="H585" s="92"/>
      <c r="I585" s="92"/>
      <c r="J585" s="92"/>
      <c r="K585" s="92"/>
      <c r="L585" s="92"/>
      <c r="M585" s="92"/>
    </row>
    <row r="586" spans="1:13">
      <c r="A586" s="92"/>
      <c r="B586" s="92"/>
      <c r="C586" s="92"/>
      <c r="D586" s="92"/>
      <c r="E586" s="92"/>
      <c r="F586" s="92"/>
      <c r="G586" s="92"/>
      <c r="H586" s="92"/>
      <c r="I586" s="92"/>
      <c r="J586" s="92"/>
      <c r="K586" s="92"/>
      <c r="L586" s="92"/>
      <c r="M586" s="92"/>
    </row>
    <row r="587" spans="1:13">
      <c r="A587" s="92"/>
      <c r="B587" s="92"/>
      <c r="C587" s="92"/>
      <c r="D587" s="92"/>
      <c r="E587" s="92"/>
      <c r="F587" s="92"/>
      <c r="G587" s="92"/>
      <c r="H587" s="92"/>
      <c r="I587" s="92"/>
      <c r="J587" s="92"/>
      <c r="K587" s="92"/>
      <c r="L587" s="92"/>
      <c r="M587" s="92"/>
    </row>
    <row r="588" spans="1:13">
      <c r="A588" s="92"/>
      <c r="B588" s="92"/>
      <c r="C588" s="92"/>
      <c r="D588" s="92"/>
      <c r="E588" s="92"/>
      <c r="F588" s="92"/>
      <c r="G588" s="92"/>
      <c r="H588" s="92"/>
      <c r="I588" s="92"/>
      <c r="J588" s="92"/>
      <c r="K588" s="92"/>
      <c r="L588" s="92"/>
      <c r="M588" s="92"/>
    </row>
    <row r="589" spans="1:13">
      <c r="A589" s="92"/>
      <c r="B589" s="92"/>
      <c r="C589" s="92"/>
      <c r="D589" s="92"/>
      <c r="E589" s="92"/>
      <c r="F589" s="92"/>
      <c r="G589" s="92"/>
      <c r="H589" s="92"/>
      <c r="I589" s="92"/>
      <c r="J589" s="92"/>
      <c r="K589" s="92"/>
      <c r="L589" s="92"/>
      <c r="M589" s="92"/>
    </row>
    <row r="590" spans="1:13">
      <c r="A590" s="92"/>
      <c r="B590" s="92"/>
      <c r="C590" s="92"/>
      <c r="D590" s="92"/>
      <c r="E590" s="92"/>
      <c r="F590" s="92"/>
      <c r="G590" s="92"/>
      <c r="H590" s="92"/>
      <c r="I590" s="92"/>
      <c r="J590" s="92"/>
      <c r="K590" s="92"/>
      <c r="L590" s="92"/>
      <c r="M590" s="92"/>
    </row>
    <row r="591" spans="1:13">
      <c r="A591" s="92"/>
      <c r="B591" s="92"/>
      <c r="C591" s="92"/>
      <c r="D591" s="92"/>
      <c r="E591" s="92"/>
      <c r="F591" s="92"/>
      <c r="G591" s="92"/>
      <c r="H591" s="92"/>
      <c r="I591" s="92"/>
      <c r="J591" s="92"/>
      <c r="K591" s="92"/>
      <c r="L591" s="92"/>
      <c r="M591" s="92"/>
    </row>
    <row r="592" spans="1:13">
      <c r="A592" s="92"/>
      <c r="B592" s="92"/>
      <c r="C592" s="92"/>
      <c r="D592" s="92"/>
      <c r="E592" s="92"/>
      <c r="F592" s="92"/>
      <c r="G592" s="92"/>
      <c r="H592" s="92"/>
      <c r="I592" s="92"/>
      <c r="J592" s="92"/>
      <c r="K592" s="92"/>
      <c r="L592" s="92"/>
      <c r="M592" s="92"/>
    </row>
    <row r="593" spans="1:13">
      <c r="A593" s="92"/>
      <c r="B593" s="92"/>
      <c r="C593" s="92"/>
      <c r="D593" s="92"/>
      <c r="E593" s="92"/>
      <c r="F593" s="92"/>
      <c r="G593" s="92"/>
      <c r="H593" s="92"/>
      <c r="I593" s="92"/>
      <c r="J593" s="92"/>
      <c r="K593" s="92"/>
      <c r="L593" s="92"/>
      <c r="M593" s="92"/>
    </row>
    <row r="594" spans="1:13">
      <c r="A594" s="92"/>
      <c r="B594" s="92"/>
      <c r="C594" s="92"/>
      <c r="D594" s="92"/>
      <c r="E594" s="92"/>
      <c r="F594" s="92"/>
      <c r="G594" s="92"/>
      <c r="H594" s="92"/>
      <c r="I594" s="92"/>
      <c r="J594" s="92"/>
      <c r="K594" s="92"/>
      <c r="L594" s="92"/>
      <c r="M594" s="92"/>
    </row>
    <row r="595" spans="1:13">
      <c r="A595" s="92"/>
      <c r="B595" s="92"/>
      <c r="C595" s="92"/>
      <c r="D595" s="92"/>
      <c r="E595" s="92"/>
      <c r="F595" s="92"/>
      <c r="G595" s="92"/>
      <c r="H595" s="92"/>
      <c r="I595" s="92"/>
      <c r="J595" s="92"/>
      <c r="K595" s="92"/>
      <c r="L595" s="92"/>
      <c r="M595" s="92"/>
    </row>
    <row r="596" spans="1:13">
      <c r="A596" s="92"/>
      <c r="B596" s="92"/>
      <c r="C596" s="92"/>
      <c r="D596" s="92"/>
      <c r="E596" s="92"/>
      <c r="F596" s="92"/>
      <c r="G596" s="92"/>
      <c r="H596" s="92"/>
      <c r="I596" s="92"/>
      <c r="J596" s="92"/>
      <c r="K596" s="92"/>
      <c r="L596" s="92"/>
      <c r="M596" s="92"/>
    </row>
    <row r="597" spans="1:13">
      <c r="A597" s="92"/>
      <c r="B597" s="92"/>
      <c r="C597" s="92"/>
      <c r="D597" s="92"/>
      <c r="E597" s="92"/>
      <c r="F597" s="92"/>
      <c r="G597" s="92"/>
      <c r="H597" s="92"/>
      <c r="I597" s="92"/>
      <c r="J597" s="92"/>
      <c r="K597" s="92"/>
      <c r="L597" s="92"/>
      <c r="M597" s="92"/>
    </row>
    <row r="598" spans="1:13">
      <c r="A598" s="92"/>
      <c r="B598" s="92"/>
      <c r="C598" s="92"/>
      <c r="D598" s="92"/>
      <c r="E598" s="92"/>
      <c r="F598" s="92"/>
      <c r="G598" s="92"/>
      <c r="H598" s="92"/>
      <c r="I598" s="92"/>
      <c r="J598" s="92"/>
      <c r="K598" s="92"/>
      <c r="L598" s="92"/>
      <c r="M598" s="92"/>
    </row>
    <row r="599" spans="1:13">
      <c r="A599" s="92"/>
      <c r="B599" s="92"/>
      <c r="C599" s="92"/>
      <c r="D599" s="92"/>
      <c r="E599" s="92"/>
      <c r="F599" s="92"/>
      <c r="G599" s="92"/>
      <c r="H599" s="92"/>
      <c r="I599" s="92"/>
      <c r="J599" s="92"/>
      <c r="K599" s="92"/>
      <c r="L599" s="92"/>
      <c r="M599" s="92"/>
    </row>
    <row r="600" spans="1:13">
      <c r="A600" s="92"/>
      <c r="B600" s="92"/>
      <c r="C600" s="92"/>
      <c r="D600" s="92"/>
      <c r="E600" s="92"/>
      <c r="F600" s="92"/>
      <c r="G600" s="92"/>
      <c r="H600" s="92"/>
      <c r="I600" s="92"/>
      <c r="J600" s="92"/>
      <c r="K600" s="92"/>
      <c r="L600" s="92"/>
      <c r="M600" s="92"/>
    </row>
    <row r="601" spans="1:13">
      <c r="A601" s="92"/>
      <c r="B601" s="92"/>
      <c r="C601" s="92"/>
      <c r="D601" s="92"/>
      <c r="E601" s="92"/>
      <c r="F601" s="92"/>
      <c r="G601" s="92"/>
      <c r="H601" s="92"/>
      <c r="I601" s="92"/>
      <c r="J601" s="92"/>
      <c r="K601" s="92"/>
      <c r="L601" s="92"/>
      <c r="M601" s="92"/>
    </row>
    <row r="602" spans="1:13">
      <c r="A602" s="92"/>
      <c r="B602" s="92"/>
      <c r="C602" s="92"/>
      <c r="D602" s="92"/>
      <c r="E602" s="92"/>
      <c r="F602" s="92"/>
      <c r="G602" s="92"/>
      <c r="H602" s="92"/>
      <c r="I602" s="92"/>
      <c r="J602" s="92"/>
      <c r="K602" s="92"/>
      <c r="L602" s="92"/>
      <c r="M602" s="92"/>
    </row>
    <row r="603" spans="1:13">
      <c r="A603" s="92"/>
      <c r="B603" s="92"/>
      <c r="C603" s="92"/>
      <c r="D603" s="92"/>
      <c r="E603" s="92"/>
      <c r="F603" s="92"/>
      <c r="G603" s="92"/>
      <c r="H603" s="92"/>
      <c r="I603" s="92"/>
      <c r="J603" s="92"/>
      <c r="K603" s="92"/>
      <c r="L603" s="92"/>
      <c r="M603" s="92"/>
    </row>
    <row r="604" spans="1:13">
      <c r="A604" s="92"/>
      <c r="B604" s="92"/>
      <c r="C604" s="92"/>
      <c r="D604" s="92"/>
      <c r="E604" s="92"/>
      <c r="F604" s="92"/>
      <c r="G604" s="92"/>
      <c r="H604" s="92"/>
      <c r="I604" s="92"/>
      <c r="J604" s="92"/>
      <c r="K604" s="92"/>
      <c r="L604" s="92"/>
      <c r="M604" s="92"/>
    </row>
    <row r="605" spans="1:13">
      <c r="A605" s="92"/>
      <c r="B605" s="92"/>
      <c r="C605" s="92"/>
      <c r="D605" s="92"/>
      <c r="E605" s="92"/>
      <c r="F605" s="92"/>
      <c r="G605" s="92"/>
      <c r="H605" s="92"/>
      <c r="I605" s="92"/>
      <c r="J605" s="92"/>
      <c r="K605" s="92"/>
      <c r="L605" s="92"/>
      <c r="M605" s="92"/>
    </row>
    <row r="606" spans="1:13">
      <c r="A606" s="92"/>
      <c r="B606" s="92"/>
      <c r="C606" s="92"/>
      <c r="D606" s="92"/>
      <c r="E606" s="92"/>
      <c r="F606" s="92"/>
      <c r="G606" s="92"/>
      <c r="H606" s="92"/>
      <c r="I606" s="92"/>
      <c r="J606" s="92"/>
      <c r="K606" s="92"/>
      <c r="L606" s="92"/>
      <c r="M606" s="92"/>
    </row>
    <row r="607" spans="1:13">
      <c r="A607" s="92"/>
      <c r="B607" s="92"/>
      <c r="C607" s="92"/>
      <c r="D607" s="92"/>
      <c r="E607" s="92"/>
      <c r="F607" s="92"/>
      <c r="G607" s="92"/>
      <c r="H607" s="92"/>
      <c r="I607" s="92"/>
      <c r="J607" s="92"/>
      <c r="K607" s="92"/>
      <c r="L607" s="92"/>
      <c r="M607" s="92"/>
    </row>
    <row r="608" spans="1:13">
      <c r="A608" s="92"/>
      <c r="B608" s="92"/>
      <c r="C608" s="92"/>
      <c r="D608" s="92"/>
      <c r="E608" s="92"/>
      <c r="F608" s="92"/>
      <c r="G608" s="92"/>
      <c r="H608" s="92"/>
      <c r="I608" s="92"/>
      <c r="J608" s="92"/>
      <c r="K608" s="92"/>
      <c r="L608" s="92"/>
      <c r="M608" s="92"/>
    </row>
    <row r="609" spans="1:13">
      <c r="A609" s="92"/>
      <c r="B609" s="92"/>
      <c r="C609" s="92"/>
      <c r="D609" s="92"/>
      <c r="E609" s="92"/>
      <c r="F609" s="92"/>
      <c r="G609" s="92"/>
      <c r="H609" s="92"/>
      <c r="I609" s="92"/>
      <c r="J609" s="92"/>
      <c r="K609" s="92"/>
      <c r="L609" s="92"/>
      <c r="M609" s="92"/>
    </row>
    <row r="610" spans="1:13">
      <c r="A610" s="92"/>
      <c r="B610" s="92"/>
      <c r="C610" s="92"/>
      <c r="D610" s="92"/>
      <c r="E610" s="92"/>
      <c r="F610" s="92"/>
      <c r="G610" s="92"/>
      <c r="H610" s="92"/>
      <c r="I610" s="92"/>
      <c r="J610" s="92"/>
      <c r="K610" s="92"/>
      <c r="L610" s="92"/>
      <c r="M610" s="92"/>
    </row>
    <row r="611" spans="1:13">
      <c r="A611" s="92"/>
      <c r="B611" s="92"/>
      <c r="C611" s="92"/>
      <c r="D611" s="92"/>
      <c r="E611" s="92"/>
      <c r="F611" s="92"/>
      <c r="G611" s="92"/>
      <c r="H611" s="92"/>
      <c r="I611" s="92"/>
      <c r="J611" s="92"/>
      <c r="K611" s="92"/>
      <c r="L611" s="92"/>
      <c r="M611" s="92"/>
    </row>
    <row r="612" spans="1:13">
      <c r="A612" s="92"/>
      <c r="B612" s="92"/>
      <c r="C612" s="92"/>
      <c r="D612" s="92"/>
      <c r="E612" s="92"/>
      <c r="F612" s="92"/>
      <c r="G612" s="92"/>
      <c r="H612" s="92"/>
      <c r="I612" s="92"/>
      <c r="J612" s="92"/>
      <c r="K612" s="92"/>
      <c r="L612" s="92"/>
      <c r="M612" s="92"/>
    </row>
    <row r="613" spans="1:13">
      <c r="A613" s="92"/>
      <c r="B613" s="92"/>
      <c r="C613" s="92"/>
      <c r="D613" s="92"/>
      <c r="E613" s="92"/>
      <c r="F613" s="92"/>
      <c r="G613" s="92"/>
      <c r="H613" s="92"/>
      <c r="I613" s="92"/>
      <c r="J613" s="92"/>
      <c r="K613" s="92"/>
      <c r="L613" s="92"/>
      <c r="M613" s="92"/>
    </row>
    <row r="614" spans="1:13">
      <c r="A614" s="92"/>
      <c r="B614" s="92"/>
      <c r="C614" s="92"/>
      <c r="D614" s="92"/>
      <c r="E614" s="92"/>
      <c r="F614" s="92"/>
      <c r="G614" s="92"/>
      <c r="H614" s="92"/>
      <c r="I614" s="92"/>
      <c r="J614" s="92"/>
      <c r="K614" s="92"/>
      <c r="L614" s="92"/>
      <c r="M614" s="92"/>
    </row>
    <row r="615" spans="1:13">
      <c r="A615" s="92"/>
      <c r="B615" s="92"/>
      <c r="C615" s="92"/>
      <c r="D615" s="92"/>
      <c r="E615" s="92"/>
      <c r="F615" s="92"/>
      <c r="G615" s="92"/>
      <c r="H615" s="92"/>
      <c r="I615" s="92"/>
      <c r="J615" s="92"/>
      <c r="K615" s="92"/>
      <c r="L615" s="92"/>
      <c r="M615" s="92"/>
    </row>
    <row r="616" spans="1:13">
      <c r="A616" s="92"/>
      <c r="B616" s="92"/>
      <c r="C616" s="92"/>
      <c r="D616" s="92"/>
      <c r="E616" s="92"/>
      <c r="F616" s="92"/>
      <c r="G616" s="92"/>
      <c r="H616" s="92"/>
      <c r="I616" s="92"/>
      <c r="J616" s="92"/>
      <c r="K616" s="92"/>
      <c r="L616" s="92"/>
      <c r="M616" s="92"/>
    </row>
    <row r="617" spans="1:13">
      <c r="A617" s="92"/>
      <c r="B617" s="92"/>
      <c r="C617" s="92"/>
      <c r="D617" s="92"/>
      <c r="E617" s="92"/>
      <c r="F617" s="92"/>
      <c r="G617" s="92"/>
      <c r="H617" s="92"/>
      <c r="I617" s="92"/>
      <c r="J617" s="92"/>
      <c r="K617" s="92"/>
      <c r="L617" s="92"/>
      <c r="M617" s="92"/>
    </row>
    <row r="618" spans="1:13">
      <c r="A618" s="92"/>
      <c r="B618" s="92"/>
      <c r="C618" s="92"/>
      <c r="D618" s="92"/>
      <c r="E618" s="92"/>
      <c r="F618" s="92"/>
      <c r="G618" s="92"/>
      <c r="H618" s="92"/>
      <c r="I618" s="92"/>
      <c r="J618" s="92"/>
      <c r="K618" s="92"/>
      <c r="L618" s="92"/>
      <c r="M618" s="92"/>
    </row>
    <row r="619" spans="1:13">
      <c r="A619" s="92"/>
      <c r="B619" s="92"/>
      <c r="C619" s="92"/>
      <c r="D619" s="92"/>
      <c r="E619" s="92"/>
      <c r="F619" s="92"/>
      <c r="G619" s="92"/>
      <c r="H619" s="92"/>
      <c r="I619" s="92"/>
      <c r="J619" s="92"/>
      <c r="K619" s="92"/>
      <c r="L619" s="92"/>
      <c r="M619" s="92"/>
    </row>
    <row r="620" spans="1:13">
      <c r="A620" s="92"/>
      <c r="B620" s="92"/>
      <c r="C620" s="92"/>
      <c r="D620" s="92"/>
      <c r="E620" s="92"/>
      <c r="F620" s="92"/>
      <c r="G620" s="92"/>
      <c r="H620" s="92"/>
      <c r="I620" s="92"/>
      <c r="J620" s="92"/>
      <c r="K620" s="92"/>
      <c r="L620" s="92"/>
      <c r="M620" s="92"/>
    </row>
    <row r="621" spans="1:13">
      <c r="A621" s="92"/>
      <c r="B621" s="92"/>
      <c r="C621" s="92"/>
      <c r="D621" s="92"/>
      <c r="E621" s="92"/>
      <c r="F621" s="92"/>
      <c r="G621" s="92"/>
      <c r="H621" s="92"/>
      <c r="I621" s="92"/>
      <c r="J621" s="92"/>
      <c r="K621" s="92"/>
      <c r="L621" s="92"/>
      <c r="M621" s="92"/>
    </row>
    <row r="622" spans="1:13">
      <c r="A622" s="92"/>
      <c r="B622" s="92"/>
      <c r="C622" s="92"/>
      <c r="D622" s="92"/>
      <c r="E622" s="92"/>
      <c r="F622" s="92"/>
      <c r="G622" s="92"/>
      <c r="H622" s="92"/>
      <c r="I622" s="92"/>
      <c r="J622" s="92"/>
      <c r="K622" s="92"/>
      <c r="L622" s="92"/>
      <c r="M622" s="92"/>
    </row>
    <row r="623" spans="1:13">
      <c r="A623" s="92"/>
      <c r="B623" s="92"/>
      <c r="C623" s="92"/>
      <c r="D623" s="92"/>
      <c r="E623" s="92"/>
      <c r="F623" s="92"/>
      <c r="G623" s="92"/>
      <c r="H623" s="92"/>
      <c r="I623" s="92"/>
      <c r="J623" s="92"/>
      <c r="K623" s="92"/>
      <c r="L623" s="92"/>
      <c r="M623" s="92"/>
    </row>
    <row r="624" spans="1:13">
      <c r="A624" s="92"/>
      <c r="B624" s="92"/>
      <c r="C624" s="92"/>
      <c r="D624" s="92"/>
      <c r="E624" s="92"/>
      <c r="F624" s="92"/>
      <c r="G624" s="92"/>
      <c r="H624" s="92"/>
      <c r="I624" s="92"/>
      <c r="J624" s="92"/>
      <c r="K624" s="92"/>
      <c r="L624" s="92"/>
      <c r="M624" s="92"/>
    </row>
    <row r="625" spans="1:13">
      <c r="A625" s="92"/>
      <c r="B625" s="92"/>
      <c r="C625" s="92"/>
      <c r="D625" s="92"/>
      <c r="E625" s="92"/>
      <c r="F625" s="92"/>
      <c r="G625" s="92"/>
      <c r="H625" s="92"/>
      <c r="I625" s="92"/>
      <c r="J625" s="92"/>
      <c r="K625" s="92"/>
      <c r="L625" s="92"/>
      <c r="M625" s="92"/>
    </row>
    <row r="626" spans="1:13">
      <c r="A626" s="92"/>
      <c r="B626" s="92"/>
      <c r="C626" s="92"/>
      <c r="D626" s="92"/>
      <c r="E626" s="92"/>
      <c r="F626" s="92"/>
      <c r="G626" s="92"/>
      <c r="H626" s="92"/>
      <c r="I626" s="92"/>
      <c r="J626" s="92"/>
      <c r="K626" s="92"/>
      <c r="L626" s="92"/>
      <c r="M626" s="92"/>
    </row>
    <row r="627" spans="1:13">
      <c r="A627" s="92"/>
      <c r="B627" s="92"/>
      <c r="C627" s="92"/>
      <c r="D627" s="92"/>
      <c r="E627" s="92"/>
      <c r="F627" s="92"/>
      <c r="G627" s="92"/>
      <c r="H627" s="92"/>
      <c r="I627" s="92"/>
      <c r="J627" s="92"/>
      <c r="K627" s="92"/>
      <c r="L627" s="92"/>
      <c r="M627" s="92"/>
    </row>
    <row r="628" spans="1:13">
      <c r="A628" s="92"/>
      <c r="B628" s="92"/>
      <c r="C628" s="92"/>
      <c r="D628" s="92"/>
      <c r="E628" s="92"/>
      <c r="F628" s="92"/>
      <c r="G628" s="92"/>
      <c r="H628" s="92"/>
      <c r="I628" s="92"/>
      <c r="J628" s="92"/>
      <c r="K628" s="92"/>
      <c r="L628" s="92"/>
      <c r="M628" s="92"/>
    </row>
    <row r="629" spans="1:13">
      <c r="A629" s="92"/>
      <c r="B629" s="92"/>
      <c r="C629" s="92"/>
      <c r="D629" s="92"/>
      <c r="E629" s="92"/>
      <c r="F629" s="92"/>
      <c r="G629" s="92"/>
      <c r="H629" s="92"/>
      <c r="I629" s="92"/>
      <c r="J629" s="92"/>
      <c r="K629" s="92"/>
      <c r="L629" s="92"/>
      <c r="M629" s="92"/>
    </row>
    <row r="630" spans="1:13">
      <c r="A630" s="92"/>
      <c r="B630" s="92"/>
      <c r="C630" s="92"/>
      <c r="D630" s="92"/>
      <c r="E630" s="92"/>
      <c r="F630" s="92"/>
      <c r="G630" s="92"/>
      <c r="H630" s="92"/>
      <c r="I630" s="92"/>
      <c r="J630" s="92"/>
      <c r="K630" s="92"/>
      <c r="L630" s="92"/>
      <c r="M630" s="92"/>
    </row>
    <row r="631" spans="1:13">
      <c r="A631" s="92"/>
      <c r="B631" s="92"/>
      <c r="C631" s="92"/>
      <c r="D631" s="92"/>
      <c r="E631" s="92"/>
      <c r="F631" s="92"/>
      <c r="G631" s="92"/>
      <c r="H631" s="92"/>
      <c r="I631" s="92"/>
      <c r="J631" s="92"/>
      <c r="K631" s="92"/>
      <c r="L631" s="92"/>
      <c r="M631" s="92"/>
    </row>
    <row r="632" spans="1:13">
      <c r="A632" s="92"/>
      <c r="B632" s="92"/>
      <c r="C632" s="92"/>
      <c r="D632" s="92"/>
      <c r="E632" s="92"/>
      <c r="F632" s="92"/>
      <c r="G632" s="92"/>
      <c r="H632" s="92"/>
      <c r="I632" s="92"/>
      <c r="J632" s="92"/>
      <c r="K632" s="92"/>
      <c r="L632" s="92"/>
      <c r="M632" s="92"/>
    </row>
    <row r="633" spans="1:13">
      <c r="A633" s="92"/>
      <c r="B633" s="92"/>
      <c r="C633" s="92"/>
      <c r="D633" s="92"/>
      <c r="E633" s="92"/>
      <c r="F633" s="92"/>
      <c r="G633" s="92"/>
      <c r="H633" s="92"/>
      <c r="I633" s="92"/>
      <c r="J633" s="92"/>
      <c r="K633" s="92"/>
      <c r="L633" s="92"/>
      <c r="M633" s="92"/>
    </row>
    <row r="634" spans="1:13">
      <c r="A634" s="92"/>
      <c r="B634" s="92"/>
      <c r="C634" s="92"/>
      <c r="D634" s="92"/>
      <c r="E634" s="92"/>
      <c r="F634" s="92"/>
      <c r="G634" s="92"/>
      <c r="H634" s="92"/>
      <c r="I634" s="92"/>
      <c r="J634" s="92"/>
      <c r="K634" s="92"/>
      <c r="L634" s="92"/>
      <c r="M634" s="92"/>
    </row>
    <row r="635" spans="1:13">
      <c r="A635" s="92"/>
      <c r="B635" s="92"/>
      <c r="C635" s="92"/>
      <c r="D635" s="92"/>
      <c r="E635" s="92"/>
      <c r="F635" s="92"/>
      <c r="G635" s="92"/>
      <c r="H635" s="92"/>
      <c r="I635" s="92"/>
      <c r="J635" s="92"/>
      <c r="K635" s="92"/>
      <c r="L635" s="92"/>
      <c r="M635" s="92"/>
    </row>
    <row r="636" spans="1:13">
      <c r="A636" s="92"/>
      <c r="B636" s="92"/>
      <c r="C636" s="92"/>
      <c r="D636" s="92"/>
      <c r="E636" s="92"/>
      <c r="F636" s="92"/>
      <c r="G636" s="92"/>
      <c r="H636" s="92"/>
      <c r="I636" s="92"/>
      <c r="J636" s="92"/>
      <c r="K636" s="92"/>
      <c r="L636" s="92"/>
      <c r="M636" s="92"/>
    </row>
    <row r="637" spans="1:13">
      <c r="A637" s="92"/>
      <c r="B637" s="92"/>
      <c r="C637" s="92"/>
      <c r="D637" s="92"/>
      <c r="E637" s="92"/>
      <c r="F637" s="92"/>
      <c r="G637" s="92"/>
      <c r="H637" s="92"/>
      <c r="I637" s="92"/>
      <c r="J637" s="92"/>
      <c r="K637" s="92"/>
      <c r="L637" s="92"/>
      <c r="M637" s="92"/>
    </row>
    <row r="638" spans="1:13">
      <c r="A638" s="92"/>
      <c r="B638" s="92"/>
      <c r="C638" s="92"/>
      <c r="D638" s="92"/>
      <c r="E638" s="92"/>
      <c r="F638" s="92"/>
      <c r="G638" s="92"/>
      <c r="H638" s="92"/>
      <c r="I638" s="92"/>
      <c r="J638" s="92"/>
      <c r="K638" s="92"/>
      <c r="L638" s="92"/>
      <c r="M638" s="92"/>
    </row>
    <row r="639" spans="1:13">
      <c r="A639" s="92"/>
      <c r="B639" s="92"/>
      <c r="C639" s="92"/>
      <c r="D639" s="92"/>
      <c r="E639" s="92"/>
      <c r="F639" s="92"/>
      <c r="G639" s="92"/>
      <c r="H639" s="92"/>
      <c r="I639" s="92"/>
      <c r="J639" s="92"/>
      <c r="K639" s="92"/>
      <c r="L639" s="92"/>
      <c r="M639" s="92"/>
    </row>
    <row r="640" spans="1:13">
      <c r="A640" s="92"/>
      <c r="B640" s="92"/>
      <c r="C640" s="92"/>
      <c r="D640" s="92"/>
      <c r="E640" s="92"/>
      <c r="F640" s="92"/>
      <c r="G640" s="92"/>
      <c r="H640" s="92"/>
      <c r="I640" s="92"/>
      <c r="J640" s="92"/>
      <c r="K640" s="92"/>
      <c r="L640" s="92"/>
      <c r="M640" s="92"/>
    </row>
    <row r="641" spans="1:13">
      <c r="A641" s="92"/>
      <c r="B641" s="92"/>
      <c r="C641" s="92"/>
      <c r="D641" s="92"/>
      <c r="E641" s="92"/>
      <c r="F641" s="92"/>
      <c r="G641" s="92"/>
      <c r="H641" s="92"/>
      <c r="I641" s="92"/>
      <c r="J641" s="92"/>
      <c r="K641" s="92"/>
      <c r="L641" s="92"/>
      <c r="M641" s="92"/>
    </row>
    <row r="642" spans="1:13">
      <c r="A642" s="92"/>
      <c r="B642" s="92"/>
      <c r="C642" s="92"/>
      <c r="D642" s="92"/>
      <c r="E642" s="92"/>
      <c r="F642" s="92"/>
      <c r="G642" s="92"/>
      <c r="H642" s="92"/>
      <c r="I642" s="92"/>
      <c r="J642" s="92"/>
      <c r="K642" s="92"/>
      <c r="L642" s="92"/>
      <c r="M642" s="92"/>
    </row>
    <row r="643" spans="1:13">
      <c r="A643" s="92"/>
      <c r="B643" s="92"/>
      <c r="C643" s="92"/>
      <c r="D643" s="92"/>
      <c r="E643" s="92"/>
      <c r="F643" s="92"/>
      <c r="G643" s="92"/>
      <c r="H643" s="92"/>
      <c r="I643" s="92"/>
      <c r="J643" s="92"/>
      <c r="K643" s="92"/>
      <c r="L643" s="92"/>
      <c r="M643" s="92"/>
    </row>
    <row r="644" spans="1:13">
      <c r="A644" s="92"/>
      <c r="B644" s="92"/>
      <c r="C644" s="92"/>
      <c r="D644" s="92"/>
      <c r="E644" s="92"/>
      <c r="F644" s="92"/>
      <c r="G644" s="92"/>
      <c r="H644" s="92"/>
      <c r="I644" s="92"/>
      <c r="J644" s="92"/>
      <c r="K644" s="92"/>
      <c r="L644" s="92"/>
      <c r="M644" s="92"/>
    </row>
    <row r="645" spans="1:13">
      <c r="A645" s="92"/>
      <c r="B645" s="92"/>
      <c r="C645" s="92"/>
      <c r="D645" s="92"/>
      <c r="E645" s="92"/>
      <c r="F645" s="92"/>
      <c r="G645" s="92"/>
      <c r="H645" s="92"/>
      <c r="I645" s="92"/>
      <c r="J645" s="92"/>
      <c r="K645" s="92"/>
      <c r="L645" s="92"/>
      <c r="M645" s="92"/>
    </row>
    <row r="646" spans="1:13">
      <c r="A646" s="92"/>
      <c r="B646" s="92"/>
      <c r="C646" s="92"/>
      <c r="D646" s="92"/>
      <c r="E646" s="92"/>
      <c r="F646" s="92"/>
      <c r="G646" s="92"/>
      <c r="H646" s="92"/>
      <c r="I646" s="92"/>
      <c r="J646" s="92"/>
      <c r="K646" s="92"/>
      <c r="L646" s="92"/>
      <c r="M646" s="92"/>
    </row>
    <row r="647" spans="1:13">
      <c r="A647" s="92"/>
      <c r="B647" s="92"/>
      <c r="C647" s="92"/>
      <c r="D647" s="92"/>
      <c r="E647" s="92"/>
      <c r="F647" s="92"/>
      <c r="G647" s="92"/>
      <c r="H647" s="92"/>
      <c r="I647" s="92"/>
      <c r="J647" s="92"/>
      <c r="K647" s="92"/>
      <c r="L647" s="92"/>
      <c r="M647" s="92"/>
    </row>
    <row r="648" spans="1:13">
      <c r="A648" s="92"/>
      <c r="B648" s="92"/>
      <c r="C648" s="92"/>
      <c r="D648" s="92"/>
      <c r="E648" s="92"/>
      <c r="F648" s="92"/>
      <c r="G648" s="92"/>
      <c r="H648" s="92"/>
      <c r="I648" s="92"/>
      <c r="J648" s="92"/>
      <c r="K648" s="92"/>
      <c r="L648" s="92"/>
      <c r="M648" s="92"/>
    </row>
    <row r="649" spans="1:13">
      <c r="A649" s="92"/>
      <c r="B649" s="92"/>
      <c r="C649" s="92"/>
      <c r="D649" s="92"/>
      <c r="E649" s="92"/>
      <c r="F649" s="92"/>
      <c r="G649" s="92"/>
      <c r="H649" s="92"/>
      <c r="I649" s="92"/>
      <c r="J649" s="92"/>
      <c r="K649" s="92"/>
      <c r="L649" s="92"/>
      <c r="M649" s="92"/>
    </row>
    <row r="650" spans="1:13">
      <c r="A650" s="92"/>
      <c r="B650" s="92"/>
      <c r="C650" s="92"/>
      <c r="D650" s="92"/>
      <c r="E650" s="92"/>
      <c r="F650" s="92"/>
      <c r="G650" s="92"/>
      <c r="H650" s="92"/>
      <c r="I650" s="92"/>
      <c r="J650" s="92"/>
      <c r="K650" s="92"/>
      <c r="L650" s="92"/>
      <c r="M650" s="92"/>
    </row>
    <row r="651" spans="1:13">
      <c r="A651" s="92"/>
      <c r="B651" s="92"/>
      <c r="C651" s="92"/>
      <c r="D651" s="92"/>
      <c r="E651" s="92"/>
      <c r="F651" s="92"/>
      <c r="G651" s="92"/>
      <c r="H651" s="92"/>
      <c r="I651" s="92"/>
      <c r="J651" s="92"/>
      <c r="K651" s="92"/>
      <c r="L651" s="92"/>
      <c r="M651" s="92"/>
    </row>
    <row r="652" spans="1:13">
      <c r="A652" s="92"/>
      <c r="B652" s="92"/>
      <c r="C652" s="92"/>
      <c r="D652" s="92"/>
      <c r="E652" s="92"/>
      <c r="F652" s="92"/>
      <c r="G652" s="92"/>
      <c r="H652" s="92"/>
      <c r="I652" s="92"/>
      <c r="J652" s="92"/>
      <c r="K652" s="92"/>
      <c r="L652" s="92"/>
      <c r="M652" s="92"/>
    </row>
    <row r="653" spans="1:13">
      <c r="A653" s="92"/>
      <c r="B653" s="92"/>
      <c r="C653" s="92"/>
      <c r="D653" s="92"/>
      <c r="E653" s="92"/>
      <c r="F653" s="92"/>
      <c r="G653" s="92"/>
      <c r="H653" s="92"/>
      <c r="I653" s="92"/>
      <c r="J653" s="92"/>
      <c r="K653" s="92"/>
      <c r="L653" s="92"/>
      <c r="M653" s="92"/>
    </row>
    <row r="654" spans="1:13">
      <c r="A654" s="92"/>
      <c r="B654" s="92"/>
      <c r="C654" s="92"/>
      <c r="D654" s="92"/>
      <c r="E654" s="92"/>
      <c r="F654" s="92"/>
      <c r="G654" s="92"/>
      <c r="H654" s="92"/>
      <c r="I654" s="92"/>
      <c r="J654" s="92"/>
      <c r="K654" s="92"/>
      <c r="L654" s="92"/>
      <c r="M654" s="92"/>
    </row>
    <row r="655" spans="1:13">
      <c r="A655" s="92"/>
      <c r="B655" s="92"/>
      <c r="C655" s="92"/>
      <c r="D655" s="92"/>
      <c r="E655" s="92"/>
      <c r="F655" s="92"/>
      <c r="G655" s="92"/>
      <c r="H655" s="92"/>
      <c r="I655" s="92"/>
      <c r="J655" s="92"/>
      <c r="K655" s="92"/>
      <c r="L655" s="92"/>
      <c r="M655" s="92"/>
    </row>
    <row r="656" spans="1:13">
      <c r="A656" s="92"/>
      <c r="B656" s="92"/>
      <c r="C656" s="92"/>
      <c r="D656" s="92"/>
      <c r="E656" s="92"/>
      <c r="F656" s="92"/>
      <c r="G656" s="92"/>
      <c r="H656" s="92"/>
      <c r="I656" s="92"/>
      <c r="J656" s="92"/>
      <c r="K656" s="92"/>
      <c r="L656" s="92"/>
      <c r="M656" s="92"/>
    </row>
    <row r="657" spans="1:13">
      <c r="A657" s="92"/>
      <c r="B657" s="92"/>
      <c r="C657" s="92"/>
      <c r="D657" s="92"/>
      <c r="E657" s="92"/>
      <c r="F657" s="92"/>
      <c r="G657" s="92"/>
      <c r="H657" s="92"/>
      <c r="I657" s="92"/>
      <c r="J657" s="92"/>
      <c r="K657" s="92"/>
      <c r="L657" s="92"/>
      <c r="M657" s="92"/>
    </row>
    <row r="658" spans="1:13">
      <c r="A658" s="92"/>
      <c r="B658" s="92"/>
      <c r="C658" s="92"/>
      <c r="D658" s="92"/>
      <c r="E658" s="92"/>
      <c r="F658" s="92"/>
      <c r="G658" s="92"/>
      <c r="H658" s="92"/>
      <c r="I658" s="92"/>
      <c r="J658" s="92"/>
      <c r="K658" s="92"/>
      <c r="L658" s="92"/>
      <c r="M658" s="92"/>
    </row>
    <row r="659" spans="1:13">
      <c r="A659" s="92"/>
      <c r="B659" s="92"/>
      <c r="C659" s="92"/>
      <c r="D659" s="92"/>
      <c r="E659" s="92"/>
      <c r="F659" s="92"/>
      <c r="G659" s="92"/>
      <c r="H659" s="92"/>
      <c r="I659" s="92"/>
      <c r="J659" s="92"/>
      <c r="K659" s="92"/>
      <c r="L659" s="92"/>
      <c r="M659" s="92"/>
    </row>
    <row r="660" spans="1:13">
      <c r="A660" s="92"/>
      <c r="B660" s="92"/>
      <c r="C660" s="92"/>
      <c r="D660" s="92"/>
      <c r="E660" s="92"/>
      <c r="F660" s="92"/>
      <c r="G660" s="92"/>
      <c r="H660" s="92"/>
      <c r="I660" s="92"/>
      <c r="J660" s="92"/>
      <c r="K660" s="92"/>
      <c r="L660" s="92"/>
      <c r="M660" s="92"/>
    </row>
    <row r="661" spans="1:13">
      <c r="A661" s="92"/>
      <c r="B661" s="92"/>
      <c r="C661" s="92"/>
      <c r="D661" s="92"/>
      <c r="E661" s="92"/>
      <c r="F661" s="92"/>
      <c r="G661" s="92"/>
      <c r="H661" s="92"/>
      <c r="I661" s="92"/>
      <c r="J661" s="92"/>
      <c r="K661" s="92"/>
      <c r="L661" s="92"/>
      <c r="M661" s="92"/>
    </row>
    <row r="662" spans="1:13">
      <c r="A662" s="92"/>
      <c r="B662" s="92"/>
      <c r="C662" s="92"/>
      <c r="D662" s="92"/>
      <c r="E662" s="92"/>
      <c r="F662" s="92"/>
      <c r="G662" s="92"/>
      <c r="H662" s="92"/>
      <c r="I662" s="92"/>
      <c r="J662" s="92"/>
      <c r="K662" s="92"/>
      <c r="L662" s="92"/>
      <c r="M662" s="92"/>
    </row>
    <row r="663" spans="1:13">
      <c r="A663" s="92"/>
      <c r="B663" s="92"/>
      <c r="C663" s="92"/>
      <c r="D663" s="92"/>
      <c r="E663" s="92"/>
      <c r="F663" s="92"/>
      <c r="G663" s="92"/>
      <c r="H663" s="92"/>
      <c r="I663" s="92"/>
      <c r="J663" s="92"/>
      <c r="K663" s="92"/>
      <c r="L663" s="92"/>
      <c r="M663" s="92"/>
    </row>
    <row r="664" spans="1:13">
      <c r="A664" s="92"/>
      <c r="B664" s="92"/>
      <c r="C664" s="92"/>
      <c r="D664" s="92"/>
      <c r="E664" s="92"/>
      <c r="F664" s="92"/>
      <c r="G664" s="92"/>
      <c r="H664" s="92"/>
      <c r="I664" s="92"/>
      <c r="J664" s="92"/>
      <c r="K664" s="92"/>
      <c r="L664" s="92"/>
      <c r="M664" s="92"/>
    </row>
    <row r="665" spans="1:13">
      <c r="A665" s="92"/>
      <c r="B665" s="92"/>
      <c r="C665" s="92"/>
      <c r="D665" s="92"/>
      <c r="E665" s="92"/>
      <c r="F665" s="92"/>
      <c r="G665" s="92"/>
      <c r="H665" s="92"/>
      <c r="I665" s="92"/>
      <c r="J665" s="92"/>
      <c r="K665" s="92"/>
      <c r="L665" s="92"/>
      <c r="M665" s="92"/>
    </row>
    <row r="666" spans="1:13">
      <c r="A666" s="92"/>
      <c r="B666" s="92"/>
      <c r="C666" s="92"/>
      <c r="D666" s="92"/>
      <c r="E666" s="92"/>
      <c r="F666" s="92"/>
      <c r="G666" s="92"/>
      <c r="H666" s="92"/>
      <c r="I666" s="92"/>
      <c r="J666" s="92"/>
      <c r="K666" s="92"/>
      <c r="L666" s="92"/>
      <c r="M666" s="92"/>
    </row>
    <row r="667" spans="1:13">
      <c r="A667" s="92"/>
      <c r="B667" s="92"/>
      <c r="C667" s="92"/>
      <c r="D667" s="92"/>
      <c r="E667" s="92"/>
      <c r="F667" s="92"/>
      <c r="G667" s="92"/>
      <c r="H667" s="92"/>
      <c r="I667" s="92"/>
      <c r="J667" s="92"/>
      <c r="K667" s="92"/>
      <c r="L667" s="92"/>
      <c r="M667" s="92"/>
    </row>
    <row r="668" spans="1:13">
      <c r="A668" s="92"/>
      <c r="B668" s="92"/>
      <c r="C668" s="92"/>
      <c r="D668" s="92"/>
      <c r="E668" s="92"/>
      <c r="F668" s="92"/>
      <c r="G668" s="92"/>
      <c r="H668" s="92"/>
      <c r="I668" s="92"/>
      <c r="J668" s="92"/>
      <c r="K668" s="92"/>
      <c r="L668" s="92"/>
      <c r="M668" s="92"/>
    </row>
    <row r="669" spans="1:13">
      <c r="A669" s="92"/>
      <c r="B669" s="92"/>
      <c r="C669" s="92"/>
      <c r="D669" s="92"/>
      <c r="E669" s="92"/>
      <c r="F669" s="92"/>
      <c r="G669" s="92"/>
      <c r="H669" s="92"/>
      <c r="I669" s="92"/>
      <c r="J669" s="92"/>
      <c r="K669" s="92"/>
      <c r="L669" s="92"/>
      <c r="M669" s="92"/>
    </row>
    <row r="670" spans="1:13">
      <c r="A670" s="92"/>
      <c r="B670" s="92"/>
      <c r="C670" s="92"/>
      <c r="D670" s="92"/>
      <c r="E670" s="92"/>
      <c r="F670" s="92"/>
      <c r="G670" s="92"/>
      <c r="H670" s="92"/>
      <c r="I670" s="92"/>
      <c r="J670" s="92"/>
      <c r="K670" s="92"/>
      <c r="L670" s="92"/>
      <c r="M670" s="92"/>
    </row>
    <row r="671" spans="1:13">
      <c r="A671" s="92"/>
      <c r="B671" s="92"/>
      <c r="C671" s="92"/>
      <c r="D671" s="92"/>
      <c r="E671" s="92"/>
      <c r="F671" s="92"/>
      <c r="G671" s="92"/>
      <c r="H671" s="92"/>
      <c r="I671" s="92"/>
      <c r="J671" s="92"/>
      <c r="K671" s="92"/>
      <c r="L671" s="92"/>
      <c r="M671" s="92"/>
    </row>
    <row r="672" spans="1:13">
      <c r="A672" s="92"/>
      <c r="B672" s="92"/>
      <c r="C672" s="92"/>
      <c r="D672" s="92"/>
      <c r="E672" s="92"/>
      <c r="F672" s="92"/>
      <c r="G672" s="92"/>
      <c r="H672" s="92"/>
      <c r="I672" s="92"/>
      <c r="J672" s="92"/>
      <c r="K672" s="92"/>
      <c r="L672" s="92"/>
      <c r="M672" s="92"/>
    </row>
    <row r="673" spans="1:13">
      <c r="A673" s="92"/>
      <c r="B673" s="92"/>
      <c r="C673" s="92"/>
      <c r="D673" s="92"/>
      <c r="E673" s="92"/>
      <c r="F673" s="92"/>
      <c r="G673" s="92"/>
      <c r="H673" s="92"/>
      <c r="I673" s="92"/>
      <c r="J673" s="92"/>
      <c r="K673" s="92"/>
      <c r="L673" s="92"/>
      <c r="M673" s="92"/>
    </row>
    <row r="674" spans="1:13">
      <c r="A674" s="92"/>
      <c r="B674" s="92"/>
      <c r="C674" s="92"/>
      <c r="D674" s="92"/>
      <c r="E674" s="92"/>
      <c r="F674" s="92"/>
      <c r="G674" s="92"/>
      <c r="H674" s="92"/>
      <c r="I674" s="92"/>
      <c r="J674" s="92"/>
      <c r="K674" s="92"/>
      <c r="L674" s="92"/>
      <c r="M674" s="92"/>
    </row>
    <row r="675" spans="1:13">
      <c r="A675" s="92"/>
      <c r="B675" s="92"/>
      <c r="C675" s="92"/>
      <c r="D675" s="92"/>
      <c r="E675" s="92"/>
      <c r="F675" s="92"/>
      <c r="G675" s="92"/>
      <c r="H675" s="92"/>
      <c r="I675" s="92"/>
      <c r="J675" s="92"/>
      <c r="K675" s="92"/>
      <c r="L675" s="92"/>
      <c r="M675" s="92"/>
    </row>
    <row r="676" spans="1:13">
      <c r="A676" s="92"/>
      <c r="B676" s="92"/>
      <c r="C676" s="92"/>
      <c r="D676" s="92"/>
      <c r="E676" s="92"/>
      <c r="F676" s="92"/>
      <c r="G676" s="92"/>
      <c r="H676" s="92"/>
      <c r="I676" s="92"/>
      <c r="J676" s="92"/>
      <c r="K676" s="92"/>
      <c r="L676" s="92"/>
      <c r="M676" s="92"/>
    </row>
    <row r="677" spans="1:13">
      <c r="A677" s="92"/>
      <c r="B677" s="92"/>
      <c r="C677" s="92"/>
      <c r="D677" s="92"/>
      <c r="E677" s="92"/>
      <c r="F677" s="92"/>
      <c r="G677" s="92"/>
      <c r="H677" s="92"/>
      <c r="I677" s="92"/>
      <c r="J677" s="92"/>
      <c r="K677" s="92"/>
      <c r="L677" s="92"/>
      <c r="M677" s="92"/>
    </row>
    <row r="678" spans="1:13">
      <c r="A678" s="92"/>
      <c r="B678" s="92"/>
      <c r="C678" s="92"/>
      <c r="D678" s="92"/>
      <c r="E678" s="92"/>
      <c r="F678" s="92"/>
      <c r="G678" s="92"/>
      <c r="H678" s="92"/>
      <c r="I678" s="92"/>
      <c r="J678" s="92"/>
      <c r="K678" s="92"/>
      <c r="L678" s="92"/>
      <c r="M678" s="92"/>
    </row>
    <row r="679" spans="1:13">
      <c r="A679" s="92"/>
      <c r="B679" s="92"/>
      <c r="C679" s="92"/>
      <c r="D679" s="92"/>
      <c r="E679" s="92"/>
      <c r="F679" s="92"/>
      <c r="G679" s="92"/>
      <c r="H679" s="92"/>
      <c r="I679" s="92"/>
      <c r="J679" s="92"/>
      <c r="K679" s="92"/>
      <c r="L679" s="92"/>
      <c r="M679" s="92"/>
    </row>
    <row r="680" spans="1:13">
      <c r="A680" s="92"/>
      <c r="B680" s="92"/>
      <c r="C680" s="92"/>
      <c r="D680" s="92"/>
      <c r="E680" s="92"/>
      <c r="F680" s="92"/>
      <c r="G680" s="92"/>
      <c r="H680" s="92"/>
      <c r="I680" s="92"/>
      <c r="J680" s="92"/>
      <c r="K680" s="92"/>
      <c r="L680" s="92"/>
      <c r="M680" s="92"/>
    </row>
    <row r="681" spans="1:13">
      <c r="A681" s="92"/>
      <c r="B681" s="92"/>
      <c r="C681" s="92"/>
      <c r="D681" s="92"/>
      <c r="E681" s="92"/>
      <c r="F681" s="92"/>
      <c r="G681" s="92"/>
      <c r="H681" s="92"/>
      <c r="I681" s="92"/>
      <c r="J681" s="92"/>
      <c r="K681" s="92"/>
      <c r="L681" s="92"/>
      <c r="M681" s="92"/>
    </row>
    <row r="682" spans="1:13">
      <c r="A682" s="92"/>
      <c r="B682" s="92"/>
      <c r="C682" s="92"/>
      <c r="D682" s="92"/>
      <c r="E682" s="92"/>
      <c r="F682" s="92"/>
      <c r="G682" s="92"/>
      <c r="H682" s="92"/>
      <c r="I682" s="92"/>
      <c r="J682" s="92"/>
      <c r="K682" s="92"/>
      <c r="L682" s="92"/>
      <c r="M682" s="92"/>
    </row>
    <row r="683" spans="1:13">
      <c r="A683" s="92"/>
      <c r="B683" s="92"/>
      <c r="C683" s="92"/>
      <c r="D683" s="92"/>
      <c r="E683" s="92"/>
      <c r="F683" s="92"/>
      <c r="G683" s="92"/>
      <c r="H683" s="92"/>
      <c r="I683" s="92"/>
      <c r="J683" s="92"/>
      <c r="K683" s="92"/>
      <c r="L683" s="92"/>
      <c r="M683" s="92"/>
    </row>
    <row r="684" spans="1:13">
      <c r="A684" s="92"/>
      <c r="B684" s="92"/>
      <c r="C684" s="92"/>
      <c r="D684" s="92"/>
      <c r="E684" s="92"/>
      <c r="F684" s="92"/>
      <c r="G684" s="92"/>
      <c r="H684" s="92"/>
      <c r="I684" s="92"/>
      <c r="J684" s="92"/>
      <c r="K684" s="92"/>
      <c r="L684" s="92"/>
      <c r="M684" s="92"/>
    </row>
    <row r="685" spans="1:13">
      <c r="A685" s="92"/>
      <c r="B685" s="92"/>
      <c r="C685" s="92"/>
      <c r="D685" s="92"/>
      <c r="E685" s="92"/>
      <c r="F685" s="92"/>
      <c r="G685" s="92"/>
      <c r="H685" s="92"/>
      <c r="I685" s="92"/>
      <c r="J685" s="92"/>
      <c r="K685" s="92"/>
      <c r="L685" s="92"/>
      <c r="M685" s="92"/>
    </row>
    <row r="686" spans="1:13">
      <c r="A686" s="92"/>
      <c r="B686" s="92"/>
      <c r="C686" s="92"/>
      <c r="D686" s="92"/>
      <c r="E686" s="92"/>
      <c r="F686" s="92"/>
      <c r="G686" s="92"/>
      <c r="H686" s="92"/>
      <c r="I686" s="92"/>
      <c r="J686" s="92"/>
      <c r="K686" s="92"/>
      <c r="L686" s="92"/>
      <c r="M686" s="92"/>
    </row>
    <row r="687" spans="1:13">
      <c r="A687" s="92"/>
      <c r="B687" s="92"/>
      <c r="C687" s="92"/>
      <c r="D687" s="92"/>
      <c r="E687" s="92"/>
      <c r="F687" s="92"/>
      <c r="G687" s="92"/>
      <c r="H687" s="92"/>
      <c r="I687" s="92"/>
      <c r="J687" s="92"/>
      <c r="K687" s="92"/>
      <c r="L687" s="92"/>
      <c r="M687" s="92"/>
    </row>
    <row r="688" spans="1:13">
      <c r="A688" s="92"/>
      <c r="B688" s="92"/>
      <c r="C688" s="92"/>
      <c r="D688" s="92"/>
      <c r="E688" s="92"/>
      <c r="F688" s="92"/>
      <c r="G688" s="92"/>
      <c r="H688" s="92"/>
      <c r="I688" s="92"/>
      <c r="J688" s="92"/>
      <c r="K688" s="92"/>
      <c r="L688" s="92"/>
      <c r="M688" s="92"/>
    </row>
    <row r="689" spans="1:13">
      <c r="A689" s="92"/>
      <c r="B689" s="92"/>
      <c r="C689" s="92"/>
      <c r="D689" s="92"/>
      <c r="E689" s="92"/>
      <c r="F689" s="92"/>
      <c r="G689" s="92"/>
      <c r="H689" s="92"/>
      <c r="I689" s="92"/>
      <c r="J689" s="92"/>
      <c r="K689" s="92"/>
      <c r="L689" s="92"/>
      <c r="M689" s="92"/>
    </row>
    <row r="690" spans="1:13">
      <c r="A690" s="92"/>
      <c r="B690" s="92"/>
      <c r="C690" s="92"/>
      <c r="D690" s="92"/>
      <c r="E690" s="92"/>
      <c r="F690" s="92"/>
      <c r="G690" s="92"/>
      <c r="H690" s="92"/>
      <c r="I690" s="92"/>
      <c r="J690" s="92"/>
      <c r="K690" s="92"/>
      <c r="L690" s="92"/>
      <c r="M690" s="92"/>
    </row>
    <row r="691" spans="1:13">
      <c r="A691" s="92"/>
      <c r="B691" s="92"/>
      <c r="C691" s="92"/>
      <c r="D691" s="92"/>
      <c r="E691" s="92"/>
      <c r="F691" s="92"/>
      <c r="G691" s="92"/>
      <c r="H691" s="92"/>
      <c r="I691" s="92"/>
      <c r="J691" s="92"/>
      <c r="K691" s="92"/>
      <c r="L691" s="92"/>
      <c r="M691" s="92"/>
    </row>
    <row r="692" spans="1:13">
      <c r="A692" s="92"/>
      <c r="B692" s="92"/>
      <c r="C692" s="92"/>
      <c r="D692" s="92"/>
      <c r="E692" s="92"/>
      <c r="F692" s="92"/>
      <c r="G692" s="92"/>
      <c r="H692" s="92"/>
      <c r="I692" s="92"/>
      <c r="J692" s="92"/>
      <c r="K692" s="92"/>
      <c r="L692" s="92"/>
      <c r="M692" s="92"/>
    </row>
    <row r="693" spans="1:13">
      <c r="A693" s="92"/>
      <c r="B693" s="92"/>
      <c r="C693" s="92"/>
      <c r="D693" s="92"/>
      <c r="E693" s="92"/>
      <c r="F693" s="92"/>
      <c r="G693" s="92"/>
      <c r="H693" s="92"/>
      <c r="I693" s="92"/>
      <c r="J693" s="92"/>
      <c r="K693" s="92"/>
      <c r="L693" s="92"/>
      <c r="M693" s="92"/>
    </row>
    <row r="694" spans="1:13">
      <c r="A694" s="92"/>
      <c r="B694" s="92"/>
      <c r="C694" s="92"/>
      <c r="D694" s="92"/>
      <c r="E694" s="92"/>
      <c r="F694" s="92"/>
      <c r="G694" s="92"/>
      <c r="H694" s="92"/>
      <c r="I694" s="92"/>
      <c r="J694" s="92"/>
      <c r="K694" s="92"/>
      <c r="L694" s="92"/>
      <c r="M694" s="92"/>
    </row>
    <row r="695" spans="1:13">
      <c r="A695" s="92"/>
      <c r="B695" s="92"/>
      <c r="C695" s="92"/>
      <c r="D695" s="92"/>
      <c r="E695" s="92"/>
      <c r="F695" s="92"/>
      <c r="G695" s="92"/>
      <c r="H695" s="92"/>
      <c r="I695" s="92"/>
      <c r="J695" s="92"/>
      <c r="K695" s="92"/>
      <c r="L695" s="92"/>
      <c r="M695" s="92"/>
    </row>
    <row r="696" spans="1:13">
      <c r="A696" s="92"/>
      <c r="B696" s="92"/>
      <c r="C696" s="92"/>
      <c r="D696" s="92"/>
      <c r="E696" s="92"/>
      <c r="F696" s="92"/>
      <c r="G696" s="92"/>
      <c r="H696" s="92"/>
      <c r="I696" s="92"/>
      <c r="J696" s="92"/>
      <c r="K696" s="92"/>
      <c r="L696" s="92"/>
      <c r="M696" s="92"/>
    </row>
    <row r="697" spans="1:13">
      <c r="A697" s="92"/>
      <c r="B697" s="92"/>
      <c r="C697" s="92"/>
      <c r="D697" s="92"/>
      <c r="E697" s="92"/>
      <c r="F697" s="92"/>
      <c r="G697" s="92"/>
      <c r="H697" s="92"/>
      <c r="I697" s="92"/>
      <c r="J697" s="92"/>
      <c r="K697" s="92"/>
      <c r="L697" s="92"/>
      <c r="M697" s="92"/>
    </row>
    <row r="698" spans="1:13">
      <c r="A698" s="92"/>
      <c r="B698" s="92"/>
      <c r="C698" s="92"/>
      <c r="D698" s="92"/>
      <c r="E698" s="92"/>
      <c r="F698" s="92"/>
      <c r="G698" s="92"/>
      <c r="H698" s="92"/>
      <c r="I698" s="92"/>
      <c r="J698" s="92"/>
      <c r="K698" s="92"/>
      <c r="L698" s="92"/>
      <c r="M698" s="92"/>
    </row>
    <row r="699" spans="1:13">
      <c r="A699" s="92"/>
      <c r="B699" s="92"/>
      <c r="C699" s="92"/>
      <c r="D699" s="92"/>
      <c r="E699" s="92"/>
      <c r="F699" s="92"/>
      <c r="G699" s="92"/>
      <c r="H699" s="92"/>
      <c r="I699" s="92"/>
      <c r="J699" s="92"/>
      <c r="K699" s="92"/>
      <c r="L699" s="92"/>
      <c r="M699" s="92"/>
    </row>
    <row r="700" spans="1:13">
      <c r="A700" s="92"/>
      <c r="B700" s="92"/>
      <c r="C700" s="92"/>
      <c r="D700" s="92"/>
      <c r="E700" s="92"/>
      <c r="F700" s="92"/>
      <c r="G700" s="92"/>
      <c r="H700" s="92"/>
      <c r="I700" s="92"/>
      <c r="J700" s="92"/>
      <c r="K700" s="92"/>
      <c r="L700" s="92"/>
      <c r="M700" s="92"/>
    </row>
    <row r="701" spans="1:13">
      <c r="A701" s="92"/>
      <c r="B701" s="92"/>
      <c r="C701" s="92"/>
      <c r="D701" s="92"/>
      <c r="E701" s="92"/>
      <c r="F701" s="92"/>
      <c r="G701" s="92"/>
      <c r="H701" s="92"/>
      <c r="I701" s="92"/>
      <c r="J701" s="92"/>
      <c r="K701" s="92"/>
      <c r="L701" s="92"/>
      <c r="M701" s="92"/>
    </row>
    <row r="702" spans="1:13">
      <c r="A702" s="92"/>
      <c r="B702" s="92"/>
      <c r="C702" s="92"/>
      <c r="D702" s="92"/>
      <c r="E702" s="92"/>
      <c r="F702" s="92"/>
      <c r="G702" s="92"/>
      <c r="H702" s="92"/>
      <c r="I702" s="92"/>
      <c r="J702" s="92"/>
      <c r="K702" s="92"/>
      <c r="L702" s="92"/>
      <c r="M702" s="92"/>
    </row>
    <row r="703" spans="1:13">
      <c r="A703" s="92"/>
      <c r="B703" s="92"/>
      <c r="C703" s="92"/>
      <c r="D703" s="92"/>
      <c r="E703" s="92"/>
      <c r="F703" s="92"/>
      <c r="G703" s="92"/>
      <c r="H703" s="92"/>
      <c r="I703" s="92"/>
      <c r="J703" s="92"/>
      <c r="K703" s="92"/>
      <c r="L703" s="92"/>
      <c r="M703" s="92"/>
    </row>
    <row r="704" spans="1:13">
      <c r="A704" s="92"/>
      <c r="B704" s="92"/>
      <c r="C704" s="92"/>
      <c r="D704" s="92"/>
      <c r="E704" s="92"/>
      <c r="F704" s="92"/>
      <c r="G704" s="92"/>
      <c r="H704" s="92"/>
      <c r="I704" s="92"/>
      <c r="J704" s="92"/>
      <c r="K704" s="92"/>
      <c r="L704" s="92"/>
      <c r="M704" s="92"/>
    </row>
    <row r="705" spans="1:13">
      <c r="A705" s="92"/>
      <c r="B705" s="92"/>
      <c r="C705" s="92"/>
      <c r="D705" s="92"/>
      <c r="E705" s="92"/>
      <c r="F705" s="92"/>
      <c r="G705" s="92"/>
      <c r="H705" s="92"/>
      <c r="I705" s="92"/>
      <c r="J705" s="92"/>
      <c r="K705" s="92"/>
      <c r="L705" s="92"/>
      <c r="M705" s="92"/>
    </row>
    <row r="706" spans="1:13">
      <c r="A706" s="92"/>
      <c r="B706" s="92"/>
      <c r="C706" s="92"/>
      <c r="D706" s="92"/>
      <c r="E706" s="92"/>
      <c r="F706" s="92"/>
      <c r="G706" s="92"/>
      <c r="H706" s="92"/>
      <c r="I706" s="92"/>
      <c r="J706" s="92"/>
      <c r="K706" s="92"/>
      <c r="L706" s="92"/>
      <c r="M706" s="92"/>
    </row>
    <row r="707" spans="1:13">
      <c r="A707" s="92"/>
      <c r="B707" s="92"/>
      <c r="C707" s="92"/>
      <c r="D707" s="92"/>
      <c r="E707" s="92"/>
      <c r="F707" s="92"/>
      <c r="G707" s="92"/>
      <c r="H707" s="92"/>
      <c r="I707" s="92"/>
      <c r="J707" s="92"/>
      <c r="K707" s="92"/>
      <c r="L707" s="92"/>
      <c r="M707" s="92"/>
    </row>
    <row r="708" spans="1:13">
      <c r="A708" s="92"/>
      <c r="B708" s="92"/>
      <c r="C708" s="92"/>
      <c r="D708" s="92"/>
      <c r="E708" s="92"/>
      <c r="F708" s="92"/>
      <c r="G708" s="92"/>
      <c r="H708" s="92"/>
      <c r="I708" s="92"/>
      <c r="J708" s="92"/>
      <c r="K708" s="92"/>
      <c r="L708" s="92"/>
      <c r="M708" s="92"/>
    </row>
    <row r="709" spans="1:13">
      <c r="A709" s="92"/>
      <c r="B709" s="92"/>
      <c r="C709" s="92"/>
      <c r="D709" s="92"/>
      <c r="E709" s="92"/>
      <c r="F709" s="92"/>
      <c r="G709" s="92"/>
      <c r="H709" s="92"/>
      <c r="I709" s="92"/>
      <c r="J709" s="92"/>
      <c r="K709" s="92"/>
      <c r="L709" s="92"/>
      <c r="M709" s="92"/>
    </row>
    <row r="710" spans="1:13">
      <c r="A710" s="92"/>
      <c r="B710" s="92"/>
      <c r="C710" s="92"/>
      <c r="D710" s="92"/>
      <c r="E710" s="92"/>
      <c r="F710" s="92"/>
      <c r="G710" s="92"/>
      <c r="H710" s="92"/>
      <c r="I710" s="92"/>
      <c r="J710" s="92"/>
      <c r="K710" s="92"/>
      <c r="L710" s="92"/>
      <c r="M710" s="92"/>
    </row>
    <row r="711" spans="1:13">
      <c r="A711" s="92"/>
      <c r="B711" s="92"/>
      <c r="C711" s="92"/>
      <c r="D711" s="92"/>
      <c r="E711" s="92"/>
      <c r="F711" s="92"/>
      <c r="G711" s="92"/>
      <c r="H711" s="92"/>
      <c r="I711" s="92"/>
      <c r="J711" s="92"/>
      <c r="K711" s="92"/>
      <c r="L711" s="92"/>
      <c r="M711" s="92"/>
    </row>
    <row r="712" spans="1:13">
      <c r="A712" s="92"/>
      <c r="B712" s="92"/>
      <c r="C712" s="92"/>
      <c r="D712" s="92"/>
      <c r="E712" s="92"/>
      <c r="F712" s="92"/>
      <c r="G712" s="92"/>
      <c r="H712" s="92"/>
      <c r="I712" s="92"/>
      <c r="J712" s="92"/>
      <c r="K712" s="92"/>
      <c r="L712" s="92"/>
      <c r="M712" s="92"/>
    </row>
    <row r="713" spans="1:13">
      <c r="A713" s="92"/>
      <c r="B713" s="92"/>
      <c r="C713" s="92"/>
      <c r="D713" s="92"/>
      <c r="E713" s="92"/>
      <c r="F713" s="92"/>
      <c r="G713" s="92"/>
      <c r="H713" s="92"/>
      <c r="I713" s="92"/>
      <c r="J713" s="92"/>
      <c r="K713" s="92"/>
      <c r="L713" s="92"/>
      <c r="M713" s="92"/>
    </row>
    <row r="714" spans="1:13">
      <c r="A714" s="92"/>
      <c r="B714" s="92"/>
      <c r="C714" s="92"/>
      <c r="D714" s="92"/>
      <c r="E714" s="92"/>
      <c r="F714" s="92"/>
      <c r="G714" s="92"/>
      <c r="H714" s="92"/>
      <c r="I714" s="92"/>
      <c r="J714" s="92"/>
      <c r="K714" s="92"/>
      <c r="L714" s="92"/>
      <c r="M714" s="92"/>
    </row>
    <row r="715" spans="1:13">
      <c r="A715" s="92"/>
      <c r="B715" s="92"/>
      <c r="C715" s="92"/>
      <c r="D715" s="92"/>
      <c r="E715" s="92"/>
      <c r="F715" s="92"/>
      <c r="G715" s="92"/>
      <c r="H715" s="92"/>
      <c r="I715" s="92"/>
      <c r="J715" s="92"/>
      <c r="K715" s="92"/>
      <c r="L715" s="92"/>
      <c r="M715" s="92"/>
    </row>
    <row r="716" spans="1:13">
      <c r="A716" s="92"/>
      <c r="B716" s="92"/>
      <c r="C716" s="92"/>
      <c r="D716" s="92"/>
      <c r="E716" s="92"/>
      <c r="F716" s="92"/>
      <c r="G716" s="92"/>
      <c r="H716" s="92"/>
      <c r="I716" s="92"/>
      <c r="J716" s="92"/>
      <c r="K716" s="92"/>
      <c r="L716" s="92"/>
      <c r="M716" s="92"/>
    </row>
    <row r="717" spans="1:13">
      <c r="A717" s="92"/>
      <c r="B717" s="92"/>
      <c r="C717" s="92"/>
      <c r="D717" s="92"/>
      <c r="E717" s="92"/>
      <c r="F717" s="92"/>
      <c r="G717" s="92"/>
      <c r="H717" s="92"/>
      <c r="I717" s="92"/>
      <c r="J717" s="92"/>
      <c r="K717" s="92"/>
      <c r="L717" s="92"/>
      <c r="M717" s="92"/>
    </row>
    <row r="718" spans="1:13">
      <c r="A718" s="92"/>
      <c r="B718" s="92"/>
      <c r="C718" s="92"/>
      <c r="D718" s="92"/>
      <c r="E718" s="92"/>
      <c r="F718" s="92"/>
      <c r="G718" s="92"/>
      <c r="H718" s="92"/>
      <c r="I718" s="92"/>
      <c r="J718" s="92"/>
      <c r="K718" s="92"/>
      <c r="L718" s="92"/>
      <c r="M718" s="92"/>
    </row>
    <row r="719" spans="1:13">
      <c r="A719" s="92"/>
      <c r="B719" s="92"/>
      <c r="C719" s="92"/>
      <c r="D719" s="92"/>
      <c r="E719" s="92"/>
      <c r="F719" s="92"/>
      <c r="G719" s="92"/>
      <c r="H719" s="92"/>
      <c r="I719" s="92"/>
      <c r="J719" s="92"/>
      <c r="K719" s="92"/>
      <c r="L719" s="92"/>
      <c r="M719" s="92"/>
    </row>
    <row r="720" spans="1:13">
      <c r="A720" s="92"/>
      <c r="B720" s="92"/>
      <c r="C720" s="92"/>
      <c r="D720" s="92"/>
      <c r="E720" s="92"/>
      <c r="F720" s="92"/>
      <c r="G720" s="92"/>
      <c r="H720" s="92"/>
      <c r="I720" s="92"/>
      <c r="J720" s="92"/>
      <c r="K720" s="92"/>
      <c r="L720" s="92"/>
      <c r="M720" s="92"/>
    </row>
    <row r="721" spans="1:13">
      <c r="A721" s="92"/>
      <c r="B721" s="92"/>
      <c r="C721" s="92"/>
      <c r="D721" s="92"/>
      <c r="E721" s="92"/>
      <c r="F721" s="92"/>
      <c r="G721" s="92"/>
      <c r="H721" s="92"/>
      <c r="I721" s="92"/>
      <c r="J721" s="92"/>
      <c r="K721" s="92"/>
      <c r="L721" s="92"/>
      <c r="M721" s="92"/>
    </row>
    <row r="722" spans="1:13">
      <c r="A722" s="92"/>
      <c r="B722" s="92"/>
      <c r="C722" s="92"/>
      <c r="D722" s="92"/>
      <c r="E722" s="92"/>
      <c r="F722" s="92"/>
      <c r="G722" s="92"/>
      <c r="H722" s="92"/>
      <c r="I722" s="92"/>
      <c r="J722" s="92"/>
      <c r="K722" s="92"/>
      <c r="L722" s="92"/>
      <c r="M722" s="92"/>
    </row>
    <row r="723" spans="1:13">
      <c r="A723" s="92"/>
      <c r="B723" s="92"/>
      <c r="C723" s="92"/>
      <c r="D723" s="92"/>
      <c r="E723" s="92"/>
      <c r="F723" s="92"/>
      <c r="G723" s="92"/>
      <c r="H723" s="92"/>
      <c r="I723" s="92"/>
      <c r="J723" s="92"/>
      <c r="K723" s="92"/>
      <c r="L723" s="92"/>
      <c r="M723" s="92"/>
    </row>
    <row r="724" spans="1:13">
      <c r="A724" s="92"/>
      <c r="B724" s="92"/>
      <c r="C724" s="92"/>
      <c r="D724" s="92"/>
      <c r="E724" s="92"/>
      <c r="F724" s="92"/>
      <c r="G724" s="92"/>
      <c r="H724" s="92"/>
      <c r="I724" s="92"/>
      <c r="J724" s="92"/>
      <c r="K724" s="92"/>
      <c r="L724" s="92"/>
      <c r="M724" s="92"/>
    </row>
    <row r="725" spans="1:13">
      <c r="A725" s="92"/>
      <c r="B725" s="92"/>
      <c r="C725" s="92"/>
      <c r="D725" s="92"/>
      <c r="E725" s="92"/>
      <c r="F725" s="92"/>
      <c r="G725" s="92"/>
      <c r="H725" s="92"/>
      <c r="I725" s="92"/>
      <c r="J725" s="92"/>
      <c r="K725" s="92"/>
      <c r="L725" s="92"/>
      <c r="M725" s="92"/>
    </row>
    <row r="726" spans="1:13">
      <c r="A726" s="92"/>
      <c r="B726" s="92"/>
      <c r="C726" s="92"/>
      <c r="D726" s="92"/>
      <c r="E726" s="92"/>
      <c r="F726" s="92"/>
      <c r="G726" s="92"/>
      <c r="H726" s="92"/>
      <c r="I726" s="92"/>
      <c r="J726" s="92"/>
      <c r="K726" s="92"/>
      <c r="L726" s="92"/>
      <c r="M726" s="92"/>
    </row>
    <row r="727" spans="1:13">
      <c r="A727" s="92"/>
      <c r="B727" s="92"/>
      <c r="C727" s="92"/>
      <c r="D727" s="92"/>
      <c r="E727" s="92"/>
      <c r="F727" s="92"/>
      <c r="G727" s="92"/>
      <c r="H727" s="92"/>
      <c r="I727" s="92"/>
      <c r="J727" s="92"/>
      <c r="K727" s="92"/>
      <c r="L727" s="92"/>
      <c r="M727" s="92"/>
    </row>
    <row r="728" spans="1:13">
      <c r="A728" s="92"/>
      <c r="B728" s="92"/>
      <c r="C728" s="92"/>
      <c r="D728" s="92"/>
      <c r="E728" s="92"/>
      <c r="F728" s="92"/>
      <c r="G728" s="92"/>
      <c r="H728" s="92"/>
      <c r="I728" s="92"/>
      <c r="J728" s="92"/>
      <c r="K728" s="92"/>
      <c r="L728" s="92"/>
      <c r="M728" s="92"/>
    </row>
    <row r="729" spans="1:13">
      <c r="A729" s="92"/>
      <c r="B729" s="92"/>
      <c r="C729" s="92"/>
      <c r="D729" s="92"/>
      <c r="E729" s="92"/>
      <c r="F729" s="92"/>
      <c r="G729" s="92"/>
      <c r="H729" s="92"/>
      <c r="I729" s="92"/>
      <c r="J729" s="92"/>
      <c r="K729" s="92"/>
      <c r="L729" s="92"/>
      <c r="M729" s="92"/>
    </row>
    <row r="730" spans="1:13">
      <c r="A730" s="92"/>
      <c r="B730" s="92"/>
      <c r="C730" s="92"/>
      <c r="D730" s="92"/>
      <c r="E730" s="92"/>
      <c r="F730" s="92"/>
      <c r="G730" s="92"/>
      <c r="H730" s="92"/>
      <c r="I730" s="92"/>
      <c r="J730" s="92"/>
      <c r="K730" s="92"/>
      <c r="L730" s="92"/>
      <c r="M730" s="92"/>
    </row>
    <row r="731" spans="1:13">
      <c r="A731" s="92"/>
      <c r="B731" s="92"/>
      <c r="C731" s="92"/>
      <c r="D731" s="92"/>
      <c r="E731" s="92"/>
      <c r="F731" s="92"/>
      <c r="G731" s="92"/>
      <c r="H731" s="92"/>
      <c r="I731" s="92"/>
      <c r="J731" s="92"/>
      <c r="K731" s="92"/>
      <c r="L731" s="92"/>
      <c r="M731" s="92"/>
    </row>
    <row r="732" spans="1:13">
      <c r="A732" s="92"/>
      <c r="B732" s="92"/>
      <c r="C732" s="92"/>
      <c r="D732" s="92"/>
      <c r="E732" s="92"/>
      <c r="F732" s="92"/>
      <c r="G732" s="92"/>
      <c r="H732" s="92"/>
      <c r="I732" s="92"/>
      <c r="J732" s="92"/>
      <c r="K732" s="92"/>
      <c r="L732" s="92"/>
      <c r="M732" s="92"/>
    </row>
    <row r="733" spans="1:13">
      <c r="A733" s="92"/>
      <c r="B733" s="92"/>
      <c r="C733" s="92"/>
      <c r="D733" s="92"/>
      <c r="E733" s="92"/>
      <c r="F733" s="92"/>
      <c r="G733" s="92"/>
      <c r="H733" s="92"/>
      <c r="I733" s="92"/>
      <c r="J733" s="92"/>
      <c r="K733" s="92"/>
      <c r="L733" s="92"/>
      <c r="M733" s="92"/>
    </row>
    <row r="734" spans="1:13">
      <c r="A734" s="92"/>
      <c r="B734" s="92"/>
      <c r="C734" s="92"/>
      <c r="D734" s="92"/>
      <c r="E734" s="92"/>
      <c r="F734" s="92"/>
      <c r="G734" s="92"/>
      <c r="H734" s="92"/>
      <c r="I734" s="92"/>
      <c r="J734" s="92"/>
      <c r="K734" s="92"/>
      <c r="L734" s="92"/>
      <c r="M734" s="92"/>
    </row>
    <row r="735" spans="1:13">
      <c r="A735" s="92"/>
      <c r="B735" s="92"/>
      <c r="C735" s="92"/>
      <c r="D735" s="92"/>
      <c r="E735" s="92"/>
      <c r="F735" s="92"/>
      <c r="G735" s="92"/>
      <c r="H735" s="92"/>
      <c r="I735" s="92"/>
      <c r="J735" s="92"/>
      <c r="K735" s="92"/>
      <c r="L735" s="92"/>
      <c r="M735" s="92"/>
    </row>
    <row r="736" spans="1:13">
      <c r="A736" s="92"/>
      <c r="B736" s="92"/>
      <c r="C736" s="92"/>
      <c r="D736" s="92"/>
      <c r="E736" s="92"/>
      <c r="F736" s="92"/>
      <c r="G736" s="92"/>
      <c r="H736" s="92"/>
      <c r="I736" s="92"/>
      <c r="J736" s="92"/>
      <c r="K736" s="92"/>
      <c r="L736" s="92"/>
      <c r="M736" s="92"/>
    </row>
    <row r="737" spans="1:13">
      <c r="A737" s="92"/>
      <c r="B737" s="92"/>
      <c r="C737" s="92"/>
      <c r="D737" s="92"/>
      <c r="E737" s="92"/>
      <c r="F737" s="92"/>
      <c r="G737" s="92"/>
      <c r="H737" s="92"/>
      <c r="I737" s="92"/>
      <c r="J737" s="92"/>
      <c r="K737" s="92"/>
      <c r="L737" s="92"/>
      <c r="M737" s="92"/>
    </row>
    <row r="738" spans="1:13">
      <c r="A738" s="92"/>
      <c r="B738" s="92"/>
      <c r="C738" s="92"/>
      <c r="D738" s="92"/>
      <c r="E738" s="92"/>
      <c r="F738" s="92"/>
      <c r="G738" s="92"/>
      <c r="H738" s="92"/>
      <c r="I738" s="92"/>
      <c r="J738" s="92"/>
      <c r="K738" s="92"/>
      <c r="L738" s="92"/>
      <c r="M738" s="92"/>
    </row>
    <row r="739" spans="1:13">
      <c r="A739" s="92"/>
      <c r="B739" s="92"/>
      <c r="C739" s="92"/>
      <c r="D739" s="92"/>
      <c r="E739" s="92"/>
      <c r="F739" s="92"/>
      <c r="G739" s="92"/>
      <c r="H739" s="92"/>
      <c r="I739" s="92"/>
      <c r="J739" s="92"/>
      <c r="K739" s="92"/>
      <c r="L739" s="92"/>
      <c r="M739" s="92"/>
    </row>
    <row r="740" spans="1:13">
      <c r="A740" s="92"/>
      <c r="B740" s="92"/>
      <c r="C740" s="92"/>
      <c r="D740" s="92"/>
      <c r="E740" s="92"/>
      <c r="F740" s="92"/>
      <c r="G740" s="92"/>
      <c r="H740" s="92"/>
      <c r="I740" s="92"/>
      <c r="J740" s="92"/>
      <c r="K740" s="92"/>
      <c r="L740" s="92"/>
      <c r="M740" s="92"/>
    </row>
    <row r="741" spans="1:13">
      <c r="A741" s="92"/>
      <c r="B741" s="92"/>
      <c r="C741" s="92"/>
      <c r="D741" s="92"/>
      <c r="E741" s="92"/>
      <c r="F741" s="92"/>
      <c r="G741" s="92"/>
      <c r="H741" s="92"/>
      <c r="I741" s="92"/>
      <c r="J741" s="92"/>
      <c r="K741" s="92"/>
      <c r="L741" s="92"/>
      <c r="M741" s="92"/>
    </row>
    <row r="742" spans="1:13">
      <c r="A742" s="92"/>
      <c r="B742" s="92"/>
      <c r="C742" s="92"/>
      <c r="D742" s="92"/>
      <c r="E742" s="92"/>
      <c r="F742" s="92"/>
      <c r="G742" s="92"/>
      <c r="H742" s="92"/>
      <c r="I742" s="92"/>
      <c r="J742" s="92"/>
      <c r="K742" s="92"/>
      <c r="L742" s="92"/>
      <c r="M742" s="92"/>
    </row>
    <row r="743" spans="1:13">
      <c r="A743" s="92"/>
      <c r="B743" s="92"/>
      <c r="C743" s="92"/>
      <c r="D743" s="92"/>
      <c r="E743" s="92"/>
      <c r="F743" s="92"/>
      <c r="G743" s="92"/>
      <c r="H743" s="92"/>
      <c r="I743" s="92"/>
      <c r="J743" s="92"/>
      <c r="K743" s="92"/>
      <c r="L743" s="92"/>
      <c r="M743" s="92"/>
    </row>
    <row r="744" spans="1:13">
      <c r="A744" s="92"/>
      <c r="B744" s="92"/>
      <c r="C744" s="92"/>
      <c r="D744" s="92"/>
      <c r="E744" s="92"/>
      <c r="F744" s="92"/>
      <c r="G744" s="92"/>
      <c r="H744" s="92"/>
      <c r="I744" s="92"/>
      <c r="J744" s="92"/>
      <c r="K744" s="92"/>
      <c r="L744" s="92"/>
      <c r="M744" s="92"/>
    </row>
    <row r="745" spans="1:13">
      <c r="A745" s="92"/>
      <c r="B745" s="92"/>
      <c r="C745" s="92"/>
      <c r="D745" s="92"/>
      <c r="E745" s="92"/>
      <c r="F745" s="92"/>
      <c r="G745" s="92"/>
      <c r="H745" s="92"/>
      <c r="I745" s="92"/>
      <c r="J745" s="92"/>
      <c r="K745" s="92"/>
      <c r="L745" s="92"/>
      <c r="M745" s="92"/>
    </row>
    <row r="746" spans="1:13">
      <c r="A746" s="92"/>
      <c r="B746" s="92"/>
      <c r="C746" s="92"/>
      <c r="D746" s="92"/>
      <c r="E746" s="92"/>
      <c r="F746" s="92"/>
      <c r="G746" s="92"/>
      <c r="H746" s="92"/>
      <c r="I746" s="92"/>
      <c r="J746" s="92"/>
      <c r="K746" s="92"/>
      <c r="L746" s="92"/>
      <c r="M746" s="92"/>
    </row>
    <row r="747" spans="1:13">
      <c r="A747" s="92"/>
      <c r="B747" s="92"/>
      <c r="C747" s="92"/>
      <c r="D747" s="92"/>
      <c r="E747" s="92"/>
      <c r="F747" s="92"/>
      <c r="G747" s="92"/>
      <c r="H747" s="92"/>
      <c r="I747" s="92"/>
      <c r="J747" s="92"/>
      <c r="K747" s="92"/>
      <c r="L747" s="92"/>
      <c r="M747" s="92"/>
    </row>
    <row r="748" spans="1:13">
      <c r="A748" s="92"/>
      <c r="B748" s="92"/>
      <c r="C748" s="92"/>
      <c r="D748" s="92"/>
      <c r="E748" s="92"/>
      <c r="F748" s="92"/>
      <c r="G748" s="92"/>
      <c r="H748" s="92"/>
      <c r="I748" s="92"/>
      <c r="J748" s="92"/>
      <c r="K748" s="92"/>
      <c r="L748" s="92"/>
      <c r="M748" s="92"/>
    </row>
    <row r="749" spans="1:13">
      <c r="A749" s="92"/>
      <c r="B749" s="92"/>
      <c r="C749" s="92"/>
      <c r="D749" s="92"/>
      <c r="E749" s="92"/>
      <c r="F749" s="92"/>
      <c r="G749" s="92"/>
      <c r="H749" s="92"/>
      <c r="I749" s="92"/>
      <c r="J749" s="92"/>
      <c r="K749" s="92"/>
      <c r="L749" s="92"/>
      <c r="M749" s="92"/>
    </row>
    <row r="750" spans="1:13">
      <c r="A750" s="92"/>
      <c r="B750" s="92"/>
      <c r="C750" s="92"/>
      <c r="D750" s="92"/>
      <c r="E750" s="92"/>
      <c r="F750" s="92"/>
      <c r="G750" s="92"/>
      <c r="H750" s="92"/>
      <c r="I750" s="92"/>
      <c r="J750" s="92"/>
      <c r="K750" s="92"/>
      <c r="L750" s="92"/>
      <c r="M750" s="92"/>
    </row>
    <row r="751" spans="1:13">
      <c r="A751" s="92"/>
      <c r="B751" s="92"/>
      <c r="C751" s="92"/>
      <c r="D751" s="92"/>
      <c r="E751" s="92"/>
      <c r="F751" s="92"/>
      <c r="G751" s="92"/>
      <c r="H751" s="92"/>
      <c r="I751" s="92"/>
      <c r="J751" s="92"/>
      <c r="K751" s="92"/>
      <c r="L751" s="92"/>
      <c r="M751" s="92"/>
    </row>
    <row r="752" spans="1:13">
      <c r="A752" s="92"/>
      <c r="B752" s="92"/>
      <c r="C752" s="92"/>
      <c r="D752" s="92"/>
      <c r="E752" s="92"/>
      <c r="F752" s="92"/>
      <c r="G752" s="92"/>
      <c r="H752" s="92"/>
      <c r="I752" s="92"/>
      <c r="J752" s="92"/>
      <c r="K752" s="92"/>
      <c r="L752" s="92"/>
      <c r="M752" s="92"/>
    </row>
    <row r="753" spans="1:13">
      <c r="A753" s="92"/>
      <c r="B753" s="92"/>
      <c r="C753" s="92"/>
      <c r="D753" s="92"/>
      <c r="E753" s="92"/>
      <c r="F753" s="92"/>
      <c r="G753" s="92"/>
      <c r="H753" s="92"/>
      <c r="I753" s="92"/>
      <c r="J753" s="92"/>
      <c r="K753" s="92"/>
      <c r="L753" s="92"/>
      <c r="M753" s="92"/>
    </row>
    <row r="754" spans="1:13">
      <c r="A754" s="92"/>
      <c r="B754" s="92"/>
      <c r="C754" s="92"/>
      <c r="D754" s="92"/>
      <c r="E754" s="92"/>
      <c r="F754" s="92"/>
      <c r="G754" s="92"/>
      <c r="H754" s="92"/>
      <c r="I754" s="92"/>
      <c r="J754" s="92"/>
      <c r="K754" s="92"/>
      <c r="L754" s="92"/>
      <c r="M754" s="92"/>
    </row>
    <row r="755" spans="1:13">
      <c r="A755" s="92"/>
      <c r="B755" s="92"/>
      <c r="C755" s="92"/>
      <c r="D755" s="92"/>
      <c r="E755" s="92"/>
      <c r="F755" s="92"/>
      <c r="G755" s="92"/>
      <c r="H755" s="92"/>
      <c r="I755" s="92"/>
      <c r="J755" s="92"/>
      <c r="K755" s="92"/>
      <c r="L755" s="92"/>
      <c r="M755" s="92"/>
    </row>
    <row r="756" spans="1:13">
      <c r="A756" s="92"/>
      <c r="B756" s="92"/>
      <c r="C756" s="92"/>
      <c r="D756" s="92"/>
      <c r="E756" s="92"/>
      <c r="F756" s="92"/>
      <c r="G756" s="92"/>
      <c r="H756" s="92"/>
      <c r="I756" s="92"/>
      <c r="J756" s="92"/>
      <c r="K756" s="92"/>
      <c r="L756" s="92"/>
      <c r="M756" s="92"/>
    </row>
    <row r="757" spans="1:13">
      <c r="A757" s="92"/>
      <c r="B757" s="92"/>
      <c r="C757" s="92"/>
      <c r="D757" s="92"/>
      <c r="E757" s="92"/>
      <c r="F757" s="92"/>
      <c r="G757" s="92"/>
      <c r="H757" s="92"/>
      <c r="I757" s="92"/>
      <c r="J757" s="92"/>
      <c r="K757" s="92"/>
      <c r="L757" s="92"/>
      <c r="M757" s="92"/>
    </row>
    <row r="758" spans="1:13">
      <c r="A758" s="92"/>
      <c r="B758" s="92"/>
      <c r="C758" s="92"/>
      <c r="D758" s="92"/>
      <c r="E758" s="92"/>
      <c r="F758" s="92"/>
      <c r="G758" s="92"/>
      <c r="H758" s="92"/>
      <c r="I758" s="92"/>
      <c r="J758" s="92"/>
      <c r="K758" s="92"/>
      <c r="L758" s="92"/>
      <c r="M758" s="92"/>
    </row>
    <row r="759" spans="1:13">
      <c r="A759" s="92"/>
      <c r="B759" s="92"/>
      <c r="C759" s="92"/>
      <c r="D759" s="92"/>
      <c r="E759" s="92"/>
      <c r="F759" s="92"/>
      <c r="G759" s="92"/>
      <c r="H759" s="92"/>
      <c r="I759" s="92"/>
      <c r="J759" s="92"/>
      <c r="K759" s="92"/>
      <c r="L759" s="92"/>
      <c r="M759" s="92"/>
    </row>
    <row r="760" spans="1:13">
      <c r="A760" s="92"/>
      <c r="B760" s="92"/>
      <c r="C760" s="92"/>
      <c r="D760" s="92"/>
      <c r="E760" s="92"/>
      <c r="F760" s="92"/>
      <c r="G760" s="92"/>
      <c r="H760" s="92"/>
      <c r="I760" s="92"/>
      <c r="J760" s="92"/>
      <c r="K760" s="92"/>
      <c r="L760" s="92"/>
      <c r="M760" s="92"/>
    </row>
    <row r="761" spans="1:13">
      <c r="A761" s="92"/>
      <c r="B761" s="92"/>
      <c r="C761" s="92"/>
      <c r="D761" s="92"/>
      <c r="E761" s="92"/>
      <c r="F761" s="92"/>
      <c r="G761" s="92"/>
      <c r="H761" s="92"/>
      <c r="I761" s="92"/>
      <c r="J761" s="92"/>
      <c r="K761" s="92"/>
      <c r="L761" s="92"/>
      <c r="M761" s="92"/>
    </row>
    <row r="762" spans="1:13">
      <c r="A762" s="92"/>
      <c r="B762" s="92"/>
      <c r="C762" s="92"/>
      <c r="D762" s="92"/>
      <c r="E762" s="92"/>
      <c r="F762" s="92"/>
      <c r="G762" s="92"/>
      <c r="H762" s="92"/>
      <c r="I762" s="92"/>
      <c r="J762" s="92"/>
      <c r="K762" s="92"/>
      <c r="L762" s="92"/>
      <c r="M762" s="92"/>
    </row>
    <row r="763" spans="1:13">
      <c r="A763" s="92"/>
      <c r="B763" s="92"/>
      <c r="C763" s="92"/>
      <c r="D763" s="92"/>
      <c r="E763" s="92"/>
      <c r="F763" s="92"/>
      <c r="G763" s="92"/>
      <c r="H763" s="92"/>
      <c r="I763" s="92"/>
      <c r="J763" s="92"/>
      <c r="K763" s="92"/>
      <c r="L763" s="92"/>
      <c r="M763" s="92"/>
    </row>
    <row r="764" spans="1:13">
      <c r="A764" s="92"/>
      <c r="B764" s="92"/>
      <c r="C764" s="92"/>
      <c r="D764" s="92"/>
      <c r="E764" s="92"/>
      <c r="F764" s="92"/>
      <c r="G764" s="92"/>
      <c r="H764" s="92"/>
      <c r="I764" s="92"/>
      <c r="J764" s="92"/>
      <c r="K764" s="92"/>
      <c r="L764" s="92"/>
      <c r="M764" s="92"/>
    </row>
    <row r="765" spans="1:13">
      <c r="A765" s="92"/>
      <c r="B765" s="92"/>
      <c r="C765" s="92"/>
      <c r="D765" s="92"/>
      <c r="E765" s="92"/>
      <c r="F765" s="92"/>
      <c r="G765" s="92"/>
      <c r="H765" s="92"/>
      <c r="I765" s="92"/>
      <c r="J765" s="92"/>
      <c r="K765" s="92"/>
      <c r="L765" s="92"/>
      <c r="M765" s="92"/>
    </row>
    <row r="766" spans="1:13">
      <c r="A766" s="92"/>
      <c r="B766" s="92"/>
      <c r="C766" s="92"/>
      <c r="D766" s="92"/>
      <c r="E766" s="92"/>
      <c r="F766" s="92"/>
      <c r="G766" s="92"/>
      <c r="H766" s="92"/>
      <c r="I766" s="92"/>
      <c r="J766" s="92"/>
      <c r="K766" s="92"/>
      <c r="L766" s="92"/>
      <c r="M766" s="92"/>
    </row>
    <row r="767" spans="1:13">
      <c r="A767" s="92"/>
      <c r="B767" s="92"/>
      <c r="C767" s="92"/>
      <c r="D767" s="92"/>
      <c r="E767" s="92"/>
      <c r="F767" s="92"/>
      <c r="G767" s="92"/>
      <c r="H767" s="92"/>
      <c r="I767" s="92"/>
      <c r="J767" s="92"/>
      <c r="K767" s="92"/>
      <c r="L767" s="92"/>
      <c r="M767" s="92"/>
    </row>
    <row r="768" spans="1:13">
      <c r="A768" s="92"/>
      <c r="B768" s="92"/>
      <c r="C768" s="92"/>
      <c r="D768" s="92"/>
      <c r="E768" s="92"/>
      <c r="F768" s="92"/>
      <c r="G768" s="92"/>
      <c r="H768" s="92"/>
      <c r="I768" s="92"/>
      <c r="J768" s="92"/>
      <c r="K768" s="92"/>
      <c r="L768" s="92"/>
      <c r="M768" s="92"/>
    </row>
    <row r="769" spans="1:13">
      <c r="A769" s="92"/>
      <c r="B769" s="92"/>
      <c r="C769" s="92"/>
      <c r="D769" s="92"/>
      <c r="E769" s="92"/>
      <c r="F769" s="92"/>
      <c r="G769" s="92"/>
      <c r="H769" s="92"/>
      <c r="I769" s="92"/>
      <c r="J769" s="92"/>
      <c r="K769" s="92"/>
      <c r="L769" s="92"/>
      <c r="M769" s="92"/>
    </row>
    <row r="770" spans="1:13">
      <c r="A770" s="92"/>
      <c r="B770" s="92"/>
      <c r="C770" s="92"/>
      <c r="D770" s="92"/>
      <c r="E770" s="92"/>
      <c r="F770" s="92"/>
      <c r="G770" s="92"/>
      <c r="H770" s="92"/>
      <c r="I770" s="92"/>
      <c r="J770" s="92"/>
      <c r="K770" s="92"/>
      <c r="L770" s="92"/>
      <c r="M770" s="92"/>
    </row>
    <row r="771" spans="1:13">
      <c r="A771" s="92"/>
      <c r="B771" s="92"/>
      <c r="C771" s="92"/>
      <c r="D771" s="92"/>
      <c r="E771" s="92"/>
      <c r="F771" s="92"/>
      <c r="G771" s="92"/>
      <c r="H771" s="92"/>
      <c r="I771" s="92"/>
      <c r="J771" s="92"/>
      <c r="K771" s="92"/>
      <c r="L771" s="92"/>
      <c r="M771" s="92"/>
    </row>
    <row r="772" spans="1:13">
      <c r="A772" s="92"/>
      <c r="B772" s="92"/>
      <c r="C772" s="92"/>
      <c r="D772" s="92"/>
      <c r="E772" s="92"/>
      <c r="F772" s="92"/>
      <c r="G772" s="92"/>
      <c r="H772" s="92"/>
      <c r="I772" s="92"/>
      <c r="J772" s="92"/>
      <c r="K772" s="92"/>
      <c r="L772" s="92"/>
      <c r="M772" s="92"/>
    </row>
    <row r="773" spans="1:13">
      <c r="A773" s="92"/>
      <c r="B773" s="92"/>
      <c r="C773" s="92"/>
      <c r="D773" s="92"/>
      <c r="E773" s="92"/>
      <c r="F773" s="92"/>
      <c r="G773" s="92"/>
      <c r="H773" s="92"/>
      <c r="I773" s="92"/>
      <c r="J773" s="92"/>
      <c r="K773" s="92"/>
      <c r="L773" s="92"/>
      <c r="M773" s="92"/>
    </row>
    <row r="774" spans="1:13">
      <c r="A774" s="92"/>
      <c r="B774" s="92"/>
      <c r="C774" s="92"/>
      <c r="D774" s="92"/>
      <c r="E774" s="92"/>
      <c r="F774" s="92"/>
      <c r="G774" s="92"/>
      <c r="H774" s="92"/>
      <c r="I774" s="92"/>
      <c r="J774" s="92"/>
      <c r="K774" s="92"/>
      <c r="L774" s="92"/>
      <c r="M774" s="92"/>
    </row>
    <row r="775" spans="1:13">
      <c r="A775" s="92"/>
      <c r="B775" s="92"/>
      <c r="C775" s="92"/>
      <c r="D775" s="92"/>
      <c r="E775" s="92"/>
      <c r="F775" s="92"/>
      <c r="G775" s="92"/>
      <c r="H775" s="92"/>
      <c r="I775" s="92"/>
      <c r="J775" s="92"/>
      <c r="K775" s="92"/>
      <c r="L775" s="92"/>
      <c r="M775" s="92"/>
    </row>
    <row r="776" spans="1:13">
      <c r="A776" s="92"/>
      <c r="B776" s="92"/>
      <c r="C776" s="92"/>
      <c r="D776" s="92"/>
      <c r="E776" s="92"/>
      <c r="F776" s="92"/>
      <c r="G776" s="92"/>
      <c r="H776" s="92"/>
      <c r="I776" s="92"/>
      <c r="J776" s="92"/>
      <c r="K776" s="92"/>
      <c r="L776" s="92"/>
      <c r="M776" s="92"/>
    </row>
    <row r="777" spans="1:13">
      <c r="A777" s="92"/>
      <c r="B777" s="92"/>
      <c r="C777" s="92"/>
      <c r="D777" s="92"/>
      <c r="E777" s="92"/>
      <c r="F777" s="92"/>
      <c r="G777" s="92"/>
      <c r="H777" s="92"/>
      <c r="I777" s="92"/>
      <c r="J777" s="92"/>
      <c r="K777" s="92"/>
      <c r="L777" s="92"/>
      <c r="M777" s="92"/>
    </row>
    <row r="778" spans="1:13">
      <c r="A778" s="92"/>
      <c r="B778" s="92"/>
      <c r="C778" s="92"/>
      <c r="D778" s="92"/>
      <c r="E778" s="92"/>
      <c r="F778" s="92"/>
      <c r="G778" s="92"/>
      <c r="H778" s="92"/>
      <c r="I778" s="92"/>
      <c r="J778" s="92"/>
      <c r="K778" s="92"/>
      <c r="L778" s="92"/>
      <c r="M778" s="92"/>
    </row>
    <row r="779" spans="1:13">
      <c r="A779" s="92"/>
      <c r="B779" s="92"/>
      <c r="C779" s="92"/>
      <c r="D779" s="92"/>
      <c r="E779" s="92"/>
      <c r="F779" s="92"/>
      <c r="G779" s="92"/>
      <c r="H779" s="92"/>
      <c r="I779" s="92"/>
      <c r="J779" s="92"/>
      <c r="K779" s="92"/>
      <c r="L779" s="92"/>
      <c r="M779" s="92"/>
    </row>
    <row r="780" spans="1:13">
      <c r="A780" s="92"/>
      <c r="B780" s="92"/>
      <c r="C780" s="92"/>
      <c r="D780" s="92"/>
      <c r="E780" s="92"/>
      <c r="F780" s="92"/>
      <c r="G780" s="92"/>
      <c r="H780" s="92"/>
      <c r="I780" s="92"/>
      <c r="J780" s="92"/>
      <c r="K780" s="92"/>
      <c r="L780" s="92"/>
      <c r="M780" s="92"/>
    </row>
    <row r="781" spans="1:13">
      <c r="A781" s="92"/>
      <c r="B781" s="92"/>
      <c r="C781" s="92"/>
      <c r="D781" s="92"/>
      <c r="E781" s="92"/>
      <c r="F781" s="92"/>
      <c r="G781" s="92"/>
      <c r="H781" s="92"/>
      <c r="I781" s="92"/>
      <c r="J781" s="92"/>
      <c r="K781" s="92"/>
      <c r="L781" s="92"/>
      <c r="M781" s="92"/>
    </row>
    <row r="782" spans="1:13">
      <c r="A782" s="92"/>
      <c r="B782" s="92"/>
      <c r="C782" s="92"/>
      <c r="D782" s="92"/>
      <c r="E782" s="92"/>
      <c r="F782" s="92"/>
      <c r="G782" s="92"/>
      <c r="H782" s="92"/>
      <c r="I782" s="92"/>
      <c r="J782" s="92"/>
      <c r="K782" s="92"/>
      <c r="L782" s="92"/>
      <c r="M782" s="92"/>
    </row>
    <row r="783" spans="1:13">
      <c r="A783" s="92"/>
      <c r="B783" s="92"/>
      <c r="C783" s="92"/>
      <c r="D783" s="92"/>
      <c r="E783" s="92"/>
      <c r="F783" s="92"/>
      <c r="G783" s="92"/>
      <c r="H783" s="92"/>
      <c r="I783" s="92"/>
      <c r="J783" s="92"/>
      <c r="K783" s="92"/>
      <c r="L783" s="92"/>
      <c r="M783" s="92"/>
    </row>
    <row r="784" spans="1:13">
      <c r="A784" s="92"/>
      <c r="B784" s="92"/>
      <c r="C784" s="92"/>
      <c r="D784" s="92"/>
      <c r="E784" s="92"/>
      <c r="F784" s="92"/>
      <c r="G784" s="92"/>
      <c r="H784" s="92"/>
      <c r="I784" s="92"/>
      <c r="J784" s="92"/>
      <c r="K784" s="92"/>
      <c r="L784" s="92"/>
      <c r="M784" s="92"/>
    </row>
    <row r="785" spans="1:13">
      <c r="A785" s="92"/>
      <c r="B785" s="92"/>
      <c r="C785" s="92"/>
      <c r="D785" s="92"/>
      <c r="E785" s="92"/>
      <c r="F785" s="92"/>
      <c r="G785" s="92"/>
      <c r="H785" s="92"/>
      <c r="I785" s="92"/>
      <c r="J785" s="92"/>
      <c r="K785" s="92"/>
      <c r="L785" s="92"/>
      <c r="M785" s="92"/>
    </row>
    <row r="786" spans="1:13">
      <c r="A786" s="92"/>
      <c r="B786" s="92"/>
      <c r="C786" s="92"/>
      <c r="D786" s="92"/>
      <c r="E786" s="92"/>
      <c r="F786" s="92"/>
      <c r="G786" s="92"/>
      <c r="H786" s="92"/>
      <c r="I786" s="92"/>
      <c r="J786" s="92"/>
      <c r="K786" s="92"/>
      <c r="L786" s="92"/>
      <c r="M786" s="92"/>
    </row>
    <row r="787" spans="1:13">
      <c r="A787" s="92"/>
      <c r="B787" s="92"/>
      <c r="C787" s="92"/>
      <c r="D787" s="92"/>
      <c r="E787" s="92"/>
      <c r="F787" s="92"/>
      <c r="G787" s="92"/>
      <c r="H787" s="92"/>
      <c r="I787" s="92"/>
      <c r="J787" s="92"/>
      <c r="K787" s="92"/>
      <c r="L787" s="92"/>
      <c r="M787" s="92"/>
    </row>
    <row r="788" spans="1:13">
      <c r="A788" s="92"/>
      <c r="B788" s="92"/>
      <c r="C788" s="92"/>
      <c r="D788" s="92"/>
      <c r="E788" s="92"/>
      <c r="F788" s="92"/>
      <c r="G788" s="92"/>
      <c r="H788" s="92"/>
      <c r="I788" s="92"/>
      <c r="J788" s="92"/>
      <c r="K788" s="92"/>
      <c r="L788" s="92"/>
      <c r="M788" s="92"/>
    </row>
    <row r="789" spans="1:13">
      <c r="A789" s="92"/>
      <c r="B789" s="92"/>
      <c r="C789" s="92"/>
      <c r="D789" s="92"/>
      <c r="E789" s="92"/>
      <c r="F789" s="92"/>
      <c r="G789" s="92"/>
      <c r="H789" s="92"/>
      <c r="I789" s="92"/>
      <c r="J789" s="92"/>
      <c r="K789" s="92"/>
      <c r="L789" s="92"/>
      <c r="M789" s="92"/>
    </row>
    <row r="790" spans="1:13">
      <c r="A790" s="92"/>
      <c r="B790" s="92"/>
      <c r="C790" s="92"/>
      <c r="D790" s="92"/>
      <c r="E790" s="92"/>
      <c r="F790" s="92"/>
      <c r="G790" s="92"/>
      <c r="H790" s="92"/>
      <c r="I790" s="92"/>
      <c r="J790" s="92"/>
      <c r="K790" s="92"/>
      <c r="L790" s="92"/>
      <c r="M790" s="92"/>
    </row>
    <row r="791" spans="1:13">
      <c r="A791" s="92"/>
      <c r="B791" s="92"/>
      <c r="C791" s="92"/>
      <c r="D791" s="92"/>
      <c r="E791" s="92"/>
      <c r="F791" s="92"/>
      <c r="G791" s="92"/>
      <c r="H791" s="92"/>
      <c r="I791" s="92"/>
      <c r="J791" s="92"/>
      <c r="K791" s="92"/>
      <c r="L791" s="92"/>
      <c r="M791" s="92"/>
    </row>
    <row r="792" spans="1:13">
      <c r="A792" s="92"/>
      <c r="B792" s="92"/>
      <c r="C792" s="92"/>
      <c r="D792" s="92"/>
      <c r="E792" s="92"/>
      <c r="F792" s="92"/>
      <c r="G792" s="92"/>
      <c r="H792" s="92"/>
      <c r="I792" s="92"/>
      <c r="J792" s="92"/>
      <c r="K792" s="92"/>
      <c r="L792" s="92"/>
      <c r="M792" s="92"/>
    </row>
    <row r="793" spans="1:13">
      <c r="A793" s="92"/>
      <c r="B793" s="92"/>
      <c r="C793" s="92"/>
      <c r="D793" s="92"/>
      <c r="E793" s="92"/>
      <c r="F793" s="92"/>
      <c r="G793" s="92"/>
      <c r="H793" s="92"/>
      <c r="I793" s="92"/>
      <c r="J793" s="92"/>
      <c r="K793" s="92"/>
      <c r="L793" s="92"/>
      <c r="M793" s="92"/>
    </row>
    <row r="794" spans="1:13">
      <c r="A794" s="92"/>
      <c r="B794" s="92"/>
      <c r="C794" s="92"/>
      <c r="D794" s="92"/>
      <c r="E794" s="92"/>
      <c r="F794" s="92"/>
      <c r="G794" s="92"/>
      <c r="H794" s="92"/>
      <c r="I794" s="92"/>
      <c r="J794" s="92"/>
      <c r="K794" s="92"/>
      <c r="L794" s="92"/>
      <c r="M794" s="92"/>
    </row>
    <row r="795" spans="1:13">
      <c r="A795" s="92"/>
      <c r="B795" s="92"/>
      <c r="C795" s="92"/>
      <c r="D795" s="92"/>
      <c r="E795" s="92"/>
      <c r="F795" s="92"/>
      <c r="G795" s="92"/>
      <c r="H795" s="92"/>
      <c r="I795" s="92"/>
      <c r="J795" s="92"/>
      <c r="K795" s="92"/>
      <c r="L795" s="92"/>
      <c r="M795" s="92"/>
    </row>
    <row r="796" spans="1:13">
      <c r="A796" s="92"/>
      <c r="B796" s="92"/>
      <c r="C796" s="92"/>
      <c r="D796" s="92"/>
      <c r="E796" s="92"/>
      <c r="F796" s="92"/>
      <c r="G796" s="92"/>
      <c r="H796" s="92"/>
      <c r="I796" s="92"/>
      <c r="J796" s="92"/>
      <c r="K796" s="92"/>
      <c r="L796" s="92"/>
      <c r="M796" s="92"/>
    </row>
    <row r="797" spans="1:13">
      <c r="A797" s="92"/>
      <c r="B797" s="92"/>
      <c r="C797" s="92"/>
      <c r="D797" s="92"/>
      <c r="E797" s="92"/>
      <c r="F797" s="92"/>
      <c r="G797" s="92"/>
      <c r="H797" s="92"/>
      <c r="I797" s="92"/>
      <c r="J797" s="92"/>
      <c r="K797" s="92"/>
      <c r="L797" s="92"/>
      <c r="M797" s="92"/>
    </row>
    <row r="798" spans="1:13">
      <c r="A798" s="92"/>
      <c r="B798" s="92"/>
      <c r="C798" s="92"/>
      <c r="D798" s="92"/>
      <c r="E798" s="92"/>
      <c r="F798" s="92"/>
      <c r="G798" s="92"/>
      <c r="H798" s="92"/>
      <c r="I798" s="92"/>
      <c r="J798" s="92"/>
      <c r="K798" s="92"/>
      <c r="L798" s="92"/>
      <c r="M798" s="92"/>
    </row>
    <row r="799" spans="1:13">
      <c r="A799" s="92"/>
      <c r="B799" s="92"/>
      <c r="C799" s="92"/>
      <c r="D799" s="92"/>
      <c r="E799" s="92"/>
      <c r="F799" s="92"/>
      <c r="G799" s="92"/>
      <c r="H799" s="92"/>
      <c r="I799" s="92"/>
      <c r="J799" s="92"/>
      <c r="K799" s="92"/>
      <c r="L799" s="92"/>
      <c r="M799" s="92"/>
    </row>
    <row r="800" spans="1:13">
      <c r="A800" s="92"/>
      <c r="B800" s="92"/>
      <c r="C800" s="92"/>
      <c r="D800" s="92"/>
      <c r="E800" s="92"/>
      <c r="F800" s="92"/>
      <c r="G800" s="92"/>
      <c r="H800" s="92"/>
      <c r="I800" s="92"/>
      <c r="J800" s="92"/>
      <c r="K800" s="92"/>
      <c r="L800" s="92"/>
      <c r="M800" s="92"/>
    </row>
    <row r="801" spans="1:13">
      <c r="A801" s="92"/>
      <c r="B801" s="92"/>
      <c r="C801" s="92"/>
      <c r="D801" s="92"/>
      <c r="E801" s="92"/>
      <c r="F801" s="92"/>
      <c r="G801" s="92"/>
      <c r="H801" s="92"/>
      <c r="I801" s="92"/>
      <c r="J801" s="92"/>
      <c r="K801" s="92"/>
      <c r="L801" s="92"/>
      <c r="M801" s="92"/>
    </row>
    <row r="802" spans="1:13">
      <c r="A802" s="92"/>
      <c r="B802" s="92"/>
      <c r="C802" s="92"/>
      <c r="D802" s="92"/>
      <c r="E802" s="92"/>
      <c r="F802" s="92"/>
      <c r="G802" s="92"/>
      <c r="H802" s="92"/>
      <c r="I802" s="92"/>
      <c r="J802" s="92"/>
      <c r="K802" s="92"/>
      <c r="L802" s="92"/>
      <c r="M802" s="92"/>
    </row>
    <row r="803" spans="1:13">
      <c r="A803" s="92"/>
      <c r="B803" s="92"/>
      <c r="C803" s="92"/>
      <c r="D803" s="92"/>
      <c r="E803" s="92"/>
      <c r="F803" s="92"/>
      <c r="G803" s="92"/>
      <c r="H803" s="92"/>
      <c r="I803" s="92"/>
      <c r="J803" s="92"/>
      <c r="K803" s="92"/>
      <c r="L803" s="92"/>
      <c r="M803" s="92"/>
    </row>
    <row r="804" spans="1:13">
      <c r="A804" s="92"/>
      <c r="B804" s="92"/>
      <c r="C804" s="92"/>
      <c r="D804" s="92"/>
      <c r="E804" s="92"/>
      <c r="F804" s="92"/>
      <c r="G804" s="92"/>
      <c r="H804" s="92"/>
      <c r="I804" s="92"/>
      <c r="J804" s="92"/>
      <c r="K804" s="92"/>
      <c r="L804" s="92"/>
      <c r="M804" s="92"/>
    </row>
    <row r="805" spans="1:13">
      <c r="A805" s="92"/>
      <c r="B805" s="92"/>
      <c r="C805" s="92"/>
      <c r="D805" s="92"/>
      <c r="E805" s="92"/>
      <c r="F805" s="92"/>
      <c r="G805" s="92"/>
      <c r="H805" s="92"/>
      <c r="I805" s="92"/>
      <c r="J805" s="92"/>
      <c r="K805" s="92"/>
      <c r="L805" s="92"/>
      <c r="M805" s="92"/>
    </row>
    <row r="806" spans="1:13">
      <c r="A806" s="92"/>
      <c r="B806" s="92"/>
      <c r="C806" s="92"/>
      <c r="D806" s="92"/>
      <c r="E806" s="92"/>
      <c r="F806" s="92"/>
      <c r="G806" s="92"/>
      <c r="H806" s="92"/>
      <c r="I806" s="92"/>
      <c r="J806" s="92"/>
      <c r="K806" s="92"/>
      <c r="L806" s="92"/>
      <c r="M806" s="92"/>
    </row>
    <row r="807" spans="1:13">
      <c r="A807" s="92"/>
      <c r="B807" s="92"/>
      <c r="C807" s="92"/>
      <c r="D807" s="92"/>
      <c r="E807" s="92"/>
      <c r="F807" s="92"/>
      <c r="G807" s="92"/>
      <c r="H807" s="92"/>
      <c r="I807" s="92"/>
      <c r="J807" s="92"/>
      <c r="K807" s="92"/>
      <c r="L807" s="92"/>
      <c r="M807" s="92"/>
    </row>
    <row r="808" spans="1:13">
      <c r="A808" s="92"/>
      <c r="B808" s="92"/>
      <c r="C808" s="92"/>
      <c r="D808" s="92"/>
      <c r="E808" s="92"/>
      <c r="F808" s="92"/>
      <c r="G808" s="92"/>
      <c r="H808" s="92"/>
      <c r="I808" s="92"/>
      <c r="J808" s="92"/>
      <c r="K808" s="92"/>
      <c r="L808" s="92"/>
      <c r="M808" s="92"/>
    </row>
    <row r="809" spans="1:13">
      <c r="A809" s="92"/>
      <c r="B809" s="92"/>
      <c r="C809" s="92"/>
      <c r="D809" s="92"/>
      <c r="E809" s="92"/>
      <c r="F809" s="92"/>
      <c r="G809" s="92"/>
      <c r="H809" s="92"/>
      <c r="I809" s="92"/>
      <c r="J809" s="92"/>
      <c r="K809" s="92"/>
      <c r="L809" s="92"/>
      <c r="M809" s="92"/>
    </row>
    <row r="810" spans="1:13">
      <c r="A810" s="92"/>
      <c r="B810" s="92"/>
      <c r="C810" s="92"/>
      <c r="D810" s="92"/>
      <c r="E810" s="92"/>
      <c r="F810" s="92"/>
      <c r="G810" s="92"/>
      <c r="H810" s="92"/>
      <c r="I810" s="92"/>
      <c r="J810" s="92"/>
      <c r="K810" s="92"/>
      <c r="L810" s="92"/>
      <c r="M810" s="92"/>
    </row>
    <row r="811" spans="1:13">
      <c r="A811" s="92"/>
      <c r="B811" s="92"/>
      <c r="C811" s="92"/>
      <c r="D811" s="92"/>
      <c r="E811" s="92"/>
      <c r="F811" s="92"/>
      <c r="G811" s="92"/>
      <c r="H811" s="92"/>
      <c r="I811" s="92"/>
      <c r="J811" s="92"/>
      <c r="K811" s="92"/>
      <c r="L811" s="92"/>
      <c r="M811" s="92"/>
    </row>
    <row r="812" spans="1:13">
      <c r="A812" s="92"/>
      <c r="B812" s="92"/>
      <c r="C812" s="92"/>
      <c r="D812" s="92"/>
      <c r="E812" s="92"/>
      <c r="F812" s="92"/>
      <c r="G812" s="92"/>
      <c r="H812" s="92"/>
      <c r="I812" s="92"/>
      <c r="J812" s="92"/>
      <c r="K812" s="92"/>
      <c r="L812" s="92"/>
      <c r="M812" s="92"/>
    </row>
    <row r="813" spans="1:13">
      <c r="A813" s="92"/>
      <c r="B813" s="92"/>
      <c r="C813" s="92"/>
      <c r="D813" s="92"/>
      <c r="E813" s="92"/>
      <c r="F813" s="92"/>
      <c r="G813" s="92"/>
      <c r="H813" s="92"/>
      <c r="I813" s="92"/>
      <c r="J813" s="92"/>
      <c r="K813" s="92"/>
      <c r="L813" s="92"/>
      <c r="M813" s="92"/>
    </row>
    <row r="814" spans="1:13">
      <c r="A814" s="92"/>
      <c r="B814" s="92"/>
      <c r="C814" s="92"/>
      <c r="D814" s="92"/>
      <c r="E814" s="92"/>
      <c r="F814" s="92"/>
      <c r="G814" s="92"/>
      <c r="H814" s="92"/>
      <c r="I814" s="92"/>
      <c r="J814" s="92"/>
      <c r="K814" s="92"/>
      <c r="L814" s="92"/>
      <c r="M814" s="92"/>
    </row>
    <row r="815" spans="1:13">
      <c r="A815" s="92"/>
      <c r="B815" s="92"/>
      <c r="C815" s="92"/>
      <c r="D815" s="92"/>
      <c r="E815" s="92"/>
      <c r="F815" s="92"/>
      <c r="G815" s="92"/>
      <c r="H815" s="92"/>
      <c r="I815" s="92"/>
      <c r="J815" s="92"/>
      <c r="K815" s="92"/>
      <c r="L815" s="92"/>
      <c r="M815" s="92"/>
    </row>
    <row r="816" spans="1:13">
      <c r="A816" s="92"/>
      <c r="B816" s="92"/>
      <c r="C816" s="92"/>
      <c r="D816" s="92"/>
      <c r="E816" s="92"/>
      <c r="F816" s="92"/>
      <c r="G816" s="92"/>
      <c r="H816" s="92"/>
      <c r="I816" s="92"/>
      <c r="J816" s="92"/>
      <c r="K816" s="92"/>
      <c r="L816" s="92"/>
      <c r="M816" s="92"/>
    </row>
    <row r="817" spans="1:13">
      <c r="A817" s="92"/>
      <c r="B817" s="92"/>
      <c r="C817" s="92"/>
      <c r="D817" s="92"/>
      <c r="E817" s="92"/>
      <c r="F817" s="92"/>
      <c r="G817" s="92"/>
      <c r="H817" s="92"/>
      <c r="I817" s="92"/>
      <c r="J817" s="92"/>
      <c r="K817" s="92"/>
      <c r="L817" s="92"/>
      <c r="M817" s="92"/>
    </row>
    <row r="818" spans="1:13">
      <c r="A818" s="92"/>
      <c r="B818" s="92"/>
      <c r="C818" s="92"/>
      <c r="D818" s="92"/>
      <c r="E818" s="92"/>
      <c r="F818" s="92"/>
      <c r="G818" s="92"/>
      <c r="H818" s="92"/>
      <c r="I818" s="92"/>
      <c r="J818" s="92"/>
      <c r="K818" s="92"/>
      <c r="L818" s="92"/>
      <c r="M818" s="92"/>
    </row>
    <row r="819" spans="1:13">
      <c r="A819" s="92"/>
      <c r="B819" s="92"/>
      <c r="C819" s="92"/>
      <c r="D819" s="92"/>
      <c r="E819" s="92"/>
      <c r="F819" s="92"/>
      <c r="G819" s="92"/>
      <c r="H819" s="92"/>
      <c r="I819" s="92"/>
      <c r="J819" s="92"/>
      <c r="K819" s="92"/>
      <c r="L819" s="92"/>
      <c r="M819" s="92"/>
    </row>
    <row r="820" spans="1:13">
      <c r="A820" s="92"/>
      <c r="B820" s="92"/>
      <c r="C820" s="92"/>
      <c r="D820" s="92"/>
      <c r="E820" s="92"/>
      <c r="F820" s="92"/>
      <c r="G820" s="92"/>
      <c r="H820" s="92"/>
      <c r="I820" s="92"/>
      <c r="J820" s="92"/>
      <c r="K820" s="92"/>
      <c r="L820" s="92"/>
      <c r="M820" s="92"/>
    </row>
    <row r="821" spans="1:13">
      <c r="A821" s="92"/>
      <c r="B821" s="92"/>
      <c r="C821" s="92"/>
      <c r="D821" s="92"/>
      <c r="E821" s="92"/>
      <c r="F821" s="92"/>
      <c r="G821" s="92"/>
      <c r="H821" s="92"/>
      <c r="I821" s="92"/>
      <c r="J821" s="92"/>
      <c r="K821" s="92"/>
      <c r="L821" s="92"/>
      <c r="M821" s="92"/>
    </row>
    <row r="822" spans="1:13">
      <c r="A822" s="92"/>
      <c r="B822" s="92"/>
      <c r="C822" s="92"/>
      <c r="D822" s="92"/>
      <c r="E822" s="92"/>
      <c r="F822" s="92"/>
      <c r="G822" s="92"/>
      <c r="H822" s="92"/>
      <c r="I822" s="92"/>
      <c r="J822" s="92"/>
      <c r="K822" s="92"/>
      <c r="L822" s="92"/>
      <c r="M822" s="92"/>
    </row>
    <row r="823" spans="1:13">
      <c r="A823" s="92"/>
      <c r="B823" s="92"/>
      <c r="C823" s="92"/>
      <c r="D823" s="92"/>
      <c r="E823" s="92"/>
      <c r="F823" s="92"/>
      <c r="G823" s="92"/>
      <c r="H823" s="92"/>
      <c r="I823" s="92"/>
      <c r="J823" s="92"/>
      <c r="K823" s="92"/>
      <c r="L823" s="92"/>
      <c r="M823" s="92"/>
    </row>
    <row r="824" spans="1:13">
      <c r="A824" s="92"/>
      <c r="B824" s="92"/>
      <c r="C824" s="92"/>
      <c r="D824" s="92"/>
      <c r="E824" s="92"/>
      <c r="F824" s="92"/>
      <c r="G824" s="92"/>
      <c r="H824" s="92"/>
      <c r="I824" s="92"/>
      <c r="J824" s="92"/>
      <c r="K824" s="92"/>
      <c r="L824" s="92"/>
      <c r="M824" s="92"/>
    </row>
    <row r="825" spans="1:13">
      <c r="A825" s="92"/>
      <c r="B825" s="92"/>
      <c r="C825" s="92"/>
      <c r="D825" s="92"/>
      <c r="E825" s="92"/>
      <c r="F825" s="92"/>
      <c r="G825" s="92"/>
      <c r="H825" s="92"/>
      <c r="I825" s="92"/>
      <c r="J825" s="92"/>
      <c r="K825" s="92"/>
      <c r="L825" s="92"/>
      <c r="M825" s="92"/>
    </row>
    <row r="826" spans="1:13">
      <c r="A826" s="92"/>
      <c r="B826" s="92"/>
      <c r="C826" s="92"/>
      <c r="D826" s="92"/>
      <c r="E826" s="92"/>
      <c r="F826" s="92"/>
      <c r="G826" s="92"/>
      <c r="H826" s="92"/>
      <c r="I826" s="92"/>
      <c r="J826" s="92"/>
      <c r="K826" s="92"/>
      <c r="L826" s="92"/>
      <c r="M826" s="92"/>
    </row>
    <row r="827" spans="1:13">
      <c r="A827" s="92"/>
      <c r="B827" s="92"/>
      <c r="C827" s="92"/>
      <c r="D827" s="92"/>
      <c r="E827" s="92"/>
      <c r="F827" s="92"/>
      <c r="G827" s="92"/>
      <c r="H827" s="92"/>
      <c r="I827" s="92"/>
      <c r="J827" s="92"/>
      <c r="K827" s="92"/>
      <c r="L827" s="92"/>
      <c r="M827" s="92"/>
    </row>
    <row r="828" spans="1:13">
      <c r="A828" s="92"/>
      <c r="B828" s="92"/>
      <c r="C828" s="92"/>
      <c r="D828" s="92"/>
      <c r="E828" s="92"/>
      <c r="F828" s="92"/>
      <c r="G828" s="92"/>
      <c r="H828" s="92"/>
      <c r="I828" s="92"/>
      <c r="J828" s="92"/>
      <c r="K828" s="92"/>
      <c r="L828" s="92"/>
      <c r="M828" s="92"/>
    </row>
    <row r="829" spans="1:13">
      <c r="A829" s="92"/>
      <c r="B829" s="92"/>
      <c r="C829" s="92"/>
      <c r="D829" s="92"/>
      <c r="E829" s="92"/>
      <c r="F829" s="92"/>
      <c r="G829" s="92"/>
      <c r="H829" s="92"/>
      <c r="I829" s="92"/>
      <c r="J829" s="92"/>
      <c r="K829" s="92"/>
      <c r="L829" s="92"/>
      <c r="M829" s="92"/>
    </row>
    <row r="830" spans="1:13">
      <c r="A830" s="92"/>
      <c r="B830" s="92"/>
      <c r="C830" s="92"/>
      <c r="D830" s="92"/>
      <c r="E830" s="92"/>
      <c r="F830" s="92"/>
      <c r="G830" s="92"/>
      <c r="H830" s="92"/>
      <c r="I830" s="92"/>
      <c r="J830" s="92"/>
      <c r="K830" s="92"/>
      <c r="L830" s="92"/>
      <c r="M830" s="92"/>
    </row>
    <row r="831" spans="1:13">
      <c r="A831" s="92"/>
      <c r="B831" s="92"/>
      <c r="C831" s="92"/>
      <c r="D831" s="92"/>
      <c r="E831" s="92"/>
      <c r="F831" s="92"/>
      <c r="G831" s="92"/>
      <c r="H831" s="92"/>
      <c r="I831" s="92"/>
      <c r="J831" s="92"/>
      <c r="K831" s="92"/>
      <c r="L831" s="92"/>
      <c r="M831" s="92"/>
    </row>
    <row r="832" spans="1:13">
      <c r="A832" s="92"/>
      <c r="B832" s="92"/>
      <c r="C832" s="92"/>
      <c r="D832" s="92"/>
      <c r="E832" s="92"/>
      <c r="F832" s="92"/>
      <c r="G832" s="92"/>
      <c r="H832" s="92"/>
      <c r="I832" s="92"/>
      <c r="J832" s="92"/>
      <c r="K832" s="92"/>
      <c r="L832" s="92"/>
      <c r="M832" s="92"/>
    </row>
    <row r="833" spans="1:13">
      <c r="A833" s="92"/>
      <c r="B833" s="92"/>
      <c r="C833" s="92"/>
      <c r="D833" s="92"/>
      <c r="E833" s="92"/>
      <c r="F833" s="92"/>
      <c r="G833" s="92"/>
      <c r="H833" s="92"/>
      <c r="I833" s="92"/>
      <c r="J833" s="92"/>
      <c r="K833" s="92"/>
      <c r="L833" s="92"/>
      <c r="M833" s="92"/>
    </row>
    <row r="834" spans="1:13">
      <c r="A834" s="92"/>
      <c r="B834" s="92"/>
      <c r="C834" s="92"/>
      <c r="D834" s="92"/>
      <c r="E834" s="92"/>
      <c r="F834" s="92"/>
      <c r="G834" s="92"/>
      <c r="H834" s="92"/>
      <c r="I834" s="92"/>
      <c r="J834" s="92"/>
      <c r="K834" s="92"/>
      <c r="L834" s="92"/>
      <c r="M834" s="92"/>
    </row>
    <row r="835" spans="1:13">
      <c r="A835" s="92"/>
      <c r="B835" s="92"/>
      <c r="C835" s="92"/>
      <c r="D835" s="92"/>
      <c r="E835" s="92"/>
      <c r="F835" s="92"/>
      <c r="G835" s="92"/>
      <c r="H835" s="92"/>
      <c r="I835" s="92"/>
      <c r="J835" s="92"/>
      <c r="K835" s="92"/>
      <c r="L835" s="92"/>
      <c r="M835" s="92"/>
    </row>
    <row r="836" spans="1:13">
      <c r="A836" s="92"/>
      <c r="B836" s="92"/>
      <c r="C836" s="92"/>
      <c r="D836" s="92"/>
      <c r="E836" s="92"/>
      <c r="F836" s="92"/>
      <c r="G836" s="92"/>
      <c r="H836" s="92"/>
      <c r="I836" s="92"/>
      <c r="J836" s="92"/>
      <c r="K836" s="92"/>
      <c r="L836" s="92"/>
      <c r="M836" s="92"/>
    </row>
    <row r="837" spans="1:13">
      <c r="A837" s="92"/>
      <c r="B837" s="92"/>
      <c r="C837" s="92"/>
      <c r="D837" s="92"/>
      <c r="E837" s="92"/>
      <c r="F837" s="92"/>
      <c r="G837" s="92"/>
      <c r="H837" s="92"/>
      <c r="I837" s="92"/>
      <c r="J837" s="92"/>
      <c r="K837" s="92"/>
      <c r="L837" s="92"/>
      <c r="M837" s="92"/>
    </row>
    <row r="838" spans="1:13">
      <c r="A838" s="92"/>
      <c r="B838" s="92"/>
      <c r="C838" s="92"/>
      <c r="D838" s="92"/>
      <c r="E838" s="92"/>
      <c r="F838" s="92"/>
      <c r="G838" s="92"/>
      <c r="H838" s="92"/>
      <c r="I838" s="92"/>
      <c r="J838" s="92"/>
      <c r="K838" s="92"/>
      <c r="L838" s="92"/>
      <c r="M838" s="92"/>
    </row>
    <row r="839" spans="1:13">
      <c r="A839" s="92"/>
      <c r="B839" s="92"/>
      <c r="C839" s="92"/>
      <c r="D839" s="92"/>
      <c r="E839" s="92"/>
      <c r="F839" s="92"/>
      <c r="G839" s="92"/>
      <c r="H839" s="92"/>
      <c r="I839" s="92"/>
      <c r="J839" s="92"/>
      <c r="K839" s="92"/>
      <c r="L839" s="92"/>
      <c r="M839" s="92"/>
    </row>
    <row r="840" spans="1:13">
      <c r="A840" s="92"/>
      <c r="B840" s="92"/>
      <c r="C840" s="92"/>
      <c r="D840" s="92"/>
      <c r="E840" s="92"/>
      <c r="F840" s="92"/>
      <c r="G840" s="92"/>
      <c r="H840" s="92"/>
      <c r="I840" s="92"/>
      <c r="J840" s="92"/>
      <c r="K840" s="92"/>
      <c r="L840" s="92"/>
      <c r="M840" s="92"/>
    </row>
    <row r="841" spans="1:13">
      <c r="A841" s="92"/>
      <c r="B841" s="92"/>
      <c r="C841" s="92"/>
      <c r="D841" s="92"/>
      <c r="E841" s="92"/>
      <c r="F841" s="92"/>
      <c r="G841" s="92"/>
      <c r="H841" s="92"/>
      <c r="I841" s="92"/>
      <c r="J841" s="92"/>
      <c r="K841" s="92"/>
      <c r="L841" s="92"/>
      <c r="M841" s="92"/>
    </row>
    <row r="842" spans="1:13">
      <c r="A842" s="92"/>
      <c r="B842" s="92"/>
      <c r="C842" s="92"/>
      <c r="D842" s="92"/>
      <c r="E842" s="92"/>
      <c r="F842" s="92"/>
      <c r="G842" s="92"/>
      <c r="H842" s="92"/>
      <c r="I842" s="92"/>
      <c r="J842" s="92"/>
      <c r="K842" s="92"/>
      <c r="L842" s="92"/>
      <c r="M842" s="92"/>
    </row>
    <row r="843" spans="1:13">
      <c r="A843" s="92"/>
      <c r="B843" s="92"/>
      <c r="C843" s="92"/>
      <c r="D843" s="92"/>
      <c r="E843" s="92"/>
      <c r="F843" s="92"/>
      <c r="G843" s="92"/>
      <c r="H843" s="92"/>
      <c r="I843" s="92"/>
      <c r="J843" s="92"/>
      <c r="K843" s="92"/>
      <c r="L843" s="92"/>
      <c r="M843" s="92"/>
    </row>
    <row r="844" spans="1:13">
      <c r="A844" s="92"/>
      <c r="B844" s="92"/>
      <c r="C844" s="92"/>
      <c r="D844" s="92"/>
      <c r="E844" s="92"/>
      <c r="F844" s="92"/>
      <c r="G844" s="92"/>
      <c r="H844" s="92"/>
      <c r="I844" s="92"/>
      <c r="J844" s="92"/>
      <c r="K844" s="92"/>
      <c r="L844" s="92"/>
      <c r="M844" s="92"/>
    </row>
    <row r="845" spans="1:13">
      <c r="A845" s="92"/>
      <c r="B845" s="92"/>
      <c r="C845" s="92"/>
      <c r="D845" s="92"/>
      <c r="E845" s="92"/>
      <c r="F845" s="92"/>
      <c r="G845" s="92"/>
      <c r="H845" s="92"/>
      <c r="I845" s="92"/>
      <c r="J845" s="92"/>
      <c r="K845" s="92"/>
      <c r="L845" s="92"/>
      <c r="M845" s="92"/>
    </row>
    <row r="846" spans="1:13">
      <c r="A846" s="92"/>
      <c r="B846" s="92"/>
      <c r="C846" s="92"/>
      <c r="D846" s="92"/>
      <c r="E846" s="92"/>
      <c r="F846" s="92"/>
      <c r="G846" s="92"/>
      <c r="H846" s="92"/>
      <c r="I846" s="92"/>
      <c r="J846" s="92"/>
      <c r="K846" s="92"/>
      <c r="L846" s="92"/>
      <c r="M846" s="92"/>
    </row>
    <row r="847" spans="1:13">
      <c r="A847" s="92"/>
      <c r="B847" s="92"/>
      <c r="C847" s="92"/>
      <c r="D847" s="92"/>
      <c r="E847" s="92"/>
      <c r="F847" s="92"/>
      <c r="G847" s="92"/>
      <c r="H847" s="92"/>
      <c r="I847" s="92"/>
      <c r="J847" s="92"/>
      <c r="K847" s="92"/>
      <c r="L847" s="92"/>
      <c r="M847" s="92"/>
    </row>
    <row r="848" spans="1:13">
      <c r="A848" s="92"/>
      <c r="B848" s="92"/>
      <c r="C848" s="92"/>
      <c r="D848" s="92"/>
      <c r="E848" s="92"/>
      <c r="F848" s="92"/>
      <c r="G848" s="92"/>
      <c r="H848" s="92"/>
      <c r="I848" s="92"/>
      <c r="J848" s="92"/>
      <c r="K848" s="92"/>
      <c r="L848" s="92"/>
      <c r="M848" s="92"/>
    </row>
    <row r="849" spans="1:13">
      <c r="A849" s="92"/>
      <c r="B849" s="92"/>
      <c r="C849" s="92"/>
      <c r="D849" s="92"/>
      <c r="E849" s="92"/>
      <c r="F849" s="92"/>
      <c r="G849" s="92"/>
      <c r="H849" s="92"/>
      <c r="I849" s="92"/>
      <c r="J849" s="92"/>
      <c r="K849" s="92"/>
      <c r="L849" s="92"/>
      <c r="M849" s="92"/>
    </row>
    <row r="850" spans="1:13">
      <c r="A850" s="92"/>
      <c r="B850" s="92"/>
      <c r="C850" s="92"/>
      <c r="D850" s="92"/>
      <c r="E850" s="92"/>
      <c r="F850" s="92"/>
      <c r="G850" s="92"/>
      <c r="H850" s="92"/>
      <c r="I850" s="92"/>
      <c r="J850" s="92"/>
      <c r="K850" s="92"/>
      <c r="L850" s="92"/>
      <c r="M850" s="92"/>
    </row>
    <row r="851" spans="1:13">
      <c r="A851" s="92"/>
      <c r="B851" s="92"/>
      <c r="C851" s="92"/>
      <c r="D851" s="92"/>
      <c r="E851" s="92"/>
      <c r="F851" s="92"/>
      <c r="G851" s="92"/>
      <c r="H851" s="92"/>
      <c r="I851" s="92"/>
      <c r="J851" s="92"/>
      <c r="K851" s="92"/>
      <c r="L851" s="92"/>
      <c r="M851" s="92"/>
    </row>
    <row r="852" spans="1:13">
      <c r="A852" s="92"/>
      <c r="B852" s="92"/>
      <c r="C852" s="92"/>
      <c r="D852" s="92"/>
      <c r="E852" s="92"/>
      <c r="F852" s="92"/>
      <c r="G852" s="92"/>
      <c r="H852" s="92"/>
      <c r="I852" s="92"/>
      <c r="J852" s="92"/>
      <c r="K852" s="92"/>
      <c r="L852" s="92"/>
      <c r="M852" s="92"/>
    </row>
    <row r="853" spans="1:13">
      <c r="A853" s="92"/>
      <c r="B853" s="92"/>
      <c r="C853" s="92"/>
      <c r="D853" s="92"/>
      <c r="E853" s="92"/>
      <c r="F853" s="92"/>
      <c r="G853" s="92"/>
      <c r="H853" s="92"/>
      <c r="I853" s="92"/>
      <c r="J853" s="92"/>
      <c r="K853" s="92"/>
      <c r="L853" s="92"/>
      <c r="M853" s="92"/>
    </row>
    <row r="854" spans="1:13">
      <c r="A854" s="92"/>
      <c r="B854" s="92"/>
      <c r="C854" s="92"/>
      <c r="D854" s="92"/>
      <c r="E854" s="92"/>
      <c r="F854" s="92"/>
      <c r="G854" s="92"/>
      <c r="H854" s="92"/>
      <c r="I854" s="92"/>
      <c r="J854" s="92"/>
      <c r="K854" s="92"/>
      <c r="L854" s="92"/>
      <c r="M854" s="92"/>
    </row>
    <row r="855" spans="1:13">
      <c r="A855" s="92"/>
      <c r="B855" s="92"/>
      <c r="C855" s="92"/>
      <c r="D855" s="92"/>
      <c r="E855" s="92"/>
      <c r="F855" s="92"/>
      <c r="G855" s="92"/>
      <c r="H855" s="92"/>
      <c r="I855" s="92"/>
      <c r="J855" s="92"/>
      <c r="K855" s="92"/>
      <c r="L855" s="92"/>
      <c r="M855" s="92"/>
    </row>
    <row r="856" spans="1:13">
      <c r="A856" s="92"/>
      <c r="B856" s="92"/>
      <c r="C856" s="92"/>
      <c r="D856" s="92"/>
      <c r="E856" s="92"/>
      <c r="F856" s="92"/>
      <c r="G856" s="92"/>
      <c r="H856" s="92"/>
      <c r="I856" s="92"/>
      <c r="J856" s="92"/>
      <c r="K856" s="92"/>
      <c r="L856" s="92"/>
      <c r="M856" s="92"/>
    </row>
    <row r="857" spans="1:13">
      <c r="A857" s="92"/>
      <c r="B857" s="92"/>
      <c r="C857" s="92"/>
      <c r="D857" s="92"/>
      <c r="E857" s="92"/>
      <c r="F857" s="92"/>
      <c r="G857" s="92"/>
      <c r="H857" s="92"/>
      <c r="I857" s="92"/>
      <c r="J857" s="92"/>
      <c r="K857" s="92"/>
      <c r="L857" s="92"/>
      <c r="M857" s="92"/>
    </row>
    <row r="858" spans="1:13">
      <c r="A858" s="92"/>
      <c r="B858" s="92"/>
      <c r="C858" s="92"/>
      <c r="D858" s="92"/>
      <c r="E858" s="92"/>
      <c r="F858" s="92"/>
      <c r="G858" s="92"/>
      <c r="H858" s="92"/>
      <c r="I858" s="92"/>
      <c r="J858" s="92"/>
      <c r="K858" s="92"/>
      <c r="L858" s="92"/>
      <c r="M858" s="92"/>
    </row>
    <row r="859" spans="1:13">
      <c r="A859" s="92"/>
      <c r="B859" s="92"/>
      <c r="C859" s="92"/>
      <c r="D859" s="92"/>
      <c r="E859" s="92"/>
      <c r="F859" s="92"/>
      <c r="G859" s="92"/>
      <c r="H859" s="92"/>
      <c r="I859" s="92"/>
      <c r="J859" s="92"/>
      <c r="K859" s="92"/>
      <c r="L859" s="92"/>
      <c r="M859" s="92"/>
    </row>
    <row r="860" spans="1:13">
      <c r="A860" s="92"/>
      <c r="B860" s="92"/>
      <c r="C860" s="92"/>
      <c r="D860" s="92"/>
      <c r="E860" s="92"/>
      <c r="F860" s="92"/>
      <c r="G860" s="92"/>
      <c r="H860" s="92"/>
      <c r="I860" s="92"/>
      <c r="J860" s="92"/>
      <c r="K860" s="92"/>
      <c r="L860" s="92"/>
      <c r="M860" s="92"/>
    </row>
    <row r="861" spans="1:13">
      <c r="A861" s="92"/>
      <c r="B861" s="92"/>
      <c r="C861" s="92"/>
      <c r="D861" s="92"/>
      <c r="E861" s="92"/>
      <c r="F861" s="92"/>
      <c r="G861" s="92"/>
      <c r="H861" s="92"/>
      <c r="I861" s="92"/>
      <c r="J861" s="92"/>
      <c r="K861" s="92"/>
      <c r="L861" s="92"/>
      <c r="M861" s="92"/>
    </row>
    <row r="862" spans="1:13">
      <c r="A862" s="92"/>
      <c r="B862" s="92"/>
      <c r="C862" s="92"/>
      <c r="D862" s="92"/>
      <c r="E862" s="92"/>
      <c r="F862" s="92"/>
      <c r="G862" s="92"/>
      <c r="H862" s="92"/>
      <c r="I862" s="92"/>
      <c r="J862" s="92"/>
      <c r="K862" s="92"/>
      <c r="L862" s="92"/>
      <c r="M862" s="92"/>
    </row>
    <row r="863" spans="1:13">
      <c r="A863" s="92"/>
      <c r="B863" s="92"/>
      <c r="C863" s="92"/>
      <c r="D863" s="92"/>
      <c r="E863" s="92"/>
      <c r="F863" s="92"/>
      <c r="G863" s="92"/>
      <c r="H863" s="92"/>
      <c r="I863" s="92"/>
      <c r="J863" s="92"/>
      <c r="K863" s="92"/>
      <c r="L863" s="92"/>
      <c r="M863" s="92"/>
    </row>
    <row r="864" spans="1:13">
      <c r="A864" s="92"/>
      <c r="B864" s="92"/>
      <c r="C864" s="92"/>
      <c r="D864" s="92"/>
      <c r="E864" s="92"/>
      <c r="F864" s="92"/>
      <c r="G864" s="92"/>
      <c r="H864" s="92"/>
      <c r="I864" s="92"/>
      <c r="J864" s="92"/>
      <c r="K864" s="92"/>
      <c r="L864" s="92"/>
      <c r="M864" s="92"/>
    </row>
    <row r="865" spans="1:13">
      <c r="A865" s="92"/>
      <c r="B865" s="92"/>
      <c r="C865" s="92"/>
      <c r="D865" s="92"/>
      <c r="E865" s="92"/>
      <c r="F865" s="92"/>
      <c r="G865" s="92"/>
      <c r="H865" s="92"/>
      <c r="I865" s="92"/>
      <c r="J865" s="92"/>
      <c r="K865" s="92"/>
      <c r="L865" s="92"/>
      <c r="M865" s="92"/>
    </row>
    <row r="866" spans="1:13">
      <c r="A866" s="92"/>
      <c r="B866" s="92"/>
      <c r="C866" s="92"/>
      <c r="D866" s="92"/>
      <c r="E866" s="92"/>
      <c r="F866" s="92"/>
      <c r="G866" s="92"/>
      <c r="H866" s="92"/>
      <c r="I866" s="92"/>
      <c r="J866" s="92"/>
      <c r="K866" s="92"/>
      <c r="L866" s="92"/>
      <c r="M866" s="92"/>
    </row>
    <row r="867" spans="1:13">
      <c r="A867" s="92"/>
      <c r="B867" s="92"/>
      <c r="C867" s="92"/>
      <c r="D867" s="92"/>
      <c r="E867" s="92"/>
      <c r="F867" s="92"/>
      <c r="G867" s="92"/>
      <c r="H867" s="92"/>
      <c r="I867" s="92"/>
      <c r="J867" s="92"/>
      <c r="K867" s="92"/>
      <c r="L867" s="92"/>
      <c r="M867" s="92"/>
    </row>
    <row r="868" spans="1:13">
      <c r="A868" s="92"/>
      <c r="B868" s="92"/>
      <c r="C868" s="92"/>
      <c r="D868" s="92"/>
      <c r="E868" s="92"/>
      <c r="F868" s="92"/>
      <c r="G868" s="92"/>
      <c r="H868" s="92"/>
      <c r="I868" s="92"/>
      <c r="J868" s="92"/>
      <c r="K868" s="92"/>
      <c r="L868" s="92"/>
      <c r="M868" s="92"/>
    </row>
    <row r="869" spans="1:13">
      <c r="A869" s="92"/>
      <c r="B869" s="92"/>
      <c r="C869" s="92"/>
      <c r="D869" s="92"/>
      <c r="E869" s="92"/>
      <c r="F869" s="92"/>
      <c r="G869" s="92"/>
      <c r="H869" s="92"/>
      <c r="I869" s="92"/>
      <c r="J869" s="92"/>
      <c r="K869" s="92"/>
      <c r="L869" s="92"/>
      <c r="M869" s="92"/>
    </row>
    <row r="870" spans="1:13">
      <c r="A870" s="92"/>
      <c r="B870" s="92"/>
      <c r="C870" s="92"/>
      <c r="D870" s="92"/>
      <c r="E870" s="92"/>
      <c r="F870" s="92"/>
      <c r="G870" s="92"/>
      <c r="H870" s="92"/>
      <c r="I870" s="92"/>
      <c r="J870" s="92"/>
      <c r="K870" s="92"/>
      <c r="L870" s="92"/>
      <c r="M870" s="92"/>
    </row>
    <row r="871" spans="1:13">
      <c r="A871" s="92"/>
      <c r="B871" s="92"/>
      <c r="C871" s="92"/>
      <c r="D871" s="92"/>
      <c r="E871" s="92"/>
      <c r="F871" s="92"/>
      <c r="G871" s="92"/>
      <c r="H871" s="92"/>
      <c r="I871" s="92"/>
      <c r="J871" s="92"/>
      <c r="K871" s="92"/>
      <c r="L871" s="92"/>
      <c r="M871" s="92"/>
    </row>
    <row r="872" spans="1:13">
      <c r="A872" s="92"/>
      <c r="B872" s="92"/>
      <c r="C872" s="92"/>
      <c r="D872" s="92"/>
      <c r="E872" s="92"/>
      <c r="F872" s="92"/>
      <c r="G872" s="92"/>
      <c r="H872" s="92"/>
      <c r="I872" s="92"/>
      <c r="J872" s="92"/>
      <c r="K872" s="92"/>
      <c r="L872" s="92"/>
      <c r="M872" s="92"/>
    </row>
    <row r="873" spans="1:13">
      <c r="A873" s="92"/>
      <c r="B873" s="92"/>
      <c r="C873" s="92"/>
      <c r="D873" s="92"/>
      <c r="E873" s="92"/>
      <c r="F873" s="92"/>
      <c r="G873" s="92"/>
      <c r="H873" s="92"/>
      <c r="I873" s="92"/>
      <c r="J873" s="92"/>
      <c r="K873" s="92"/>
      <c r="L873" s="92"/>
      <c r="M873" s="92"/>
    </row>
    <row r="874" spans="1:13">
      <c r="A874" s="92"/>
      <c r="B874" s="92"/>
      <c r="C874" s="92"/>
      <c r="D874" s="92"/>
      <c r="E874" s="92"/>
      <c r="F874" s="92"/>
      <c r="G874" s="92"/>
      <c r="H874" s="92"/>
      <c r="I874" s="92"/>
      <c r="J874" s="92"/>
      <c r="K874" s="92"/>
      <c r="L874" s="92"/>
      <c r="M874" s="92"/>
    </row>
    <row r="875" spans="1:13">
      <c r="A875" s="92"/>
      <c r="B875" s="92"/>
      <c r="C875" s="92"/>
      <c r="D875" s="92"/>
      <c r="E875" s="92"/>
      <c r="F875" s="92"/>
      <c r="G875" s="92"/>
      <c r="H875" s="92"/>
      <c r="I875" s="92"/>
      <c r="J875" s="92"/>
      <c r="K875" s="92"/>
      <c r="L875" s="92"/>
      <c r="M875" s="92"/>
    </row>
    <row r="876" spans="1:13">
      <c r="A876" s="92"/>
      <c r="B876" s="92"/>
      <c r="C876" s="92"/>
      <c r="D876" s="92"/>
      <c r="E876" s="92"/>
      <c r="F876" s="92"/>
      <c r="G876" s="92"/>
      <c r="H876" s="92"/>
      <c r="I876" s="92"/>
      <c r="J876" s="92"/>
      <c r="K876" s="92"/>
      <c r="L876" s="92"/>
      <c r="M876" s="92"/>
    </row>
    <row r="877" spans="1:13">
      <c r="A877" s="92"/>
      <c r="B877" s="92"/>
      <c r="C877" s="92"/>
      <c r="D877" s="92"/>
      <c r="E877" s="92"/>
      <c r="F877" s="92"/>
      <c r="G877" s="92"/>
      <c r="H877" s="92"/>
      <c r="I877" s="92"/>
      <c r="J877" s="92"/>
      <c r="K877" s="92"/>
      <c r="L877" s="92"/>
      <c r="M877" s="92"/>
    </row>
    <row r="878" spans="1:13">
      <c r="A878" s="92"/>
      <c r="B878" s="92"/>
      <c r="C878" s="92"/>
      <c r="D878" s="92"/>
      <c r="E878" s="92"/>
      <c r="F878" s="92"/>
      <c r="G878" s="92"/>
      <c r="H878" s="92"/>
      <c r="I878" s="92"/>
      <c r="J878" s="92"/>
      <c r="K878" s="92"/>
      <c r="L878" s="92"/>
      <c r="M878" s="92"/>
    </row>
    <row r="879" spans="1:13">
      <c r="A879" s="92"/>
      <c r="B879" s="92"/>
      <c r="C879" s="92"/>
      <c r="D879" s="92"/>
      <c r="E879" s="92"/>
      <c r="F879" s="92"/>
      <c r="G879" s="92"/>
      <c r="H879" s="92"/>
      <c r="I879" s="92"/>
      <c r="J879" s="92"/>
      <c r="K879" s="92"/>
      <c r="L879" s="92"/>
      <c r="M879" s="92"/>
    </row>
    <row r="880" spans="1:13">
      <c r="A880" s="92"/>
      <c r="B880" s="92"/>
      <c r="C880" s="92"/>
      <c r="D880" s="92"/>
      <c r="E880" s="92"/>
      <c r="F880" s="92"/>
      <c r="G880" s="92"/>
      <c r="H880" s="92"/>
      <c r="I880" s="92"/>
      <c r="J880" s="92"/>
      <c r="K880" s="92"/>
      <c r="L880" s="92"/>
      <c r="M880" s="92"/>
    </row>
    <row r="881" spans="1:13">
      <c r="A881" s="92"/>
      <c r="B881" s="92"/>
      <c r="C881" s="92"/>
      <c r="D881" s="92"/>
      <c r="E881" s="92"/>
      <c r="F881" s="92"/>
      <c r="G881" s="92"/>
      <c r="H881" s="92"/>
      <c r="I881" s="92"/>
      <c r="J881" s="92"/>
      <c r="K881" s="92"/>
      <c r="L881" s="92"/>
      <c r="M881" s="92"/>
    </row>
    <row r="882" spans="1:13">
      <c r="A882" s="92"/>
      <c r="B882" s="92"/>
      <c r="C882" s="92"/>
      <c r="D882" s="92"/>
      <c r="E882" s="92"/>
      <c r="F882" s="92"/>
      <c r="G882" s="92"/>
      <c r="H882" s="92"/>
      <c r="I882" s="92"/>
      <c r="J882" s="92"/>
      <c r="K882" s="92"/>
      <c r="L882" s="92"/>
      <c r="M882" s="92"/>
    </row>
    <row r="883" spans="1:13">
      <c r="A883" s="92"/>
      <c r="B883" s="92"/>
      <c r="C883" s="92"/>
      <c r="D883" s="92"/>
      <c r="E883" s="92"/>
      <c r="F883" s="92"/>
      <c r="G883" s="92"/>
      <c r="H883" s="92"/>
      <c r="I883" s="92"/>
      <c r="J883" s="92"/>
      <c r="K883" s="92"/>
      <c r="L883" s="92"/>
      <c r="M883" s="92"/>
    </row>
    <row r="884" spans="1:13">
      <c r="A884" s="92"/>
      <c r="B884" s="92"/>
      <c r="C884" s="92"/>
      <c r="D884" s="92"/>
      <c r="E884" s="92"/>
      <c r="F884" s="92"/>
      <c r="G884" s="92"/>
      <c r="H884" s="92"/>
      <c r="I884" s="92"/>
      <c r="J884" s="92"/>
      <c r="K884" s="92"/>
      <c r="L884" s="92"/>
      <c r="M884" s="92"/>
    </row>
    <row r="885" spans="1:13">
      <c r="A885" s="92"/>
      <c r="B885" s="92"/>
      <c r="C885" s="92"/>
      <c r="D885" s="92"/>
      <c r="E885" s="92"/>
      <c r="F885" s="92"/>
      <c r="G885" s="92"/>
      <c r="H885" s="92"/>
      <c r="I885" s="92"/>
      <c r="J885" s="92"/>
      <c r="K885" s="92"/>
      <c r="L885" s="92"/>
      <c r="M885" s="92"/>
    </row>
    <row r="886" spans="1:13">
      <c r="A886" s="92"/>
      <c r="B886" s="92"/>
      <c r="C886" s="92"/>
      <c r="D886" s="92"/>
      <c r="E886" s="92"/>
      <c r="F886" s="92"/>
      <c r="G886" s="92"/>
      <c r="H886" s="92"/>
      <c r="I886" s="92"/>
      <c r="J886" s="92"/>
      <c r="K886" s="92"/>
      <c r="L886" s="92"/>
      <c r="M886" s="92"/>
    </row>
    <row r="887" spans="1:13">
      <c r="A887" s="92"/>
      <c r="B887" s="92"/>
      <c r="C887" s="92"/>
      <c r="D887" s="92"/>
      <c r="E887" s="92"/>
      <c r="F887" s="92"/>
      <c r="G887" s="92"/>
      <c r="H887" s="92"/>
      <c r="I887" s="92"/>
      <c r="J887" s="92"/>
      <c r="K887" s="92"/>
      <c r="L887" s="92"/>
      <c r="M887" s="92"/>
    </row>
    <row r="888" spans="1:13">
      <c r="A888" s="92"/>
      <c r="B888" s="92"/>
      <c r="C888" s="92"/>
      <c r="D888" s="92"/>
      <c r="E888" s="92"/>
      <c r="F888" s="92"/>
      <c r="G888" s="92"/>
      <c r="H888" s="92"/>
      <c r="I888" s="92"/>
      <c r="J888" s="92"/>
      <c r="K888" s="92"/>
      <c r="L888" s="92"/>
      <c r="M888" s="92"/>
    </row>
    <row r="889" spans="1:13">
      <c r="A889" s="92"/>
      <c r="B889" s="92"/>
      <c r="C889" s="92"/>
      <c r="D889" s="92"/>
      <c r="E889" s="92"/>
      <c r="F889" s="92"/>
      <c r="G889" s="92"/>
      <c r="H889" s="92"/>
      <c r="I889" s="92"/>
      <c r="J889" s="92"/>
      <c r="K889" s="92"/>
      <c r="L889" s="92"/>
      <c r="M889" s="92"/>
    </row>
    <row r="890" spans="1:13">
      <c r="A890" s="92"/>
      <c r="B890" s="92"/>
      <c r="C890" s="92"/>
      <c r="D890" s="92"/>
      <c r="E890" s="92"/>
      <c r="F890" s="92"/>
      <c r="G890" s="92"/>
      <c r="H890" s="92"/>
      <c r="I890" s="92"/>
      <c r="J890" s="92"/>
      <c r="K890" s="92"/>
      <c r="L890" s="92"/>
      <c r="M890" s="92"/>
    </row>
    <row r="891" spans="1:13">
      <c r="A891" s="92"/>
      <c r="B891" s="92"/>
      <c r="C891" s="92"/>
      <c r="D891" s="92"/>
      <c r="E891" s="92"/>
      <c r="F891" s="92"/>
      <c r="G891" s="92"/>
      <c r="H891" s="92"/>
      <c r="I891" s="92"/>
      <c r="J891" s="92"/>
      <c r="K891" s="92"/>
      <c r="L891" s="92"/>
      <c r="M891" s="92"/>
    </row>
    <row r="892" spans="1:13">
      <c r="A892" s="92"/>
      <c r="B892" s="92"/>
      <c r="C892" s="92"/>
      <c r="D892" s="92"/>
      <c r="E892" s="92"/>
      <c r="F892" s="92"/>
      <c r="G892" s="92"/>
      <c r="H892" s="92"/>
      <c r="I892" s="92"/>
      <c r="J892" s="92"/>
      <c r="K892" s="92"/>
      <c r="L892" s="92"/>
      <c r="M892" s="92"/>
    </row>
    <row r="893" spans="1:13">
      <c r="A893" s="92"/>
      <c r="B893" s="92"/>
      <c r="C893" s="92"/>
      <c r="D893" s="92"/>
      <c r="E893" s="92"/>
      <c r="F893" s="92"/>
      <c r="G893" s="92"/>
      <c r="H893" s="92"/>
      <c r="I893" s="92"/>
      <c r="J893" s="92"/>
      <c r="K893" s="92"/>
      <c r="L893" s="92"/>
      <c r="M893" s="92"/>
    </row>
    <row r="894" spans="1:13">
      <c r="A894" s="92"/>
      <c r="B894" s="92"/>
      <c r="C894" s="92"/>
      <c r="D894" s="92"/>
      <c r="E894" s="92"/>
      <c r="F894" s="92"/>
      <c r="G894" s="92"/>
      <c r="H894" s="92"/>
      <c r="I894" s="92"/>
      <c r="J894" s="92"/>
      <c r="K894" s="92"/>
      <c r="L894" s="92"/>
      <c r="M894" s="92"/>
    </row>
    <row r="895" spans="1:13">
      <c r="A895" s="92"/>
      <c r="B895" s="92"/>
      <c r="C895" s="92"/>
      <c r="D895" s="92"/>
      <c r="E895" s="92"/>
      <c r="F895" s="92"/>
      <c r="G895" s="92"/>
      <c r="H895" s="92"/>
      <c r="I895" s="92"/>
      <c r="J895" s="92"/>
      <c r="K895" s="92"/>
      <c r="L895" s="92"/>
      <c r="M895" s="92"/>
    </row>
    <row r="896" spans="1:13">
      <c r="A896" s="92"/>
      <c r="B896" s="92"/>
      <c r="C896" s="92"/>
      <c r="D896" s="92"/>
      <c r="E896" s="92"/>
      <c r="F896" s="92"/>
      <c r="G896" s="92"/>
      <c r="H896" s="92"/>
      <c r="I896" s="92"/>
      <c r="J896" s="92"/>
      <c r="K896" s="92"/>
      <c r="L896" s="92"/>
      <c r="M896" s="92"/>
    </row>
    <row r="897" spans="1:13">
      <c r="A897" s="92"/>
      <c r="B897" s="92"/>
      <c r="C897" s="92"/>
      <c r="D897" s="92"/>
      <c r="E897" s="92"/>
      <c r="F897" s="92"/>
      <c r="G897" s="92"/>
      <c r="H897" s="92"/>
      <c r="I897" s="92"/>
      <c r="J897" s="92"/>
      <c r="K897" s="92"/>
      <c r="L897" s="92"/>
      <c r="M897" s="92"/>
    </row>
    <row r="898" spans="1:13">
      <c r="A898" s="92"/>
      <c r="B898" s="92"/>
      <c r="C898" s="92"/>
      <c r="D898" s="92"/>
      <c r="E898" s="92"/>
      <c r="F898" s="92"/>
      <c r="G898" s="92"/>
      <c r="H898" s="92"/>
      <c r="I898" s="92"/>
      <c r="J898" s="92"/>
      <c r="K898" s="92"/>
      <c r="L898" s="92"/>
      <c r="M898" s="92"/>
    </row>
    <row r="899" spans="1:13">
      <c r="A899" s="92"/>
      <c r="B899" s="92"/>
      <c r="C899" s="92"/>
      <c r="D899" s="92"/>
      <c r="E899" s="92"/>
      <c r="F899" s="92"/>
      <c r="G899" s="92"/>
      <c r="H899" s="92"/>
      <c r="I899" s="92"/>
      <c r="J899" s="92"/>
      <c r="K899" s="92"/>
      <c r="L899" s="92"/>
      <c r="M899" s="92"/>
    </row>
    <row r="900" spans="1:13">
      <c r="A900" s="92"/>
      <c r="B900" s="92"/>
      <c r="C900" s="92"/>
      <c r="D900" s="92"/>
      <c r="E900" s="92"/>
      <c r="F900" s="92"/>
      <c r="G900" s="92"/>
      <c r="H900" s="92"/>
      <c r="I900" s="92"/>
      <c r="J900" s="92"/>
      <c r="K900" s="92"/>
      <c r="L900" s="92"/>
      <c r="M900" s="92"/>
    </row>
    <row r="901" spans="1:13">
      <c r="A901" s="92"/>
      <c r="B901" s="92"/>
      <c r="C901" s="92"/>
      <c r="D901" s="92"/>
      <c r="E901" s="92"/>
      <c r="F901" s="92"/>
      <c r="G901" s="92"/>
      <c r="H901" s="92"/>
      <c r="I901" s="92"/>
      <c r="J901" s="92"/>
      <c r="K901" s="92"/>
      <c r="L901" s="92"/>
      <c r="M901" s="92"/>
    </row>
    <row r="902" spans="1:13">
      <c r="A902" s="92"/>
      <c r="B902" s="92"/>
      <c r="C902" s="92"/>
      <c r="D902" s="92"/>
      <c r="E902" s="92"/>
      <c r="F902" s="92"/>
      <c r="G902" s="92"/>
      <c r="H902" s="92"/>
      <c r="I902" s="92"/>
      <c r="J902" s="92"/>
      <c r="K902" s="92"/>
      <c r="L902" s="92"/>
      <c r="M902" s="92"/>
    </row>
    <row r="903" spans="1:13">
      <c r="A903" s="92"/>
      <c r="B903" s="92"/>
      <c r="C903" s="92"/>
      <c r="D903" s="92"/>
      <c r="E903" s="92"/>
      <c r="F903" s="92"/>
      <c r="G903" s="92"/>
      <c r="H903" s="92"/>
      <c r="I903" s="92"/>
      <c r="J903" s="92"/>
      <c r="K903" s="92"/>
      <c r="L903" s="92"/>
      <c r="M903" s="92"/>
    </row>
    <row r="904" spans="1:13">
      <c r="A904" s="92"/>
      <c r="B904" s="92"/>
      <c r="C904" s="92"/>
      <c r="D904" s="92"/>
      <c r="E904" s="92"/>
      <c r="F904" s="92"/>
      <c r="G904" s="92"/>
      <c r="H904" s="92"/>
      <c r="I904" s="92"/>
      <c r="J904" s="92"/>
      <c r="K904" s="92"/>
      <c r="L904" s="92"/>
      <c r="M904" s="92"/>
    </row>
    <row r="905" spans="1:13">
      <c r="A905" s="92"/>
      <c r="B905" s="92"/>
      <c r="C905" s="92"/>
      <c r="D905" s="92"/>
      <c r="E905" s="92"/>
      <c r="F905" s="92"/>
      <c r="G905" s="92"/>
      <c r="H905" s="92"/>
      <c r="I905" s="92"/>
      <c r="J905" s="92"/>
      <c r="K905" s="92"/>
      <c r="L905" s="92"/>
      <c r="M905" s="92"/>
    </row>
    <row r="906" spans="1:13">
      <c r="A906" s="92"/>
      <c r="B906" s="92"/>
      <c r="C906" s="92"/>
      <c r="D906" s="92"/>
      <c r="E906" s="92"/>
      <c r="F906" s="92"/>
      <c r="G906" s="92"/>
      <c r="H906" s="92"/>
      <c r="I906" s="92"/>
      <c r="J906" s="92"/>
      <c r="K906" s="92"/>
      <c r="L906" s="92"/>
      <c r="M906" s="92"/>
    </row>
    <row r="907" spans="1:13">
      <c r="A907" s="92"/>
      <c r="B907" s="92"/>
      <c r="C907" s="92"/>
      <c r="D907" s="92"/>
      <c r="E907" s="92"/>
      <c r="F907" s="92"/>
      <c r="G907" s="92"/>
      <c r="H907" s="92"/>
      <c r="I907" s="92"/>
      <c r="J907" s="92"/>
      <c r="K907" s="92"/>
      <c r="L907" s="92"/>
      <c r="M907" s="92"/>
    </row>
    <row r="908" spans="1:13">
      <c r="A908" s="92"/>
      <c r="B908" s="92"/>
      <c r="C908" s="92"/>
      <c r="D908" s="92"/>
      <c r="E908" s="92"/>
      <c r="F908" s="92"/>
      <c r="G908" s="92"/>
      <c r="H908" s="92"/>
      <c r="I908" s="92"/>
      <c r="J908" s="92"/>
      <c r="K908" s="92"/>
      <c r="L908" s="92"/>
      <c r="M908" s="92"/>
    </row>
    <row r="909" spans="1:13">
      <c r="A909" s="92"/>
      <c r="B909" s="92"/>
      <c r="C909" s="92"/>
      <c r="D909" s="92"/>
      <c r="E909" s="92"/>
      <c r="F909" s="92"/>
      <c r="G909" s="92"/>
      <c r="H909" s="92"/>
      <c r="I909" s="92"/>
      <c r="J909" s="92"/>
      <c r="K909" s="92"/>
      <c r="L909" s="92"/>
      <c r="M909" s="92"/>
    </row>
    <row r="910" spans="1:13">
      <c r="A910" s="92"/>
      <c r="B910" s="92"/>
      <c r="C910" s="92"/>
      <c r="D910" s="92"/>
      <c r="E910" s="92"/>
      <c r="F910" s="92"/>
      <c r="G910" s="92"/>
      <c r="H910" s="92"/>
      <c r="I910" s="92"/>
      <c r="J910" s="92"/>
      <c r="K910" s="92"/>
      <c r="L910" s="92"/>
      <c r="M910" s="92"/>
    </row>
    <row r="911" spans="1:13">
      <c r="A911" s="92"/>
      <c r="B911" s="92"/>
      <c r="C911" s="92"/>
      <c r="D911" s="92"/>
      <c r="E911" s="92"/>
      <c r="F911" s="92"/>
      <c r="G911" s="92"/>
      <c r="H911" s="92"/>
      <c r="I911" s="92"/>
      <c r="J911" s="92"/>
      <c r="K911" s="92"/>
      <c r="L911" s="92"/>
      <c r="M911" s="92"/>
    </row>
    <row r="912" spans="1:13">
      <c r="A912" s="92"/>
      <c r="B912" s="92"/>
      <c r="C912" s="92"/>
      <c r="D912" s="92"/>
      <c r="E912" s="92"/>
      <c r="F912" s="92"/>
      <c r="G912" s="92"/>
      <c r="H912" s="92"/>
      <c r="I912" s="92"/>
      <c r="J912" s="92"/>
      <c r="K912" s="92"/>
      <c r="L912" s="92"/>
      <c r="M912" s="92"/>
    </row>
    <row r="913" spans="1:13">
      <c r="A913" s="92"/>
      <c r="B913" s="92"/>
      <c r="C913" s="92"/>
      <c r="D913" s="92"/>
      <c r="E913" s="92"/>
      <c r="F913" s="92"/>
      <c r="G913" s="92"/>
      <c r="H913" s="92"/>
      <c r="I913" s="92"/>
      <c r="J913" s="92"/>
      <c r="K913" s="92"/>
      <c r="L913" s="92"/>
      <c r="M913" s="92"/>
    </row>
    <row r="914" spans="1:13">
      <c r="A914" s="92"/>
      <c r="B914" s="92"/>
      <c r="C914" s="92"/>
      <c r="D914" s="92"/>
      <c r="E914" s="92"/>
      <c r="F914" s="92"/>
      <c r="G914" s="92"/>
      <c r="H914" s="92"/>
      <c r="I914" s="92"/>
      <c r="J914" s="92"/>
      <c r="K914" s="92"/>
      <c r="L914" s="92"/>
      <c r="M914" s="92"/>
    </row>
    <row r="915" spans="1:13">
      <c r="A915" s="92"/>
      <c r="B915" s="92"/>
      <c r="C915" s="92"/>
      <c r="D915" s="92"/>
      <c r="E915" s="92"/>
      <c r="F915" s="92"/>
      <c r="G915" s="92"/>
      <c r="H915" s="92"/>
      <c r="I915" s="92"/>
      <c r="J915" s="92"/>
      <c r="K915" s="92"/>
      <c r="L915" s="92"/>
      <c r="M915" s="92"/>
    </row>
    <row r="916" spans="1:13">
      <c r="A916" s="92"/>
      <c r="B916" s="92"/>
      <c r="C916" s="92"/>
      <c r="D916" s="92"/>
      <c r="E916" s="92"/>
      <c r="F916" s="92"/>
      <c r="G916" s="92"/>
      <c r="H916" s="92"/>
      <c r="I916" s="92"/>
      <c r="J916" s="92"/>
      <c r="K916" s="92"/>
      <c r="L916" s="92"/>
      <c r="M916" s="92"/>
    </row>
    <row r="917" spans="1:13">
      <c r="A917" s="92"/>
      <c r="B917" s="92"/>
      <c r="C917" s="92"/>
      <c r="D917" s="92"/>
      <c r="E917" s="92"/>
      <c r="F917" s="92"/>
      <c r="G917" s="92"/>
      <c r="H917" s="92"/>
      <c r="I917" s="92"/>
      <c r="J917" s="92"/>
      <c r="K917" s="92"/>
      <c r="L917" s="92"/>
      <c r="M917" s="92"/>
    </row>
    <row r="918" spans="1:13">
      <c r="A918" s="92"/>
      <c r="B918" s="92"/>
      <c r="C918" s="92"/>
      <c r="D918" s="92"/>
      <c r="E918" s="92"/>
      <c r="F918" s="92"/>
      <c r="G918" s="92"/>
      <c r="H918" s="92"/>
      <c r="I918" s="92"/>
      <c r="J918" s="92"/>
      <c r="K918" s="92"/>
      <c r="L918" s="92"/>
      <c r="M918" s="92"/>
    </row>
    <row r="919" spans="1:13">
      <c r="A919" s="92"/>
      <c r="B919" s="92"/>
      <c r="C919" s="92"/>
      <c r="D919" s="92"/>
      <c r="E919" s="92"/>
      <c r="F919" s="92"/>
      <c r="G919" s="92"/>
      <c r="H919" s="92"/>
      <c r="I919" s="92"/>
      <c r="J919" s="92"/>
      <c r="K919" s="92"/>
      <c r="L919" s="92"/>
      <c r="M919" s="92"/>
    </row>
    <row r="920" spans="1:13">
      <c r="A920" s="92"/>
      <c r="B920" s="92"/>
      <c r="C920" s="92"/>
      <c r="D920" s="92"/>
      <c r="E920" s="92"/>
      <c r="F920" s="92"/>
      <c r="G920" s="92"/>
      <c r="H920" s="92"/>
      <c r="I920" s="92"/>
      <c r="J920" s="92"/>
      <c r="K920" s="92"/>
      <c r="L920" s="92"/>
      <c r="M920" s="92"/>
    </row>
    <row r="921" spans="1:13">
      <c r="A921" s="92"/>
      <c r="B921" s="92"/>
      <c r="C921" s="92"/>
      <c r="D921" s="92"/>
      <c r="E921" s="92"/>
      <c r="F921" s="92"/>
      <c r="G921" s="92"/>
      <c r="H921" s="92"/>
      <c r="I921" s="92"/>
      <c r="J921" s="92"/>
      <c r="K921" s="92"/>
      <c r="L921" s="92"/>
      <c r="M921" s="92"/>
    </row>
    <row r="922" spans="1:13">
      <c r="A922" s="92"/>
      <c r="B922" s="92"/>
      <c r="C922" s="92"/>
      <c r="D922" s="92"/>
      <c r="E922" s="92"/>
      <c r="F922" s="92"/>
      <c r="G922" s="92"/>
      <c r="H922" s="92"/>
      <c r="I922" s="92"/>
      <c r="J922" s="92"/>
      <c r="K922" s="92"/>
      <c r="L922" s="92"/>
      <c r="M922" s="92"/>
    </row>
    <row r="923" spans="1:13">
      <c r="A923" s="92"/>
      <c r="B923" s="92"/>
      <c r="C923" s="92"/>
      <c r="D923" s="92"/>
      <c r="E923" s="92"/>
      <c r="F923" s="92"/>
      <c r="G923" s="92"/>
      <c r="H923" s="92"/>
      <c r="I923" s="92"/>
      <c r="J923" s="92"/>
      <c r="K923" s="92"/>
      <c r="L923" s="92"/>
      <c r="M923" s="92"/>
    </row>
    <row r="924" spans="1:13">
      <c r="A924" s="92"/>
      <c r="B924" s="92"/>
      <c r="C924" s="92"/>
      <c r="D924" s="92"/>
      <c r="E924" s="92"/>
      <c r="F924" s="92"/>
      <c r="G924" s="92"/>
      <c r="H924" s="92"/>
      <c r="I924" s="92"/>
      <c r="J924" s="92"/>
      <c r="K924" s="92"/>
      <c r="L924" s="92"/>
      <c r="M924" s="92"/>
    </row>
    <row r="925" spans="1:13">
      <c r="A925" s="92"/>
      <c r="B925" s="92"/>
      <c r="C925" s="92"/>
      <c r="D925" s="92"/>
      <c r="E925" s="92"/>
      <c r="F925" s="92"/>
      <c r="G925" s="92"/>
      <c r="H925" s="92"/>
      <c r="I925" s="92"/>
      <c r="J925" s="92"/>
      <c r="K925" s="92"/>
      <c r="L925" s="92"/>
      <c r="M925" s="92"/>
    </row>
    <row r="926" spans="1:13">
      <c r="A926" s="92"/>
      <c r="B926" s="92"/>
      <c r="C926" s="92"/>
      <c r="D926" s="92"/>
      <c r="E926" s="92"/>
      <c r="F926" s="92"/>
      <c r="G926" s="92"/>
      <c r="H926" s="92"/>
      <c r="I926" s="92"/>
      <c r="J926" s="92"/>
      <c r="K926" s="92"/>
      <c r="L926" s="92"/>
      <c r="M926" s="92"/>
    </row>
    <row r="927" spans="1:13">
      <c r="A927" s="92"/>
      <c r="B927" s="92"/>
      <c r="C927" s="92"/>
      <c r="D927" s="92"/>
      <c r="E927" s="92"/>
      <c r="F927" s="92"/>
      <c r="G927" s="92"/>
      <c r="H927" s="92"/>
      <c r="I927" s="92"/>
      <c r="J927" s="92"/>
      <c r="K927" s="92"/>
      <c r="L927" s="92"/>
      <c r="M927" s="92"/>
    </row>
    <row r="928" spans="1:13">
      <c r="A928" s="92"/>
      <c r="B928" s="92"/>
      <c r="C928" s="92"/>
      <c r="D928" s="92"/>
      <c r="E928" s="92"/>
      <c r="F928" s="92"/>
      <c r="G928" s="92"/>
      <c r="H928" s="92"/>
      <c r="I928" s="92"/>
      <c r="J928" s="92"/>
      <c r="K928" s="92"/>
      <c r="L928" s="92"/>
      <c r="M928" s="92"/>
    </row>
    <row r="929" spans="1:13">
      <c r="A929" s="92"/>
      <c r="B929" s="92"/>
      <c r="C929" s="92"/>
      <c r="D929" s="92"/>
      <c r="E929" s="92"/>
      <c r="F929" s="92"/>
      <c r="G929" s="92"/>
      <c r="H929" s="92"/>
      <c r="I929" s="92"/>
      <c r="J929" s="92"/>
      <c r="K929" s="92"/>
      <c r="L929" s="92"/>
      <c r="M929" s="92"/>
    </row>
    <row r="930" spans="1:13">
      <c r="A930" s="92"/>
      <c r="B930" s="92"/>
      <c r="C930" s="92"/>
      <c r="D930" s="92"/>
      <c r="E930" s="92"/>
      <c r="F930" s="92"/>
      <c r="G930" s="92"/>
      <c r="H930" s="92"/>
      <c r="I930" s="92"/>
      <c r="J930" s="92"/>
      <c r="K930" s="92"/>
      <c r="L930" s="92"/>
      <c r="M930" s="92"/>
    </row>
    <row r="931" spans="1:13">
      <c r="A931" s="92"/>
      <c r="B931" s="92"/>
      <c r="C931" s="92"/>
      <c r="D931" s="92"/>
      <c r="E931" s="92"/>
      <c r="F931" s="92"/>
      <c r="G931" s="92"/>
      <c r="H931" s="92"/>
      <c r="I931" s="92"/>
      <c r="J931" s="92"/>
      <c r="K931" s="92"/>
      <c r="L931" s="92"/>
      <c r="M931" s="92"/>
    </row>
    <row r="932" spans="1:13">
      <c r="A932" s="92"/>
      <c r="B932" s="92"/>
      <c r="C932" s="92"/>
      <c r="D932" s="92"/>
      <c r="E932" s="92"/>
      <c r="F932" s="92"/>
      <c r="G932" s="92"/>
      <c r="H932" s="92"/>
      <c r="I932" s="92"/>
      <c r="J932" s="92"/>
      <c r="K932" s="92"/>
      <c r="L932" s="92"/>
      <c r="M932" s="92"/>
    </row>
    <row r="933" spans="1:13">
      <c r="A933" s="92"/>
      <c r="B933" s="92"/>
      <c r="C933" s="92"/>
      <c r="D933" s="92"/>
      <c r="E933" s="92"/>
      <c r="F933" s="92"/>
      <c r="G933" s="92"/>
      <c r="H933" s="92"/>
      <c r="I933" s="92"/>
      <c r="J933" s="92"/>
      <c r="K933" s="92"/>
      <c r="L933" s="92"/>
      <c r="M933" s="92"/>
    </row>
    <row r="934" spans="1:13">
      <c r="A934" s="92"/>
      <c r="B934" s="92"/>
      <c r="C934" s="92"/>
      <c r="D934" s="92"/>
      <c r="E934" s="92"/>
      <c r="F934" s="92"/>
      <c r="G934" s="92"/>
      <c r="H934" s="92"/>
      <c r="I934" s="92"/>
      <c r="J934" s="92"/>
      <c r="K934" s="92"/>
      <c r="L934" s="92"/>
      <c r="M934" s="92"/>
    </row>
    <row r="935" spans="1:13">
      <c r="A935" s="92"/>
      <c r="B935" s="92"/>
      <c r="C935" s="92"/>
      <c r="D935" s="92"/>
      <c r="E935" s="92"/>
      <c r="F935" s="92"/>
      <c r="G935" s="92"/>
      <c r="H935" s="92"/>
      <c r="I935" s="92"/>
      <c r="J935" s="92"/>
      <c r="K935" s="92"/>
      <c r="L935" s="92"/>
      <c r="M935" s="92"/>
    </row>
    <row r="936" spans="1:13">
      <c r="A936" s="92"/>
      <c r="B936" s="92"/>
      <c r="C936" s="92"/>
      <c r="D936" s="92"/>
      <c r="E936" s="92"/>
      <c r="F936" s="92"/>
      <c r="G936" s="92"/>
      <c r="H936" s="92"/>
      <c r="I936" s="92"/>
      <c r="J936" s="92"/>
      <c r="K936" s="92"/>
      <c r="L936" s="92"/>
      <c r="M936" s="92"/>
    </row>
    <row r="937" spans="1:13">
      <c r="A937" s="92"/>
      <c r="B937" s="92"/>
      <c r="C937" s="92"/>
      <c r="D937" s="92"/>
      <c r="E937" s="92"/>
      <c r="F937" s="92"/>
      <c r="G937" s="92"/>
      <c r="H937" s="92"/>
      <c r="I937" s="92"/>
      <c r="J937" s="92"/>
      <c r="K937" s="92"/>
      <c r="L937" s="92"/>
      <c r="M937" s="92"/>
    </row>
    <row r="938" spans="1:13">
      <c r="A938" s="92"/>
      <c r="B938" s="92"/>
      <c r="C938" s="92"/>
      <c r="D938" s="92"/>
      <c r="E938" s="92"/>
      <c r="F938" s="92"/>
      <c r="G938" s="92"/>
      <c r="H938" s="92"/>
      <c r="I938" s="92"/>
      <c r="J938" s="92"/>
      <c r="K938" s="92"/>
      <c r="L938" s="92"/>
      <c r="M938" s="92"/>
    </row>
    <row r="939" spans="1:13">
      <c r="A939" s="92"/>
      <c r="B939" s="92"/>
      <c r="C939" s="92"/>
      <c r="D939" s="92"/>
      <c r="E939" s="92"/>
      <c r="F939" s="92"/>
      <c r="G939" s="92"/>
      <c r="H939" s="92"/>
      <c r="I939" s="92"/>
      <c r="J939" s="92"/>
      <c r="K939" s="92"/>
      <c r="L939" s="92"/>
      <c r="M939" s="92"/>
    </row>
    <row r="940" spans="1:13">
      <c r="A940" s="92"/>
      <c r="B940" s="92"/>
      <c r="C940" s="92"/>
      <c r="D940" s="92"/>
      <c r="E940" s="92"/>
      <c r="F940" s="92"/>
      <c r="G940" s="92"/>
      <c r="H940" s="92"/>
      <c r="I940" s="92"/>
      <c r="J940" s="92"/>
      <c r="K940" s="92"/>
      <c r="L940" s="92"/>
      <c r="M940" s="92"/>
    </row>
    <row r="941" spans="1:13">
      <c r="A941" s="92"/>
      <c r="B941" s="92"/>
      <c r="C941" s="92"/>
      <c r="D941" s="92"/>
      <c r="E941" s="92"/>
      <c r="F941" s="92"/>
      <c r="G941" s="92"/>
      <c r="H941" s="92"/>
      <c r="I941" s="92"/>
      <c r="J941" s="92"/>
      <c r="K941" s="92"/>
      <c r="L941" s="92"/>
      <c r="M941" s="92"/>
    </row>
    <row r="942" spans="1:13">
      <c r="A942" s="92"/>
      <c r="B942" s="92"/>
      <c r="C942" s="92"/>
      <c r="D942" s="92"/>
      <c r="E942" s="92"/>
      <c r="F942" s="92"/>
      <c r="G942" s="92"/>
      <c r="H942" s="92"/>
      <c r="I942" s="92"/>
      <c r="J942" s="92"/>
      <c r="K942" s="92"/>
      <c r="L942" s="92"/>
      <c r="M942" s="92"/>
    </row>
    <row r="943" spans="1:13">
      <c r="A943" s="92"/>
      <c r="B943" s="92"/>
      <c r="C943" s="92"/>
      <c r="D943" s="92"/>
      <c r="E943" s="92"/>
      <c r="F943" s="92"/>
      <c r="G943" s="92"/>
      <c r="H943" s="92"/>
      <c r="I943" s="92"/>
      <c r="J943" s="92"/>
      <c r="K943" s="92"/>
      <c r="L943" s="92"/>
      <c r="M943" s="92"/>
    </row>
    <row r="944" spans="1:13">
      <c r="A944" s="92"/>
      <c r="B944" s="92"/>
      <c r="C944" s="92"/>
      <c r="D944" s="92"/>
      <c r="E944" s="92"/>
      <c r="F944" s="92"/>
      <c r="G944" s="92"/>
      <c r="H944" s="92"/>
      <c r="I944" s="92"/>
      <c r="J944" s="92"/>
      <c r="K944" s="92"/>
      <c r="L944" s="92"/>
      <c r="M944" s="92"/>
    </row>
    <row r="945" spans="1:13">
      <c r="A945" s="92"/>
      <c r="B945" s="92"/>
      <c r="C945" s="92"/>
      <c r="D945" s="92"/>
      <c r="E945" s="92"/>
      <c r="F945" s="92"/>
      <c r="G945" s="92"/>
      <c r="H945" s="92"/>
      <c r="I945" s="92"/>
      <c r="J945" s="92"/>
      <c r="K945" s="92"/>
      <c r="L945" s="92"/>
      <c r="M945" s="92"/>
    </row>
    <row r="946" spans="1:13">
      <c r="A946" s="92"/>
      <c r="B946" s="92"/>
      <c r="C946" s="92"/>
      <c r="D946" s="92"/>
      <c r="E946" s="92"/>
      <c r="F946" s="92"/>
      <c r="G946" s="92"/>
      <c r="H946" s="92"/>
      <c r="I946" s="92"/>
      <c r="J946" s="92"/>
      <c r="K946" s="92"/>
      <c r="L946" s="92"/>
      <c r="M946" s="92"/>
    </row>
    <row r="947" spans="1:13">
      <c r="A947" s="92"/>
      <c r="B947" s="92"/>
      <c r="C947" s="92"/>
      <c r="D947" s="92"/>
      <c r="E947" s="92"/>
      <c r="F947" s="92"/>
      <c r="G947" s="92"/>
      <c r="H947" s="92"/>
      <c r="I947" s="92"/>
      <c r="J947" s="92"/>
      <c r="K947" s="92"/>
      <c r="L947" s="92"/>
      <c r="M947" s="92"/>
    </row>
    <row r="948" spans="1:13">
      <c r="A948" s="92"/>
      <c r="B948" s="92"/>
      <c r="C948" s="92"/>
      <c r="D948" s="92"/>
      <c r="E948" s="92"/>
      <c r="F948" s="92"/>
      <c r="G948" s="92"/>
      <c r="H948" s="92"/>
      <c r="I948" s="92"/>
      <c r="J948" s="92"/>
      <c r="K948" s="92"/>
      <c r="L948" s="92"/>
      <c r="M948" s="92"/>
    </row>
    <row r="949" spans="1:13">
      <c r="A949" s="92"/>
      <c r="B949" s="92"/>
      <c r="C949" s="92"/>
      <c r="D949" s="92"/>
      <c r="E949" s="92"/>
      <c r="F949" s="92"/>
      <c r="G949" s="92"/>
      <c r="H949" s="92"/>
      <c r="I949" s="92"/>
      <c r="J949" s="92"/>
      <c r="K949" s="92"/>
      <c r="L949" s="92"/>
      <c r="M949" s="92"/>
    </row>
    <row r="950" spans="1:13">
      <c r="A950" s="92"/>
      <c r="B950" s="92"/>
      <c r="C950" s="92"/>
      <c r="D950" s="92"/>
      <c r="E950" s="92"/>
      <c r="F950" s="92"/>
      <c r="G950" s="92"/>
      <c r="H950" s="92"/>
      <c r="I950" s="92"/>
      <c r="J950" s="92"/>
      <c r="K950" s="92"/>
      <c r="L950" s="92"/>
      <c r="M950" s="92"/>
    </row>
    <row r="951" spans="1:13">
      <c r="A951" s="92"/>
      <c r="B951" s="92"/>
      <c r="C951" s="92"/>
      <c r="D951" s="92"/>
      <c r="E951" s="92"/>
      <c r="F951" s="92"/>
      <c r="G951" s="92"/>
      <c r="H951" s="92"/>
      <c r="I951" s="92"/>
      <c r="J951" s="92"/>
      <c r="K951" s="92"/>
      <c r="L951" s="92"/>
      <c r="M951" s="92"/>
    </row>
    <row r="952" spans="1:13">
      <c r="A952" s="92"/>
      <c r="B952" s="92"/>
      <c r="C952" s="92"/>
      <c r="D952" s="92"/>
      <c r="E952" s="92"/>
      <c r="F952" s="92"/>
      <c r="G952" s="92"/>
      <c r="H952" s="92"/>
      <c r="I952" s="92"/>
      <c r="J952" s="92"/>
      <c r="K952" s="92"/>
      <c r="L952" s="92"/>
      <c r="M952" s="92"/>
    </row>
    <row r="953" spans="1:13">
      <c r="A953" s="92"/>
      <c r="B953" s="92"/>
      <c r="C953" s="92"/>
      <c r="D953" s="92"/>
      <c r="E953" s="92"/>
      <c r="F953" s="92"/>
      <c r="G953" s="92"/>
      <c r="H953" s="92"/>
      <c r="I953" s="92"/>
      <c r="J953" s="92"/>
      <c r="K953" s="92"/>
      <c r="L953" s="92"/>
      <c r="M953" s="92"/>
    </row>
    <row r="954" spans="1:13">
      <c r="A954" s="92"/>
      <c r="B954" s="92"/>
      <c r="C954" s="92"/>
      <c r="D954" s="92"/>
      <c r="E954" s="92"/>
      <c r="F954" s="92"/>
      <c r="G954" s="92"/>
      <c r="H954" s="92"/>
      <c r="I954" s="92"/>
      <c r="J954" s="92"/>
      <c r="K954" s="92"/>
      <c r="L954" s="92"/>
      <c r="M954" s="92"/>
    </row>
    <row r="955" spans="1:13">
      <c r="A955" s="92"/>
      <c r="B955" s="92"/>
      <c r="C955" s="92"/>
      <c r="D955" s="92"/>
      <c r="E955" s="92"/>
      <c r="F955" s="92"/>
      <c r="G955" s="92"/>
      <c r="H955" s="92"/>
      <c r="I955" s="92"/>
      <c r="J955" s="92"/>
      <c r="K955" s="92"/>
      <c r="L955" s="92"/>
      <c r="M955" s="92"/>
    </row>
    <row r="956" spans="1:13">
      <c r="A956" s="92"/>
      <c r="B956" s="92"/>
      <c r="C956" s="92"/>
      <c r="D956" s="92"/>
      <c r="E956" s="92"/>
      <c r="F956" s="92"/>
      <c r="G956" s="92"/>
      <c r="H956" s="92"/>
      <c r="I956" s="92"/>
      <c r="J956" s="92"/>
      <c r="K956" s="92"/>
      <c r="L956" s="92"/>
      <c r="M956" s="92"/>
    </row>
    <row r="957" spans="1:13">
      <c r="A957" s="92"/>
      <c r="B957" s="92"/>
      <c r="C957" s="92"/>
      <c r="D957" s="92"/>
      <c r="E957" s="92"/>
      <c r="F957" s="92"/>
      <c r="G957" s="92"/>
      <c r="H957" s="92"/>
      <c r="I957" s="92"/>
      <c r="J957" s="92"/>
      <c r="K957" s="92"/>
      <c r="L957" s="92"/>
      <c r="M957" s="92"/>
    </row>
    <row r="958" spans="1:13">
      <c r="A958" s="92"/>
      <c r="B958" s="92"/>
      <c r="C958" s="92"/>
      <c r="D958" s="92"/>
      <c r="E958" s="92"/>
      <c r="F958" s="92"/>
      <c r="G958" s="92"/>
      <c r="H958" s="92"/>
      <c r="I958" s="92"/>
      <c r="J958" s="92"/>
      <c r="K958" s="92"/>
      <c r="L958" s="92"/>
      <c r="M958" s="92"/>
    </row>
    <row r="959" spans="1:13">
      <c r="A959" s="92"/>
      <c r="B959" s="92"/>
      <c r="C959" s="92"/>
      <c r="D959" s="92"/>
      <c r="E959" s="92"/>
      <c r="F959" s="92"/>
      <c r="G959" s="92"/>
      <c r="H959" s="92"/>
      <c r="I959" s="92"/>
      <c r="J959" s="92"/>
      <c r="K959" s="92"/>
      <c r="L959" s="92"/>
      <c r="M959" s="92"/>
    </row>
    <row r="960" spans="1:13">
      <c r="A960" s="92"/>
      <c r="B960" s="92"/>
      <c r="C960" s="92"/>
      <c r="D960" s="92"/>
      <c r="E960" s="92"/>
      <c r="F960" s="92"/>
      <c r="G960" s="92"/>
      <c r="H960" s="92"/>
      <c r="I960" s="92"/>
      <c r="J960" s="92"/>
      <c r="K960" s="92"/>
      <c r="L960" s="92"/>
      <c r="M960" s="92"/>
    </row>
    <row r="961" spans="1:13">
      <c r="A961" s="92"/>
      <c r="B961" s="92"/>
      <c r="C961" s="92"/>
      <c r="D961" s="92"/>
      <c r="E961" s="92"/>
      <c r="F961" s="92"/>
      <c r="G961" s="92"/>
      <c r="H961" s="92"/>
      <c r="I961" s="92"/>
      <c r="J961" s="92"/>
      <c r="K961" s="92"/>
      <c r="L961" s="92"/>
      <c r="M961" s="92"/>
    </row>
    <row r="962" spans="1:13">
      <c r="A962" s="92"/>
      <c r="B962" s="92"/>
      <c r="C962" s="92"/>
      <c r="D962" s="92"/>
      <c r="E962" s="92"/>
      <c r="F962" s="92"/>
      <c r="G962" s="92"/>
      <c r="H962" s="92"/>
      <c r="I962" s="92"/>
      <c r="J962" s="92"/>
      <c r="K962" s="92"/>
      <c r="L962" s="92"/>
      <c r="M962" s="92"/>
    </row>
    <row r="963" spans="1:13">
      <c r="A963" s="92"/>
      <c r="B963" s="92"/>
      <c r="C963" s="92"/>
      <c r="D963" s="92"/>
      <c r="E963" s="92"/>
      <c r="F963" s="92"/>
      <c r="G963" s="92"/>
      <c r="H963" s="92"/>
      <c r="I963" s="92"/>
      <c r="J963" s="92"/>
      <c r="K963" s="92"/>
      <c r="L963" s="92"/>
      <c r="M963" s="92"/>
    </row>
    <row r="964" spans="1:13">
      <c r="A964" s="92"/>
      <c r="B964" s="92"/>
      <c r="C964" s="92"/>
      <c r="D964" s="92"/>
      <c r="E964" s="92"/>
      <c r="F964" s="92"/>
      <c r="G964" s="92"/>
      <c r="H964" s="92"/>
      <c r="I964" s="92"/>
      <c r="J964" s="92"/>
      <c r="K964" s="92"/>
      <c r="L964" s="92"/>
      <c r="M964" s="92"/>
    </row>
    <row r="965" spans="1:13">
      <c r="A965" s="92"/>
      <c r="B965" s="92"/>
      <c r="C965" s="92"/>
      <c r="D965" s="92"/>
      <c r="E965" s="92"/>
      <c r="F965" s="92"/>
      <c r="G965" s="92"/>
      <c r="H965" s="92"/>
      <c r="I965" s="92"/>
      <c r="J965" s="92"/>
      <c r="K965" s="92"/>
      <c r="L965" s="92"/>
      <c r="M965" s="92"/>
    </row>
    <row r="966" spans="1:13">
      <c r="A966" s="92"/>
      <c r="B966" s="92"/>
      <c r="C966" s="92"/>
      <c r="D966" s="92"/>
      <c r="E966" s="92"/>
      <c r="F966" s="92"/>
      <c r="G966" s="92"/>
      <c r="H966" s="92"/>
      <c r="I966" s="92"/>
      <c r="J966" s="92"/>
      <c r="K966" s="92"/>
      <c r="L966" s="92"/>
      <c r="M966" s="92"/>
    </row>
    <row r="967" spans="1:13">
      <c r="A967" s="92"/>
      <c r="B967" s="92"/>
      <c r="C967" s="92"/>
      <c r="D967" s="92"/>
      <c r="E967" s="92"/>
      <c r="F967" s="92"/>
      <c r="G967" s="92"/>
      <c r="H967" s="92"/>
      <c r="I967" s="92"/>
      <c r="J967" s="92"/>
      <c r="K967" s="92"/>
      <c r="L967" s="92"/>
      <c r="M967" s="92"/>
    </row>
    <row r="968" spans="1:13">
      <c r="A968" s="92"/>
      <c r="B968" s="92"/>
      <c r="C968" s="92"/>
      <c r="D968" s="92"/>
      <c r="E968" s="92"/>
      <c r="F968" s="92"/>
      <c r="G968" s="92"/>
      <c r="H968" s="92"/>
      <c r="I968" s="92"/>
      <c r="J968" s="92"/>
      <c r="K968" s="92"/>
      <c r="L968" s="92"/>
      <c r="M968" s="92"/>
    </row>
    <row r="969" spans="1:13">
      <c r="A969" s="92"/>
      <c r="B969" s="92"/>
      <c r="C969" s="92"/>
      <c r="D969" s="92"/>
      <c r="E969" s="92"/>
      <c r="F969" s="92"/>
      <c r="G969" s="92"/>
      <c r="H969" s="92"/>
      <c r="I969" s="92"/>
      <c r="J969" s="92"/>
      <c r="K969" s="92"/>
      <c r="L969" s="92"/>
      <c r="M969" s="92"/>
    </row>
    <row r="970" spans="1:13">
      <c r="A970" s="92"/>
      <c r="B970" s="92"/>
      <c r="C970" s="92"/>
      <c r="D970" s="92"/>
      <c r="E970" s="92"/>
      <c r="F970" s="92"/>
      <c r="G970" s="92"/>
      <c r="H970" s="92"/>
      <c r="I970" s="92"/>
      <c r="J970" s="92"/>
      <c r="K970" s="92"/>
      <c r="L970" s="92"/>
      <c r="M970" s="92"/>
    </row>
    <row r="971" spans="1:13">
      <c r="A971" s="92"/>
      <c r="B971" s="92"/>
      <c r="C971" s="92"/>
      <c r="D971" s="92"/>
      <c r="E971" s="92"/>
      <c r="F971" s="92"/>
      <c r="G971" s="92"/>
      <c r="H971" s="92"/>
      <c r="I971" s="92"/>
      <c r="J971" s="92"/>
      <c r="K971" s="92"/>
      <c r="L971" s="92"/>
      <c r="M971" s="92"/>
    </row>
    <row r="972" spans="1:13">
      <c r="A972" s="92"/>
      <c r="B972" s="92"/>
      <c r="C972" s="92"/>
      <c r="D972" s="92"/>
      <c r="E972" s="92"/>
      <c r="F972" s="92"/>
      <c r="G972" s="92"/>
      <c r="H972" s="92"/>
      <c r="I972" s="92"/>
      <c r="J972" s="92"/>
      <c r="K972" s="92"/>
      <c r="L972" s="92"/>
      <c r="M972" s="92"/>
    </row>
    <row r="973" spans="1:13">
      <c r="A973" s="92"/>
      <c r="B973" s="92"/>
      <c r="C973" s="92"/>
      <c r="D973" s="92"/>
      <c r="E973" s="92"/>
      <c r="F973" s="92"/>
      <c r="G973" s="92"/>
      <c r="H973" s="92"/>
      <c r="I973" s="92"/>
      <c r="J973" s="92"/>
      <c r="K973" s="92"/>
      <c r="L973" s="92"/>
      <c r="M973" s="92"/>
    </row>
    <row r="974" spans="1:13">
      <c r="A974" s="92"/>
      <c r="B974" s="92"/>
      <c r="C974" s="92"/>
      <c r="D974" s="92"/>
      <c r="E974" s="92"/>
      <c r="F974" s="92"/>
      <c r="G974" s="92"/>
      <c r="H974" s="92"/>
      <c r="I974" s="92"/>
      <c r="J974" s="92"/>
      <c r="K974" s="92"/>
      <c r="L974" s="92"/>
      <c r="M974" s="92"/>
    </row>
    <row r="975" spans="1:13">
      <c r="A975" s="92"/>
      <c r="B975" s="92"/>
      <c r="C975" s="92"/>
      <c r="D975" s="92"/>
      <c r="E975" s="92"/>
      <c r="F975" s="92"/>
      <c r="G975" s="92"/>
      <c r="H975" s="92"/>
      <c r="I975" s="92"/>
      <c r="J975" s="92"/>
      <c r="K975" s="92"/>
      <c r="L975" s="92"/>
      <c r="M975" s="92"/>
    </row>
    <row r="976" spans="1:13">
      <c r="A976" s="92"/>
      <c r="B976" s="92"/>
      <c r="C976" s="92"/>
      <c r="D976" s="92"/>
      <c r="E976" s="92"/>
      <c r="F976" s="92"/>
      <c r="G976" s="92"/>
      <c r="H976" s="92"/>
      <c r="I976" s="92"/>
      <c r="J976" s="92"/>
      <c r="K976" s="92"/>
      <c r="L976" s="92"/>
      <c r="M976" s="92"/>
    </row>
    <row r="977" spans="1:13">
      <c r="A977" s="92"/>
      <c r="B977" s="92"/>
      <c r="C977" s="92"/>
      <c r="D977" s="92"/>
      <c r="E977" s="92"/>
      <c r="F977" s="92"/>
      <c r="G977" s="92"/>
      <c r="H977" s="92"/>
      <c r="I977" s="92"/>
      <c r="J977" s="92"/>
      <c r="K977" s="92"/>
      <c r="L977" s="92"/>
      <c r="M977" s="92"/>
    </row>
    <row r="978" spans="1:13">
      <c r="A978" s="92"/>
      <c r="B978" s="92"/>
      <c r="C978" s="92"/>
      <c r="D978" s="92"/>
      <c r="E978" s="92"/>
      <c r="F978" s="92"/>
      <c r="G978" s="92"/>
      <c r="H978" s="92"/>
      <c r="I978" s="92"/>
      <c r="J978" s="92"/>
      <c r="K978" s="92"/>
      <c r="L978" s="92"/>
      <c r="M978" s="92"/>
    </row>
    <row r="979" spans="1:13">
      <c r="A979" s="92"/>
      <c r="B979" s="92"/>
      <c r="C979" s="92"/>
      <c r="D979" s="92"/>
      <c r="E979" s="92"/>
      <c r="F979" s="92"/>
      <c r="G979" s="92"/>
      <c r="H979" s="92"/>
      <c r="I979" s="92"/>
      <c r="J979" s="92"/>
      <c r="K979" s="92"/>
      <c r="L979" s="92"/>
      <c r="M979" s="92"/>
    </row>
    <row r="980" spans="1:13">
      <c r="A980" s="92"/>
      <c r="B980" s="92"/>
      <c r="C980" s="92"/>
      <c r="D980" s="92"/>
      <c r="E980" s="92"/>
      <c r="F980" s="92"/>
      <c r="G980" s="92"/>
      <c r="H980" s="92"/>
      <c r="I980" s="92"/>
      <c r="J980" s="92"/>
      <c r="K980" s="92"/>
      <c r="L980" s="92"/>
      <c r="M980" s="92"/>
    </row>
    <row r="981" spans="1:13">
      <c r="A981" s="92"/>
      <c r="B981" s="92"/>
      <c r="C981" s="92"/>
      <c r="D981" s="92"/>
      <c r="E981" s="92"/>
      <c r="F981" s="92"/>
      <c r="G981" s="92"/>
      <c r="H981" s="92"/>
      <c r="I981" s="92"/>
      <c r="J981" s="92"/>
      <c r="K981" s="92"/>
      <c r="L981" s="92"/>
      <c r="M981" s="92"/>
    </row>
    <row r="982" spans="1:13">
      <c r="A982" s="92"/>
      <c r="B982" s="92"/>
      <c r="C982" s="92"/>
      <c r="D982" s="92"/>
      <c r="E982" s="92"/>
      <c r="F982" s="92"/>
      <c r="G982" s="92"/>
      <c r="H982" s="92"/>
      <c r="I982" s="92"/>
      <c r="J982" s="92"/>
      <c r="K982" s="92"/>
      <c r="L982" s="92"/>
      <c r="M982" s="92"/>
    </row>
    <row r="983" spans="1:13">
      <c r="A983" s="92"/>
      <c r="B983" s="92"/>
      <c r="C983" s="92"/>
      <c r="D983" s="92"/>
      <c r="E983" s="92"/>
      <c r="F983" s="92"/>
      <c r="G983" s="92"/>
      <c r="H983" s="92"/>
      <c r="I983" s="92"/>
      <c r="J983" s="92"/>
      <c r="K983" s="92"/>
      <c r="L983" s="92"/>
      <c r="M983" s="92"/>
    </row>
    <row r="984" spans="1:13">
      <c r="A984" s="92"/>
      <c r="B984" s="92"/>
      <c r="C984" s="92"/>
      <c r="D984" s="92"/>
      <c r="E984" s="92"/>
      <c r="F984" s="92"/>
      <c r="G984" s="92"/>
      <c r="H984" s="92"/>
      <c r="I984" s="92"/>
      <c r="J984" s="92"/>
      <c r="K984" s="92"/>
      <c r="L984" s="92"/>
      <c r="M984" s="92"/>
    </row>
    <row r="985" spans="1:13">
      <c r="A985" s="92"/>
      <c r="B985" s="92"/>
      <c r="C985" s="92"/>
      <c r="D985" s="92"/>
      <c r="E985" s="92"/>
      <c r="F985" s="92"/>
      <c r="G985" s="92"/>
      <c r="H985" s="92"/>
      <c r="I985" s="92"/>
      <c r="J985" s="92"/>
      <c r="K985" s="92"/>
      <c r="L985" s="92"/>
      <c r="M985" s="92"/>
    </row>
    <row r="986" spans="1:13">
      <c r="A986" s="92"/>
      <c r="B986" s="92"/>
      <c r="C986" s="92"/>
      <c r="D986" s="92"/>
      <c r="E986" s="92"/>
      <c r="F986" s="92"/>
      <c r="G986" s="92"/>
      <c r="H986" s="92"/>
      <c r="I986" s="92"/>
      <c r="J986" s="92"/>
      <c r="K986" s="92"/>
      <c r="L986" s="92"/>
      <c r="M986" s="92"/>
    </row>
    <row r="987" spans="1:13">
      <c r="A987" s="92"/>
      <c r="B987" s="92"/>
      <c r="C987" s="92"/>
      <c r="D987" s="92"/>
      <c r="E987" s="92"/>
      <c r="F987" s="92"/>
      <c r="G987" s="92"/>
      <c r="H987" s="92"/>
      <c r="I987" s="92"/>
      <c r="J987" s="92"/>
      <c r="K987" s="92"/>
      <c r="L987" s="92"/>
      <c r="M987" s="92"/>
    </row>
    <row r="988" spans="1:13">
      <c r="A988" s="92"/>
      <c r="B988" s="92"/>
      <c r="C988" s="92"/>
      <c r="D988" s="92"/>
      <c r="E988" s="92"/>
      <c r="F988" s="92"/>
      <c r="G988" s="92"/>
      <c r="H988" s="92"/>
      <c r="I988" s="92"/>
      <c r="J988" s="92"/>
      <c r="K988" s="92"/>
      <c r="L988" s="92"/>
      <c r="M988" s="92"/>
    </row>
    <row r="989" spans="1:13">
      <c r="A989" s="92"/>
      <c r="B989" s="92"/>
      <c r="C989" s="92"/>
      <c r="D989" s="92"/>
      <c r="E989" s="92"/>
      <c r="F989" s="92"/>
      <c r="G989" s="92"/>
      <c r="H989" s="92"/>
      <c r="I989" s="92"/>
      <c r="J989" s="92"/>
      <c r="K989" s="92"/>
      <c r="L989" s="92"/>
      <c r="M989" s="92"/>
    </row>
    <row r="990" spans="1:13">
      <c r="A990" s="92"/>
      <c r="B990" s="92"/>
      <c r="C990" s="92"/>
      <c r="D990" s="92"/>
      <c r="E990" s="92"/>
      <c r="F990" s="92"/>
      <c r="G990" s="92"/>
      <c r="H990" s="92"/>
      <c r="I990" s="92"/>
      <c r="J990" s="92"/>
      <c r="K990" s="92"/>
      <c r="L990" s="92"/>
      <c r="M990" s="92"/>
    </row>
    <row r="991" spans="1:13">
      <c r="A991" s="92"/>
      <c r="B991" s="92"/>
      <c r="C991" s="92"/>
      <c r="D991" s="92"/>
      <c r="E991" s="92"/>
      <c r="F991" s="92"/>
      <c r="G991" s="92"/>
      <c r="H991" s="92"/>
      <c r="I991" s="92"/>
      <c r="J991" s="92"/>
      <c r="K991" s="92"/>
      <c r="L991" s="92"/>
      <c r="M991" s="92"/>
    </row>
    <row r="992" spans="1:13">
      <c r="A992" s="92"/>
      <c r="B992" s="92"/>
      <c r="C992" s="92"/>
      <c r="D992" s="92"/>
      <c r="E992" s="92"/>
      <c r="F992" s="92"/>
      <c r="G992" s="92"/>
      <c r="H992" s="92"/>
      <c r="I992" s="92"/>
      <c r="J992" s="92"/>
      <c r="K992" s="92"/>
      <c r="L992" s="92"/>
      <c r="M992" s="92"/>
    </row>
    <row r="993" spans="1:13">
      <c r="A993" s="92"/>
      <c r="B993" s="92"/>
      <c r="C993" s="92"/>
      <c r="D993" s="92"/>
      <c r="E993" s="92"/>
      <c r="F993" s="92"/>
      <c r="G993" s="92"/>
      <c r="H993" s="92"/>
      <c r="I993" s="92"/>
      <c r="J993" s="92"/>
      <c r="K993" s="92"/>
      <c r="L993" s="92"/>
      <c r="M993" s="92"/>
    </row>
    <row r="994" spans="1:13">
      <c r="A994" s="92"/>
      <c r="B994" s="92"/>
      <c r="C994" s="92"/>
      <c r="D994" s="92"/>
      <c r="E994" s="92"/>
      <c r="F994" s="92"/>
      <c r="G994" s="92"/>
      <c r="H994" s="92"/>
      <c r="I994" s="92"/>
      <c r="J994" s="92"/>
      <c r="K994" s="92"/>
      <c r="L994" s="92"/>
      <c r="M994" s="92"/>
    </row>
    <row r="995" spans="1:13">
      <c r="A995" s="92"/>
      <c r="B995" s="92"/>
      <c r="C995" s="92"/>
      <c r="D995" s="92"/>
      <c r="E995" s="92"/>
      <c r="F995" s="92"/>
      <c r="G995" s="92"/>
      <c r="H995" s="92"/>
      <c r="I995" s="92"/>
      <c r="J995" s="92"/>
      <c r="K995" s="92"/>
      <c r="L995" s="92"/>
      <c r="M995" s="92"/>
    </row>
    <row r="996" spans="1:13">
      <c r="A996" s="92"/>
      <c r="B996" s="92"/>
      <c r="C996" s="92"/>
      <c r="D996" s="92"/>
      <c r="E996" s="92"/>
      <c r="F996" s="92"/>
      <c r="G996" s="92"/>
      <c r="H996" s="92"/>
      <c r="I996" s="92"/>
      <c r="J996" s="92"/>
      <c r="K996" s="92"/>
      <c r="L996" s="92"/>
      <c r="M996" s="92"/>
    </row>
    <row r="997" spans="1:13">
      <c r="A997" s="92"/>
      <c r="B997" s="92"/>
      <c r="C997" s="92"/>
      <c r="D997" s="92"/>
      <c r="E997" s="92"/>
      <c r="F997" s="92"/>
      <c r="G997" s="92"/>
      <c r="H997" s="92"/>
      <c r="I997" s="92"/>
      <c r="J997" s="92"/>
      <c r="K997" s="92"/>
      <c r="L997" s="92"/>
      <c r="M997" s="92"/>
    </row>
    <row r="998" spans="1:13">
      <c r="A998" s="92"/>
      <c r="B998" s="92"/>
      <c r="C998" s="92"/>
      <c r="D998" s="92"/>
      <c r="E998" s="92"/>
      <c r="F998" s="92"/>
      <c r="G998" s="92"/>
      <c r="H998" s="92"/>
      <c r="I998" s="92"/>
      <c r="J998" s="92"/>
      <c r="K998" s="92"/>
      <c r="L998" s="92"/>
      <c r="M998" s="92"/>
    </row>
    <row r="999" spans="1:13">
      <c r="A999" s="92"/>
      <c r="B999" s="92"/>
      <c r="C999" s="92"/>
      <c r="D999" s="92"/>
      <c r="E999" s="92"/>
      <c r="F999" s="92"/>
      <c r="G999" s="92"/>
      <c r="H999" s="92"/>
      <c r="I999" s="92"/>
      <c r="J999" s="92"/>
      <c r="K999" s="92"/>
      <c r="L999" s="92"/>
      <c r="M999" s="92"/>
    </row>
    <row r="1000" spans="1:13">
      <c r="A1000" s="92"/>
      <c r="B1000" s="92"/>
      <c r="C1000" s="92"/>
      <c r="D1000" s="92"/>
      <c r="E1000" s="92"/>
      <c r="F1000" s="92"/>
      <c r="G1000" s="92"/>
      <c r="H1000" s="92"/>
      <c r="I1000" s="92"/>
      <c r="J1000" s="92"/>
      <c r="K1000" s="92"/>
      <c r="L1000" s="92"/>
      <c r="M1000" s="92"/>
    </row>
    <row r="1001" spans="1:13">
      <c r="A1001" s="92"/>
      <c r="B1001" s="92"/>
      <c r="C1001" s="92"/>
      <c r="D1001" s="92"/>
      <c r="E1001" s="92"/>
      <c r="F1001" s="92"/>
      <c r="G1001" s="92"/>
      <c r="H1001" s="92"/>
      <c r="I1001" s="92"/>
      <c r="J1001" s="92"/>
      <c r="K1001" s="92"/>
      <c r="L1001" s="92"/>
      <c r="M1001" s="92"/>
    </row>
    <row r="1002" spans="1:13">
      <c r="A1002" s="92"/>
      <c r="B1002" s="92"/>
      <c r="C1002" s="92"/>
      <c r="D1002" s="92"/>
      <c r="E1002" s="92"/>
      <c r="F1002" s="92"/>
      <c r="G1002" s="92"/>
      <c r="H1002" s="92"/>
      <c r="I1002" s="92"/>
      <c r="J1002" s="92"/>
      <c r="K1002" s="92"/>
      <c r="L1002" s="92"/>
      <c r="M1002" s="92"/>
    </row>
    <row r="1003" spans="1:13">
      <c r="A1003" s="92"/>
      <c r="B1003" s="92"/>
      <c r="C1003" s="92"/>
      <c r="D1003" s="92"/>
      <c r="E1003" s="92"/>
      <c r="F1003" s="92"/>
      <c r="G1003" s="92"/>
      <c r="H1003" s="92"/>
      <c r="I1003" s="92"/>
      <c r="J1003" s="92"/>
      <c r="K1003" s="92"/>
      <c r="L1003" s="92"/>
      <c r="M1003" s="92"/>
    </row>
    <row r="1004" spans="1:13">
      <c r="A1004" s="92"/>
      <c r="B1004" s="92"/>
      <c r="C1004" s="92"/>
      <c r="D1004" s="92"/>
      <c r="E1004" s="92"/>
      <c r="F1004" s="92"/>
      <c r="G1004" s="92"/>
      <c r="H1004" s="92"/>
      <c r="I1004" s="92"/>
      <c r="J1004" s="92"/>
      <c r="K1004" s="92"/>
      <c r="L1004" s="92"/>
      <c r="M1004" s="92"/>
    </row>
    <row r="1005" spans="1:13">
      <c r="A1005" s="92"/>
      <c r="B1005" s="92"/>
      <c r="C1005" s="92"/>
      <c r="D1005" s="92"/>
      <c r="E1005" s="92"/>
      <c r="F1005" s="92"/>
      <c r="G1005" s="92"/>
      <c r="H1005" s="92"/>
      <c r="I1005" s="92"/>
      <c r="J1005" s="92"/>
      <c r="K1005" s="92"/>
      <c r="L1005" s="92"/>
      <c r="M1005" s="92"/>
    </row>
    <row r="1006" spans="1:13">
      <c r="A1006" s="92"/>
      <c r="B1006" s="92"/>
      <c r="C1006" s="92"/>
      <c r="D1006" s="92"/>
      <c r="E1006" s="92"/>
      <c r="F1006" s="92"/>
      <c r="G1006" s="92"/>
      <c r="H1006" s="92"/>
      <c r="I1006" s="92"/>
      <c r="J1006" s="92"/>
      <c r="K1006" s="92"/>
      <c r="L1006" s="92"/>
      <c r="M1006" s="92"/>
    </row>
    <row r="1007" spans="1:13">
      <c r="A1007" s="92"/>
      <c r="B1007" s="92"/>
      <c r="C1007" s="92"/>
      <c r="D1007" s="92"/>
      <c r="E1007" s="92"/>
      <c r="F1007" s="92"/>
      <c r="G1007" s="92"/>
      <c r="H1007" s="92"/>
      <c r="I1007" s="92"/>
      <c r="J1007" s="92"/>
      <c r="K1007" s="92"/>
      <c r="L1007" s="92"/>
      <c r="M1007" s="92"/>
    </row>
    <row r="1008" spans="1:13">
      <c r="A1008" s="92"/>
      <c r="B1008" s="92"/>
      <c r="C1008" s="92"/>
      <c r="D1008" s="92"/>
      <c r="E1008" s="92"/>
      <c r="F1008" s="92"/>
      <c r="G1008" s="92"/>
      <c r="H1008" s="92"/>
      <c r="I1008" s="92"/>
      <c r="J1008" s="92"/>
      <c r="K1008" s="92"/>
      <c r="L1008" s="92"/>
      <c r="M1008" s="92"/>
    </row>
    <row r="1009" spans="1:13">
      <c r="A1009" s="92"/>
      <c r="B1009" s="92"/>
      <c r="C1009" s="92"/>
      <c r="D1009" s="92"/>
      <c r="E1009" s="92"/>
      <c r="F1009" s="92"/>
      <c r="G1009" s="92"/>
      <c r="H1009" s="92"/>
      <c r="I1009" s="92"/>
      <c r="J1009" s="92"/>
      <c r="K1009" s="92"/>
      <c r="L1009" s="92"/>
      <c r="M1009" s="92"/>
    </row>
    <row r="1010" spans="1:13">
      <c r="A1010" s="92"/>
      <c r="B1010" s="92"/>
      <c r="C1010" s="92"/>
      <c r="D1010" s="92"/>
      <c r="E1010" s="92"/>
      <c r="F1010" s="92"/>
      <c r="G1010" s="92"/>
      <c r="H1010" s="92"/>
      <c r="I1010" s="92"/>
      <c r="J1010" s="92"/>
      <c r="K1010" s="92"/>
      <c r="L1010" s="92"/>
      <c r="M1010" s="92"/>
    </row>
    <row r="1011" spans="1:13">
      <c r="A1011" s="92"/>
      <c r="B1011" s="92"/>
      <c r="C1011" s="92"/>
      <c r="D1011" s="92"/>
      <c r="E1011" s="92"/>
      <c r="F1011" s="92"/>
      <c r="G1011" s="92"/>
      <c r="H1011" s="92"/>
      <c r="I1011" s="92"/>
      <c r="J1011" s="92"/>
      <c r="K1011" s="92"/>
      <c r="L1011" s="92"/>
      <c r="M1011" s="92"/>
    </row>
    <row r="1012" spans="1:13">
      <c r="A1012" s="92"/>
      <c r="B1012" s="92"/>
      <c r="C1012" s="92"/>
      <c r="D1012" s="92"/>
      <c r="E1012" s="92"/>
      <c r="F1012" s="92"/>
      <c r="G1012" s="92"/>
      <c r="H1012" s="92"/>
      <c r="I1012" s="92"/>
      <c r="J1012" s="92"/>
      <c r="K1012" s="92"/>
      <c r="L1012" s="92"/>
      <c r="M1012" s="92"/>
    </row>
    <row r="1013" spans="1:13">
      <c r="A1013" s="92"/>
      <c r="B1013" s="92"/>
      <c r="C1013" s="92"/>
      <c r="D1013" s="92"/>
      <c r="E1013" s="92"/>
      <c r="F1013" s="92"/>
      <c r="G1013" s="92"/>
      <c r="H1013" s="92"/>
      <c r="I1013" s="92"/>
      <c r="J1013" s="92"/>
      <c r="K1013" s="92"/>
      <c r="L1013" s="92"/>
      <c r="M1013" s="92"/>
    </row>
    <row r="1014" spans="1:13">
      <c r="A1014" s="92"/>
      <c r="B1014" s="92"/>
      <c r="C1014" s="92"/>
      <c r="D1014" s="92"/>
      <c r="E1014" s="92"/>
      <c r="F1014" s="92"/>
      <c r="G1014" s="92"/>
      <c r="H1014" s="92"/>
      <c r="I1014" s="92"/>
      <c r="J1014" s="92"/>
      <c r="K1014" s="92"/>
      <c r="L1014" s="92"/>
      <c r="M1014" s="92"/>
    </row>
    <row r="1015" spans="1:13">
      <c r="A1015" s="92"/>
      <c r="B1015" s="92"/>
      <c r="C1015" s="92"/>
      <c r="D1015" s="92"/>
      <c r="E1015" s="92"/>
      <c r="F1015" s="92"/>
      <c r="G1015" s="92"/>
      <c r="H1015" s="92"/>
      <c r="I1015" s="92"/>
      <c r="J1015" s="92"/>
      <c r="K1015" s="92"/>
      <c r="L1015" s="92"/>
      <c r="M1015" s="92"/>
    </row>
    <row r="1016" spans="1:13">
      <c r="A1016" s="92"/>
      <c r="B1016" s="92"/>
      <c r="C1016" s="92"/>
      <c r="D1016" s="92"/>
      <c r="E1016" s="92"/>
      <c r="F1016" s="92"/>
      <c r="G1016" s="92"/>
      <c r="H1016" s="92"/>
      <c r="I1016" s="92"/>
      <c r="J1016" s="92"/>
      <c r="K1016" s="92"/>
      <c r="L1016" s="92"/>
      <c r="M1016" s="92"/>
    </row>
    <row r="1017" spans="1:13">
      <c r="A1017" s="92"/>
      <c r="B1017" s="92"/>
      <c r="C1017" s="92"/>
      <c r="D1017" s="92"/>
      <c r="E1017" s="92"/>
      <c r="F1017" s="92"/>
      <c r="G1017" s="92"/>
      <c r="H1017" s="92"/>
      <c r="I1017" s="92"/>
      <c r="J1017" s="92"/>
      <c r="K1017" s="92"/>
      <c r="L1017" s="92"/>
      <c r="M1017" s="92"/>
    </row>
    <row r="1018" spans="1:13">
      <c r="A1018" s="92"/>
      <c r="B1018" s="92"/>
      <c r="C1018" s="92"/>
      <c r="D1018" s="92"/>
      <c r="E1018" s="92"/>
      <c r="F1018" s="92"/>
      <c r="G1018" s="92"/>
      <c r="H1018" s="92"/>
      <c r="I1018" s="92"/>
      <c r="J1018" s="92"/>
      <c r="K1018" s="92"/>
      <c r="L1018" s="92"/>
      <c r="M1018" s="92"/>
    </row>
    <row r="1019" spans="1:13">
      <c r="A1019" s="92"/>
      <c r="B1019" s="92"/>
      <c r="C1019" s="92"/>
      <c r="D1019" s="92"/>
      <c r="E1019" s="92"/>
      <c r="F1019" s="92"/>
      <c r="G1019" s="92"/>
      <c r="H1019" s="92"/>
      <c r="I1019" s="92"/>
      <c r="J1019" s="92"/>
      <c r="K1019" s="92"/>
      <c r="L1019" s="92"/>
      <c r="M1019" s="92"/>
    </row>
    <row r="1020" spans="1:13">
      <c r="A1020" s="92"/>
      <c r="B1020" s="92"/>
      <c r="C1020" s="92"/>
      <c r="D1020" s="92"/>
      <c r="E1020" s="92"/>
      <c r="F1020" s="92"/>
      <c r="G1020" s="92"/>
      <c r="H1020" s="92"/>
      <c r="I1020" s="92"/>
      <c r="J1020" s="92"/>
      <c r="K1020" s="92"/>
      <c r="L1020" s="92"/>
      <c r="M1020" s="92"/>
    </row>
    <row r="1021" spans="1:13">
      <c r="A1021" s="92"/>
      <c r="B1021" s="92"/>
      <c r="C1021" s="92"/>
      <c r="D1021" s="92"/>
      <c r="E1021" s="92"/>
      <c r="F1021" s="92"/>
      <c r="G1021" s="92"/>
      <c r="H1021" s="92"/>
      <c r="I1021" s="92"/>
      <c r="J1021" s="92"/>
      <c r="K1021" s="92"/>
      <c r="L1021" s="92"/>
      <c r="M1021" s="92"/>
    </row>
    <row r="1022" spans="1:13">
      <c r="A1022" s="92"/>
      <c r="B1022" s="92"/>
      <c r="C1022" s="92"/>
      <c r="D1022" s="92"/>
      <c r="E1022" s="92"/>
      <c r="F1022" s="92"/>
      <c r="G1022" s="92"/>
      <c r="H1022" s="92"/>
      <c r="I1022" s="92"/>
      <c r="J1022" s="92"/>
      <c r="K1022" s="92"/>
      <c r="L1022" s="92"/>
      <c r="M1022" s="92"/>
    </row>
    <row r="1023" spans="1:13">
      <c r="A1023" s="92"/>
      <c r="B1023" s="92"/>
      <c r="C1023" s="92"/>
      <c r="D1023" s="92"/>
      <c r="E1023" s="92"/>
      <c r="F1023" s="92"/>
      <c r="G1023" s="92"/>
      <c r="H1023" s="92"/>
      <c r="I1023" s="92"/>
      <c r="J1023" s="92"/>
      <c r="K1023" s="92"/>
      <c r="L1023" s="92"/>
      <c r="M1023" s="92"/>
    </row>
    <row r="1024" spans="1:13">
      <c r="A1024" s="92"/>
      <c r="B1024" s="92"/>
      <c r="C1024" s="92"/>
      <c r="D1024" s="92"/>
      <c r="E1024" s="92"/>
      <c r="F1024" s="92"/>
      <c r="G1024" s="92"/>
      <c r="H1024" s="92"/>
      <c r="I1024" s="92"/>
      <c r="J1024" s="92"/>
      <c r="K1024" s="92"/>
      <c r="L1024" s="92"/>
      <c r="M1024" s="92"/>
    </row>
    <row r="1025" spans="1:13">
      <c r="A1025" s="92"/>
      <c r="B1025" s="92"/>
      <c r="C1025" s="92"/>
      <c r="D1025" s="92"/>
      <c r="E1025" s="92"/>
      <c r="F1025" s="92"/>
      <c r="G1025" s="92"/>
      <c r="H1025" s="92"/>
      <c r="I1025" s="92"/>
      <c r="J1025" s="92"/>
      <c r="K1025" s="92"/>
      <c r="L1025" s="92"/>
      <c r="M1025" s="92"/>
    </row>
    <row r="1026" spans="1:13">
      <c r="A1026" s="92"/>
      <c r="B1026" s="92"/>
      <c r="C1026" s="92"/>
      <c r="D1026" s="92"/>
      <c r="E1026" s="92"/>
      <c r="F1026" s="92"/>
      <c r="G1026" s="92"/>
      <c r="H1026" s="92"/>
      <c r="I1026" s="92"/>
      <c r="J1026" s="92"/>
      <c r="K1026" s="92"/>
      <c r="L1026" s="92"/>
      <c r="M1026" s="92"/>
    </row>
    <row r="1027" spans="1:13">
      <c r="A1027" s="92"/>
      <c r="B1027" s="92"/>
      <c r="C1027" s="92"/>
      <c r="D1027" s="92"/>
      <c r="E1027" s="92"/>
      <c r="F1027" s="92"/>
      <c r="G1027" s="92"/>
      <c r="H1027" s="92"/>
      <c r="I1027" s="92"/>
      <c r="J1027" s="92"/>
      <c r="K1027" s="92"/>
      <c r="L1027" s="92"/>
      <c r="M1027" s="92"/>
    </row>
    <row r="1028" spans="1:13">
      <c r="A1028" s="92"/>
      <c r="B1028" s="92"/>
      <c r="C1028" s="92"/>
      <c r="D1028" s="92"/>
      <c r="E1028" s="92"/>
      <c r="F1028" s="92"/>
      <c r="G1028" s="92"/>
      <c r="H1028" s="92"/>
      <c r="I1028" s="92"/>
      <c r="J1028" s="92"/>
      <c r="K1028" s="92"/>
      <c r="L1028" s="92"/>
      <c r="M1028" s="92"/>
    </row>
    <row r="1029" spans="1:13">
      <c r="A1029" s="92"/>
      <c r="B1029" s="92"/>
      <c r="C1029" s="92"/>
      <c r="D1029" s="92"/>
      <c r="E1029" s="92"/>
      <c r="F1029" s="92"/>
      <c r="G1029" s="92"/>
      <c r="H1029" s="92"/>
      <c r="I1029" s="92"/>
      <c r="J1029" s="92"/>
      <c r="K1029" s="92"/>
      <c r="L1029" s="92"/>
      <c r="M1029" s="92"/>
    </row>
    <row r="1030" spans="1:13">
      <c r="A1030" s="92"/>
      <c r="B1030" s="92"/>
      <c r="C1030" s="92"/>
      <c r="D1030" s="92"/>
      <c r="E1030" s="92"/>
      <c r="F1030" s="92"/>
      <c r="G1030" s="92"/>
      <c r="H1030" s="92"/>
      <c r="I1030" s="92"/>
      <c r="J1030" s="92"/>
      <c r="K1030" s="92"/>
      <c r="L1030" s="92"/>
      <c r="M1030" s="92"/>
    </row>
    <row r="1031" spans="1:13">
      <c r="A1031" s="92"/>
      <c r="B1031" s="92"/>
      <c r="C1031" s="92"/>
      <c r="D1031" s="92"/>
      <c r="E1031" s="92"/>
      <c r="F1031" s="92"/>
      <c r="G1031" s="92"/>
      <c r="H1031" s="92"/>
      <c r="I1031" s="92"/>
      <c r="J1031" s="92"/>
      <c r="K1031" s="92"/>
      <c r="L1031" s="92"/>
      <c r="M1031" s="92"/>
    </row>
    <row r="1032" spans="1:13">
      <c r="A1032" s="92"/>
      <c r="B1032" s="92"/>
      <c r="C1032" s="92"/>
      <c r="D1032" s="92"/>
      <c r="E1032" s="92"/>
      <c r="F1032" s="92"/>
      <c r="G1032" s="92"/>
      <c r="H1032" s="92"/>
      <c r="I1032" s="92"/>
      <c r="J1032" s="92"/>
      <c r="K1032" s="92"/>
      <c r="L1032" s="92"/>
      <c r="M1032" s="92"/>
    </row>
    <row r="1033" spans="1:13">
      <c r="A1033" s="92"/>
      <c r="B1033" s="92"/>
      <c r="C1033" s="92"/>
      <c r="D1033" s="92"/>
      <c r="E1033" s="92"/>
      <c r="F1033" s="92"/>
      <c r="G1033" s="92"/>
      <c r="H1033" s="92"/>
      <c r="I1033" s="92"/>
      <c r="J1033" s="92"/>
      <c r="K1033" s="92"/>
      <c r="L1033" s="92"/>
      <c r="M1033" s="92"/>
    </row>
    <row r="1034" spans="1:13">
      <c r="A1034" s="92"/>
      <c r="B1034" s="92"/>
      <c r="C1034" s="92"/>
      <c r="D1034" s="92"/>
      <c r="E1034" s="92"/>
      <c r="F1034" s="92"/>
      <c r="G1034" s="92"/>
      <c r="H1034" s="92"/>
      <c r="I1034" s="92"/>
      <c r="J1034" s="92"/>
      <c r="K1034" s="92"/>
      <c r="L1034" s="92"/>
      <c r="M1034" s="92"/>
    </row>
    <row r="1035" spans="1:13">
      <c r="A1035" s="92"/>
      <c r="B1035" s="92"/>
      <c r="C1035" s="92"/>
      <c r="D1035" s="92"/>
      <c r="E1035" s="92"/>
      <c r="F1035" s="92"/>
      <c r="G1035" s="92"/>
      <c r="H1035" s="92"/>
      <c r="I1035" s="92"/>
      <c r="J1035" s="92"/>
      <c r="K1035" s="92"/>
      <c r="L1035" s="92"/>
      <c r="M1035" s="92"/>
    </row>
    <row r="1036" spans="1:13">
      <c r="A1036" s="92"/>
      <c r="B1036" s="92"/>
      <c r="C1036" s="92"/>
      <c r="D1036" s="92"/>
      <c r="E1036" s="92"/>
      <c r="F1036" s="92"/>
      <c r="G1036" s="92"/>
      <c r="H1036" s="92"/>
      <c r="I1036" s="92"/>
      <c r="J1036" s="92"/>
      <c r="K1036" s="92"/>
      <c r="L1036" s="92"/>
      <c r="M1036" s="92"/>
    </row>
    <row r="1037" spans="1:13">
      <c r="A1037" s="92"/>
      <c r="B1037" s="92"/>
      <c r="C1037" s="92"/>
      <c r="D1037" s="92"/>
      <c r="E1037" s="92"/>
      <c r="F1037" s="92"/>
      <c r="G1037" s="92"/>
      <c r="H1037" s="92"/>
      <c r="I1037" s="92"/>
      <c r="J1037" s="92"/>
      <c r="K1037" s="92"/>
      <c r="L1037" s="92"/>
      <c r="M1037" s="92"/>
    </row>
    <row r="1038" spans="1:13">
      <c r="A1038" s="92"/>
      <c r="B1038" s="92"/>
      <c r="C1038" s="92"/>
      <c r="D1038" s="92"/>
      <c r="E1038" s="92"/>
      <c r="F1038" s="92"/>
      <c r="G1038" s="92"/>
      <c r="H1038" s="92"/>
      <c r="I1038" s="92"/>
      <c r="J1038" s="92"/>
      <c r="K1038" s="92"/>
      <c r="L1038" s="92"/>
      <c r="M1038" s="92"/>
    </row>
    <row r="1039" spans="1:13">
      <c r="A1039" s="92"/>
      <c r="B1039" s="92"/>
      <c r="C1039" s="92"/>
      <c r="D1039" s="92"/>
      <c r="E1039" s="92"/>
      <c r="F1039" s="92"/>
      <c r="G1039" s="92"/>
      <c r="H1039" s="92"/>
      <c r="I1039" s="92"/>
      <c r="J1039" s="92"/>
      <c r="K1039" s="92"/>
      <c r="L1039" s="92"/>
      <c r="M1039" s="92"/>
    </row>
    <row r="1040" spans="1:13">
      <c r="A1040" s="92"/>
      <c r="B1040" s="92"/>
      <c r="C1040" s="92"/>
      <c r="D1040" s="92"/>
      <c r="E1040" s="92"/>
      <c r="F1040" s="92"/>
      <c r="G1040" s="92"/>
      <c r="H1040" s="92"/>
      <c r="I1040" s="92"/>
      <c r="J1040" s="92"/>
      <c r="K1040" s="92"/>
      <c r="L1040" s="92"/>
      <c r="M1040" s="92"/>
    </row>
    <row r="1041" spans="1:13">
      <c r="A1041" s="92"/>
      <c r="B1041" s="92"/>
      <c r="C1041" s="92"/>
      <c r="D1041" s="92"/>
      <c r="E1041" s="92"/>
      <c r="F1041" s="92"/>
      <c r="G1041" s="92"/>
      <c r="H1041" s="92"/>
      <c r="I1041" s="92"/>
      <c r="J1041" s="92"/>
      <c r="K1041" s="92"/>
      <c r="L1041" s="92"/>
      <c r="M1041" s="92"/>
    </row>
    <row r="1042" spans="1:13">
      <c r="A1042" s="92"/>
      <c r="B1042" s="92"/>
      <c r="C1042" s="92"/>
      <c r="D1042" s="92"/>
      <c r="E1042" s="92"/>
      <c r="F1042" s="92"/>
      <c r="G1042" s="92"/>
      <c r="H1042" s="92"/>
      <c r="I1042" s="92"/>
      <c r="J1042" s="92"/>
      <c r="K1042" s="92"/>
      <c r="L1042" s="92"/>
      <c r="M1042" s="92"/>
    </row>
    <row r="1043" spans="1:13">
      <c r="A1043" s="92"/>
      <c r="B1043" s="92"/>
      <c r="C1043" s="92"/>
      <c r="D1043" s="92"/>
      <c r="E1043" s="92"/>
      <c r="F1043" s="92"/>
      <c r="G1043" s="92"/>
      <c r="H1043" s="92"/>
      <c r="I1043" s="92"/>
      <c r="J1043" s="92"/>
      <c r="K1043" s="92"/>
      <c r="L1043" s="92"/>
      <c r="M1043" s="92"/>
    </row>
    <row r="1044" spans="1:13">
      <c r="A1044" s="92"/>
      <c r="B1044" s="92"/>
      <c r="C1044" s="92"/>
      <c r="D1044" s="92"/>
      <c r="E1044" s="92"/>
      <c r="F1044" s="92"/>
      <c r="G1044" s="92"/>
      <c r="H1044" s="92"/>
      <c r="I1044" s="92"/>
      <c r="J1044" s="92"/>
      <c r="K1044" s="92"/>
      <c r="L1044" s="92"/>
      <c r="M1044" s="92"/>
    </row>
    <row r="1045" spans="1:13">
      <c r="A1045" s="92"/>
      <c r="B1045" s="92"/>
      <c r="C1045" s="92"/>
      <c r="D1045" s="92"/>
      <c r="E1045" s="92"/>
      <c r="F1045" s="92"/>
      <c r="G1045" s="92"/>
      <c r="H1045" s="92"/>
      <c r="I1045" s="92"/>
      <c r="J1045" s="92"/>
      <c r="K1045" s="92"/>
      <c r="L1045" s="92"/>
      <c r="M1045" s="92"/>
    </row>
    <row r="1046" spans="1:13">
      <c r="A1046" s="92"/>
      <c r="B1046" s="92"/>
      <c r="C1046" s="92"/>
      <c r="D1046" s="92"/>
      <c r="E1046" s="92"/>
      <c r="F1046" s="92"/>
      <c r="G1046" s="92"/>
      <c r="H1046" s="92"/>
      <c r="I1046" s="92"/>
      <c r="J1046" s="92"/>
      <c r="K1046" s="92"/>
      <c r="L1046" s="92"/>
      <c r="M1046" s="92"/>
    </row>
    <row r="1047" spans="1:13">
      <c r="A1047" s="92"/>
      <c r="B1047" s="92"/>
      <c r="C1047" s="92"/>
      <c r="D1047" s="92"/>
      <c r="E1047" s="92"/>
      <c r="F1047" s="92"/>
      <c r="G1047" s="92"/>
      <c r="H1047" s="92"/>
      <c r="I1047" s="92"/>
      <c r="J1047" s="92"/>
      <c r="K1047" s="92"/>
      <c r="L1047" s="92"/>
      <c r="M1047" s="92"/>
    </row>
    <row r="1048" spans="1:13">
      <c r="A1048" s="92"/>
      <c r="B1048" s="92"/>
      <c r="C1048" s="92"/>
      <c r="D1048" s="92"/>
      <c r="E1048" s="92"/>
      <c r="F1048" s="92"/>
      <c r="G1048" s="92"/>
      <c r="H1048" s="92"/>
      <c r="I1048" s="92"/>
      <c r="J1048" s="92"/>
      <c r="K1048" s="92"/>
      <c r="L1048" s="92"/>
      <c r="M1048" s="92"/>
    </row>
    <row r="1049" spans="1:13">
      <c r="A1049" s="92"/>
      <c r="B1049" s="92"/>
      <c r="C1049" s="92"/>
      <c r="D1049" s="92"/>
      <c r="E1049" s="92"/>
      <c r="F1049" s="92"/>
      <c r="G1049" s="92"/>
      <c r="H1049" s="92"/>
      <c r="I1049" s="92"/>
      <c r="J1049" s="92"/>
      <c r="K1049" s="92"/>
      <c r="L1049" s="92"/>
      <c r="M1049" s="92"/>
    </row>
    <row r="1050" spans="1:13">
      <c r="A1050" s="92"/>
      <c r="B1050" s="92"/>
      <c r="C1050" s="92"/>
      <c r="D1050" s="92"/>
      <c r="E1050" s="92"/>
      <c r="F1050" s="92"/>
      <c r="G1050" s="92"/>
      <c r="H1050" s="92"/>
      <c r="I1050" s="92"/>
      <c r="J1050" s="92"/>
      <c r="K1050" s="92"/>
      <c r="L1050" s="92"/>
      <c r="M1050" s="92"/>
    </row>
    <row r="1051" spans="1:13">
      <c r="A1051" s="92"/>
      <c r="B1051" s="92"/>
      <c r="C1051" s="92"/>
      <c r="D1051" s="92"/>
      <c r="E1051" s="92"/>
      <c r="F1051" s="92"/>
      <c r="G1051" s="92"/>
      <c r="H1051" s="92"/>
      <c r="I1051" s="92"/>
      <c r="J1051" s="92"/>
      <c r="K1051" s="92"/>
      <c r="L1051" s="92"/>
      <c r="M1051" s="92"/>
    </row>
    <row r="1052" spans="1:13">
      <c r="A1052" s="92"/>
      <c r="B1052" s="92"/>
      <c r="C1052" s="92"/>
      <c r="D1052" s="92"/>
      <c r="E1052" s="92"/>
      <c r="F1052" s="92"/>
      <c r="G1052" s="92"/>
      <c r="H1052" s="92"/>
      <c r="I1052" s="92"/>
      <c r="J1052" s="92"/>
      <c r="K1052" s="92"/>
      <c r="L1052" s="92"/>
      <c r="M1052" s="92"/>
    </row>
    <row r="1053" spans="1:13">
      <c r="A1053" s="92"/>
      <c r="B1053" s="92"/>
      <c r="C1053" s="92"/>
      <c r="D1053" s="92"/>
      <c r="E1053" s="92"/>
      <c r="F1053" s="92"/>
      <c r="G1053" s="92"/>
      <c r="H1053" s="92"/>
      <c r="I1053" s="92"/>
      <c r="J1053" s="92"/>
      <c r="K1053" s="92"/>
      <c r="L1053" s="92"/>
      <c r="M1053" s="92"/>
    </row>
    <row r="1054" spans="1:13">
      <c r="A1054" s="92"/>
      <c r="B1054" s="92"/>
      <c r="C1054" s="92"/>
      <c r="D1054" s="92"/>
      <c r="E1054" s="92"/>
      <c r="F1054" s="92"/>
      <c r="G1054" s="92"/>
      <c r="H1054" s="92"/>
      <c r="I1054" s="92"/>
      <c r="J1054" s="92"/>
      <c r="K1054" s="92"/>
      <c r="L1054" s="92"/>
      <c r="M1054" s="92"/>
    </row>
    <row r="1055" spans="1:13">
      <c r="A1055" s="92"/>
      <c r="B1055" s="92"/>
      <c r="C1055" s="92"/>
      <c r="D1055" s="92"/>
      <c r="E1055" s="92"/>
      <c r="F1055" s="92"/>
      <c r="G1055" s="92"/>
      <c r="H1055" s="92"/>
      <c r="I1055" s="92"/>
      <c r="J1055" s="92"/>
      <c r="K1055" s="92"/>
      <c r="L1055" s="92"/>
      <c r="M1055" s="92"/>
    </row>
    <row r="1056" spans="1:13">
      <c r="A1056" s="92"/>
      <c r="B1056" s="92"/>
      <c r="C1056" s="92"/>
      <c r="D1056" s="92"/>
      <c r="E1056" s="92"/>
      <c r="F1056" s="92"/>
      <c r="G1056" s="92"/>
      <c r="H1056" s="92"/>
      <c r="I1056" s="92"/>
      <c r="J1056" s="92"/>
      <c r="K1056" s="92"/>
      <c r="L1056" s="92"/>
      <c r="M1056" s="92"/>
    </row>
    <row r="1057" spans="1:13">
      <c r="A1057" s="92"/>
      <c r="B1057" s="92"/>
      <c r="C1057" s="92"/>
      <c r="D1057" s="92"/>
      <c r="E1057" s="92"/>
      <c r="F1057" s="92"/>
      <c r="G1057" s="92"/>
      <c r="H1057" s="92"/>
      <c r="I1057" s="92"/>
      <c r="J1057" s="92"/>
      <c r="K1057" s="92"/>
      <c r="L1057" s="92"/>
      <c r="M1057" s="92"/>
    </row>
    <row r="1058" spans="1:13">
      <c r="A1058" s="92"/>
      <c r="B1058" s="92"/>
      <c r="C1058" s="92"/>
      <c r="D1058" s="92"/>
      <c r="E1058" s="92"/>
      <c r="F1058" s="92"/>
      <c r="G1058" s="92"/>
      <c r="H1058" s="92"/>
      <c r="I1058" s="92"/>
      <c r="J1058" s="92"/>
      <c r="K1058" s="92"/>
      <c r="L1058" s="92"/>
      <c r="M1058" s="92"/>
    </row>
    <row r="1059" spans="1:13">
      <c r="A1059" s="92"/>
      <c r="B1059" s="92"/>
      <c r="C1059" s="92"/>
      <c r="D1059" s="92"/>
      <c r="E1059" s="92"/>
      <c r="F1059" s="92"/>
      <c r="G1059" s="92"/>
      <c r="H1059" s="92"/>
      <c r="I1059" s="92"/>
      <c r="J1059" s="92"/>
      <c r="K1059" s="92"/>
      <c r="L1059" s="92"/>
      <c r="M1059" s="92"/>
    </row>
    <row r="1060" spans="1:13">
      <c r="A1060" s="92"/>
      <c r="B1060" s="92"/>
      <c r="C1060" s="92"/>
      <c r="D1060" s="92"/>
      <c r="E1060" s="92"/>
      <c r="F1060" s="92"/>
      <c r="G1060" s="92"/>
      <c r="H1060" s="92"/>
      <c r="I1060" s="92"/>
      <c r="J1060" s="92"/>
      <c r="K1060" s="92"/>
      <c r="L1060" s="92"/>
      <c r="M1060" s="92"/>
    </row>
    <row r="1061" spans="1:13">
      <c r="A1061" s="92"/>
      <c r="B1061" s="92"/>
      <c r="C1061" s="92"/>
      <c r="D1061" s="92"/>
      <c r="E1061" s="92"/>
      <c r="F1061" s="92"/>
      <c r="G1061" s="92"/>
      <c r="H1061" s="92"/>
      <c r="I1061" s="92"/>
      <c r="J1061" s="92"/>
      <c r="K1061" s="92"/>
      <c r="L1061" s="92"/>
      <c r="M1061" s="92"/>
    </row>
    <row r="1062" spans="1:13">
      <c r="A1062" s="92"/>
      <c r="B1062" s="92"/>
      <c r="C1062" s="92"/>
      <c r="D1062" s="92"/>
      <c r="E1062" s="92"/>
      <c r="F1062" s="92"/>
      <c r="G1062" s="92"/>
      <c r="H1062" s="92"/>
      <c r="I1062" s="92"/>
      <c r="J1062" s="92"/>
      <c r="K1062" s="92"/>
      <c r="L1062" s="92"/>
      <c r="M1062" s="92"/>
    </row>
    <row r="1063" spans="1:13">
      <c r="A1063" s="92"/>
      <c r="B1063" s="92"/>
      <c r="C1063" s="92"/>
      <c r="D1063" s="92"/>
      <c r="E1063" s="92"/>
      <c r="F1063" s="92"/>
      <c r="G1063" s="92"/>
      <c r="H1063" s="92"/>
      <c r="I1063" s="92"/>
      <c r="J1063" s="92"/>
      <c r="K1063" s="92"/>
      <c r="L1063" s="92"/>
      <c r="M1063" s="92"/>
    </row>
    <row r="1064" spans="1:13">
      <c r="A1064" s="92"/>
      <c r="B1064" s="92"/>
      <c r="C1064" s="92"/>
      <c r="D1064" s="92"/>
      <c r="E1064" s="92"/>
      <c r="F1064" s="92"/>
      <c r="G1064" s="92"/>
      <c r="H1064" s="92"/>
      <c r="I1064" s="92"/>
      <c r="J1064" s="92"/>
      <c r="K1064" s="92"/>
      <c r="L1064" s="92"/>
      <c r="M1064" s="92"/>
    </row>
    <row r="1065" spans="1:13">
      <c r="A1065" s="92"/>
      <c r="B1065" s="92"/>
      <c r="C1065" s="92"/>
      <c r="D1065" s="92"/>
      <c r="E1065" s="92"/>
      <c r="F1065" s="92"/>
      <c r="G1065" s="92"/>
      <c r="H1065" s="92"/>
      <c r="I1065" s="92"/>
      <c r="J1065" s="92"/>
      <c r="K1065" s="92"/>
      <c r="L1065" s="92"/>
      <c r="M1065" s="92"/>
    </row>
    <row r="1066" spans="1:13">
      <c r="A1066" s="92"/>
      <c r="B1066" s="92"/>
      <c r="C1066" s="92"/>
      <c r="D1066" s="92"/>
      <c r="E1066" s="92"/>
      <c r="F1066" s="92"/>
      <c r="G1066" s="92"/>
      <c r="H1066" s="92"/>
      <c r="I1066" s="92"/>
      <c r="J1066" s="92"/>
      <c r="K1066" s="92"/>
      <c r="L1066" s="92"/>
      <c r="M1066" s="92"/>
    </row>
    <row r="1067" spans="1:13">
      <c r="A1067" s="92"/>
      <c r="B1067" s="92"/>
      <c r="C1067" s="92"/>
      <c r="D1067" s="92"/>
      <c r="E1067" s="92"/>
      <c r="F1067" s="92"/>
      <c r="G1067" s="92"/>
      <c r="H1067" s="92"/>
      <c r="I1067" s="92"/>
      <c r="J1067" s="92"/>
      <c r="K1067" s="92"/>
      <c r="L1067" s="92"/>
      <c r="M1067" s="92"/>
    </row>
    <row r="1068" spans="1:13">
      <c r="A1068" s="92"/>
      <c r="B1068" s="92"/>
      <c r="C1068" s="92"/>
      <c r="D1068" s="92"/>
      <c r="E1068" s="92"/>
      <c r="F1068" s="92"/>
      <c r="G1068" s="92"/>
      <c r="H1068" s="92"/>
      <c r="I1068" s="92"/>
      <c r="J1068" s="92"/>
      <c r="K1068" s="92"/>
      <c r="L1068" s="92"/>
      <c r="M1068" s="92"/>
    </row>
    <row r="1069" spans="1:13">
      <c r="A1069" s="92"/>
      <c r="B1069" s="92"/>
      <c r="C1069" s="92"/>
      <c r="D1069" s="92"/>
      <c r="E1069" s="92"/>
      <c r="F1069" s="92"/>
      <c r="G1069" s="92"/>
      <c r="H1069" s="92"/>
      <c r="I1069" s="92"/>
      <c r="J1069" s="92"/>
      <c r="K1069" s="92"/>
      <c r="L1069" s="92"/>
      <c r="M1069" s="92"/>
    </row>
    <row r="1070" spans="1:13">
      <c r="A1070" s="92"/>
      <c r="B1070" s="92"/>
      <c r="C1070" s="92"/>
      <c r="D1070" s="92"/>
      <c r="E1070" s="92"/>
      <c r="F1070" s="92"/>
      <c r="G1070" s="92"/>
      <c r="H1070" s="92"/>
      <c r="I1070" s="92"/>
      <c r="J1070" s="92"/>
      <c r="K1070" s="92"/>
      <c r="L1070" s="92"/>
      <c r="M1070" s="92"/>
    </row>
    <row r="1071" spans="1:13">
      <c r="A1071" s="92"/>
      <c r="B1071" s="92"/>
      <c r="C1071" s="92"/>
      <c r="D1071" s="92"/>
      <c r="E1071" s="92"/>
      <c r="F1071" s="92"/>
      <c r="G1071" s="92"/>
      <c r="H1071" s="92"/>
      <c r="I1071" s="92"/>
      <c r="J1071" s="92"/>
      <c r="K1071" s="92"/>
      <c r="L1071" s="92"/>
      <c r="M1071" s="92"/>
    </row>
    <row r="1072" spans="1:13">
      <c r="A1072" s="92"/>
      <c r="B1072" s="92"/>
      <c r="C1072" s="92"/>
      <c r="D1072" s="92"/>
      <c r="E1072" s="92"/>
      <c r="F1072" s="92"/>
      <c r="G1072" s="92"/>
      <c r="H1072" s="92"/>
      <c r="I1072" s="92"/>
      <c r="J1072" s="92"/>
      <c r="K1072" s="92"/>
      <c r="L1072" s="92"/>
      <c r="M1072" s="92"/>
    </row>
    <row r="1073" spans="1:13">
      <c r="A1073" s="92"/>
      <c r="B1073" s="92"/>
      <c r="C1073" s="92"/>
      <c r="D1073" s="92"/>
      <c r="E1073" s="92"/>
      <c r="F1073" s="92"/>
      <c r="G1073" s="92"/>
      <c r="H1073" s="92"/>
      <c r="I1073" s="92"/>
      <c r="J1073" s="92"/>
      <c r="K1073" s="92"/>
      <c r="L1073" s="92"/>
      <c r="M1073" s="92"/>
    </row>
    <row r="1074" spans="1:13">
      <c r="A1074" s="92"/>
      <c r="B1074" s="92"/>
      <c r="C1074" s="92"/>
      <c r="D1074" s="92"/>
      <c r="E1074" s="92"/>
      <c r="F1074" s="92"/>
      <c r="G1074" s="92"/>
      <c r="H1074" s="92"/>
      <c r="I1074" s="92"/>
      <c r="J1074" s="92"/>
      <c r="K1074" s="92"/>
      <c r="L1074" s="92"/>
      <c r="M1074" s="92"/>
    </row>
    <row r="1075" spans="1:13">
      <c r="A1075" s="92"/>
      <c r="B1075" s="92"/>
      <c r="C1075" s="92"/>
      <c r="D1075" s="92"/>
      <c r="E1075" s="92"/>
      <c r="F1075" s="92"/>
      <c r="G1075" s="92"/>
      <c r="H1075" s="92"/>
      <c r="I1075" s="92"/>
      <c r="J1075" s="92"/>
      <c r="K1075" s="92"/>
      <c r="L1075" s="92"/>
      <c r="M1075" s="92"/>
    </row>
    <row r="1076" spans="1:13">
      <c r="A1076" s="92"/>
      <c r="B1076" s="92"/>
      <c r="C1076" s="92"/>
      <c r="D1076" s="92"/>
      <c r="E1076" s="92"/>
      <c r="F1076" s="92"/>
      <c r="G1076" s="92"/>
      <c r="H1076" s="92"/>
      <c r="I1076" s="92"/>
      <c r="J1076" s="92"/>
      <c r="K1076" s="92"/>
      <c r="L1076" s="92"/>
      <c r="M1076" s="92"/>
    </row>
    <row r="1077" spans="1:13">
      <c r="A1077" s="92"/>
      <c r="B1077" s="92"/>
      <c r="C1077" s="92"/>
      <c r="D1077" s="92"/>
      <c r="E1077" s="92"/>
      <c r="F1077" s="92"/>
      <c r="G1077" s="92"/>
      <c r="H1077" s="92"/>
      <c r="I1077" s="92"/>
      <c r="J1077" s="92"/>
      <c r="K1077" s="92"/>
      <c r="L1077" s="92"/>
      <c r="M1077" s="92"/>
    </row>
    <row r="1078" spans="1:13">
      <c r="A1078" s="92"/>
      <c r="B1078" s="92"/>
      <c r="C1078" s="92"/>
      <c r="D1078" s="92"/>
      <c r="E1078" s="92"/>
      <c r="F1078" s="92"/>
      <c r="G1078" s="92"/>
      <c r="H1078" s="92"/>
      <c r="I1078" s="92"/>
      <c r="J1078" s="92"/>
      <c r="K1078" s="92"/>
      <c r="L1078" s="92"/>
      <c r="M1078" s="92"/>
    </row>
    <row r="1079" spans="1:13">
      <c r="A1079" s="92"/>
      <c r="B1079" s="92"/>
      <c r="C1079" s="92"/>
      <c r="D1079" s="92"/>
      <c r="E1079" s="92"/>
      <c r="F1079" s="92"/>
      <c r="G1079" s="92"/>
      <c r="H1079" s="92"/>
      <c r="I1079" s="92"/>
      <c r="J1079" s="92"/>
      <c r="K1079" s="92"/>
      <c r="L1079" s="92"/>
      <c r="M1079" s="92"/>
    </row>
    <row r="1080" spans="1:13">
      <c r="A1080" s="92"/>
      <c r="B1080" s="92"/>
      <c r="C1080" s="92"/>
      <c r="D1080" s="92"/>
      <c r="E1080" s="92"/>
      <c r="F1080" s="92"/>
      <c r="G1080" s="92"/>
      <c r="H1080" s="92"/>
      <c r="I1080" s="92"/>
      <c r="J1080" s="92"/>
      <c r="K1080" s="92"/>
      <c r="L1080" s="92"/>
      <c r="M1080" s="92"/>
    </row>
    <row r="1081" spans="1:13">
      <c r="A1081" s="92"/>
      <c r="B1081" s="92"/>
      <c r="C1081" s="92"/>
      <c r="D1081" s="92"/>
      <c r="E1081" s="92"/>
      <c r="F1081" s="92"/>
      <c r="G1081" s="92"/>
      <c r="H1081" s="92"/>
      <c r="I1081" s="92"/>
      <c r="J1081" s="92"/>
      <c r="K1081" s="92"/>
      <c r="L1081" s="92"/>
      <c r="M1081" s="92"/>
    </row>
    <row r="1082" spans="1:13">
      <c r="A1082" s="92"/>
      <c r="B1082" s="92"/>
      <c r="C1082" s="92"/>
      <c r="D1082" s="92"/>
      <c r="E1082" s="92"/>
      <c r="F1082" s="92"/>
      <c r="G1082" s="92"/>
      <c r="H1082" s="92"/>
      <c r="I1082" s="92"/>
      <c r="J1082" s="92"/>
      <c r="K1082" s="92"/>
      <c r="L1082" s="92"/>
      <c r="M1082" s="92"/>
    </row>
    <row r="1083" spans="1:13">
      <c r="A1083" s="92"/>
      <c r="B1083" s="92"/>
      <c r="C1083" s="92"/>
      <c r="D1083" s="92"/>
      <c r="E1083" s="92"/>
      <c r="F1083" s="92"/>
      <c r="G1083" s="92"/>
      <c r="H1083" s="92"/>
      <c r="I1083" s="92"/>
      <c r="J1083" s="92"/>
      <c r="K1083" s="92"/>
      <c r="L1083" s="92"/>
      <c r="M1083" s="92"/>
    </row>
    <row r="1084" spans="1:13">
      <c r="A1084" s="92"/>
      <c r="B1084" s="92"/>
      <c r="C1084" s="92"/>
      <c r="D1084" s="92"/>
      <c r="E1084" s="92"/>
      <c r="F1084" s="92"/>
      <c r="G1084" s="92"/>
      <c r="H1084" s="92"/>
      <c r="I1084" s="92"/>
      <c r="J1084" s="92"/>
      <c r="K1084" s="92"/>
      <c r="L1084" s="92"/>
      <c r="M1084" s="92"/>
    </row>
    <row r="1085" spans="1:13">
      <c r="A1085" s="92"/>
      <c r="B1085" s="92"/>
      <c r="C1085" s="92"/>
      <c r="D1085" s="92"/>
      <c r="E1085" s="92"/>
      <c r="F1085" s="92"/>
      <c r="G1085" s="92"/>
      <c r="H1085" s="92"/>
      <c r="I1085" s="92"/>
      <c r="J1085" s="92"/>
      <c r="K1085" s="92"/>
      <c r="L1085" s="92"/>
      <c r="M1085" s="92"/>
    </row>
    <row r="1086" spans="1:13">
      <c r="A1086" s="92"/>
      <c r="B1086" s="92"/>
      <c r="C1086" s="92"/>
      <c r="D1086" s="92"/>
      <c r="E1086" s="92"/>
      <c r="F1086" s="92"/>
      <c r="G1086" s="92"/>
      <c r="H1086" s="92"/>
      <c r="I1086" s="92"/>
      <c r="J1086" s="92"/>
      <c r="K1086" s="92"/>
      <c r="L1086" s="92"/>
      <c r="M1086" s="92"/>
    </row>
    <row r="1087" spans="1:13">
      <c r="A1087" s="92"/>
      <c r="B1087" s="92"/>
      <c r="C1087" s="92"/>
      <c r="D1087" s="92"/>
      <c r="E1087" s="92"/>
      <c r="F1087" s="92"/>
      <c r="G1087" s="92"/>
      <c r="H1087" s="92"/>
      <c r="I1087" s="92"/>
      <c r="J1087" s="92"/>
      <c r="K1087" s="92"/>
      <c r="L1087" s="92"/>
      <c r="M1087" s="92"/>
    </row>
    <row r="1088" spans="1:13">
      <c r="A1088" s="92"/>
      <c r="B1088" s="92"/>
      <c r="C1088" s="92"/>
      <c r="D1088" s="92"/>
      <c r="E1088" s="92"/>
      <c r="F1088" s="92"/>
      <c r="G1088" s="92"/>
      <c r="H1088" s="92"/>
      <c r="I1088" s="92"/>
      <c r="J1088" s="92"/>
      <c r="K1088" s="92"/>
      <c r="L1088" s="92"/>
      <c r="M1088" s="92"/>
    </row>
    <row r="1089" spans="1:13">
      <c r="A1089" s="92"/>
      <c r="B1089" s="92"/>
      <c r="C1089" s="92"/>
      <c r="D1089" s="92"/>
      <c r="E1089" s="92"/>
      <c r="F1089" s="92"/>
      <c r="G1089" s="92"/>
      <c r="H1089" s="92"/>
      <c r="I1089" s="92"/>
      <c r="J1089" s="92"/>
      <c r="K1089" s="92"/>
      <c r="L1089" s="92"/>
      <c r="M1089" s="92"/>
    </row>
    <row r="1090" spans="1:13">
      <c r="A1090" s="92"/>
      <c r="B1090" s="92"/>
      <c r="C1090" s="92"/>
      <c r="D1090" s="92"/>
      <c r="E1090" s="92"/>
      <c r="F1090" s="92"/>
      <c r="G1090" s="92"/>
      <c r="H1090" s="92"/>
      <c r="I1090" s="92"/>
      <c r="J1090" s="92"/>
      <c r="K1090" s="92"/>
      <c r="L1090" s="92"/>
      <c r="M1090" s="92"/>
    </row>
    <row r="1091" spans="1:13">
      <c r="A1091" s="92"/>
      <c r="B1091" s="92"/>
      <c r="C1091" s="92"/>
      <c r="D1091" s="92"/>
      <c r="E1091" s="92"/>
      <c r="F1091" s="92"/>
      <c r="G1091" s="92"/>
      <c r="H1091" s="92"/>
      <c r="I1091" s="92"/>
      <c r="J1091" s="92"/>
      <c r="K1091" s="92"/>
      <c r="L1091" s="92"/>
      <c r="M1091" s="92"/>
    </row>
    <row r="1092" spans="1:13">
      <c r="A1092" s="92"/>
      <c r="B1092" s="92"/>
      <c r="C1092" s="92"/>
      <c r="D1092" s="92"/>
      <c r="E1092" s="92"/>
      <c r="F1092" s="92"/>
      <c r="G1092" s="92"/>
      <c r="H1092" s="92"/>
      <c r="I1092" s="92"/>
      <c r="J1092" s="92"/>
      <c r="K1092" s="92"/>
      <c r="L1092" s="92"/>
      <c r="M1092" s="92"/>
    </row>
    <row r="1093" spans="1:13">
      <c r="A1093" s="92"/>
      <c r="B1093" s="92"/>
      <c r="C1093" s="92"/>
      <c r="D1093" s="92"/>
      <c r="E1093" s="92"/>
      <c r="F1093" s="92"/>
      <c r="G1093" s="92"/>
      <c r="H1093" s="92"/>
      <c r="I1093" s="92"/>
      <c r="J1093" s="92"/>
      <c r="K1093" s="92"/>
      <c r="L1093" s="92"/>
      <c r="M1093" s="92"/>
    </row>
    <row r="1094" spans="1:13">
      <c r="A1094" s="92"/>
      <c r="B1094" s="92"/>
      <c r="C1094" s="92"/>
      <c r="D1094" s="92"/>
      <c r="E1094" s="92"/>
      <c r="F1094" s="92"/>
      <c r="G1094" s="92"/>
      <c r="H1094" s="92"/>
      <c r="I1094" s="92"/>
      <c r="J1094" s="92"/>
      <c r="K1094" s="92"/>
      <c r="L1094" s="92"/>
      <c r="M1094" s="92"/>
    </row>
    <row r="1095" spans="1:13">
      <c r="A1095" s="92"/>
      <c r="B1095" s="92"/>
      <c r="C1095" s="92"/>
      <c r="D1095" s="92"/>
      <c r="E1095" s="92"/>
      <c r="F1095" s="92"/>
      <c r="G1095" s="92"/>
      <c r="H1095" s="92"/>
      <c r="I1095" s="92"/>
      <c r="J1095" s="92"/>
      <c r="K1095" s="92"/>
      <c r="L1095" s="92"/>
      <c r="M1095" s="92"/>
    </row>
    <row r="1096" spans="1:13">
      <c r="A1096" s="92"/>
      <c r="B1096" s="92"/>
      <c r="C1096" s="92"/>
      <c r="D1096" s="92"/>
      <c r="E1096" s="92"/>
      <c r="F1096" s="92"/>
      <c r="G1096" s="92"/>
      <c r="H1096" s="92"/>
      <c r="I1096" s="92"/>
      <c r="J1096" s="92"/>
      <c r="K1096" s="92"/>
      <c r="L1096" s="92"/>
      <c r="M1096" s="92"/>
    </row>
    <row r="1097" spans="1:13">
      <c r="A1097" s="92"/>
      <c r="B1097" s="92"/>
      <c r="C1097" s="92"/>
      <c r="D1097" s="92"/>
      <c r="E1097" s="92"/>
      <c r="F1097" s="92"/>
      <c r="G1097" s="92"/>
      <c r="H1097" s="92"/>
      <c r="I1097" s="92"/>
      <c r="J1097" s="92"/>
      <c r="K1097" s="92"/>
      <c r="L1097" s="92"/>
      <c r="M1097" s="92"/>
    </row>
    <row r="1098" spans="1:13">
      <c r="A1098" s="92"/>
      <c r="B1098" s="92"/>
      <c r="C1098" s="92"/>
      <c r="D1098" s="92"/>
      <c r="E1098" s="92"/>
      <c r="F1098" s="92"/>
      <c r="G1098" s="92"/>
      <c r="H1098" s="92"/>
      <c r="I1098" s="92"/>
      <c r="J1098" s="92"/>
      <c r="K1098" s="92"/>
      <c r="L1098" s="92"/>
      <c r="M1098" s="92"/>
    </row>
    <row r="1099" spans="1:13">
      <c r="A1099" s="92"/>
      <c r="B1099" s="92"/>
      <c r="C1099" s="92"/>
      <c r="D1099" s="92"/>
      <c r="E1099" s="92"/>
      <c r="F1099" s="92"/>
      <c r="G1099" s="92"/>
      <c r="H1099" s="92"/>
      <c r="I1099" s="92"/>
      <c r="J1099" s="92"/>
      <c r="K1099" s="92"/>
      <c r="L1099" s="92"/>
      <c r="M1099" s="92"/>
    </row>
    <row r="1100" spans="1:13">
      <c r="A1100" s="92"/>
      <c r="B1100" s="92"/>
      <c r="C1100" s="92"/>
      <c r="D1100" s="92"/>
      <c r="E1100" s="92"/>
      <c r="F1100" s="92"/>
      <c r="G1100" s="92"/>
      <c r="H1100" s="92"/>
      <c r="I1100" s="92"/>
      <c r="J1100" s="92"/>
      <c r="K1100" s="92"/>
      <c r="L1100" s="92"/>
      <c r="M1100" s="92"/>
    </row>
    <row r="1101" spans="1:13">
      <c r="A1101" s="92"/>
      <c r="B1101" s="92"/>
      <c r="C1101" s="92"/>
      <c r="D1101" s="92"/>
      <c r="E1101" s="92"/>
      <c r="F1101" s="92"/>
      <c r="G1101" s="92"/>
      <c r="H1101" s="92"/>
      <c r="I1101" s="92"/>
      <c r="J1101" s="92"/>
      <c r="K1101" s="92"/>
      <c r="L1101" s="92"/>
      <c r="M1101" s="92"/>
    </row>
    <row r="1102" spans="1:13">
      <c r="A1102" s="92"/>
      <c r="B1102" s="92"/>
      <c r="C1102" s="92"/>
      <c r="D1102" s="92"/>
      <c r="E1102" s="92"/>
      <c r="F1102" s="92"/>
      <c r="G1102" s="92"/>
      <c r="H1102" s="92"/>
      <c r="I1102" s="92"/>
      <c r="J1102" s="92"/>
      <c r="K1102" s="92"/>
      <c r="L1102" s="92"/>
      <c r="M1102" s="92"/>
    </row>
    <row r="1103" spans="1:13">
      <c r="A1103" s="92"/>
      <c r="B1103" s="92"/>
      <c r="C1103" s="92"/>
      <c r="D1103" s="92"/>
      <c r="E1103" s="92"/>
      <c r="F1103" s="92"/>
      <c r="G1103" s="92"/>
      <c r="H1103" s="92"/>
      <c r="I1103" s="92"/>
      <c r="J1103" s="92"/>
      <c r="K1103" s="92"/>
      <c r="L1103" s="92"/>
      <c r="M1103" s="92"/>
    </row>
    <row r="1104" spans="1:13">
      <c r="A1104" s="92"/>
      <c r="B1104" s="92"/>
      <c r="C1104" s="92"/>
      <c r="D1104" s="92"/>
      <c r="E1104" s="92"/>
      <c r="F1104" s="92"/>
      <c r="G1104" s="92"/>
      <c r="H1104" s="92"/>
      <c r="I1104" s="92"/>
      <c r="J1104" s="92"/>
      <c r="K1104" s="92"/>
      <c r="L1104" s="92"/>
      <c r="M1104" s="92"/>
    </row>
    <row r="1105" spans="1:13">
      <c r="A1105" s="92"/>
      <c r="B1105" s="92"/>
      <c r="C1105" s="92"/>
      <c r="D1105" s="92"/>
      <c r="E1105" s="92"/>
      <c r="F1105" s="92"/>
      <c r="G1105" s="92"/>
      <c r="H1105" s="92"/>
      <c r="I1105" s="92"/>
      <c r="J1105" s="92"/>
      <c r="K1105" s="92"/>
      <c r="L1105" s="92"/>
      <c r="M1105" s="92"/>
    </row>
    <row r="1106" spans="1:13">
      <c r="A1106" s="92"/>
      <c r="B1106" s="92"/>
      <c r="C1106" s="92"/>
      <c r="D1106" s="92"/>
      <c r="E1106" s="92"/>
      <c r="F1106" s="92"/>
      <c r="G1106" s="92"/>
      <c r="H1106" s="92"/>
      <c r="I1106" s="92"/>
      <c r="J1106" s="92"/>
      <c r="K1106" s="92"/>
      <c r="L1106" s="92"/>
      <c r="M1106" s="92"/>
    </row>
    <row r="1107" spans="1:13">
      <c r="A1107" s="92"/>
      <c r="B1107" s="92"/>
      <c r="C1107" s="92"/>
      <c r="D1107" s="92"/>
      <c r="E1107" s="92"/>
      <c r="F1107" s="92"/>
      <c r="G1107" s="92"/>
      <c r="H1107" s="92"/>
      <c r="I1107" s="92"/>
      <c r="J1107" s="92"/>
      <c r="K1107" s="92"/>
      <c r="L1107" s="92"/>
      <c r="M1107" s="92"/>
    </row>
    <row r="1108" spans="1:13">
      <c r="A1108" s="92"/>
      <c r="B1108" s="92"/>
      <c r="C1108" s="92"/>
      <c r="D1108" s="92"/>
      <c r="E1108" s="92"/>
      <c r="F1108" s="92"/>
      <c r="G1108" s="92"/>
      <c r="H1108" s="92"/>
      <c r="I1108" s="92"/>
      <c r="J1108" s="92"/>
      <c r="K1108" s="92"/>
      <c r="L1108" s="92"/>
      <c r="M1108" s="92"/>
    </row>
    <row r="1109" spans="1:13">
      <c r="A1109" s="92"/>
      <c r="B1109" s="92"/>
      <c r="C1109" s="92"/>
      <c r="D1109" s="92"/>
      <c r="E1109" s="92"/>
      <c r="F1109" s="92"/>
      <c r="G1109" s="92"/>
      <c r="H1109" s="92"/>
      <c r="I1109" s="92"/>
      <c r="J1109" s="92"/>
      <c r="K1109" s="92"/>
      <c r="L1109" s="92"/>
      <c r="M1109" s="92"/>
    </row>
    <row r="1110" spans="1:13">
      <c r="A1110" s="92"/>
      <c r="B1110" s="92"/>
      <c r="C1110" s="92"/>
      <c r="D1110" s="92"/>
      <c r="E1110" s="92"/>
      <c r="F1110" s="92"/>
      <c r="G1110" s="92"/>
      <c r="H1110" s="92"/>
      <c r="I1110" s="92"/>
      <c r="J1110" s="92"/>
      <c r="K1110" s="92"/>
      <c r="L1110" s="92"/>
      <c r="M1110" s="92"/>
    </row>
    <row r="1111" spans="1:13">
      <c r="A1111" s="92"/>
      <c r="B1111" s="92"/>
      <c r="C1111" s="92"/>
      <c r="D1111" s="92"/>
      <c r="E1111" s="92"/>
      <c r="F1111" s="92"/>
      <c r="G1111" s="92"/>
      <c r="H1111" s="92"/>
      <c r="I1111" s="92"/>
      <c r="J1111" s="92"/>
      <c r="K1111" s="92"/>
      <c r="L1111" s="92"/>
      <c r="M1111" s="92"/>
    </row>
    <row r="1112" spans="1:13">
      <c r="A1112" s="92"/>
      <c r="B1112" s="92"/>
      <c r="C1112" s="92"/>
      <c r="D1112" s="92"/>
      <c r="E1112" s="92"/>
      <c r="F1112" s="92"/>
      <c r="G1112" s="92"/>
      <c r="H1112" s="92"/>
      <c r="I1112" s="92"/>
      <c r="J1112" s="92"/>
      <c r="K1112" s="92"/>
      <c r="L1112" s="92"/>
      <c r="M1112" s="92"/>
    </row>
    <row r="1113" spans="1:13">
      <c r="A1113" s="92"/>
      <c r="B1113" s="92"/>
      <c r="C1113" s="92"/>
      <c r="D1113" s="92"/>
      <c r="E1113" s="92"/>
      <c r="F1113" s="92"/>
      <c r="G1113" s="92"/>
      <c r="H1113" s="92"/>
      <c r="I1113" s="92"/>
      <c r="J1113" s="92"/>
      <c r="K1113" s="92"/>
      <c r="L1113" s="92"/>
      <c r="M1113" s="92"/>
    </row>
    <row r="1114" spans="1:13">
      <c r="A1114" s="92"/>
      <c r="B1114" s="92"/>
      <c r="C1114" s="92"/>
      <c r="D1114" s="92"/>
      <c r="E1114" s="92"/>
      <c r="F1114" s="92"/>
      <c r="G1114" s="92"/>
      <c r="H1114" s="92"/>
      <c r="I1114" s="92"/>
      <c r="J1114" s="92"/>
      <c r="K1114" s="92"/>
      <c r="L1114" s="92"/>
      <c r="M1114" s="92"/>
    </row>
    <row r="1115" spans="1:13">
      <c r="A1115" s="92"/>
      <c r="B1115" s="92"/>
      <c r="C1115" s="92"/>
      <c r="D1115" s="92"/>
      <c r="E1115" s="92"/>
      <c r="F1115" s="92"/>
      <c r="G1115" s="92"/>
      <c r="H1115" s="92"/>
      <c r="I1115" s="92"/>
      <c r="J1115" s="92"/>
      <c r="K1115" s="92"/>
      <c r="L1115" s="92"/>
      <c r="M1115" s="92"/>
    </row>
    <row r="1116" spans="1:13">
      <c r="A1116" s="92"/>
      <c r="B1116" s="92"/>
      <c r="C1116" s="92"/>
      <c r="D1116" s="92"/>
      <c r="E1116" s="92"/>
      <c r="F1116" s="92"/>
      <c r="G1116" s="92"/>
      <c r="H1116" s="92"/>
      <c r="I1116" s="92"/>
      <c r="J1116" s="92"/>
      <c r="K1116" s="92"/>
      <c r="L1116" s="92"/>
      <c r="M1116" s="92"/>
    </row>
    <row r="1117" spans="1:13">
      <c r="A1117" s="92"/>
      <c r="B1117" s="92"/>
      <c r="C1117" s="92"/>
      <c r="D1117" s="92"/>
      <c r="E1117" s="92"/>
      <c r="F1117" s="92"/>
      <c r="G1117" s="92"/>
      <c r="H1117" s="92"/>
      <c r="I1117" s="92"/>
      <c r="J1117" s="92"/>
      <c r="K1117" s="92"/>
      <c r="L1117" s="92"/>
      <c r="M1117" s="92"/>
    </row>
    <row r="1118" spans="1:13">
      <c r="A1118" s="92"/>
      <c r="B1118" s="92"/>
      <c r="C1118" s="92"/>
      <c r="D1118" s="92"/>
      <c r="E1118" s="92"/>
      <c r="F1118" s="92"/>
      <c r="G1118" s="92"/>
      <c r="H1118" s="92"/>
      <c r="I1118" s="92"/>
      <c r="J1118" s="92"/>
      <c r="K1118" s="92"/>
      <c r="L1118" s="92"/>
      <c r="M1118" s="92"/>
    </row>
    <row r="1119" spans="1:13">
      <c r="A1119" s="92"/>
      <c r="B1119" s="92"/>
      <c r="C1119" s="92"/>
      <c r="D1119" s="92"/>
      <c r="E1119" s="92"/>
      <c r="F1119" s="92"/>
      <c r="G1119" s="92"/>
      <c r="H1119" s="92"/>
      <c r="I1119" s="92"/>
      <c r="J1119" s="92"/>
      <c r="K1119" s="92"/>
      <c r="L1119" s="92"/>
      <c r="M1119" s="92"/>
    </row>
    <row r="1120" spans="1:13">
      <c r="A1120" s="92"/>
      <c r="B1120" s="92"/>
      <c r="C1120" s="92"/>
      <c r="D1120" s="92"/>
      <c r="E1120" s="92"/>
      <c r="F1120" s="92"/>
      <c r="G1120" s="92"/>
      <c r="H1120" s="92"/>
      <c r="I1120" s="92"/>
      <c r="J1120" s="92"/>
      <c r="K1120" s="92"/>
      <c r="L1120" s="92"/>
      <c r="M1120" s="92"/>
    </row>
    <row r="1121" spans="1:13">
      <c r="A1121" s="92"/>
      <c r="B1121" s="92"/>
      <c r="C1121" s="92"/>
      <c r="D1121" s="92"/>
      <c r="E1121" s="92"/>
      <c r="F1121" s="92"/>
      <c r="G1121" s="92"/>
      <c r="H1121" s="92"/>
      <c r="I1121" s="92"/>
      <c r="J1121" s="92"/>
      <c r="K1121" s="92"/>
      <c r="L1121" s="92"/>
      <c r="M1121" s="92"/>
    </row>
    <row r="1122" spans="1:13">
      <c r="A1122" s="92"/>
      <c r="B1122" s="92"/>
      <c r="C1122" s="92"/>
      <c r="D1122" s="92"/>
      <c r="E1122" s="92"/>
      <c r="F1122" s="92"/>
      <c r="G1122" s="92"/>
      <c r="H1122" s="92"/>
      <c r="I1122" s="92"/>
      <c r="J1122" s="92"/>
      <c r="K1122" s="92"/>
      <c r="L1122" s="92"/>
      <c r="M1122" s="92"/>
    </row>
    <row r="1123" spans="1:13">
      <c r="A1123" s="92"/>
      <c r="B1123" s="92"/>
      <c r="C1123" s="92"/>
      <c r="D1123" s="92"/>
      <c r="E1123" s="92"/>
      <c r="F1123" s="92"/>
      <c r="G1123" s="92"/>
      <c r="H1123" s="92"/>
      <c r="I1123" s="92"/>
      <c r="J1123" s="92"/>
      <c r="K1123" s="92"/>
      <c r="L1123" s="92"/>
      <c r="M1123" s="92"/>
    </row>
    <row r="1124" spans="1:13">
      <c r="A1124" s="92"/>
      <c r="B1124" s="92"/>
      <c r="C1124" s="92"/>
      <c r="D1124" s="92"/>
      <c r="E1124" s="92"/>
      <c r="F1124" s="92"/>
      <c r="G1124" s="92"/>
      <c r="H1124" s="92"/>
      <c r="I1124" s="92"/>
      <c r="J1124" s="92"/>
      <c r="K1124" s="92"/>
      <c r="L1124" s="92"/>
      <c r="M1124" s="92"/>
    </row>
    <row r="1125" spans="1:13">
      <c r="A1125" s="92"/>
      <c r="B1125" s="92"/>
      <c r="C1125" s="92"/>
      <c r="D1125" s="92"/>
      <c r="E1125" s="92"/>
      <c r="F1125" s="92"/>
      <c r="G1125" s="92"/>
      <c r="H1125" s="92"/>
      <c r="I1125" s="92"/>
      <c r="J1125" s="92"/>
      <c r="K1125" s="92"/>
      <c r="L1125" s="92"/>
      <c r="M1125" s="92"/>
    </row>
    <row r="1126" spans="1:13">
      <c r="A1126" s="92"/>
      <c r="B1126" s="92"/>
      <c r="C1126" s="92"/>
      <c r="D1126" s="92"/>
      <c r="E1126" s="92"/>
      <c r="F1126" s="92"/>
      <c r="G1126" s="92"/>
      <c r="H1126" s="92"/>
      <c r="I1126" s="92"/>
      <c r="J1126" s="92"/>
      <c r="K1126" s="92"/>
      <c r="L1126" s="92"/>
      <c r="M1126" s="92"/>
    </row>
    <row r="1127" spans="1:13">
      <c r="A1127" s="92"/>
      <c r="B1127" s="92"/>
      <c r="C1127" s="92"/>
      <c r="D1127" s="92"/>
      <c r="E1127" s="92"/>
      <c r="F1127" s="92"/>
      <c r="G1127" s="92"/>
      <c r="H1127" s="92"/>
      <c r="I1127" s="92"/>
      <c r="J1127" s="92"/>
      <c r="K1127" s="92"/>
      <c r="L1127" s="92"/>
      <c r="M1127" s="92"/>
    </row>
    <row r="1128" spans="1:13">
      <c r="A1128" s="92"/>
      <c r="B1128" s="92"/>
      <c r="C1128" s="92"/>
      <c r="D1128" s="92"/>
      <c r="E1128" s="92"/>
      <c r="F1128" s="92"/>
      <c r="G1128" s="92"/>
      <c r="H1128" s="92"/>
      <c r="I1128" s="92"/>
      <c r="J1128" s="92"/>
      <c r="K1128" s="92"/>
      <c r="L1128" s="92"/>
      <c r="M1128" s="92"/>
    </row>
    <row r="1129" spans="1:13">
      <c r="A1129" s="92"/>
      <c r="B1129" s="92"/>
      <c r="C1129" s="92"/>
      <c r="D1129" s="92"/>
      <c r="E1129" s="92"/>
      <c r="F1129" s="92"/>
      <c r="G1129" s="92"/>
      <c r="H1129" s="92"/>
      <c r="I1129" s="92"/>
      <c r="J1129" s="92"/>
      <c r="K1129" s="92"/>
      <c r="L1129" s="92"/>
      <c r="M1129" s="92"/>
    </row>
    <row r="1130" spans="1:13">
      <c r="A1130" s="92"/>
      <c r="B1130" s="92"/>
      <c r="C1130" s="92"/>
      <c r="D1130" s="92"/>
      <c r="E1130" s="92"/>
      <c r="F1130" s="92"/>
      <c r="G1130" s="92"/>
      <c r="H1130" s="92"/>
      <c r="I1130" s="92"/>
      <c r="J1130" s="92"/>
      <c r="K1130" s="92"/>
      <c r="L1130" s="92"/>
      <c r="M1130" s="92"/>
    </row>
    <row r="1131" spans="1:13">
      <c r="A1131" s="92"/>
      <c r="B1131" s="92"/>
      <c r="C1131" s="92"/>
      <c r="D1131" s="92"/>
      <c r="E1131" s="92"/>
      <c r="F1131" s="92"/>
      <c r="G1131" s="92"/>
      <c r="H1131" s="92"/>
      <c r="I1131" s="92"/>
      <c r="J1131" s="92"/>
      <c r="K1131" s="92"/>
      <c r="L1131" s="92"/>
      <c r="M1131" s="92"/>
    </row>
    <row r="1132" spans="1:13">
      <c r="A1132" s="92"/>
      <c r="B1132" s="92"/>
      <c r="C1132" s="92"/>
      <c r="D1132" s="92"/>
      <c r="E1132" s="92"/>
      <c r="F1132" s="92"/>
      <c r="G1132" s="92"/>
      <c r="H1132" s="92"/>
      <c r="I1132" s="92"/>
      <c r="J1132" s="92"/>
      <c r="K1132" s="92"/>
      <c r="L1132" s="92"/>
      <c r="M1132" s="92"/>
    </row>
    <row r="1133" spans="1:13">
      <c r="A1133" s="92"/>
      <c r="B1133" s="92"/>
      <c r="C1133" s="92"/>
      <c r="D1133" s="92"/>
      <c r="E1133" s="92"/>
      <c r="F1133" s="92"/>
      <c r="G1133" s="92"/>
      <c r="H1133" s="92"/>
      <c r="I1133" s="92"/>
      <c r="J1133" s="92"/>
      <c r="K1133" s="92"/>
      <c r="L1133" s="92"/>
      <c r="M1133" s="92"/>
    </row>
    <row r="1134" spans="1:13">
      <c r="A1134" s="92"/>
      <c r="B1134" s="92"/>
      <c r="C1134" s="92"/>
      <c r="D1134" s="92"/>
      <c r="E1134" s="92"/>
      <c r="F1134" s="92"/>
      <c r="G1134" s="92"/>
      <c r="H1134" s="92"/>
      <c r="I1134" s="92"/>
      <c r="J1134" s="92"/>
      <c r="K1134" s="92"/>
      <c r="L1134" s="92"/>
      <c r="M1134" s="92"/>
    </row>
    <row r="1135" spans="1:13">
      <c r="A1135" s="92"/>
      <c r="B1135" s="92"/>
      <c r="C1135" s="92"/>
      <c r="D1135" s="92"/>
      <c r="E1135" s="92"/>
      <c r="F1135" s="92"/>
      <c r="G1135" s="92"/>
      <c r="H1135" s="92"/>
      <c r="I1135" s="92"/>
      <c r="J1135" s="92"/>
      <c r="K1135" s="92"/>
      <c r="L1135" s="92"/>
      <c r="M1135" s="92"/>
    </row>
    <row r="1136" spans="1:13">
      <c r="A1136" s="92"/>
      <c r="B1136" s="92"/>
      <c r="C1136" s="92"/>
      <c r="D1136" s="92"/>
      <c r="E1136" s="92"/>
      <c r="F1136" s="92"/>
      <c r="G1136" s="92"/>
      <c r="H1136" s="92"/>
      <c r="I1136" s="92"/>
      <c r="J1136" s="92"/>
      <c r="K1136" s="92"/>
      <c r="L1136" s="92"/>
      <c r="M1136" s="92"/>
    </row>
    <row r="1137" spans="1:13">
      <c r="A1137" s="92"/>
      <c r="B1137" s="92"/>
      <c r="C1137" s="92"/>
      <c r="D1137" s="92"/>
      <c r="E1137" s="92"/>
      <c r="F1137" s="92"/>
      <c r="G1137" s="92"/>
      <c r="H1137" s="92"/>
      <c r="I1137" s="92"/>
      <c r="J1137" s="92"/>
      <c r="K1137" s="92"/>
      <c r="L1137" s="92"/>
      <c r="M1137" s="92"/>
    </row>
    <row r="1138" spans="1:13">
      <c r="A1138" s="92"/>
      <c r="B1138" s="92"/>
      <c r="C1138" s="92"/>
      <c r="D1138" s="92"/>
      <c r="E1138" s="92"/>
      <c r="F1138" s="92"/>
      <c r="G1138" s="92"/>
      <c r="H1138" s="92"/>
      <c r="I1138" s="92"/>
      <c r="J1138" s="92"/>
      <c r="K1138" s="92"/>
      <c r="L1138" s="92"/>
      <c r="M1138" s="92"/>
    </row>
    <row r="1139" spans="1:13">
      <c r="A1139" s="92"/>
      <c r="B1139" s="92"/>
      <c r="C1139" s="92"/>
      <c r="D1139" s="92"/>
      <c r="E1139" s="92"/>
      <c r="F1139" s="92"/>
      <c r="G1139" s="92"/>
      <c r="H1139" s="92"/>
      <c r="I1139" s="92"/>
      <c r="J1139" s="92"/>
      <c r="K1139" s="92"/>
      <c r="L1139" s="92"/>
      <c r="M1139" s="92"/>
    </row>
    <row r="1140" spans="1:13">
      <c r="A1140" s="92"/>
      <c r="B1140" s="92"/>
      <c r="C1140" s="92"/>
      <c r="D1140" s="92"/>
      <c r="E1140" s="92"/>
      <c r="F1140" s="92"/>
      <c r="G1140" s="92"/>
      <c r="H1140" s="92"/>
      <c r="I1140" s="92"/>
      <c r="J1140" s="92"/>
      <c r="K1140" s="92"/>
      <c r="L1140" s="92"/>
      <c r="M1140" s="92"/>
    </row>
    <row r="1141" spans="1:13">
      <c r="A1141" s="92"/>
      <c r="B1141" s="92"/>
      <c r="C1141" s="92"/>
      <c r="D1141" s="92"/>
      <c r="E1141" s="92"/>
      <c r="F1141" s="92"/>
      <c r="G1141" s="92"/>
      <c r="H1141" s="92"/>
      <c r="I1141" s="92"/>
      <c r="J1141" s="92"/>
      <c r="K1141" s="92"/>
      <c r="L1141" s="92"/>
      <c r="M1141" s="92"/>
    </row>
    <row r="1142" spans="1:13">
      <c r="A1142" s="92"/>
      <c r="B1142" s="92"/>
      <c r="C1142" s="92"/>
      <c r="D1142" s="92"/>
      <c r="E1142" s="92"/>
      <c r="F1142" s="92"/>
      <c r="G1142" s="92"/>
      <c r="H1142" s="92"/>
      <c r="I1142" s="92"/>
      <c r="J1142" s="92"/>
      <c r="K1142" s="92"/>
      <c r="L1142" s="92"/>
      <c r="M1142" s="92"/>
    </row>
    <row r="1143" spans="1:13">
      <c r="A1143" s="92"/>
      <c r="B1143" s="92"/>
      <c r="C1143" s="92"/>
      <c r="D1143" s="92"/>
      <c r="E1143" s="92"/>
      <c r="F1143" s="92"/>
      <c r="G1143" s="92"/>
      <c r="H1143" s="92"/>
      <c r="I1143" s="92"/>
      <c r="J1143" s="92"/>
      <c r="K1143" s="92"/>
      <c r="L1143" s="92"/>
      <c r="M1143" s="92"/>
    </row>
    <row r="1144" spans="1:13">
      <c r="A1144" s="92"/>
      <c r="B1144" s="92"/>
      <c r="C1144" s="92"/>
      <c r="D1144" s="92"/>
      <c r="E1144" s="92"/>
      <c r="F1144" s="92"/>
      <c r="G1144" s="92"/>
      <c r="H1144" s="92"/>
      <c r="I1144" s="92"/>
      <c r="J1144" s="92"/>
      <c r="K1144" s="92"/>
      <c r="L1144" s="92"/>
      <c r="M1144" s="92"/>
    </row>
    <row r="1145" spans="1:13">
      <c r="A1145" s="92"/>
      <c r="B1145" s="92"/>
      <c r="C1145" s="92"/>
      <c r="D1145" s="92"/>
      <c r="E1145" s="92"/>
      <c r="F1145" s="92"/>
      <c r="G1145" s="92"/>
      <c r="H1145" s="92"/>
      <c r="I1145" s="92"/>
      <c r="J1145" s="92"/>
      <c r="K1145" s="92"/>
      <c r="L1145" s="92"/>
      <c r="M1145" s="92"/>
    </row>
    <row r="1146" spans="1:13">
      <c r="A1146" s="92"/>
      <c r="B1146" s="92"/>
      <c r="C1146" s="92"/>
      <c r="D1146" s="92"/>
      <c r="E1146" s="92"/>
      <c r="F1146" s="92"/>
      <c r="G1146" s="92"/>
      <c r="H1146" s="92"/>
      <c r="I1146" s="92"/>
      <c r="J1146" s="92"/>
      <c r="K1146" s="92"/>
      <c r="L1146" s="92"/>
      <c r="M1146" s="92"/>
    </row>
    <row r="1147" spans="1:13">
      <c r="A1147" s="92"/>
      <c r="B1147" s="92"/>
      <c r="C1147" s="92"/>
      <c r="D1147" s="92"/>
      <c r="E1147" s="92"/>
      <c r="F1147" s="92"/>
      <c r="G1147" s="92"/>
      <c r="H1147" s="92"/>
      <c r="I1147" s="92"/>
      <c r="J1147" s="92"/>
      <c r="K1147" s="92"/>
      <c r="L1147" s="92"/>
      <c r="M1147" s="92"/>
    </row>
    <row r="1148" spans="1:13">
      <c r="A1148" s="92"/>
      <c r="B1148" s="92"/>
      <c r="C1148" s="92"/>
      <c r="D1148" s="92"/>
      <c r="E1148" s="92"/>
      <c r="F1148" s="92"/>
      <c r="G1148" s="92"/>
      <c r="H1148" s="92"/>
      <c r="I1148" s="92"/>
      <c r="J1148" s="92"/>
      <c r="K1148" s="92"/>
      <c r="L1148" s="92"/>
      <c r="M1148" s="92"/>
    </row>
    <row r="1149" spans="1:13">
      <c r="A1149" s="92"/>
      <c r="B1149" s="92"/>
      <c r="C1149" s="92"/>
      <c r="D1149" s="92"/>
      <c r="E1149" s="92"/>
      <c r="F1149" s="92"/>
      <c r="G1149" s="92"/>
      <c r="H1149" s="92"/>
      <c r="I1149" s="92"/>
      <c r="J1149" s="92"/>
      <c r="K1149" s="92"/>
      <c r="L1149" s="92"/>
      <c r="M1149" s="92"/>
    </row>
    <row r="1150" spans="1:13">
      <c r="A1150" s="92"/>
      <c r="B1150" s="92"/>
      <c r="C1150" s="92"/>
      <c r="D1150" s="92"/>
      <c r="E1150" s="92"/>
      <c r="F1150" s="92"/>
      <c r="G1150" s="92"/>
      <c r="H1150" s="92"/>
      <c r="I1150" s="92"/>
      <c r="J1150" s="92"/>
      <c r="K1150" s="92"/>
      <c r="L1150" s="92"/>
      <c r="M1150" s="92"/>
    </row>
    <row r="1151" spans="1:13">
      <c r="A1151" s="92"/>
      <c r="B1151" s="92"/>
      <c r="C1151" s="92"/>
      <c r="D1151" s="92"/>
      <c r="E1151" s="92"/>
      <c r="F1151" s="92"/>
      <c r="G1151" s="92"/>
      <c r="H1151" s="92"/>
      <c r="I1151" s="92"/>
      <c r="J1151" s="92"/>
      <c r="K1151" s="92"/>
      <c r="L1151" s="92"/>
      <c r="M1151" s="92"/>
    </row>
    <row r="1152" spans="1:13">
      <c r="A1152" s="92"/>
      <c r="B1152" s="92"/>
      <c r="C1152" s="92"/>
      <c r="D1152" s="92"/>
      <c r="E1152" s="92"/>
      <c r="F1152" s="92"/>
      <c r="G1152" s="92"/>
      <c r="H1152" s="92"/>
      <c r="I1152" s="92"/>
      <c r="J1152" s="92"/>
      <c r="K1152" s="92"/>
      <c r="L1152" s="92"/>
      <c r="M1152" s="92"/>
    </row>
    <row r="1153" spans="1:13">
      <c r="A1153" s="92"/>
      <c r="B1153" s="92"/>
      <c r="C1153" s="92"/>
      <c r="D1153" s="92"/>
      <c r="E1153" s="92"/>
      <c r="F1153" s="92"/>
      <c r="G1153" s="92"/>
      <c r="H1153" s="92"/>
      <c r="I1153" s="92"/>
      <c r="J1153" s="92"/>
      <c r="K1153" s="92"/>
      <c r="L1153" s="92"/>
      <c r="M1153" s="92"/>
    </row>
    <row r="1154" spans="1:13">
      <c r="A1154" s="92"/>
      <c r="B1154" s="92"/>
      <c r="C1154" s="92"/>
      <c r="D1154" s="92"/>
      <c r="E1154" s="92"/>
      <c r="F1154" s="92"/>
      <c r="G1154" s="92"/>
      <c r="H1154" s="92"/>
      <c r="I1154" s="92"/>
      <c r="J1154" s="92"/>
      <c r="K1154" s="92"/>
      <c r="L1154" s="92"/>
      <c r="M1154" s="92"/>
    </row>
    <row r="1155" spans="1:13">
      <c r="A1155" s="92"/>
      <c r="B1155" s="92"/>
      <c r="C1155" s="92"/>
      <c r="D1155" s="92"/>
      <c r="E1155" s="92"/>
      <c r="F1155" s="92"/>
      <c r="G1155" s="92"/>
      <c r="H1155" s="92"/>
      <c r="I1155" s="92"/>
      <c r="J1155" s="92"/>
      <c r="K1155" s="92"/>
      <c r="L1155" s="92"/>
      <c r="M1155" s="92"/>
    </row>
    <row r="1156" spans="1:13">
      <c r="A1156" s="92"/>
      <c r="B1156" s="92"/>
      <c r="C1156" s="92"/>
      <c r="D1156" s="92"/>
      <c r="E1156" s="92"/>
      <c r="F1156" s="92"/>
      <c r="G1156" s="92"/>
      <c r="H1156" s="92"/>
      <c r="I1156" s="92"/>
      <c r="J1156" s="92"/>
      <c r="K1156" s="92"/>
      <c r="L1156" s="92"/>
      <c r="M1156" s="92"/>
    </row>
    <row r="1157" spans="1:13">
      <c r="A1157" s="92"/>
      <c r="B1157" s="92"/>
      <c r="C1157" s="92"/>
      <c r="D1157" s="92"/>
      <c r="E1157" s="92"/>
      <c r="F1157" s="92"/>
      <c r="G1157" s="92"/>
      <c r="H1157" s="92"/>
      <c r="I1157" s="92"/>
      <c r="J1157" s="92"/>
      <c r="K1157" s="92"/>
      <c r="L1157" s="92"/>
      <c r="M1157" s="92"/>
    </row>
    <row r="1158" spans="1:13">
      <c r="A1158" s="92"/>
      <c r="B1158" s="92"/>
      <c r="C1158" s="92"/>
      <c r="D1158" s="92"/>
      <c r="E1158" s="92"/>
      <c r="F1158" s="92"/>
      <c r="G1158" s="92"/>
      <c r="H1158" s="92"/>
      <c r="I1158" s="92"/>
      <c r="J1158" s="92"/>
      <c r="K1158" s="92"/>
      <c r="L1158" s="92"/>
      <c r="M1158" s="92"/>
    </row>
    <row r="1159" spans="1:13">
      <c r="A1159" s="92"/>
      <c r="B1159" s="92"/>
      <c r="C1159" s="92"/>
      <c r="D1159" s="92"/>
      <c r="E1159" s="92"/>
      <c r="F1159" s="92"/>
      <c r="G1159" s="92"/>
      <c r="H1159" s="92"/>
      <c r="I1159" s="92"/>
      <c r="J1159" s="92"/>
      <c r="K1159" s="92"/>
      <c r="L1159" s="92"/>
      <c r="M1159" s="92"/>
    </row>
    <row r="1160" spans="1:13">
      <c r="A1160" s="92"/>
      <c r="B1160" s="92"/>
      <c r="C1160" s="92"/>
      <c r="D1160" s="92"/>
      <c r="E1160" s="92"/>
      <c r="F1160" s="92"/>
      <c r="G1160" s="92"/>
      <c r="H1160" s="92"/>
      <c r="I1160" s="92"/>
      <c r="J1160" s="92"/>
      <c r="K1160" s="92"/>
      <c r="L1160" s="92"/>
      <c r="M1160" s="92"/>
    </row>
    <row r="1161" spans="1:13">
      <c r="A1161" s="92"/>
      <c r="B1161" s="92"/>
      <c r="C1161" s="92"/>
      <c r="D1161" s="92"/>
      <c r="E1161" s="92"/>
      <c r="F1161" s="92"/>
      <c r="G1161" s="92"/>
      <c r="H1161" s="92"/>
      <c r="I1161" s="92"/>
      <c r="J1161" s="92"/>
      <c r="K1161" s="92"/>
      <c r="L1161" s="92"/>
      <c r="M1161" s="92"/>
    </row>
    <row r="1162" spans="1:13">
      <c r="A1162" s="92"/>
      <c r="B1162" s="92"/>
      <c r="C1162" s="92"/>
      <c r="D1162" s="92"/>
      <c r="E1162" s="92"/>
      <c r="F1162" s="92"/>
      <c r="G1162" s="92"/>
      <c r="H1162" s="92"/>
      <c r="I1162" s="92"/>
      <c r="J1162" s="92"/>
      <c r="K1162" s="92"/>
      <c r="L1162" s="92"/>
      <c r="M1162" s="92"/>
    </row>
    <row r="1163" spans="1:13">
      <c r="A1163" s="92"/>
      <c r="B1163" s="92"/>
      <c r="C1163" s="92"/>
      <c r="D1163" s="92"/>
      <c r="E1163" s="92"/>
      <c r="F1163" s="92"/>
      <c r="G1163" s="92"/>
      <c r="H1163" s="92"/>
      <c r="I1163" s="92"/>
      <c r="J1163" s="92"/>
      <c r="K1163" s="92"/>
      <c r="L1163" s="92"/>
      <c r="M1163" s="92"/>
    </row>
    <row r="1164" spans="1:13">
      <c r="A1164" s="92"/>
      <c r="B1164" s="92"/>
      <c r="C1164" s="92"/>
      <c r="D1164" s="92"/>
      <c r="E1164" s="92"/>
      <c r="F1164" s="92"/>
      <c r="G1164" s="92"/>
      <c r="H1164" s="92"/>
      <c r="I1164" s="92"/>
      <c r="J1164" s="92"/>
      <c r="K1164" s="92"/>
      <c r="L1164" s="92"/>
      <c r="M1164" s="92"/>
    </row>
    <row r="1165" spans="1:13">
      <c r="A1165" s="92"/>
      <c r="B1165" s="92"/>
      <c r="C1165" s="92"/>
      <c r="D1165" s="92"/>
      <c r="E1165" s="92"/>
      <c r="F1165" s="92"/>
      <c r="G1165" s="92"/>
      <c r="H1165" s="92"/>
      <c r="I1165" s="92"/>
      <c r="J1165" s="92"/>
      <c r="K1165" s="92"/>
      <c r="L1165" s="92"/>
      <c r="M1165" s="92"/>
    </row>
    <row r="1166" spans="1:13">
      <c r="A1166" s="92"/>
      <c r="B1166" s="92"/>
      <c r="C1166" s="92"/>
      <c r="D1166" s="92"/>
      <c r="E1166" s="92"/>
      <c r="F1166" s="92"/>
      <c r="G1166" s="92"/>
      <c r="H1166" s="92"/>
      <c r="I1166" s="92"/>
      <c r="J1166" s="92"/>
      <c r="K1166" s="92"/>
      <c r="L1166" s="92"/>
      <c r="M1166" s="92"/>
    </row>
    <row r="1167" spans="1:13">
      <c r="A1167" s="92"/>
      <c r="B1167" s="92"/>
      <c r="C1167" s="92"/>
      <c r="D1167" s="92"/>
      <c r="E1167" s="92"/>
      <c r="F1167" s="92"/>
      <c r="G1167" s="92"/>
      <c r="H1167" s="92"/>
      <c r="I1167" s="92"/>
      <c r="J1167" s="92"/>
      <c r="K1167" s="92"/>
      <c r="L1167" s="92"/>
      <c r="M1167" s="92"/>
    </row>
    <row r="1168" spans="1:13">
      <c r="A1168" s="92"/>
      <c r="B1168" s="92"/>
      <c r="C1168" s="92"/>
      <c r="D1168" s="92"/>
      <c r="E1168" s="92"/>
      <c r="F1168" s="92"/>
      <c r="G1168" s="92"/>
      <c r="H1168" s="92"/>
      <c r="I1168" s="92"/>
      <c r="J1168" s="92"/>
      <c r="K1168" s="92"/>
      <c r="L1168" s="92"/>
      <c r="M1168" s="92"/>
    </row>
    <row r="1169" spans="1:13">
      <c r="A1169" s="92"/>
      <c r="B1169" s="92"/>
      <c r="C1169" s="92"/>
      <c r="D1169" s="92"/>
      <c r="E1169" s="92"/>
      <c r="F1169" s="92"/>
      <c r="G1169" s="92"/>
      <c r="H1169" s="92"/>
      <c r="I1169" s="92"/>
      <c r="J1169" s="92"/>
      <c r="K1169" s="92"/>
      <c r="L1169" s="92"/>
      <c r="M1169" s="92"/>
    </row>
    <row r="1170" spans="1:13">
      <c r="A1170" s="92"/>
      <c r="B1170" s="92"/>
      <c r="C1170" s="92"/>
      <c r="D1170" s="92"/>
      <c r="E1170" s="92"/>
      <c r="F1170" s="92"/>
      <c r="G1170" s="92"/>
      <c r="H1170" s="92"/>
      <c r="I1170" s="92"/>
      <c r="J1170" s="92"/>
      <c r="K1170" s="92"/>
      <c r="L1170" s="92"/>
      <c r="M1170" s="92"/>
    </row>
    <row r="1171" spans="1:13">
      <c r="A1171" s="92"/>
      <c r="B1171" s="92"/>
      <c r="C1171" s="92"/>
      <c r="D1171" s="92"/>
      <c r="E1171" s="92"/>
      <c r="F1171" s="92"/>
      <c r="G1171" s="92"/>
      <c r="H1171" s="92"/>
      <c r="I1171" s="92"/>
      <c r="J1171" s="92"/>
      <c r="K1171" s="92"/>
      <c r="L1171" s="92"/>
      <c r="M1171" s="92"/>
    </row>
    <row r="1172" spans="1:13">
      <c r="A1172" s="92"/>
      <c r="B1172" s="92"/>
      <c r="C1172" s="92"/>
      <c r="D1172" s="92"/>
      <c r="E1172" s="92"/>
      <c r="F1172" s="92"/>
      <c r="G1172" s="92"/>
      <c r="H1172" s="92"/>
      <c r="I1172" s="92"/>
      <c r="J1172" s="92"/>
      <c r="K1172" s="92"/>
      <c r="L1172" s="92"/>
      <c r="M1172" s="92"/>
    </row>
    <row r="1173" spans="1:13">
      <c r="A1173" s="92"/>
      <c r="B1173" s="92"/>
      <c r="C1173" s="92"/>
      <c r="D1173" s="92"/>
      <c r="E1173" s="92"/>
      <c r="F1173" s="92"/>
      <c r="G1173" s="92"/>
      <c r="H1173" s="92"/>
      <c r="I1173" s="92"/>
      <c r="J1173" s="92"/>
      <c r="K1173" s="92"/>
      <c r="L1173" s="92"/>
      <c r="M1173" s="92"/>
    </row>
    <row r="1174" spans="1:13">
      <c r="A1174" s="92"/>
      <c r="B1174" s="92"/>
      <c r="C1174" s="92"/>
      <c r="D1174" s="92"/>
      <c r="E1174" s="92"/>
      <c r="F1174" s="92"/>
      <c r="G1174" s="92"/>
      <c r="H1174" s="92"/>
      <c r="I1174" s="92"/>
      <c r="J1174" s="92"/>
      <c r="K1174" s="92"/>
      <c r="L1174" s="92"/>
      <c r="M1174" s="92"/>
    </row>
    <row r="1175" spans="1:13">
      <c r="A1175" s="92"/>
      <c r="B1175" s="92"/>
      <c r="C1175" s="92"/>
      <c r="D1175" s="92"/>
      <c r="E1175" s="92"/>
      <c r="F1175" s="92"/>
      <c r="G1175" s="92"/>
      <c r="H1175" s="92"/>
      <c r="I1175" s="92"/>
      <c r="J1175" s="92"/>
      <c r="K1175" s="92"/>
      <c r="L1175" s="92"/>
      <c r="M1175" s="92"/>
    </row>
    <row r="1176" spans="1:13">
      <c r="A1176" s="92"/>
      <c r="B1176" s="92"/>
      <c r="C1176" s="92"/>
      <c r="D1176" s="92"/>
      <c r="E1176" s="92"/>
      <c r="F1176" s="92"/>
      <c r="G1176" s="92"/>
      <c r="H1176" s="92"/>
      <c r="I1176" s="92"/>
      <c r="J1176" s="92"/>
      <c r="K1176" s="92"/>
      <c r="L1176" s="92"/>
      <c r="M1176" s="92"/>
    </row>
    <row r="1177" spans="1:13">
      <c r="A1177" s="92"/>
      <c r="B1177" s="92"/>
      <c r="C1177" s="92"/>
      <c r="D1177" s="92"/>
      <c r="E1177" s="92"/>
      <c r="F1177" s="92"/>
      <c r="G1177" s="92"/>
      <c r="H1177" s="92"/>
      <c r="I1177" s="92"/>
      <c r="J1177" s="92"/>
      <c r="K1177" s="92"/>
      <c r="L1177" s="92"/>
      <c r="M1177" s="92"/>
    </row>
    <row r="1178" spans="1:13">
      <c r="A1178" s="92"/>
      <c r="B1178" s="92"/>
      <c r="C1178" s="92"/>
      <c r="D1178" s="92"/>
      <c r="E1178" s="92"/>
      <c r="F1178" s="92"/>
      <c r="G1178" s="92"/>
      <c r="H1178" s="92"/>
      <c r="I1178" s="92"/>
      <c r="J1178" s="92"/>
      <c r="K1178" s="92"/>
      <c r="L1178" s="92"/>
      <c r="M1178" s="92"/>
    </row>
    <row r="1179" spans="1:13">
      <c r="A1179" s="92"/>
      <c r="B1179" s="92"/>
      <c r="C1179" s="92"/>
      <c r="D1179" s="92"/>
      <c r="E1179" s="92"/>
      <c r="F1179" s="92"/>
      <c r="G1179" s="92"/>
      <c r="H1179" s="92"/>
      <c r="I1179" s="92"/>
      <c r="J1179" s="92"/>
      <c r="K1179" s="92"/>
      <c r="L1179" s="92"/>
      <c r="M1179" s="92"/>
    </row>
    <row r="1180" spans="1:13">
      <c r="A1180" s="92"/>
      <c r="B1180" s="92"/>
      <c r="C1180" s="92"/>
      <c r="D1180" s="92"/>
      <c r="E1180" s="92"/>
      <c r="F1180" s="92"/>
      <c r="G1180" s="92"/>
      <c r="H1180" s="92"/>
      <c r="I1180" s="92"/>
      <c r="J1180" s="92"/>
      <c r="K1180" s="92"/>
      <c r="L1180" s="92"/>
      <c r="M1180" s="92"/>
    </row>
    <row r="1181" spans="1:13">
      <c r="A1181" s="92"/>
      <c r="B1181" s="92"/>
      <c r="C1181" s="92"/>
      <c r="D1181" s="92"/>
      <c r="E1181" s="92"/>
      <c r="F1181" s="92"/>
      <c r="G1181" s="92"/>
      <c r="H1181" s="92"/>
      <c r="I1181" s="92"/>
      <c r="J1181" s="92"/>
      <c r="K1181" s="92"/>
      <c r="L1181" s="92"/>
      <c r="M1181" s="92"/>
    </row>
    <row r="1182" spans="1:13">
      <c r="A1182" s="92"/>
      <c r="B1182" s="92"/>
      <c r="C1182" s="92"/>
      <c r="D1182" s="92"/>
      <c r="E1182" s="92"/>
      <c r="F1182" s="92"/>
      <c r="G1182" s="92"/>
      <c r="H1182" s="92"/>
      <c r="I1182" s="92"/>
      <c r="J1182" s="92"/>
      <c r="K1182" s="92"/>
      <c r="L1182" s="92"/>
      <c r="M1182" s="92"/>
    </row>
    <row r="1183" spans="1:13">
      <c r="A1183" s="92"/>
      <c r="B1183" s="92"/>
      <c r="C1183" s="92"/>
      <c r="D1183" s="92"/>
      <c r="E1183" s="92"/>
      <c r="F1183" s="92"/>
      <c r="G1183" s="92"/>
      <c r="H1183" s="92"/>
      <c r="I1183" s="92"/>
      <c r="J1183" s="92"/>
      <c r="K1183" s="92"/>
      <c r="L1183" s="92"/>
      <c r="M1183" s="92"/>
    </row>
    <row r="1184" spans="1:13">
      <c r="A1184" s="92"/>
      <c r="B1184" s="92"/>
      <c r="C1184" s="92"/>
      <c r="D1184" s="92"/>
      <c r="E1184" s="92"/>
      <c r="F1184" s="92"/>
      <c r="G1184" s="92"/>
      <c r="H1184" s="92"/>
      <c r="I1184" s="92"/>
      <c r="J1184" s="92"/>
      <c r="K1184" s="92"/>
      <c r="L1184" s="92"/>
      <c r="M1184" s="92"/>
    </row>
    <row r="1185" spans="1:13">
      <c r="A1185" s="92"/>
      <c r="B1185" s="92"/>
      <c r="C1185" s="92"/>
      <c r="D1185" s="92"/>
      <c r="E1185" s="92"/>
      <c r="F1185" s="92"/>
      <c r="G1185" s="92"/>
      <c r="H1185" s="92"/>
      <c r="I1185" s="92"/>
      <c r="J1185" s="92"/>
      <c r="K1185" s="92"/>
      <c r="L1185" s="92"/>
      <c r="M1185" s="92"/>
    </row>
    <row r="1186" spans="1:13">
      <c r="A1186" s="92"/>
      <c r="B1186" s="92"/>
      <c r="C1186" s="92"/>
      <c r="D1186" s="92"/>
      <c r="E1186" s="92"/>
      <c r="F1186" s="92"/>
      <c r="G1186" s="92"/>
      <c r="H1186" s="92"/>
      <c r="I1186" s="92"/>
      <c r="J1186" s="92"/>
      <c r="K1186" s="92"/>
      <c r="L1186" s="92"/>
      <c r="M1186" s="92"/>
    </row>
    <row r="1187" spans="1:13">
      <c r="A1187" s="92"/>
      <c r="B1187" s="92"/>
      <c r="C1187" s="92"/>
      <c r="D1187" s="92"/>
      <c r="E1187" s="92"/>
      <c r="F1187" s="92"/>
      <c r="G1187" s="92"/>
      <c r="H1187" s="92"/>
      <c r="I1187" s="92"/>
      <c r="J1187" s="92"/>
      <c r="K1187" s="92"/>
      <c r="L1187" s="92"/>
      <c r="M1187" s="92"/>
    </row>
    <row r="1188" spans="1:13">
      <c r="A1188" s="92"/>
      <c r="B1188" s="92"/>
      <c r="C1188" s="92"/>
      <c r="D1188" s="92"/>
      <c r="E1188" s="92"/>
      <c r="F1188" s="92"/>
      <c r="G1188" s="92"/>
      <c r="H1188" s="92"/>
      <c r="I1188" s="92"/>
      <c r="J1188" s="92"/>
      <c r="K1188" s="92"/>
      <c r="L1188" s="92"/>
      <c r="M1188" s="92"/>
    </row>
    <row r="1189" spans="1:13">
      <c r="A1189" s="92"/>
      <c r="B1189" s="92"/>
      <c r="C1189" s="92"/>
      <c r="D1189" s="92"/>
      <c r="E1189" s="92"/>
      <c r="F1189" s="92"/>
      <c r="G1189" s="92"/>
      <c r="H1189" s="92"/>
      <c r="I1189" s="92"/>
      <c r="J1189" s="92"/>
      <c r="K1189" s="92"/>
      <c r="L1189" s="92"/>
      <c r="M1189" s="92"/>
    </row>
    <row r="1190" spans="1:13">
      <c r="A1190" s="92"/>
      <c r="B1190" s="92"/>
      <c r="C1190" s="92"/>
      <c r="D1190" s="92"/>
      <c r="E1190" s="92"/>
      <c r="F1190" s="92"/>
      <c r="G1190" s="92"/>
      <c r="H1190" s="92"/>
      <c r="I1190" s="92"/>
      <c r="J1190" s="92"/>
      <c r="K1190" s="92"/>
      <c r="L1190" s="92"/>
      <c r="M1190" s="92"/>
    </row>
    <row r="1191" spans="1:13">
      <c r="A1191" s="92"/>
      <c r="B1191" s="92"/>
      <c r="C1191" s="92"/>
      <c r="D1191" s="92"/>
      <c r="E1191" s="92"/>
      <c r="F1191" s="92"/>
      <c r="G1191" s="92"/>
      <c r="H1191" s="92"/>
      <c r="I1191" s="92"/>
      <c r="J1191" s="92"/>
      <c r="K1191" s="92"/>
      <c r="L1191" s="92"/>
      <c r="M1191" s="92"/>
    </row>
    <row r="1192" spans="1:13">
      <c r="A1192" s="92"/>
      <c r="B1192" s="92"/>
      <c r="C1192" s="92"/>
      <c r="D1192" s="92"/>
      <c r="E1192" s="92"/>
      <c r="F1192" s="92"/>
      <c r="G1192" s="92"/>
      <c r="H1192" s="92"/>
      <c r="I1192" s="92"/>
      <c r="J1192" s="92"/>
      <c r="K1192" s="92"/>
      <c r="L1192" s="92"/>
      <c r="M1192" s="92"/>
    </row>
    <row r="1193" spans="1:13">
      <c r="A1193" s="92"/>
      <c r="B1193" s="92"/>
      <c r="C1193" s="92"/>
      <c r="D1193" s="92"/>
      <c r="E1193" s="92"/>
      <c r="F1193" s="92"/>
      <c r="G1193" s="92"/>
      <c r="H1193" s="92"/>
      <c r="I1193" s="92"/>
      <c r="J1193" s="92"/>
      <c r="K1193" s="92"/>
      <c r="L1193" s="92"/>
      <c r="M1193" s="92"/>
    </row>
    <row r="1194" spans="1:13">
      <c r="A1194" s="92"/>
      <c r="B1194" s="92"/>
      <c r="C1194" s="92"/>
      <c r="D1194" s="92"/>
      <c r="E1194" s="92"/>
      <c r="F1194" s="92"/>
      <c r="G1194" s="92"/>
      <c r="H1194" s="92"/>
      <c r="I1194" s="92"/>
      <c r="J1194" s="92"/>
      <c r="K1194" s="92"/>
      <c r="L1194" s="92"/>
      <c r="M1194" s="92"/>
    </row>
    <row r="1195" spans="1:13">
      <c r="A1195" s="92"/>
      <c r="B1195" s="92"/>
      <c r="C1195" s="92"/>
      <c r="D1195" s="92"/>
      <c r="E1195" s="92"/>
      <c r="F1195" s="92"/>
      <c r="G1195" s="92"/>
      <c r="H1195" s="92"/>
      <c r="I1195" s="92"/>
      <c r="J1195" s="92"/>
      <c r="K1195" s="92"/>
      <c r="L1195" s="92"/>
      <c r="M1195" s="92"/>
    </row>
    <row r="1196" spans="1:13">
      <c r="A1196" s="92"/>
      <c r="B1196" s="92"/>
      <c r="C1196" s="92"/>
      <c r="D1196" s="92"/>
      <c r="E1196" s="92"/>
      <c r="F1196" s="92"/>
      <c r="G1196" s="92"/>
      <c r="H1196" s="92"/>
      <c r="I1196" s="92"/>
      <c r="J1196" s="92"/>
      <c r="K1196" s="92"/>
      <c r="L1196" s="92"/>
      <c r="M1196" s="92"/>
    </row>
    <row r="1197" spans="1:13">
      <c r="A1197" s="92"/>
      <c r="B1197" s="92"/>
      <c r="C1197" s="92"/>
      <c r="D1197" s="92"/>
      <c r="E1197" s="92"/>
      <c r="F1197" s="92"/>
      <c r="G1197" s="92"/>
      <c r="H1197" s="92"/>
      <c r="I1197" s="92"/>
      <c r="J1197" s="92"/>
      <c r="K1197" s="92"/>
      <c r="L1197" s="92"/>
      <c r="M1197" s="92"/>
    </row>
    <row r="1198" spans="1:13">
      <c r="A1198" s="92"/>
      <c r="B1198" s="92"/>
      <c r="C1198" s="92"/>
      <c r="D1198" s="92"/>
      <c r="E1198" s="92"/>
      <c r="F1198" s="92"/>
      <c r="G1198" s="92"/>
      <c r="H1198" s="92"/>
      <c r="I1198" s="92"/>
      <c r="J1198" s="92"/>
      <c r="K1198" s="92"/>
      <c r="L1198" s="92"/>
      <c r="M1198" s="92"/>
    </row>
    <row r="1199" spans="1:13">
      <c r="A1199" s="92"/>
      <c r="B1199" s="92"/>
      <c r="C1199" s="92"/>
      <c r="D1199" s="92"/>
      <c r="E1199" s="92"/>
      <c r="F1199" s="92"/>
      <c r="G1199" s="92"/>
      <c r="H1199" s="92"/>
      <c r="I1199" s="92"/>
      <c r="J1199" s="92"/>
      <c r="K1199" s="92"/>
      <c r="L1199" s="92"/>
      <c r="M1199" s="92"/>
    </row>
    <row r="1200" spans="1:13">
      <c r="A1200" s="92"/>
      <c r="B1200" s="92"/>
      <c r="C1200" s="92"/>
      <c r="D1200" s="92"/>
      <c r="E1200" s="92"/>
      <c r="F1200" s="92"/>
      <c r="G1200" s="92"/>
      <c r="H1200" s="92"/>
      <c r="I1200" s="92"/>
      <c r="J1200" s="92"/>
      <c r="K1200" s="92"/>
      <c r="L1200" s="92"/>
      <c r="M1200" s="92"/>
    </row>
    <row r="1201" spans="1:13">
      <c r="A1201" s="92"/>
      <c r="B1201" s="92"/>
      <c r="C1201" s="92"/>
      <c r="D1201" s="92"/>
      <c r="E1201" s="92"/>
      <c r="F1201" s="92"/>
      <c r="G1201" s="92"/>
      <c r="H1201" s="92"/>
      <c r="I1201" s="92"/>
      <c r="J1201" s="92"/>
      <c r="K1201" s="92"/>
      <c r="L1201" s="92"/>
      <c r="M1201" s="92"/>
    </row>
    <row r="1202" spans="1:13">
      <c r="A1202" s="92"/>
      <c r="B1202" s="92"/>
      <c r="C1202" s="92"/>
      <c r="D1202" s="92"/>
      <c r="E1202" s="92"/>
      <c r="F1202" s="92"/>
      <c r="G1202" s="92"/>
      <c r="H1202" s="92"/>
      <c r="I1202" s="92"/>
      <c r="J1202" s="92"/>
      <c r="K1202" s="92"/>
      <c r="L1202" s="92"/>
      <c r="M1202" s="92"/>
    </row>
    <row r="1203" spans="1:13">
      <c r="A1203" s="92"/>
      <c r="B1203" s="92"/>
      <c r="C1203" s="92"/>
      <c r="D1203" s="92"/>
      <c r="E1203" s="92"/>
      <c r="F1203" s="92"/>
      <c r="G1203" s="92"/>
      <c r="H1203" s="92"/>
      <c r="I1203" s="92"/>
      <c r="J1203" s="92"/>
      <c r="K1203" s="92"/>
      <c r="L1203" s="92"/>
      <c r="M1203" s="92"/>
    </row>
    <row r="1204" spans="1:13">
      <c r="A1204" s="92"/>
      <c r="B1204" s="92"/>
      <c r="C1204" s="92"/>
      <c r="D1204" s="92"/>
      <c r="E1204" s="92"/>
      <c r="F1204" s="92"/>
      <c r="G1204" s="92"/>
      <c r="H1204" s="92"/>
      <c r="I1204" s="92"/>
      <c r="J1204" s="92"/>
      <c r="K1204" s="92"/>
      <c r="L1204" s="92"/>
      <c r="M1204" s="92"/>
    </row>
    <row r="1205" spans="1:13">
      <c r="A1205" s="92"/>
      <c r="B1205" s="92"/>
      <c r="C1205" s="92"/>
      <c r="D1205" s="92"/>
      <c r="E1205" s="92"/>
      <c r="F1205" s="92"/>
      <c r="G1205" s="92"/>
      <c r="H1205" s="92"/>
      <c r="I1205" s="92"/>
      <c r="J1205" s="92"/>
      <c r="K1205" s="92"/>
      <c r="L1205" s="92"/>
      <c r="M1205" s="92"/>
    </row>
    <row r="1206" spans="1:13">
      <c r="A1206" s="92"/>
      <c r="B1206" s="92"/>
      <c r="C1206" s="92"/>
      <c r="D1206" s="92"/>
      <c r="E1206" s="92"/>
      <c r="F1206" s="92"/>
      <c r="G1206" s="92"/>
      <c r="H1206" s="92"/>
      <c r="I1206" s="92"/>
      <c r="J1206" s="92"/>
      <c r="K1206" s="92"/>
      <c r="L1206" s="92"/>
      <c r="M1206" s="92"/>
    </row>
    <row r="1207" spans="1:13">
      <c r="A1207" s="92"/>
      <c r="B1207" s="92"/>
      <c r="C1207" s="92"/>
      <c r="D1207" s="92"/>
      <c r="E1207" s="92"/>
      <c r="F1207" s="92"/>
      <c r="G1207" s="92"/>
      <c r="H1207" s="92"/>
      <c r="I1207" s="92"/>
      <c r="J1207" s="92"/>
      <c r="K1207" s="92"/>
      <c r="L1207" s="92"/>
      <c r="M1207" s="92"/>
    </row>
    <row r="1208" spans="1:13">
      <c r="A1208" s="92"/>
      <c r="B1208" s="92"/>
      <c r="C1208" s="92"/>
      <c r="D1208" s="92"/>
      <c r="E1208" s="92"/>
      <c r="F1208" s="92"/>
      <c r="G1208" s="92"/>
      <c r="H1208" s="92"/>
      <c r="I1208" s="92"/>
      <c r="J1208" s="92"/>
      <c r="K1208" s="92"/>
      <c r="L1208" s="92"/>
      <c r="M1208" s="92"/>
    </row>
    <row r="1209" spans="1:13">
      <c r="A1209" s="92"/>
      <c r="B1209" s="92"/>
      <c r="C1209" s="92"/>
      <c r="D1209" s="92"/>
      <c r="E1209" s="92"/>
      <c r="F1209" s="92"/>
      <c r="G1209" s="92"/>
      <c r="H1209" s="92"/>
      <c r="I1209" s="92"/>
      <c r="J1209" s="92"/>
      <c r="K1209" s="92"/>
      <c r="L1209" s="92"/>
      <c r="M1209" s="92"/>
    </row>
    <row r="1210" spans="1:13">
      <c r="A1210" s="92"/>
      <c r="B1210" s="92"/>
      <c r="C1210" s="92"/>
      <c r="D1210" s="92"/>
      <c r="E1210" s="92"/>
      <c r="F1210" s="92"/>
      <c r="G1210" s="92"/>
      <c r="H1210" s="92"/>
      <c r="I1210" s="92"/>
      <c r="J1210" s="92"/>
      <c r="K1210" s="92"/>
      <c r="L1210" s="92"/>
      <c r="M1210" s="92"/>
    </row>
    <row r="1211" spans="1:13">
      <c r="A1211" s="92"/>
      <c r="B1211" s="92"/>
      <c r="C1211" s="92"/>
      <c r="D1211" s="92"/>
      <c r="E1211" s="92"/>
      <c r="F1211" s="92"/>
      <c r="G1211" s="92"/>
      <c r="H1211" s="92"/>
      <c r="I1211" s="92"/>
      <c r="J1211" s="92"/>
      <c r="K1211" s="92"/>
      <c r="L1211" s="92"/>
      <c r="M1211" s="92"/>
    </row>
    <row r="1212" spans="1:13">
      <c r="A1212" s="92"/>
      <c r="B1212" s="92"/>
      <c r="C1212" s="92"/>
      <c r="D1212" s="92"/>
      <c r="E1212" s="92"/>
      <c r="F1212" s="92"/>
      <c r="G1212" s="92"/>
      <c r="H1212" s="92"/>
      <c r="I1212" s="92"/>
      <c r="J1212" s="92"/>
      <c r="K1212" s="92"/>
      <c r="L1212" s="92"/>
      <c r="M1212" s="92"/>
    </row>
    <row r="1213" spans="1:13">
      <c r="A1213" s="92"/>
      <c r="B1213" s="92"/>
      <c r="C1213" s="92"/>
      <c r="D1213" s="92"/>
      <c r="E1213" s="92"/>
      <c r="F1213" s="92"/>
      <c r="G1213" s="92"/>
      <c r="H1213" s="92"/>
      <c r="I1213" s="92"/>
      <c r="J1213" s="92"/>
      <c r="K1213" s="92"/>
      <c r="L1213" s="92"/>
      <c r="M1213" s="92"/>
    </row>
    <row r="1214" spans="1:13">
      <c r="A1214" s="92"/>
      <c r="B1214" s="92"/>
      <c r="C1214" s="92"/>
      <c r="D1214" s="92"/>
      <c r="E1214" s="92"/>
      <c r="F1214" s="92"/>
      <c r="G1214" s="92"/>
      <c r="H1214" s="92"/>
      <c r="I1214" s="92"/>
      <c r="J1214" s="92"/>
      <c r="K1214" s="92"/>
      <c r="L1214" s="92"/>
      <c r="M1214" s="92"/>
    </row>
    <row r="1215" spans="1:13">
      <c r="A1215" s="92"/>
      <c r="B1215" s="92"/>
      <c r="C1215" s="92"/>
      <c r="D1215" s="92"/>
      <c r="E1215" s="92"/>
      <c r="F1215" s="92"/>
      <c r="G1215" s="92"/>
      <c r="H1215" s="92"/>
      <c r="I1215" s="92"/>
      <c r="J1215" s="92"/>
      <c r="K1215" s="92"/>
      <c r="L1215" s="92"/>
      <c r="M1215" s="92"/>
    </row>
    <row r="1216" spans="1:13">
      <c r="A1216" s="92"/>
      <c r="B1216" s="92"/>
      <c r="C1216" s="92"/>
      <c r="D1216" s="92"/>
      <c r="E1216" s="92"/>
      <c r="F1216" s="92"/>
      <c r="G1216" s="92"/>
      <c r="H1216" s="92"/>
      <c r="I1216" s="92"/>
      <c r="J1216" s="92"/>
      <c r="K1216" s="92"/>
      <c r="L1216" s="92"/>
      <c r="M1216" s="92"/>
    </row>
    <row r="1217" spans="1:13">
      <c r="A1217" s="92"/>
      <c r="B1217" s="92"/>
      <c r="C1217" s="92"/>
      <c r="D1217" s="92"/>
      <c r="E1217" s="92"/>
      <c r="F1217" s="92"/>
      <c r="G1217" s="92"/>
      <c r="H1217" s="92"/>
      <c r="I1217" s="92"/>
      <c r="J1217" s="92"/>
      <c r="K1217" s="92"/>
      <c r="L1217" s="92"/>
      <c r="M1217" s="92"/>
    </row>
    <row r="1218" spans="1:13">
      <c r="A1218" s="92"/>
      <c r="B1218" s="92"/>
      <c r="C1218" s="92"/>
      <c r="D1218" s="92"/>
      <c r="E1218" s="92"/>
      <c r="F1218" s="92"/>
      <c r="G1218" s="92"/>
      <c r="H1218" s="92"/>
      <c r="I1218" s="92"/>
      <c r="J1218" s="92"/>
      <c r="K1218" s="92"/>
      <c r="L1218" s="92"/>
      <c r="M1218" s="92"/>
    </row>
    <row r="1219" spans="1:13">
      <c r="A1219" s="92"/>
      <c r="B1219" s="92"/>
      <c r="C1219" s="92"/>
      <c r="D1219" s="92"/>
      <c r="E1219" s="92"/>
      <c r="F1219" s="92"/>
      <c r="G1219" s="92"/>
      <c r="H1219" s="92"/>
      <c r="I1219" s="92"/>
      <c r="J1219" s="92"/>
      <c r="K1219" s="92"/>
      <c r="L1219" s="92"/>
      <c r="M1219" s="92"/>
    </row>
    <row r="1220" spans="1:13">
      <c r="A1220" s="92"/>
      <c r="B1220" s="92"/>
      <c r="C1220" s="92"/>
      <c r="D1220" s="92"/>
      <c r="E1220" s="92"/>
      <c r="F1220" s="92"/>
      <c r="G1220" s="92"/>
      <c r="H1220" s="92"/>
      <c r="I1220" s="92"/>
      <c r="J1220" s="92"/>
      <c r="K1220" s="92"/>
      <c r="L1220" s="92"/>
      <c r="M1220" s="92"/>
    </row>
    <row r="1221" spans="1:13">
      <c r="A1221" s="92"/>
      <c r="B1221" s="92"/>
      <c r="C1221" s="92"/>
      <c r="D1221" s="92"/>
      <c r="E1221" s="92"/>
      <c r="F1221" s="92"/>
      <c r="G1221" s="92"/>
      <c r="H1221" s="92"/>
      <c r="I1221" s="92"/>
      <c r="J1221" s="92"/>
      <c r="K1221" s="92"/>
      <c r="L1221" s="92"/>
      <c r="M1221" s="92"/>
    </row>
    <row r="1222" spans="1:13">
      <c r="A1222" s="92"/>
      <c r="B1222" s="92"/>
      <c r="C1222" s="92"/>
      <c r="D1222" s="92"/>
      <c r="E1222" s="92"/>
      <c r="F1222" s="92"/>
      <c r="G1222" s="92"/>
      <c r="H1222" s="92"/>
      <c r="I1222" s="92"/>
      <c r="J1222" s="92"/>
      <c r="K1222" s="92"/>
      <c r="L1222" s="92"/>
      <c r="M1222" s="92"/>
    </row>
    <row r="1223" spans="1:13">
      <c r="A1223" s="92"/>
      <c r="B1223" s="92"/>
      <c r="C1223" s="92"/>
      <c r="D1223" s="92"/>
      <c r="E1223" s="92"/>
      <c r="F1223" s="92"/>
      <c r="G1223" s="92"/>
      <c r="H1223" s="92"/>
      <c r="I1223" s="92"/>
      <c r="J1223" s="92"/>
      <c r="K1223" s="92"/>
      <c r="L1223" s="92"/>
      <c r="M1223" s="92"/>
    </row>
    <row r="1224" spans="1:13">
      <c r="A1224" s="92"/>
      <c r="B1224" s="92"/>
      <c r="C1224" s="92"/>
      <c r="D1224" s="92"/>
      <c r="E1224" s="92"/>
      <c r="F1224" s="92"/>
      <c r="G1224" s="92"/>
      <c r="H1224" s="92"/>
      <c r="I1224" s="92"/>
      <c r="J1224" s="92"/>
      <c r="K1224" s="92"/>
      <c r="L1224" s="92"/>
      <c r="M1224" s="92"/>
    </row>
    <row r="1225" spans="1:13">
      <c r="A1225" s="92"/>
      <c r="B1225" s="92"/>
      <c r="C1225" s="92"/>
      <c r="D1225" s="92"/>
      <c r="E1225" s="92"/>
      <c r="F1225" s="92"/>
      <c r="G1225" s="92"/>
      <c r="H1225" s="92"/>
      <c r="I1225" s="92"/>
      <c r="J1225" s="92"/>
      <c r="K1225" s="92"/>
      <c r="L1225" s="92"/>
      <c r="M1225" s="92"/>
    </row>
    <row r="1226" spans="1:13">
      <c r="A1226" s="92"/>
      <c r="B1226" s="92"/>
      <c r="C1226" s="92"/>
      <c r="D1226" s="92"/>
      <c r="E1226" s="92"/>
      <c r="F1226" s="92"/>
      <c r="G1226" s="92"/>
      <c r="H1226" s="92"/>
      <c r="I1226" s="92"/>
      <c r="J1226" s="92"/>
      <c r="K1226" s="92"/>
      <c r="L1226" s="92"/>
      <c r="M1226" s="92"/>
    </row>
    <row r="1227" spans="1:13">
      <c r="A1227" s="92"/>
      <c r="B1227" s="92"/>
      <c r="C1227" s="92"/>
      <c r="D1227" s="92"/>
      <c r="E1227" s="92"/>
      <c r="F1227" s="92"/>
      <c r="G1227" s="92"/>
      <c r="H1227" s="92"/>
      <c r="I1227" s="92"/>
      <c r="J1227" s="92"/>
      <c r="K1227" s="92"/>
      <c r="L1227" s="92"/>
      <c r="M1227" s="92"/>
    </row>
    <row r="1228" spans="1:13">
      <c r="A1228" s="92"/>
      <c r="B1228" s="92"/>
      <c r="C1228" s="92"/>
      <c r="D1228" s="92"/>
      <c r="E1228" s="92"/>
      <c r="F1228" s="92"/>
      <c r="G1228" s="92"/>
      <c r="H1228" s="92"/>
      <c r="I1228" s="92"/>
      <c r="J1228" s="92"/>
      <c r="K1228" s="92"/>
      <c r="L1228" s="92"/>
      <c r="M1228" s="92"/>
    </row>
    <row r="1229" spans="1:13">
      <c r="A1229" s="92"/>
      <c r="B1229" s="92"/>
      <c r="C1229" s="92"/>
      <c r="D1229" s="92"/>
      <c r="E1229" s="92"/>
      <c r="F1229" s="92"/>
      <c r="G1229" s="92"/>
      <c r="H1229" s="92"/>
      <c r="I1229" s="92"/>
      <c r="J1229" s="92"/>
      <c r="K1229" s="92"/>
      <c r="L1229" s="92"/>
      <c r="M1229" s="92"/>
    </row>
    <row r="1230" spans="1:13">
      <c r="A1230" s="92"/>
      <c r="B1230" s="92"/>
      <c r="C1230" s="92"/>
      <c r="D1230" s="92"/>
      <c r="E1230" s="92"/>
      <c r="F1230" s="92"/>
      <c r="G1230" s="92"/>
      <c r="H1230" s="92"/>
      <c r="I1230" s="92"/>
      <c r="J1230" s="92"/>
      <c r="K1230" s="92"/>
      <c r="L1230" s="92"/>
      <c r="M1230" s="92"/>
    </row>
    <row r="1231" spans="1:13">
      <c r="A1231" s="92"/>
      <c r="B1231" s="92"/>
      <c r="C1231" s="92"/>
      <c r="D1231" s="92"/>
      <c r="E1231" s="92"/>
      <c r="F1231" s="92"/>
      <c r="G1231" s="92"/>
      <c r="H1231" s="92"/>
      <c r="I1231" s="92"/>
      <c r="J1231" s="92"/>
      <c r="K1231" s="92"/>
      <c r="L1231" s="92"/>
      <c r="M1231" s="92"/>
    </row>
    <row r="1232" spans="1:13">
      <c r="A1232" s="92"/>
      <c r="B1232" s="92"/>
      <c r="C1232" s="92"/>
      <c r="D1232" s="92"/>
      <c r="E1232" s="92"/>
      <c r="F1232" s="92"/>
      <c r="G1232" s="92"/>
      <c r="H1232" s="92"/>
      <c r="I1232" s="92"/>
      <c r="J1232" s="92"/>
      <c r="K1232" s="92"/>
      <c r="L1232" s="92"/>
      <c r="M1232" s="92"/>
    </row>
    <row r="1233" spans="1:13">
      <c r="A1233" s="92"/>
      <c r="B1233" s="92"/>
      <c r="C1233" s="92"/>
      <c r="D1233" s="92"/>
      <c r="E1233" s="92"/>
      <c r="F1233" s="92"/>
      <c r="G1233" s="92"/>
      <c r="H1233" s="92"/>
      <c r="I1233" s="92"/>
      <c r="J1233" s="92"/>
      <c r="K1233" s="92"/>
      <c r="L1233" s="92"/>
      <c r="M1233" s="92"/>
    </row>
    <row r="1234" spans="1:13">
      <c r="A1234" s="92"/>
      <c r="B1234" s="92"/>
      <c r="C1234" s="92"/>
      <c r="D1234" s="92"/>
      <c r="E1234" s="92"/>
      <c r="F1234" s="92"/>
      <c r="G1234" s="92"/>
      <c r="H1234" s="92"/>
      <c r="I1234" s="92"/>
      <c r="J1234" s="92"/>
      <c r="K1234" s="92"/>
      <c r="L1234" s="92"/>
      <c r="M1234" s="92"/>
    </row>
    <row r="1235" spans="1:13">
      <c r="A1235" s="92"/>
      <c r="B1235" s="92"/>
      <c r="C1235" s="92"/>
      <c r="D1235" s="92"/>
      <c r="E1235" s="92"/>
      <c r="F1235" s="92"/>
      <c r="G1235" s="92"/>
      <c r="H1235" s="92"/>
      <c r="I1235" s="92"/>
      <c r="J1235" s="92"/>
      <c r="K1235" s="92"/>
      <c r="L1235" s="92"/>
      <c r="M1235" s="92"/>
    </row>
    <row r="1236" spans="1:13">
      <c r="A1236" s="92"/>
      <c r="B1236" s="92"/>
      <c r="C1236" s="92"/>
      <c r="D1236" s="92"/>
      <c r="E1236" s="92"/>
      <c r="F1236" s="92"/>
      <c r="G1236" s="92"/>
      <c r="H1236" s="92"/>
      <c r="I1236" s="92"/>
      <c r="J1236" s="92"/>
      <c r="K1236" s="92"/>
      <c r="L1236" s="92"/>
      <c r="M1236" s="92"/>
    </row>
    <row r="1237" spans="1:13">
      <c r="A1237" s="92"/>
      <c r="B1237" s="92"/>
      <c r="C1237" s="92"/>
      <c r="D1237" s="92"/>
      <c r="E1237" s="92"/>
      <c r="F1237" s="92"/>
      <c r="G1237" s="92"/>
      <c r="H1237" s="92"/>
      <c r="I1237" s="92"/>
      <c r="J1237" s="92"/>
      <c r="K1237" s="92"/>
      <c r="L1237" s="92"/>
      <c r="M1237" s="92"/>
    </row>
    <row r="1238" spans="1:13">
      <c r="A1238" s="92"/>
      <c r="B1238" s="92"/>
      <c r="C1238" s="92"/>
      <c r="D1238" s="92"/>
      <c r="E1238" s="92"/>
      <c r="F1238" s="92"/>
      <c r="G1238" s="92"/>
      <c r="H1238" s="92"/>
      <c r="I1238" s="92"/>
      <c r="J1238" s="92"/>
      <c r="K1238" s="92"/>
      <c r="L1238" s="92"/>
      <c r="M1238" s="92"/>
    </row>
    <row r="1239" spans="1:13">
      <c r="A1239" s="92"/>
      <c r="B1239" s="92"/>
      <c r="C1239" s="92"/>
      <c r="D1239" s="92"/>
      <c r="E1239" s="92"/>
      <c r="F1239" s="92"/>
      <c r="G1239" s="92"/>
      <c r="H1239" s="92"/>
      <c r="I1239" s="92"/>
      <c r="J1239" s="92"/>
      <c r="K1239" s="92"/>
      <c r="L1239" s="92"/>
      <c r="M1239" s="92"/>
    </row>
    <row r="1240" spans="1:13">
      <c r="A1240" s="92"/>
      <c r="B1240" s="92"/>
      <c r="C1240" s="92"/>
      <c r="D1240" s="92"/>
      <c r="E1240" s="92"/>
      <c r="F1240" s="92"/>
      <c r="G1240" s="92"/>
      <c r="H1240" s="92"/>
      <c r="I1240" s="92"/>
      <c r="J1240" s="92"/>
      <c r="K1240" s="92"/>
      <c r="L1240" s="92"/>
      <c r="M1240" s="92"/>
    </row>
    <row r="1241" spans="1:13">
      <c r="A1241" s="92"/>
      <c r="B1241" s="92"/>
      <c r="C1241" s="92"/>
      <c r="D1241" s="92"/>
      <c r="E1241" s="92"/>
      <c r="F1241" s="92"/>
      <c r="G1241" s="92"/>
      <c r="H1241" s="92"/>
      <c r="I1241" s="92"/>
      <c r="J1241" s="92"/>
      <c r="K1241" s="92"/>
      <c r="L1241" s="92"/>
      <c r="M1241" s="92"/>
    </row>
    <row r="1242" spans="1:13">
      <c r="A1242" s="92"/>
      <c r="B1242" s="92"/>
      <c r="C1242" s="92"/>
      <c r="D1242" s="92"/>
      <c r="E1242" s="92"/>
      <c r="F1242" s="92"/>
      <c r="G1242" s="92"/>
      <c r="H1242" s="92"/>
      <c r="I1242" s="92"/>
      <c r="J1242" s="92"/>
      <c r="K1242" s="92"/>
      <c r="L1242" s="92"/>
      <c r="M1242" s="92"/>
    </row>
    <row r="1243" spans="1:13">
      <c r="A1243" s="92"/>
      <c r="B1243" s="92"/>
      <c r="C1243" s="92"/>
      <c r="D1243" s="92"/>
      <c r="E1243" s="92"/>
      <c r="F1243" s="92"/>
      <c r="G1243" s="92"/>
      <c r="H1243" s="92"/>
      <c r="I1243" s="92"/>
      <c r="J1243" s="92"/>
      <c r="K1243" s="92"/>
      <c r="L1243" s="92"/>
      <c r="M1243" s="92"/>
    </row>
    <row r="1244" spans="1:13">
      <c r="A1244" s="92"/>
      <c r="B1244" s="92"/>
      <c r="C1244" s="92"/>
      <c r="D1244" s="92"/>
      <c r="E1244" s="92"/>
      <c r="F1244" s="92"/>
      <c r="G1244" s="92"/>
      <c r="H1244" s="92"/>
      <c r="I1244" s="92"/>
      <c r="J1244" s="92"/>
      <c r="K1244" s="92"/>
      <c r="L1244" s="92"/>
      <c r="M1244" s="92"/>
    </row>
    <row r="1245" spans="1:13">
      <c r="A1245" s="92"/>
      <c r="B1245" s="92"/>
      <c r="C1245" s="92"/>
      <c r="D1245" s="92"/>
      <c r="E1245" s="92"/>
      <c r="F1245" s="92"/>
      <c r="G1245" s="92"/>
      <c r="H1245" s="92"/>
      <c r="I1245" s="92"/>
      <c r="J1245" s="92"/>
      <c r="K1245" s="92"/>
      <c r="L1245" s="92"/>
      <c r="M1245" s="92"/>
    </row>
    <row r="1246" spans="1:13">
      <c r="A1246" s="92"/>
      <c r="B1246" s="92"/>
      <c r="C1246" s="92"/>
      <c r="D1246" s="92"/>
      <c r="E1246" s="92"/>
      <c r="F1246" s="92"/>
      <c r="G1246" s="92"/>
      <c r="H1246" s="92"/>
      <c r="I1246" s="92"/>
      <c r="J1246" s="92"/>
      <c r="K1246" s="92"/>
      <c r="L1246" s="92"/>
      <c r="M1246" s="92"/>
    </row>
    <row r="1247" spans="1:13">
      <c r="A1247" s="92"/>
      <c r="B1247" s="92"/>
      <c r="C1247" s="92"/>
      <c r="D1247" s="92"/>
      <c r="E1247" s="92"/>
      <c r="F1247" s="92"/>
      <c r="G1247" s="92"/>
      <c r="H1247" s="92"/>
      <c r="I1247" s="92"/>
      <c r="J1247" s="92"/>
      <c r="K1247" s="92"/>
      <c r="L1247" s="92"/>
      <c r="M1247" s="92"/>
    </row>
    <row r="1248" spans="1:13">
      <c r="A1248" s="92"/>
      <c r="B1248" s="92"/>
      <c r="C1248" s="92"/>
      <c r="D1248" s="92"/>
      <c r="E1248" s="92"/>
      <c r="F1248" s="92"/>
      <c r="G1248" s="92"/>
      <c r="H1248" s="92"/>
      <c r="I1248" s="92"/>
      <c r="J1248" s="92"/>
      <c r="K1248" s="92"/>
      <c r="L1248" s="92"/>
      <c r="M1248" s="92"/>
    </row>
    <row r="1249" spans="1:13">
      <c r="A1249" s="92"/>
      <c r="B1249" s="92"/>
      <c r="C1249" s="92"/>
      <c r="D1249" s="92"/>
      <c r="E1249" s="92"/>
      <c r="F1249" s="92"/>
      <c r="G1249" s="92"/>
      <c r="H1249" s="92"/>
      <c r="I1249" s="92"/>
      <c r="J1249" s="92"/>
      <c r="K1249" s="92"/>
      <c r="L1249" s="92"/>
      <c r="M1249" s="92"/>
    </row>
    <row r="1250" spans="1:13">
      <c r="A1250" s="92"/>
      <c r="B1250" s="92"/>
      <c r="C1250" s="92"/>
      <c r="D1250" s="92"/>
      <c r="E1250" s="92"/>
      <c r="F1250" s="92"/>
      <c r="G1250" s="92"/>
      <c r="H1250" s="92"/>
      <c r="I1250" s="92"/>
      <c r="J1250" s="92"/>
      <c r="K1250" s="92"/>
      <c r="L1250" s="92"/>
      <c r="M1250" s="92"/>
    </row>
    <row r="1251" spans="1:13">
      <c r="A1251" s="92"/>
      <c r="B1251" s="92"/>
      <c r="C1251" s="92"/>
      <c r="D1251" s="92"/>
      <c r="E1251" s="92"/>
      <c r="F1251" s="92"/>
      <c r="G1251" s="92"/>
      <c r="H1251" s="92"/>
      <c r="I1251" s="92"/>
      <c r="J1251" s="92"/>
      <c r="K1251" s="92"/>
      <c r="L1251" s="92"/>
      <c r="M1251" s="92"/>
    </row>
    <row r="1252" spans="1:13">
      <c r="A1252" s="92"/>
      <c r="B1252" s="92"/>
      <c r="C1252" s="92"/>
      <c r="D1252" s="92"/>
      <c r="E1252" s="92"/>
      <c r="F1252" s="92"/>
      <c r="G1252" s="92"/>
      <c r="H1252" s="92"/>
      <c r="I1252" s="92"/>
      <c r="J1252" s="92"/>
      <c r="K1252" s="92"/>
      <c r="L1252" s="92"/>
      <c r="M1252" s="92"/>
    </row>
    <row r="1253" spans="1:13">
      <c r="A1253" s="92"/>
      <c r="B1253" s="92"/>
      <c r="C1253" s="92"/>
      <c r="D1253" s="92"/>
      <c r="E1253" s="92"/>
      <c r="F1253" s="92"/>
      <c r="G1253" s="92"/>
      <c r="H1253" s="92"/>
      <c r="I1253" s="92"/>
      <c r="J1253" s="92"/>
      <c r="K1253" s="92"/>
      <c r="L1253" s="92"/>
      <c r="M1253" s="92"/>
    </row>
    <row r="1254" spans="1:13">
      <c r="A1254" s="92"/>
      <c r="B1254" s="92"/>
      <c r="C1254" s="92"/>
      <c r="D1254" s="92"/>
      <c r="E1254" s="92"/>
      <c r="F1254" s="92"/>
      <c r="G1254" s="92"/>
      <c r="H1254" s="92"/>
      <c r="I1254" s="92"/>
      <c r="J1254" s="92"/>
      <c r="K1254" s="92"/>
      <c r="L1254" s="92"/>
      <c r="M1254" s="92"/>
    </row>
    <row r="1255" spans="1:13">
      <c r="A1255" s="92"/>
      <c r="B1255" s="92"/>
      <c r="C1255" s="92"/>
      <c r="D1255" s="92"/>
      <c r="E1255" s="92"/>
      <c r="F1255" s="92"/>
      <c r="G1255" s="92"/>
      <c r="H1255" s="92"/>
      <c r="I1255" s="92"/>
      <c r="J1255" s="92"/>
      <c r="K1255" s="92"/>
      <c r="L1255" s="92"/>
      <c r="M1255" s="92"/>
    </row>
    <row r="1256" spans="1:13">
      <c r="A1256" s="92"/>
      <c r="B1256" s="92"/>
      <c r="C1256" s="92"/>
      <c r="D1256" s="92"/>
      <c r="E1256" s="92"/>
      <c r="F1256" s="92"/>
      <c r="G1256" s="92"/>
      <c r="H1256" s="92"/>
      <c r="I1256" s="92"/>
      <c r="J1256" s="92"/>
      <c r="K1256" s="92"/>
      <c r="L1256" s="92"/>
      <c r="M1256" s="92"/>
    </row>
    <row r="1257" spans="1:13">
      <c r="A1257" s="92"/>
      <c r="B1257" s="92"/>
      <c r="C1257" s="92"/>
      <c r="D1257" s="92"/>
      <c r="E1257" s="92"/>
      <c r="F1257" s="92"/>
      <c r="G1257" s="92"/>
      <c r="H1257" s="92"/>
      <c r="I1257" s="92"/>
      <c r="J1257" s="92"/>
      <c r="K1257" s="92"/>
      <c r="L1257" s="92"/>
      <c r="M1257" s="92"/>
    </row>
    <row r="1258" spans="1:13">
      <c r="A1258" s="92"/>
      <c r="B1258" s="92"/>
      <c r="C1258" s="92"/>
      <c r="D1258" s="92"/>
      <c r="E1258" s="92"/>
      <c r="F1258" s="92"/>
      <c r="G1258" s="92"/>
      <c r="H1258" s="92"/>
      <c r="I1258" s="92"/>
      <c r="J1258" s="92"/>
      <c r="K1258" s="92"/>
      <c r="L1258" s="92"/>
      <c r="M1258" s="92"/>
    </row>
    <row r="1259" spans="1:13">
      <c r="A1259" s="92"/>
      <c r="B1259" s="92"/>
      <c r="C1259" s="92"/>
      <c r="D1259" s="92"/>
      <c r="E1259" s="92"/>
      <c r="F1259" s="92"/>
      <c r="G1259" s="92"/>
      <c r="H1259" s="92"/>
      <c r="I1259" s="92"/>
      <c r="J1259" s="92"/>
      <c r="K1259" s="92"/>
      <c r="L1259" s="92"/>
      <c r="M1259" s="92"/>
    </row>
    <row r="1260" spans="1:13">
      <c r="A1260" s="92"/>
      <c r="B1260" s="92"/>
      <c r="C1260" s="92"/>
      <c r="D1260" s="92"/>
      <c r="E1260" s="92"/>
      <c r="F1260" s="92"/>
      <c r="G1260" s="92"/>
      <c r="H1260" s="92"/>
      <c r="I1260" s="92"/>
      <c r="J1260" s="92"/>
      <c r="K1260" s="92"/>
      <c r="L1260" s="92"/>
      <c r="M1260" s="92"/>
    </row>
    <row r="1261" spans="1:13">
      <c r="A1261" s="92"/>
      <c r="B1261" s="92"/>
      <c r="C1261" s="92"/>
      <c r="D1261" s="92"/>
      <c r="E1261" s="92"/>
      <c r="F1261" s="92"/>
      <c r="G1261" s="92"/>
      <c r="H1261" s="92"/>
      <c r="I1261" s="92"/>
      <c r="J1261" s="92"/>
      <c r="K1261" s="92"/>
      <c r="L1261" s="92"/>
      <c r="M1261" s="92"/>
    </row>
    <row r="1262" spans="1:13">
      <c r="A1262" s="92"/>
      <c r="B1262" s="92"/>
      <c r="C1262" s="92"/>
      <c r="D1262" s="92"/>
      <c r="E1262" s="92"/>
      <c r="F1262" s="92"/>
      <c r="G1262" s="92"/>
      <c r="H1262" s="92"/>
      <c r="I1262" s="92"/>
      <c r="J1262" s="92"/>
      <c r="K1262" s="92"/>
      <c r="L1262" s="92"/>
      <c r="M1262" s="92"/>
    </row>
    <row r="1263" spans="1:13">
      <c r="A1263" s="92"/>
      <c r="B1263" s="92"/>
      <c r="C1263" s="92"/>
      <c r="D1263" s="92"/>
      <c r="E1263" s="92"/>
      <c r="F1263" s="92"/>
      <c r="G1263" s="92"/>
      <c r="H1263" s="92"/>
      <c r="I1263" s="92"/>
      <c r="J1263" s="92"/>
      <c r="K1263" s="92"/>
      <c r="L1263" s="92"/>
      <c r="M1263" s="92"/>
    </row>
    <row r="1264" spans="1:13">
      <c r="A1264" s="92"/>
      <c r="B1264" s="92"/>
      <c r="C1264" s="92"/>
      <c r="D1264" s="92"/>
      <c r="E1264" s="92"/>
      <c r="F1264" s="92"/>
      <c r="G1264" s="92"/>
      <c r="H1264" s="92"/>
      <c r="I1264" s="92"/>
      <c r="J1264" s="92"/>
      <c r="K1264" s="92"/>
      <c r="L1264" s="92"/>
      <c r="M1264" s="92"/>
    </row>
    <row r="1265" spans="1:13">
      <c r="A1265" s="92"/>
      <c r="B1265" s="92"/>
      <c r="C1265" s="92"/>
      <c r="D1265" s="92"/>
      <c r="E1265" s="92"/>
      <c r="F1265" s="92"/>
      <c r="G1265" s="92"/>
      <c r="H1265" s="92"/>
      <c r="I1265" s="92"/>
      <c r="J1265" s="92"/>
      <c r="K1265" s="92"/>
      <c r="L1265" s="92"/>
      <c r="M1265" s="92"/>
    </row>
    <row r="1266" spans="1:13">
      <c r="A1266" s="92"/>
      <c r="B1266" s="92"/>
      <c r="C1266" s="92"/>
      <c r="D1266" s="92"/>
      <c r="E1266" s="92"/>
      <c r="F1266" s="92"/>
      <c r="G1266" s="92"/>
      <c r="H1266" s="92"/>
      <c r="I1266" s="92"/>
      <c r="J1266" s="92"/>
      <c r="K1266" s="92"/>
      <c r="L1266" s="92"/>
      <c r="M1266" s="92"/>
    </row>
    <row r="1267" spans="1:13">
      <c r="A1267" s="92"/>
      <c r="B1267" s="92"/>
      <c r="C1267" s="92"/>
      <c r="D1267" s="92"/>
      <c r="E1267" s="92"/>
      <c r="F1267" s="92"/>
      <c r="G1267" s="92"/>
      <c r="H1267" s="92"/>
      <c r="I1267" s="92"/>
      <c r="J1267" s="92"/>
      <c r="K1267" s="92"/>
      <c r="L1267" s="92"/>
      <c r="M1267" s="92"/>
    </row>
    <row r="1268" spans="1:13">
      <c r="A1268" s="92"/>
      <c r="B1268" s="92"/>
      <c r="C1268" s="92"/>
      <c r="D1268" s="92"/>
      <c r="E1268" s="92"/>
      <c r="F1268" s="92"/>
      <c r="G1268" s="92"/>
      <c r="H1268" s="92"/>
      <c r="I1268" s="92"/>
      <c r="J1268" s="92"/>
      <c r="K1268" s="92"/>
      <c r="L1268" s="92"/>
      <c r="M1268" s="92"/>
    </row>
    <row r="1269" spans="1:13">
      <c r="A1269" s="92"/>
      <c r="B1269" s="92"/>
      <c r="C1269" s="92"/>
      <c r="D1269" s="92"/>
      <c r="E1269" s="92"/>
      <c r="F1269" s="92"/>
      <c r="G1269" s="92"/>
      <c r="H1269" s="92"/>
      <c r="I1269" s="92"/>
      <c r="J1269" s="92"/>
      <c r="K1269" s="92"/>
      <c r="L1269" s="92"/>
      <c r="M1269" s="92"/>
    </row>
    <row r="1270" spans="1:13">
      <c r="A1270" s="92"/>
      <c r="B1270" s="92"/>
      <c r="C1270" s="92"/>
      <c r="D1270" s="92"/>
      <c r="E1270" s="92"/>
      <c r="F1270" s="92"/>
      <c r="G1270" s="92"/>
      <c r="H1270" s="92"/>
      <c r="I1270" s="92"/>
      <c r="J1270" s="92"/>
      <c r="K1270" s="92"/>
      <c r="L1270" s="92"/>
      <c r="M1270" s="92"/>
    </row>
    <row r="1271" spans="1:13">
      <c r="A1271" s="92"/>
      <c r="B1271" s="92"/>
      <c r="C1271" s="92"/>
      <c r="D1271" s="92"/>
      <c r="E1271" s="92"/>
      <c r="F1271" s="92"/>
      <c r="G1271" s="92"/>
      <c r="H1271" s="92"/>
      <c r="I1271" s="92"/>
      <c r="J1271" s="92"/>
      <c r="K1271" s="92"/>
      <c r="L1271" s="92"/>
      <c r="M1271" s="92"/>
    </row>
    <row r="1272" spans="1:13">
      <c r="A1272" s="92"/>
      <c r="B1272" s="92"/>
      <c r="C1272" s="92"/>
      <c r="D1272" s="92"/>
      <c r="E1272" s="92"/>
      <c r="F1272" s="92"/>
      <c r="G1272" s="92"/>
      <c r="H1272" s="92"/>
      <c r="I1272" s="92"/>
      <c r="J1272" s="92"/>
      <c r="K1272" s="92"/>
      <c r="L1272" s="92"/>
      <c r="M1272" s="92"/>
    </row>
    <row r="1273" spans="1:13">
      <c r="A1273" s="92"/>
      <c r="B1273" s="92"/>
      <c r="C1273" s="92"/>
      <c r="D1273" s="92"/>
      <c r="E1273" s="92"/>
      <c r="F1273" s="92"/>
      <c r="G1273" s="92"/>
      <c r="H1273" s="92"/>
      <c r="I1273" s="92"/>
      <c r="J1273" s="92"/>
      <c r="K1273" s="92"/>
      <c r="L1273" s="92"/>
      <c r="M1273" s="92"/>
    </row>
    <row r="1274" spans="1:13">
      <c r="A1274" s="92"/>
      <c r="B1274" s="92"/>
      <c r="C1274" s="92"/>
      <c r="D1274" s="92"/>
      <c r="E1274" s="92"/>
      <c r="F1274" s="92"/>
      <c r="G1274" s="92"/>
      <c r="H1274" s="92"/>
      <c r="I1274" s="92"/>
      <c r="J1274" s="92"/>
      <c r="K1274" s="92"/>
      <c r="L1274" s="92"/>
      <c r="M1274" s="92"/>
    </row>
    <row r="1275" spans="1:13">
      <c r="A1275" s="92"/>
      <c r="B1275" s="92"/>
      <c r="C1275" s="92"/>
      <c r="D1275" s="92"/>
      <c r="E1275" s="92"/>
      <c r="F1275" s="92"/>
      <c r="G1275" s="92"/>
      <c r="H1275" s="92"/>
      <c r="I1275" s="92"/>
      <c r="J1275" s="92"/>
      <c r="K1275" s="92"/>
      <c r="L1275" s="92"/>
      <c r="M1275" s="92"/>
    </row>
    <row r="1276" spans="1:13">
      <c r="A1276" s="92"/>
      <c r="B1276" s="92"/>
      <c r="C1276" s="92"/>
      <c r="D1276" s="92"/>
      <c r="E1276" s="92"/>
      <c r="F1276" s="92"/>
      <c r="G1276" s="92"/>
      <c r="H1276" s="92"/>
      <c r="I1276" s="92"/>
      <c r="J1276" s="92"/>
      <c r="K1276" s="92"/>
      <c r="L1276" s="92"/>
      <c r="M1276" s="92"/>
    </row>
    <row r="1277" spans="1:13">
      <c r="A1277" s="92"/>
      <c r="B1277" s="92"/>
      <c r="C1277" s="92"/>
      <c r="D1277" s="92"/>
      <c r="E1277" s="92"/>
      <c r="F1277" s="92"/>
      <c r="G1277" s="92"/>
      <c r="H1277" s="92"/>
      <c r="I1277" s="92"/>
      <c r="J1277" s="92"/>
      <c r="K1277" s="92"/>
      <c r="L1277" s="92"/>
      <c r="M1277" s="92"/>
    </row>
    <row r="1278" spans="1:13">
      <c r="A1278" s="92"/>
      <c r="B1278" s="92"/>
      <c r="C1278" s="92"/>
      <c r="D1278" s="92"/>
      <c r="E1278" s="92"/>
      <c r="F1278" s="92"/>
      <c r="G1278" s="92"/>
      <c r="H1278" s="92"/>
      <c r="I1278" s="92"/>
      <c r="J1278" s="92"/>
      <c r="K1278" s="92"/>
      <c r="L1278" s="92"/>
      <c r="M1278" s="92"/>
    </row>
    <row r="1279" spans="1:13">
      <c r="A1279" s="92"/>
      <c r="B1279" s="92"/>
      <c r="C1279" s="92"/>
      <c r="D1279" s="92"/>
      <c r="E1279" s="92"/>
      <c r="F1279" s="92"/>
      <c r="G1279" s="92"/>
      <c r="H1279" s="92"/>
      <c r="I1279" s="92"/>
      <c r="J1279" s="92"/>
      <c r="K1279" s="92"/>
      <c r="L1279" s="92"/>
      <c r="M1279" s="92"/>
    </row>
    <row r="1280" spans="1:13">
      <c r="A1280" s="92"/>
      <c r="B1280" s="92"/>
      <c r="C1280" s="92"/>
      <c r="D1280" s="92"/>
      <c r="E1280" s="92"/>
      <c r="F1280" s="92"/>
      <c r="G1280" s="92"/>
      <c r="H1280" s="92"/>
      <c r="I1280" s="92"/>
      <c r="J1280" s="92"/>
      <c r="K1280" s="92"/>
      <c r="L1280" s="92"/>
      <c r="M1280" s="92"/>
    </row>
    <row r="1281" spans="1:13">
      <c r="A1281" s="92"/>
      <c r="B1281" s="92"/>
      <c r="C1281" s="92"/>
      <c r="D1281" s="92"/>
      <c r="E1281" s="92"/>
      <c r="F1281" s="92"/>
      <c r="G1281" s="92"/>
      <c r="H1281" s="92"/>
      <c r="I1281" s="92"/>
      <c r="J1281" s="92"/>
      <c r="K1281" s="92"/>
      <c r="L1281" s="92"/>
      <c r="M1281" s="92"/>
    </row>
    <row r="1282" spans="1:13">
      <c r="A1282" s="92"/>
      <c r="B1282" s="92"/>
      <c r="C1282" s="92"/>
      <c r="D1282" s="92"/>
      <c r="E1282" s="92"/>
      <c r="F1282" s="92"/>
      <c r="G1282" s="92"/>
      <c r="H1282" s="92"/>
      <c r="I1282" s="92"/>
      <c r="J1282" s="92"/>
      <c r="K1282" s="92"/>
      <c r="L1282" s="92"/>
      <c r="M1282" s="92"/>
    </row>
    <row r="1283" spans="1:13">
      <c r="A1283" s="92"/>
      <c r="B1283" s="92"/>
      <c r="C1283" s="92"/>
      <c r="D1283" s="92"/>
      <c r="E1283" s="92"/>
      <c r="F1283" s="92"/>
      <c r="G1283" s="92"/>
      <c r="H1283" s="92"/>
      <c r="I1283" s="92"/>
      <c r="J1283" s="92"/>
      <c r="K1283" s="92"/>
      <c r="L1283" s="92"/>
      <c r="M1283" s="92"/>
    </row>
    <row r="1284" spans="1:13">
      <c r="A1284" s="92"/>
      <c r="B1284" s="92"/>
      <c r="C1284" s="92"/>
      <c r="D1284" s="92"/>
      <c r="E1284" s="92"/>
      <c r="F1284" s="92"/>
      <c r="G1284" s="92"/>
      <c r="H1284" s="92"/>
      <c r="I1284" s="92"/>
      <c r="J1284" s="92"/>
      <c r="K1284" s="92"/>
      <c r="L1284" s="92"/>
      <c r="M1284" s="92"/>
    </row>
    <row r="1285" spans="1:13">
      <c r="A1285" s="92"/>
      <c r="B1285" s="92"/>
      <c r="C1285" s="92"/>
      <c r="D1285" s="92"/>
      <c r="E1285" s="92"/>
      <c r="F1285" s="92"/>
      <c r="G1285" s="92"/>
      <c r="H1285" s="92"/>
      <c r="I1285" s="92"/>
      <c r="J1285" s="92"/>
      <c r="K1285" s="92"/>
      <c r="L1285" s="92"/>
      <c r="M1285" s="92"/>
    </row>
    <row r="1286" spans="1:13">
      <c r="A1286" s="92"/>
      <c r="B1286" s="92"/>
      <c r="C1286" s="92"/>
      <c r="D1286" s="92"/>
      <c r="E1286" s="92"/>
      <c r="F1286" s="92"/>
      <c r="G1286" s="92"/>
      <c r="H1286" s="92"/>
      <c r="I1286" s="92"/>
      <c r="J1286" s="92"/>
      <c r="K1286" s="92"/>
      <c r="L1286" s="92"/>
      <c r="M1286" s="92"/>
    </row>
    <row r="1287" spans="1:13">
      <c r="A1287" s="92"/>
      <c r="B1287" s="92"/>
      <c r="C1287" s="92"/>
      <c r="D1287" s="92"/>
      <c r="E1287" s="92"/>
      <c r="F1287" s="92"/>
      <c r="G1287" s="92"/>
      <c r="H1287" s="92"/>
      <c r="I1287" s="92"/>
      <c r="J1287" s="92"/>
      <c r="K1287" s="92"/>
      <c r="L1287" s="92"/>
      <c r="M1287" s="92"/>
    </row>
    <row r="1288" spans="1:13">
      <c r="A1288" s="92"/>
      <c r="B1288" s="92"/>
      <c r="C1288" s="92"/>
      <c r="D1288" s="92"/>
      <c r="E1288" s="92"/>
      <c r="F1288" s="92"/>
      <c r="G1288" s="92"/>
      <c r="H1288" s="92"/>
      <c r="I1288" s="92"/>
      <c r="J1288" s="92"/>
      <c r="K1288" s="92"/>
      <c r="L1288" s="92"/>
      <c r="M1288" s="92"/>
    </row>
    <row r="1289" spans="1:13">
      <c r="A1289" s="92"/>
      <c r="B1289" s="92"/>
      <c r="C1289" s="92"/>
      <c r="D1289" s="92"/>
      <c r="E1289" s="92"/>
      <c r="F1289" s="92"/>
      <c r="G1289" s="92"/>
      <c r="H1289" s="92"/>
      <c r="I1289" s="92"/>
      <c r="J1289" s="92"/>
      <c r="K1289" s="92"/>
      <c r="L1289" s="92"/>
      <c r="M1289" s="92"/>
    </row>
    <row r="1290" spans="1:13">
      <c r="A1290" s="92"/>
      <c r="B1290" s="92"/>
      <c r="C1290" s="92"/>
      <c r="D1290" s="92"/>
      <c r="E1290" s="92"/>
      <c r="F1290" s="92"/>
      <c r="G1290" s="92"/>
      <c r="H1290" s="92"/>
      <c r="I1290" s="92"/>
      <c r="J1290" s="92"/>
      <c r="K1290" s="92"/>
      <c r="L1290" s="92"/>
      <c r="M1290" s="92"/>
    </row>
    <row r="1291" spans="1:13">
      <c r="A1291" s="92"/>
      <c r="B1291" s="92"/>
      <c r="C1291" s="92"/>
      <c r="D1291" s="92"/>
      <c r="E1291" s="92"/>
      <c r="F1291" s="92"/>
      <c r="G1291" s="92"/>
      <c r="H1291" s="92"/>
      <c r="I1291" s="92"/>
      <c r="J1291" s="92"/>
      <c r="K1291" s="92"/>
      <c r="L1291" s="92"/>
      <c r="M1291" s="92"/>
    </row>
    <row r="1292" spans="1:13">
      <c r="A1292" s="92"/>
      <c r="B1292" s="92"/>
      <c r="C1292" s="92"/>
      <c r="D1292" s="92"/>
      <c r="E1292" s="92"/>
      <c r="F1292" s="92"/>
      <c r="G1292" s="92"/>
      <c r="H1292" s="92"/>
      <c r="I1292" s="92"/>
      <c r="J1292" s="92"/>
      <c r="K1292" s="92"/>
      <c r="L1292" s="92"/>
      <c r="M1292" s="92"/>
    </row>
    <row r="1293" spans="1:13">
      <c r="A1293" s="92"/>
      <c r="B1293" s="92"/>
      <c r="C1293" s="92"/>
      <c r="D1293" s="92"/>
      <c r="E1293" s="92"/>
      <c r="F1293" s="92"/>
      <c r="G1293" s="92"/>
      <c r="H1293" s="92"/>
      <c r="I1293" s="92"/>
      <c r="J1293" s="92"/>
      <c r="K1293" s="92"/>
      <c r="L1293" s="92"/>
      <c r="M1293" s="92"/>
    </row>
    <row r="1294" spans="1:13">
      <c r="A1294" s="92"/>
      <c r="B1294" s="92"/>
      <c r="C1294" s="92"/>
      <c r="D1294" s="92"/>
      <c r="E1294" s="92"/>
      <c r="F1294" s="92"/>
      <c r="G1294" s="92"/>
      <c r="H1294" s="92"/>
      <c r="I1294" s="92"/>
      <c r="J1294" s="92"/>
      <c r="K1294" s="92"/>
      <c r="L1294" s="92"/>
      <c r="M1294" s="92"/>
    </row>
    <row r="1295" spans="1:13">
      <c r="A1295" s="92"/>
      <c r="B1295" s="92"/>
      <c r="C1295" s="92"/>
      <c r="D1295" s="92"/>
      <c r="E1295" s="92"/>
      <c r="F1295" s="92"/>
      <c r="G1295" s="92"/>
      <c r="H1295" s="92"/>
      <c r="I1295" s="92"/>
      <c r="J1295" s="92"/>
      <c r="K1295" s="92"/>
      <c r="L1295" s="92"/>
      <c r="M1295" s="92"/>
    </row>
    <row r="1296" spans="1:13">
      <c r="A1296" s="92"/>
      <c r="B1296" s="92"/>
      <c r="C1296" s="92"/>
      <c r="D1296" s="92"/>
      <c r="E1296" s="92"/>
      <c r="F1296" s="92"/>
      <c r="G1296" s="92"/>
      <c r="H1296" s="92"/>
      <c r="I1296" s="92"/>
      <c r="J1296" s="92"/>
      <c r="K1296" s="92"/>
      <c r="L1296" s="92"/>
      <c r="M1296" s="92"/>
    </row>
    <row r="1297" spans="1:13">
      <c r="A1297" s="92"/>
      <c r="B1297" s="92"/>
      <c r="C1297" s="92"/>
      <c r="D1297" s="92"/>
      <c r="E1297" s="92"/>
      <c r="F1297" s="92"/>
      <c r="G1297" s="92"/>
      <c r="H1297" s="92"/>
      <c r="I1297" s="92"/>
      <c r="J1297" s="92"/>
      <c r="K1297" s="92"/>
      <c r="L1297" s="92"/>
      <c r="M1297" s="92"/>
    </row>
    <row r="1298" spans="1:13">
      <c r="A1298" s="92"/>
      <c r="B1298" s="92"/>
      <c r="C1298" s="92"/>
      <c r="D1298" s="92"/>
      <c r="E1298" s="92"/>
      <c r="F1298" s="92"/>
      <c r="G1298" s="92"/>
      <c r="H1298" s="92"/>
      <c r="I1298" s="92"/>
      <c r="J1298" s="92"/>
      <c r="K1298" s="92"/>
      <c r="L1298" s="92"/>
      <c r="M1298" s="92"/>
    </row>
    <row r="1299" spans="1:13">
      <c r="A1299" s="92"/>
      <c r="B1299" s="92"/>
      <c r="C1299" s="92"/>
      <c r="D1299" s="92"/>
      <c r="E1299" s="92"/>
      <c r="F1299" s="92"/>
      <c r="G1299" s="92"/>
      <c r="H1299" s="92"/>
      <c r="I1299" s="92"/>
      <c r="J1299" s="92"/>
      <c r="K1299" s="92"/>
      <c r="L1299" s="92"/>
      <c r="M1299" s="92"/>
    </row>
    <row r="1300" spans="1:13">
      <c r="A1300" s="92"/>
      <c r="B1300" s="92"/>
      <c r="C1300" s="92"/>
      <c r="D1300" s="92"/>
      <c r="E1300" s="92"/>
      <c r="F1300" s="92"/>
      <c r="G1300" s="92"/>
      <c r="H1300" s="92"/>
      <c r="I1300" s="92"/>
      <c r="J1300" s="92"/>
      <c r="K1300" s="92"/>
      <c r="L1300" s="92"/>
      <c r="M1300" s="92"/>
    </row>
    <row r="1301" spans="1:13">
      <c r="A1301" s="92"/>
      <c r="B1301" s="92"/>
      <c r="C1301" s="92"/>
      <c r="D1301" s="92"/>
      <c r="E1301" s="92"/>
      <c r="F1301" s="92"/>
      <c r="G1301" s="92"/>
      <c r="H1301" s="92"/>
      <c r="I1301" s="92"/>
      <c r="J1301" s="92"/>
      <c r="K1301" s="92"/>
      <c r="L1301" s="92"/>
      <c r="M1301" s="92"/>
    </row>
    <row r="1302" spans="1:13">
      <c r="A1302" s="92"/>
      <c r="B1302" s="92"/>
      <c r="C1302" s="92"/>
      <c r="D1302" s="92"/>
      <c r="E1302" s="92"/>
      <c r="F1302" s="92"/>
      <c r="G1302" s="92"/>
      <c r="H1302" s="92"/>
      <c r="I1302" s="92"/>
      <c r="J1302" s="92"/>
      <c r="K1302" s="92"/>
      <c r="L1302" s="92"/>
      <c r="M1302" s="92"/>
    </row>
    <row r="1303" spans="1:13">
      <c r="A1303" s="92"/>
      <c r="B1303" s="92"/>
      <c r="C1303" s="92"/>
      <c r="D1303" s="92"/>
      <c r="E1303" s="92"/>
      <c r="F1303" s="92"/>
      <c r="G1303" s="92"/>
      <c r="H1303" s="92"/>
      <c r="I1303" s="92"/>
      <c r="J1303" s="92"/>
      <c r="K1303" s="92"/>
      <c r="L1303" s="92"/>
      <c r="M1303" s="92"/>
    </row>
    <row r="1304" spans="1:13">
      <c r="A1304" s="92"/>
      <c r="B1304" s="92"/>
      <c r="C1304" s="92"/>
      <c r="D1304" s="92"/>
      <c r="E1304" s="92"/>
      <c r="F1304" s="92"/>
      <c r="G1304" s="92"/>
      <c r="H1304" s="92"/>
      <c r="I1304" s="92"/>
      <c r="J1304" s="92"/>
      <c r="K1304" s="92"/>
      <c r="L1304" s="92"/>
      <c r="M1304" s="92"/>
    </row>
    <row r="1305" spans="1:13">
      <c r="A1305" s="92"/>
      <c r="B1305" s="92"/>
      <c r="C1305" s="92"/>
      <c r="D1305" s="92"/>
      <c r="E1305" s="92"/>
      <c r="F1305" s="92"/>
      <c r="G1305" s="92"/>
      <c r="H1305" s="92"/>
      <c r="I1305" s="92"/>
      <c r="J1305" s="92"/>
      <c r="K1305" s="92"/>
      <c r="L1305" s="92"/>
      <c r="M1305" s="92"/>
    </row>
    <row r="1306" spans="1:13">
      <c r="A1306" s="92"/>
      <c r="B1306" s="92"/>
      <c r="C1306" s="92"/>
      <c r="D1306" s="92"/>
      <c r="E1306" s="92"/>
      <c r="F1306" s="92"/>
      <c r="G1306" s="92"/>
      <c r="H1306" s="92"/>
      <c r="I1306" s="92"/>
      <c r="J1306" s="92"/>
      <c r="K1306" s="92"/>
      <c r="L1306" s="92"/>
      <c r="M1306" s="92"/>
    </row>
    <row r="1307" spans="1:13">
      <c r="A1307" s="92"/>
      <c r="B1307" s="92"/>
      <c r="C1307" s="92"/>
      <c r="D1307" s="92"/>
      <c r="E1307" s="92"/>
      <c r="F1307" s="92"/>
      <c r="G1307" s="92"/>
      <c r="H1307" s="92"/>
      <c r="I1307" s="92"/>
      <c r="J1307" s="92"/>
      <c r="K1307" s="92"/>
      <c r="L1307" s="92"/>
      <c r="M1307" s="92"/>
    </row>
    <row r="1308" spans="1:13">
      <c r="A1308" s="92"/>
      <c r="B1308" s="92"/>
      <c r="C1308" s="92"/>
      <c r="D1308" s="92"/>
      <c r="E1308" s="92"/>
      <c r="F1308" s="92"/>
      <c r="G1308" s="92"/>
      <c r="H1308" s="92"/>
      <c r="I1308" s="92"/>
      <c r="J1308" s="92"/>
      <c r="K1308" s="92"/>
      <c r="L1308" s="92"/>
      <c r="M1308" s="92"/>
    </row>
    <row r="1309" spans="1:13">
      <c r="A1309" s="92"/>
      <c r="B1309" s="92"/>
      <c r="C1309" s="92"/>
      <c r="D1309" s="92"/>
      <c r="E1309" s="92"/>
      <c r="F1309" s="92"/>
      <c r="G1309" s="92"/>
      <c r="H1309" s="92"/>
      <c r="I1309" s="92"/>
      <c r="J1309" s="92"/>
      <c r="K1309" s="92"/>
      <c r="L1309" s="92"/>
      <c r="M1309" s="92"/>
    </row>
    <row r="1310" spans="1:13">
      <c r="A1310" s="92"/>
      <c r="B1310" s="92"/>
      <c r="C1310" s="92"/>
      <c r="D1310" s="92"/>
      <c r="E1310" s="92"/>
      <c r="F1310" s="92"/>
      <c r="G1310" s="92"/>
      <c r="H1310" s="92"/>
      <c r="I1310" s="92"/>
      <c r="J1310" s="92"/>
      <c r="K1310" s="92"/>
      <c r="L1310" s="92"/>
      <c r="M1310" s="92"/>
    </row>
    <row r="1311" spans="1:13">
      <c r="A1311" s="92"/>
      <c r="B1311" s="92"/>
      <c r="C1311" s="92"/>
      <c r="D1311" s="92"/>
      <c r="E1311" s="92"/>
      <c r="F1311" s="92"/>
      <c r="G1311" s="92"/>
      <c r="H1311" s="92"/>
      <c r="I1311" s="92"/>
      <c r="J1311" s="92"/>
      <c r="K1311" s="92"/>
      <c r="L1311" s="92"/>
      <c r="M1311" s="92"/>
    </row>
    <row r="1312" spans="1:13">
      <c r="A1312" s="92"/>
      <c r="B1312" s="92"/>
      <c r="C1312" s="92"/>
      <c r="D1312" s="92"/>
      <c r="E1312" s="92"/>
      <c r="F1312" s="92"/>
      <c r="G1312" s="92"/>
      <c r="H1312" s="92"/>
      <c r="I1312" s="92"/>
      <c r="J1312" s="92"/>
      <c r="K1312" s="92"/>
      <c r="L1312" s="92"/>
      <c r="M1312" s="92"/>
    </row>
    <row r="1313" spans="1:13">
      <c r="A1313" s="92"/>
      <c r="B1313" s="92"/>
      <c r="C1313" s="92"/>
      <c r="D1313" s="92"/>
      <c r="E1313" s="92"/>
      <c r="F1313" s="92"/>
      <c r="G1313" s="92"/>
      <c r="H1313" s="92"/>
      <c r="I1313" s="92"/>
      <c r="J1313" s="92"/>
      <c r="K1313" s="92"/>
      <c r="L1313" s="92"/>
      <c r="M1313" s="92"/>
    </row>
    <row r="1314" spans="1:13">
      <c r="A1314" s="92"/>
      <c r="B1314" s="92"/>
      <c r="C1314" s="92"/>
      <c r="D1314" s="92"/>
      <c r="E1314" s="92"/>
      <c r="F1314" s="92"/>
      <c r="G1314" s="92"/>
      <c r="H1314" s="92"/>
      <c r="I1314" s="92"/>
      <c r="J1314" s="92"/>
      <c r="K1314" s="92"/>
      <c r="L1314" s="92"/>
      <c r="M1314" s="92"/>
    </row>
    <row r="1315" spans="1:13">
      <c r="A1315" s="92"/>
      <c r="B1315" s="92"/>
      <c r="C1315" s="92"/>
      <c r="D1315" s="92"/>
      <c r="E1315" s="92"/>
      <c r="F1315" s="92"/>
      <c r="G1315" s="92"/>
      <c r="H1315" s="92"/>
      <c r="I1315" s="92"/>
      <c r="J1315" s="92"/>
      <c r="K1315" s="92"/>
      <c r="L1315" s="92"/>
      <c r="M1315" s="92"/>
    </row>
    <row r="1316" spans="1:13">
      <c r="A1316" s="92"/>
      <c r="B1316" s="92"/>
      <c r="C1316" s="92"/>
      <c r="D1316" s="92"/>
      <c r="E1316" s="92"/>
      <c r="F1316" s="92"/>
      <c r="G1316" s="92"/>
      <c r="H1316" s="92"/>
      <c r="I1316" s="92"/>
      <c r="J1316" s="92"/>
      <c r="K1316" s="92"/>
      <c r="L1316" s="92"/>
      <c r="M1316" s="92"/>
    </row>
    <row r="1317" spans="1:13">
      <c r="A1317" s="92"/>
      <c r="B1317" s="92"/>
      <c r="C1317" s="92"/>
      <c r="D1317" s="92"/>
      <c r="E1317" s="92"/>
      <c r="F1317" s="92"/>
      <c r="G1317" s="92"/>
      <c r="H1317" s="92"/>
      <c r="I1317" s="92"/>
      <c r="J1317" s="92"/>
      <c r="K1317" s="92"/>
      <c r="L1317" s="92"/>
      <c r="M1317" s="92"/>
    </row>
    <row r="1318" spans="1:13">
      <c r="A1318" s="92"/>
      <c r="B1318" s="92"/>
      <c r="C1318" s="92"/>
      <c r="D1318" s="92"/>
      <c r="E1318" s="92"/>
      <c r="F1318" s="92"/>
      <c r="G1318" s="92"/>
      <c r="H1318" s="92"/>
      <c r="I1318" s="92"/>
      <c r="J1318" s="92"/>
      <c r="K1318" s="92"/>
      <c r="L1318" s="92"/>
      <c r="M1318" s="92"/>
    </row>
    <row r="1319" spans="1:13">
      <c r="A1319" s="92"/>
      <c r="B1319" s="92"/>
      <c r="C1319" s="92"/>
      <c r="D1319" s="92"/>
      <c r="E1319" s="92"/>
      <c r="F1319" s="92"/>
      <c r="G1319" s="92"/>
      <c r="H1319" s="92"/>
      <c r="I1319" s="92"/>
      <c r="J1319" s="92"/>
      <c r="K1319" s="92"/>
      <c r="L1319" s="92"/>
      <c r="M1319" s="92"/>
    </row>
    <row r="1320" spans="1:13">
      <c r="A1320" s="92"/>
      <c r="B1320" s="92"/>
      <c r="C1320" s="92"/>
      <c r="D1320" s="92"/>
      <c r="E1320" s="92"/>
      <c r="F1320" s="92"/>
      <c r="G1320" s="92"/>
      <c r="H1320" s="92"/>
      <c r="I1320" s="92"/>
      <c r="J1320" s="92"/>
      <c r="K1320" s="92"/>
      <c r="L1320" s="92"/>
      <c r="M1320" s="92"/>
    </row>
    <row r="1321" spans="1:13">
      <c r="A1321" s="92"/>
      <c r="B1321" s="92"/>
      <c r="C1321" s="92"/>
      <c r="D1321" s="92"/>
      <c r="E1321" s="92"/>
      <c r="F1321" s="92"/>
      <c r="G1321" s="92"/>
      <c r="H1321" s="92"/>
      <c r="I1321" s="92"/>
      <c r="J1321" s="92"/>
      <c r="K1321" s="92"/>
      <c r="L1321" s="92"/>
      <c r="M1321" s="92"/>
    </row>
    <row r="1322" spans="1:13">
      <c r="A1322" s="92"/>
      <c r="B1322" s="92"/>
      <c r="C1322" s="92"/>
      <c r="D1322" s="92"/>
      <c r="E1322" s="92"/>
      <c r="F1322" s="92"/>
      <c r="G1322" s="92"/>
      <c r="H1322" s="92"/>
      <c r="I1322" s="92"/>
      <c r="J1322" s="92"/>
      <c r="K1322" s="92"/>
      <c r="L1322" s="92"/>
      <c r="M1322" s="92"/>
    </row>
    <row r="1323" spans="1:13">
      <c r="A1323" s="92"/>
      <c r="B1323" s="92"/>
      <c r="C1323" s="92"/>
      <c r="D1323" s="92"/>
      <c r="E1323" s="92"/>
      <c r="F1323" s="92"/>
      <c r="G1323" s="92"/>
      <c r="H1323" s="92"/>
      <c r="I1323" s="92"/>
      <c r="J1323" s="92"/>
      <c r="K1323" s="92"/>
      <c r="L1323" s="92"/>
      <c r="M1323" s="92"/>
    </row>
    <row r="1324" spans="1:13">
      <c r="A1324" s="92"/>
      <c r="B1324" s="92"/>
      <c r="C1324" s="92"/>
      <c r="D1324" s="92"/>
      <c r="E1324" s="92"/>
      <c r="F1324" s="92"/>
      <c r="G1324" s="92"/>
      <c r="H1324" s="92"/>
      <c r="I1324" s="92"/>
      <c r="J1324" s="92"/>
      <c r="K1324" s="92"/>
      <c r="L1324" s="92"/>
      <c r="M1324" s="92"/>
    </row>
    <row r="1325" spans="1:13">
      <c r="A1325" s="92"/>
      <c r="B1325" s="92"/>
      <c r="C1325" s="92"/>
      <c r="D1325" s="92"/>
      <c r="E1325" s="92"/>
      <c r="F1325" s="92"/>
      <c r="G1325" s="92"/>
      <c r="H1325" s="92"/>
      <c r="I1325" s="92"/>
      <c r="J1325" s="92"/>
      <c r="K1325" s="92"/>
      <c r="L1325" s="92"/>
      <c r="M1325" s="92"/>
    </row>
    <row r="1326" spans="1:13">
      <c r="A1326" s="92"/>
      <c r="B1326" s="92"/>
      <c r="C1326" s="92"/>
      <c r="D1326" s="92"/>
      <c r="E1326" s="92"/>
      <c r="F1326" s="92"/>
      <c r="G1326" s="92"/>
      <c r="H1326" s="92"/>
      <c r="I1326" s="92"/>
      <c r="J1326" s="92"/>
      <c r="K1326" s="92"/>
      <c r="L1326" s="92"/>
      <c r="M1326" s="92"/>
    </row>
    <row r="1327" spans="1:13">
      <c r="A1327" s="92"/>
      <c r="B1327" s="92"/>
      <c r="C1327" s="92"/>
      <c r="D1327" s="92"/>
      <c r="E1327" s="92"/>
      <c r="F1327" s="92"/>
      <c r="G1327" s="92"/>
      <c r="H1327" s="92"/>
      <c r="I1327" s="92"/>
      <c r="J1327" s="92"/>
      <c r="K1327" s="92"/>
      <c r="L1327" s="92"/>
      <c r="M1327" s="92"/>
    </row>
    <row r="1328" spans="1:13">
      <c r="A1328" s="92"/>
      <c r="B1328" s="92"/>
      <c r="C1328" s="92"/>
      <c r="D1328" s="92"/>
      <c r="E1328" s="92"/>
      <c r="F1328" s="92"/>
      <c r="G1328" s="92"/>
      <c r="H1328" s="92"/>
      <c r="I1328" s="92"/>
      <c r="J1328" s="92"/>
      <c r="K1328" s="92"/>
      <c r="L1328" s="92"/>
      <c r="M1328" s="92"/>
    </row>
    <row r="1329" spans="1:13">
      <c r="A1329" s="92"/>
      <c r="B1329" s="92"/>
      <c r="C1329" s="92"/>
      <c r="D1329" s="92"/>
      <c r="E1329" s="92"/>
      <c r="F1329" s="92"/>
      <c r="G1329" s="92"/>
      <c r="H1329" s="92"/>
      <c r="I1329" s="92"/>
      <c r="J1329" s="92"/>
      <c r="K1329" s="92"/>
      <c r="L1329" s="92"/>
      <c r="M1329" s="92"/>
    </row>
    <row r="1330" spans="1:13">
      <c r="A1330" s="92"/>
      <c r="B1330" s="92"/>
      <c r="C1330" s="92"/>
      <c r="D1330" s="92"/>
      <c r="E1330" s="92"/>
      <c r="F1330" s="92"/>
      <c r="G1330" s="92"/>
      <c r="H1330" s="92"/>
      <c r="I1330" s="92"/>
      <c r="J1330" s="92"/>
      <c r="K1330" s="92"/>
      <c r="L1330" s="92"/>
      <c r="M1330" s="92"/>
    </row>
    <row r="1331" spans="1:13">
      <c r="A1331" s="92"/>
      <c r="B1331" s="92"/>
      <c r="C1331" s="92"/>
      <c r="D1331" s="92"/>
      <c r="E1331" s="92"/>
      <c r="F1331" s="92"/>
      <c r="G1331" s="92"/>
      <c r="H1331" s="92"/>
      <c r="I1331" s="92"/>
      <c r="J1331" s="92"/>
      <c r="K1331" s="92"/>
      <c r="L1331" s="92"/>
      <c r="M1331" s="92"/>
    </row>
    <row r="1332" spans="1:13">
      <c r="A1332" s="92"/>
      <c r="B1332" s="92"/>
      <c r="C1332" s="92"/>
      <c r="D1332" s="92"/>
      <c r="E1332" s="92"/>
      <c r="F1332" s="92"/>
      <c r="G1332" s="92"/>
      <c r="H1332" s="92"/>
      <c r="I1332" s="92"/>
      <c r="J1332" s="92"/>
      <c r="K1332" s="92"/>
      <c r="L1332" s="92"/>
      <c r="M1332" s="92"/>
    </row>
    <row r="1333" spans="1:13">
      <c r="A1333" s="92"/>
      <c r="B1333" s="92"/>
      <c r="C1333" s="92"/>
      <c r="D1333" s="92"/>
      <c r="E1333" s="92"/>
      <c r="F1333" s="92"/>
      <c r="G1333" s="92"/>
      <c r="H1333" s="92"/>
      <c r="I1333" s="92"/>
      <c r="J1333" s="92"/>
      <c r="K1333" s="92"/>
      <c r="L1333" s="92"/>
      <c r="M1333" s="92"/>
    </row>
    <row r="1334" spans="1:13">
      <c r="A1334" s="92"/>
      <c r="B1334" s="92"/>
      <c r="C1334" s="92"/>
      <c r="D1334" s="92"/>
      <c r="E1334" s="92"/>
      <c r="F1334" s="92"/>
      <c r="G1334" s="92"/>
      <c r="H1334" s="92"/>
      <c r="I1334" s="92"/>
      <c r="J1334" s="92"/>
      <c r="K1334" s="92"/>
      <c r="L1334" s="92"/>
      <c r="M1334" s="92"/>
    </row>
    <row r="1335" spans="1:13">
      <c r="A1335" s="92"/>
      <c r="B1335" s="92"/>
      <c r="C1335" s="92"/>
      <c r="D1335" s="92"/>
      <c r="E1335" s="92"/>
      <c r="F1335" s="92"/>
      <c r="G1335" s="92"/>
      <c r="H1335" s="92"/>
      <c r="I1335" s="92"/>
      <c r="J1335" s="92"/>
      <c r="K1335" s="92"/>
      <c r="L1335" s="92"/>
      <c r="M1335" s="92"/>
    </row>
    <row r="1336" spans="1:13">
      <c r="A1336" s="92"/>
      <c r="B1336" s="92"/>
      <c r="C1336" s="92"/>
      <c r="D1336" s="92"/>
      <c r="E1336" s="92"/>
      <c r="F1336" s="92"/>
      <c r="G1336" s="92"/>
      <c r="H1336" s="92"/>
      <c r="I1336" s="92"/>
      <c r="J1336" s="92"/>
      <c r="K1336" s="92"/>
      <c r="L1336" s="92"/>
      <c r="M1336" s="92"/>
    </row>
    <row r="1337" spans="1:13">
      <c r="A1337" s="92"/>
      <c r="B1337" s="92"/>
      <c r="C1337" s="92"/>
      <c r="D1337" s="92"/>
      <c r="E1337" s="92"/>
      <c r="F1337" s="92"/>
      <c r="G1337" s="92"/>
      <c r="H1337" s="92"/>
      <c r="I1337" s="92"/>
      <c r="J1337" s="92"/>
      <c r="K1337" s="92"/>
      <c r="L1337" s="92"/>
      <c r="M1337" s="92"/>
    </row>
    <row r="1338" spans="1:13">
      <c r="A1338" s="92"/>
      <c r="B1338" s="92"/>
      <c r="C1338" s="92"/>
      <c r="D1338" s="92"/>
      <c r="E1338" s="92"/>
      <c r="F1338" s="92"/>
      <c r="G1338" s="92"/>
      <c r="H1338" s="92"/>
      <c r="I1338" s="92"/>
      <c r="J1338" s="92"/>
      <c r="K1338" s="92"/>
      <c r="L1338" s="92"/>
      <c r="M1338" s="92"/>
    </row>
    <row r="1339" spans="1:13">
      <c r="A1339" s="92"/>
      <c r="B1339" s="92"/>
      <c r="C1339" s="92"/>
      <c r="D1339" s="92"/>
      <c r="E1339" s="92"/>
      <c r="F1339" s="92"/>
      <c r="G1339" s="92"/>
      <c r="H1339" s="92"/>
      <c r="I1339" s="92"/>
      <c r="J1339" s="92"/>
      <c r="K1339" s="92"/>
      <c r="L1339" s="92"/>
      <c r="M1339" s="92"/>
    </row>
    <row r="1340" spans="1:13">
      <c r="A1340" s="92"/>
      <c r="B1340" s="92"/>
      <c r="C1340" s="92"/>
      <c r="D1340" s="92"/>
      <c r="E1340" s="92"/>
      <c r="F1340" s="92"/>
      <c r="G1340" s="92"/>
      <c r="H1340" s="92"/>
      <c r="I1340" s="92"/>
      <c r="J1340" s="92"/>
      <c r="K1340" s="92"/>
      <c r="L1340" s="92"/>
      <c r="M1340" s="92"/>
    </row>
    <row r="1341" spans="1:13">
      <c r="A1341" s="92"/>
      <c r="B1341" s="92"/>
      <c r="C1341" s="92"/>
      <c r="D1341" s="92"/>
      <c r="E1341" s="92"/>
      <c r="F1341" s="92"/>
      <c r="G1341" s="92"/>
      <c r="H1341" s="92"/>
      <c r="I1341" s="92"/>
      <c r="J1341" s="92"/>
      <c r="K1341" s="92"/>
      <c r="L1341" s="92"/>
      <c r="M1341" s="92"/>
    </row>
    <row r="1342" spans="1:13">
      <c r="A1342" s="92"/>
      <c r="B1342" s="92"/>
      <c r="C1342" s="92"/>
      <c r="D1342" s="92"/>
      <c r="E1342" s="92"/>
      <c r="F1342" s="92"/>
      <c r="G1342" s="92"/>
      <c r="H1342" s="92"/>
      <c r="I1342" s="92"/>
      <c r="J1342" s="92"/>
      <c r="K1342" s="92"/>
      <c r="L1342" s="92"/>
      <c r="M1342" s="92"/>
    </row>
    <row r="1343" spans="1:13">
      <c r="A1343" s="92"/>
      <c r="B1343" s="92"/>
      <c r="C1343" s="92"/>
      <c r="D1343" s="92"/>
      <c r="E1343" s="92"/>
      <c r="F1343" s="92"/>
      <c r="G1343" s="92"/>
      <c r="H1343" s="92"/>
      <c r="I1343" s="92"/>
      <c r="J1343" s="92"/>
      <c r="K1343" s="92"/>
      <c r="L1343" s="92"/>
      <c r="M1343" s="92"/>
    </row>
    <row r="1344" spans="1:13">
      <c r="A1344" s="92"/>
      <c r="B1344" s="92"/>
      <c r="C1344" s="92"/>
      <c r="D1344" s="92"/>
      <c r="E1344" s="92"/>
      <c r="F1344" s="92"/>
      <c r="G1344" s="92"/>
      <c r="H1344" s="92"/>
      <c r="I1344" s="92"/>
      <c r="J1344" s="92"/>
      <c r="K1344" s="92"/>
      <c r="L1344" s="92"/>
      <c r="M1344" s="92"/>
    </row>
    <row r="1345" spans="1:13">
      <c r="A1345" s="92"/>
      <c r="B1345" s="92"/>
      <c r="C1345" s="92"/>
      <c r="D1345" s="92"/>
      <c r="E1345" s="92"/>
      <c r="F1345" s="92"/>
      <c r="G1345" s="92"/>
      <c r="H1345" s="92"/>
      <c r="I1345" s="92"/>
      <c r="J1345" s="92"/>
      <c r="K1345" s="92"/>
      <c r="L1345" s="92"/>
      <c r="M1345" s="92"/>
    </row>
    <row r="1346" spans="1:13">
      <c r="A1346" s="92"/>
      <c r="B1346" s="92"/>
      <c r="C1346" s="92"/>
      <c r="D1346" s="92"/>
      <c r="E1346" s="92"/>
      <c r="F1346" s="92"/>
      <c r="G1346" s="92"/>
      <c r="H1346" s="92"/>
      <c r="I1346" s="92"/>
      <c r="J1346" s="92"/>
      <c r="K1346" s="92"/>
      <c r="L1346" s="92"/>
      <c r="M1346" s="92"/>
    </row>
    <row r="1347" spans="1:13">
      <c r="A1347" s="92"/>
      <c r="B1347" s="92"/>
      <c r="C1347" s="92"/>
      <c r="D1347" s="92"/>
      <c r="E1347" s="92"/>
      <c r="F1347" s="92"/>
      <c r="G1347" s="92"/>
      <c r="H1347" s="92"/>
      <c r="I1347" s="92"/>
      <c r="J1347" s="92"/>
      <c r="K1347" s="92"/>
      <c r="L1347" s="92"/>
      <c r="M1347" s="92"/>
    </row>
    <row r="1348" spans="1:13">
      <c r="A1348" s="92"/>
      <c r="B1348" s="92"/>
      <c r="C1348" s="92"/>
      <c r="D1348" s="92"/>
      <c r="E1348" s="92"/>
      <c r="F1348" s="92"/>
      <c r="G1348" s="92"/>
      <c r="H1348" s="92"/>
      <c r="I1348" s="92"/>
      <c r="J1348" s="92"/>
      <c r="K1348" s="92"/>
      <c r="L1348" s="92"/>
      <c r="M1348" s="92"/>
    </row>
    <row r="1349" spans="1:13">
      <c r="A1349" s="92"/>
      <c r="B1349" s="92"/>
      <c r="C1349" s="92"/>
      <c r="D1349" s="92"/>
      <c r="E1349" s="92"/>
      <c r="F1349" s="92"/>
      <c r="G1349" s="92"/>
      <c r="H1349" s="92"/>
      <c r="I1349" s="92"/>
      <c r="J1349" s="92"/>
      <c r="K1349" s="92"/>
      <c r="L1349" s="92"/>
      <c r="M1349" s="92"/>
    </row>
    <row r="1350" spans="1:13">
      <c r="A1350" s="92"/>
      <c r="B1350" s="92"/>
      <c r="C1350" s="92"/>
      <c r="D1350" s="92"/>
      <c r="E1350" s="92"/>
      <c r="F1350" s="92"/>
      <c r="G1350" s="92"/>
      <c r="H1350" s="92"/>
      <c r="I1350" s="92"/>
      <c r="J1350" s="92"/>
      <c r="K1350" s="92"/>
      <c r="L1350" s="92"/>
      <c r="M1350" s="92"/>
    </row>
    <row r="1351" spans="1:13">
      <c r="A1351" s="92"/>
      <c r="B1351" s="92"/>
      <c r="C1351" s="92"/>
      <c r="D1351" s="92"/>
      <c r="E1351" s="92"/>
      <c r="F1351" s="92"/>
      <c r="G1351" s="92"/>
      <c r="H1351" s="92"/>
      <c r="I1351" s="92"/>
      <c r="J1351" s="92"/>
      <c r="K1351" s="92"/>
      <c r="L1351" s="92"/>
      <c r="M1351" s="92"/>
    </row>
    <row r="1352" spans="1:13">
      <c r="A1352" s="92"/>
      <c r="B1352" s="92"/>
      <c r="C1352" s="92"/>
      <c r="D1352" s="92"/>
      <c r="E1352" s="92"/>
      <c r="F1352" s="92"/>
      <c r="G1352" s="92"/>
      <c r="H1352" s="92"/>
      <c r="I1352" s="92"/>
      <c r="J1352" s="92"/>
      <c r="K1352" s="92"/>
      <c r="L1352" s="92"/>
      <c r="M1352" s="92"/>
    </row>
    <row r="1353" spans="1:13">
      <c r="A1353" s="92"/>
      <c r="B1353" s="92"/>
      <c r="C1353" s="92"/>
      <c r="D1353" s="92"/>
      <c r="E1353" s="92"/>
      <c r="F1353" s="92"/>
      <c r="G1353" s="92"/>
      <c r="H1353" s="92"/>
      <c r="I1353" s="92"/>
      <c r="J1353" s="92"/>
      <c r="K1353" s="92"/>
      <c r="L1353" s="92"/>
      <c r="M1353" s="92"/>
    </row>
    <row r="1354" spans="1:13">
      <c r="A1354" s="92"/>
      <c r="B1354" s="92"/>
      <c r="C1354" s="92"/>
      <c r="D1354" s="92"/>
      <c r="E1354" s="92"/>
      <c r="F1354" s="92"/>
      <c r="G1354" s="92"/>
      <c r="H1354" s="92"/>
      <c r="I1354" s="92"/>
      <c r="J1354" s="92"/>
      <c r="K1354" s="92"/>
      <c r="L1354" s="92"/>
      <c r="M1354" s="92"/>
    </row>
    <row r="1355" spans="1:13">
      <c r="A1355" s="92"/>
      <c r="B1355" s="92"/>
      <c r="C1355" s="92"/>
      <c r="D1355" s="92"/>
      <c r="E1355" s="92"/>
      <c r="F1355" s="92"/>
      <c r="G1355" s="92"/>
      <c r="H1355" s="92"/>
      <c r="I1355" s="92"/>
      <c r="J1355" s="92"/>
      <c r="K1355" s="92"/>
      <c r="L1355" s="92"/>
      <c r="M1355" s="92"/>
    </row>
    <row r="1356" spans="1:13">
      <c r="A1356" s="92"/>
      <c r="B1356" s="92"/>
      <c r="C1356" s="92"/>
      <c r="D1356" s="92"/>
      <c r="E1356" s="92"/>
      <c r="F1356" s="92"/>
      <c r="G1356" s="92"/>
      <c r="H1356" s="92"/>
      <c r="I1356" s="92"/>
      <c r="J1356" s="92"/>
      <c r="K1356" s="92"/>
      <c r="L1356" s="92"/>
      <c r="M1356" s="92"/>
    </row>
    <row r="1357" spans="1:13">
      <c r="A1357" s="92"/>
      <c r="B1357" s="92"/>
      <c r="C1357" s="92"/>
      <c r="D1357" s="92"/>
      <c r="E1357" s="92"/>
      <c r="F1357" s="92"/>
      <c r="G1357" s="92"/>
      <c r="H1357" s="92"/>
      <c r="I1357" s="92"/>
      <c r="J1357" s="92"/>
      <c r="K1357" s="92"/>
      <c r="L1357" s="92"/>
      <c r="M1357" s="92"/>
    </row>
    <row r="1358" spans="1:13">
      <c r="A1358" s="92"/>
      <c r="B1358" s="92"/>
      <c r="C1358" s="92"/>
      <c r="D1358" s="92"/>
      <c r="E1358" s="92"/>
      <c r="F1358" s="92"/>
      <c r="G1358" s="92"/>
      <c r="H1358" s="92"/>
      <c r="I1358" s="92"/>
      <c r="J1358" s="92"/>
      <c r="K1358" s="92"/>
      <c r="L1358" s="92"/>
      <c r="M1358" s="92"/>
    </row>
    <row r="1359" spans="1:13">
      <c r="A1359" s="92"/>
      <c r="B1359" s="92"/>
      <c r="C1359" s="92"/>
      <c r="D1359" s="92"/>
      <c r="E1359" s="92"/>
      <c r="F1359" s="92"/>
      <c r="G1359" s="92"/>
      <c r="H1359" s="92"/>
      <c r="I1359" s="92"/>
      <c r="J1359" s="92"/>
      <c r="K1359" s="92"/>
      <c r="L1359" s="92"/>
      <c r="M1359" s="92"/>
    </row>
    <row r="1360" spans="1:13">
      <c r="A1360" s="92"/>
      <c r="B1360" s="92"/>
      <c r="C1360" s="92"/>
      <c r="D1360" s="92"/>
      <c r="E1360" s="92"/>
      <c r="F1360" s="92"/>
      <c r="G1360" s="92"/>
      <c r="H1360" s="92"/>
      <c r="I1360" s="92"/>
      <c r="J1360" s="92"/>
      <c r="K1360" s="92"/>
      <c r="L1360" s="92"/>
      <c r="M1360" s="92"/>
    </row>
    <row r="1361" spans="1:13">
      <c r="A1361" s="92"/>
      <c r="B1361" s="92"/>
      <c r="C1361" s="92"/>
      <c r="D1361" s="92"/>
      <c r="E1361" s="92"/>
      <c r="F1361" s="92"/>
      <c r="G1361" s="92"/>
      <c r="H1361" s="92"/>
      <c r="I1361" s="92"/>
      <c r="J1361" s="92"/>
      <c r="K1361" s="92"/>
      <c r="L1361" s="92"/>
      <c r="M1361" s="92"/>
    </row>
    <row r="1362" spans="1:13">
      <c r="A1362" s="92"/>
      <c r="B1362" s="92"/>
      <c r="C1362" s="92"/>
      <c r="D1362" s="92"/>
      <c r="E1362" s="92"/>
      <c r="F1362" s="92"/>
      <c r="G1362" s="92"/>
      <c r="H1362" s="92"/>
      <c r="I1362" s="92"/>
      <c r="J1362" s="92"/>
      <c r="K1362" s="92"/>
      <c r="L1362" s="92"/>
      <c r="M1362" s="92"/>
    </row>
    <row r="1363" spans="1:13">
      <c r="A1363" s="92"/>
      <c r="B1363" s="92"/>
      <c r="C1363" s="92"/>
      <c r="D1363" s="92"/>
      <c r="E1363" s="92"/>
      <c r="F1363" s="92"/>
      <c r="G1363" s="92"/>
      <c r="H1363" s="92"/>
      <c r="I1363" s="92"/>
      <c r="J1363" s="92"/>
      <c r="K1363" s="92"/>
      <c r="L1363" s="92"/>
      <c r="M1363" s="92"/>
    </row>
    <row r="1364" spans="1:13">
      <c r="A1364" s="92"/>
      <c r="B1364" s="92"/>
      <c r="C1364" s="92"/>
      <c r="D1364" s="92"/>
      <c r="E1364" s="92"/>
      <c r="F1364" s="92"/>
      <c r="G1364" s="92"/>
      <c r="H1364" s="92"/>
      <c r="I1364" s="92"/>
      <c r="J1364" s="92"/>
      <c r="K1364" s="92"/>
      <c r="L1364" s="92"/>
      <c r="M1364" s="92"/>
    </row>
    <row r="1365" spans="1:13">
      <c r="A1365" s="92"/>
      <c r="B1365" s="92"/>
      <c r="C1365" s="92"/>
      <c r="D1365" s="92"/>
      <c r="E1365" s="92"/>
      <c r="F1365" s="92"/>
      <c r="G1365" s="92"/>
      <c r="H1365" s="92"/>
      <c r="I1365" s="92"/>
      <c r="J1365" s="92"/>
      <c r="K1365" s="92"/>
      <c r="L1365" s="92"/>
      <c r="M1365" s="92"/>
    </row>
    <row r="1366" spans="1:13">
      <c r="A1366" s="92"/>
      <c r="B1366" s="92"/>
      <c r="C1366" s="92"/>
      <c r="D1366" s="92"/>
      <c r="E1366" s="92"/>
      <c r="F1366" s="92"/>
      <c r="G1366" s="92"/>
      <c r="H1366" s="92"/>
      <c r="I1366" s="92"/>
      <c r="J1366" s="92"/>
      <c r="K1366" s="92"/>
      <c r="L1366" s="92"/>
      <c r="M1366" s="92"/>
    </row>
    <row r="1367" spans="1:13">
      <c r="A1367" s="92"/>
      <c r="B1367" s="92"/>
      <c r="C1367" s="92"/>
      <c r="D1367" s="92"/>
      <c r="E1367" s="92"/>
      <c r="F1367" s="92"/>
      <c r="G1367" s="92"/>
      <c r="H1367" s="92"/>
      <c r="I1367" s="92"/>
      <c r="J1367" s="92"/>
      <c r="K1367" s="92"/>
      <c r="L1367" s="92"/>
      <c r="M1367" s="92"/>
    </row>
    <row r="1368" spans="1:13">
      <c r="A1368" s="92"/>
      <c r="B1368" s="92"/>
      <c r="C1368" s="92"/>
      <c r="D1368" s="92"/>
      <c r="E1368" s="92"/>
      <c r="F1368" s="92"/>
      <c r="G1368" s="92"/>
      <c r="H1368" s="92"/>
      <c r="I1368" s="92"/>
      <c r="J1368" s="92"/>
      <c r="K1368" s="92"/>
      <c r="L1368" s="92"/>
      <c r="M1368" s="92"/>
    </row>
    <row r="1369" spans="1:13">
      <c r="A1369" s="92"/>
      <c r="B1369" s="92"/>
      <c r="C1369" s="92"/>
      <c r="D1369" s="92"/>
      <c r="E1369" s="92"/>
      <c r="F1369" s="92"/>
      <c r="G1369" s="92"/>
      <c r="H1369" s="92"/>
      <c r="I1369" s="92"/>
      <c r="J1369" s="92"/>
      <c r="K1369" s="92"/>
      <c r="L1369" s="92"/>
      <c r="M1369" s="92"/>
    </row>
    <row r="1370" spans="1:13">
      <c r="A1370" s="92"/>
      <c r="B1370" s="92"/>
      <c r="C1370" s="92"/>
      <c r="D1370" s="92"/>
      <c r="E1370" s="92"/>
      <c r="F1370" s="92"/>
      <c r="G1370" s="92"/>
      <c r="H1370" s="92"/>
      <c r="I1370" s="92"/>
      <c r="J1370" s="92"/>
      <c r="K1370" s="92"/>
      <c r="L1370" s="92"/>
      <c r="M1370" s="92"/>
    </row>
    <row r="1371" spans="1:13">
      <c r="A1371" s="92"/>
      <c r="B1371" s="92"/>
      <c r="C1371" s="92"/>
      <c r="D1371" s="92"/>
      <c r="E1371" s="92"/>
      <c r="F1371" s="92"/>
      <c r="G1371" s="92"/>
      <c r="H1371" s="92"/>
      <c r="I1371" s="92"/>
      <c r="J1371" s="92"/>
      <c r="K1371" s="92"/>
      <c r="L1371" s="92"/>
      <c r="M1371" s="92"/>
    </row>
    <row r="1372" spans="1:13">
      <c r="A1372" s="92"/>
      <c r="B1372" s="92"/>
      <c r="C1372" s="92"/>
      <c r="D1372" s="92"/>
      <c r="E1372" s="92"/>
      <c r="F1372" s="92"/>
      <c r="G1372" s="92"/>
      <c r="H1372" s="92"/>
      <c r="I1372" s="92"/>
      <c r="J1372" s="92"/>
      <c r="K1372" s="92"/>
      <c r="L1372" s="92"/>
      <c r="M1372" s="92"/>
    </row>
    <row r="1373" spans="1:13">
      <c r="A1373" s="92"/>
      <c r="B1373" s="92"/>
      <c r="C1373" s="92"/>
      <c r="D1373" s="92"/>
      <c r="E1373" s="92"/>
      <c r="F1373" s="92"/>
      <c r="G1373" s="92"/>
      <c r="H1373" s="92"/>
      <c r="I1373" s="92"/>
      <c r="J1373" s="92"/>
      <c r="K1373" s="92"/>
      <c r="L1373" s="92"/>
      <c r="M1373" s="92"/>
    </row>
    <row r="1374" spans="1:13">
      <c r="A1374" s="92"/>
      <c r="B1374" s="92"/>
      <c r="C1374" s="92"/>
      <c r="D1374" s="92"/>
      <c r="E1374" s="92"/>
      <c r="F1374" s="92"/>
      <c r="G1374" s="92"/>
      <c r="H1374" s="92"/>
      <c r="I1374" s="92"/>
      <c r="J1374" s="92"/>
      <c r="K1374" s="92"/>
      <c r="L1374" s="92"/>
      <c r="M1374" s="92"/>
    </row>
    <row r="1375" spans="1:13">
      <c r="A1375" s="92"/>
      <c r="B1375" s="92"/>
      <c r="C1375" s="92"/>
      <c r="D1375" s="92"/>
      <c r="E1375" s="92"/>
      <c r="F1375" s="92"/>
      <c r="G1375" s="92"/>
      <c r="H1375" s="92"/>
      <c r="I1375" s="92"/>
      <c r="J1375" s="92"/>
      <c r="K1375" s="92"/>
      <c r="L1375" s="92"/>
      <c r="M1375" s="92"/>
    </row>
    <row r="1376" spans="1:13">
      <c r="A1376" s="92"/>
      <c r="B1376" s="92"/>
      <c r="C1376" s="92"/>
      <c r="D1376" s="92"/>
      <c r="E1376" s="92"/>
      <c r="F1376" s="92"/>
      <c r="G1376" s="92"/>
      <c r="H1376" s="92"/>
      <c r="I1376" s="92"/>
      <c r="J1376" s="92"/>
      <c r="K1376" s="92"/>
      <c r="L1376" s="92"/>
      <c r="M1376" s="92"/>
    </row>
    <row r="1377" spans="1:13">
      <c r="A1377" s="92"/>
      <c r="B1377" s="92"/>
      <c r="C1377" s="92"/>
      <c r="D1377" s="92"/>
      <c r="E1377" s="92"/>
      <c r="F1377" s="92"/>
      <c r="G1377" s="92"/>
      <c r="H1377" s="92"/>
      <c r="I1377" s="92"/>
      <c r="J1377" s="92"/>
      <c r="K1377" s="92"/>
      <c r="L1377" s="92"/>
      <c r="M1377" s="92"/>
    </row>
    <row r="1378" spans="1:13">
      <c r="A1378" s="92"/>
      <c r="B1378" s="92"/>
      <c r="C1378" s="92"/>
      <c r="D1378" s="92"/>
      <c r="E1378" s="92"/>
      <c r="F1378" s="92"/>
      <c r="G1378" s="92"/>
      <c r="H1378" s="92"/>
      <c r="I1378" s="92"/>
      <c r="J1378" s="92"/>
      <c r="K1378" s="92"/>
      <c r="L1378" s="92"/>
      <c r="M1378" s="92"/>
    </row>
    <row r="1379" spans="1:13">
      <c r="A1379" s="92"/>
      <c r="B1379" s="92"/>
      <c r="C1379" s="92"/>
      <c r="D1379" s="92"/>
      <c r="E1379" s="92"/>
      <c r="F1379" s="92"/>
      <c r="G1379" s="92"/>
      <c r="H1379" s="92"/>
      <c r="I1379" s="92"/>
      <c r="J1379" s="92"/>
      <c r="K1379" s="92"/>
      <c r="L1379" s="92"/>
      <c r="M1379" s="92"/>
    </row>
    <row r="1380" spans="1:13">
      <c r="A1380" s="92"/>
      <c r="B1380" s="92"/>
      <c r="C1380" s="92"/>
      <c r="D1380" s="92"/>
      <c r="E1380" s="92"/>
      <c r="F1380" s="92"/>
      <c r="G1380" s="92"/>
      <c r="H1380" s="92"/>
      <c r="I1380" s="92"/>
      <c r="J1380" s="92"/>
      <c r="K1380" s="92"/>
      <c r="L1380" s="92"/>
      <c r="M1380" s="92"/>
    </row>
    <row r="1381" spans="1:13">
      <c r="A1381" s="92"/>
      <c r="B1381" s="92"/>
      <c r="C1381" s="92"/>
      <c r="D1381" s="92"/>
      <c r="E1381" s="92"/>
      <c r="F1381" s="92"/>
      <c r="G1381" s="92"/>
      <c r="H1381" s="92"/>
      <c r="I1381" s="92"/>
      <c r="J1381" s="92"/>
      <c r="K1381" s="92"/>
      <c r="L1381" s="92"/>
      <c r="M1381" s="92"/>
    </row>
    <row r="1382" spans="1:13">
      <c r="A1382" s="92"/>
      <c r="B1382" s="92"/>
      <c r="C1382" s="92"/>
      <c r="D1382" s="92"/>
      <c r="E1382" s="92"/>
      <c r="F1382" s="92"/>
      <c r="G1382" s="92"/>
      <c r="H1382" s="92"/>
      <c r="I1382" s="92"/>
      <c r="J1382" s="92"/>
      <c r="K1382" s="92"/>
      <c r="L1382" s="92"/>
      <c r="M1382" s="92"/>
    </row>
    <row r="1383" spans="1:13">
      <c r="A1383" s="92"/>
      <c r="B1383" s="92"/>
      <c r="C1383" s="92"/>
      <c r="D1383" s="92"/>
      <c r="E1383" s="92"/>
      <c r="F1383" s="92"/>
      <c r="G1383" s="92"/>
      <c r="H1383" s="92"/>
      <c r="I1383" s="92"/>
      <c r="J1383" s="92"/>
      <c r="K1383" s="92"/>
      <c r="L1383" s="92"/>
      <c r="M1383" s="92"/>
    </row>
    <row r="1384" spans="1:13">
      <c r="A1384" s="92"/>
      <c r="B1384" s="92"/>
      <c r="C1384" s="92"/>
      <c r="D1384" s="92"/>
      <c r="E1384" s="92"/>
      <c r="F1384" s="92"/>
      <c r="G1384" s="92"/>
      <c r="H1384" s="92"/>
      <c r="I1384" s="92"/>
      <c r="J1384" s="92"/>
      <c r="K1384" s="92"/>
      <c r="L1384" s="92"/>
      <c r="M1384" s="92"/>
    </row>
    <row r="1385" spans="1:13">
      <c r="A1385" s="92"/>
      <c r="B1385" s="92"/>
      <c r="C1385" s="92"/>
      <c r="D1385" s="92"/>
      <c r="E1385" s="92"/>
      <c r="F1385" s="92"/>
      <c r="G1385" s="92"/>
      <c r="H1385" s="92"/>
      <c r="I1385" s="92"/>
      <c r="J1385" s="92"/>
      <c r="K1385" s="92"/>
      <c r="L1385" s="92"/>
      <c r="M1385" s="92"/>
    </row>
    <row r="1386" spans="1:13">
      <c r="A1386" s="92"/>
      <c r="B1386" s="92"/>
      <c r="C1386" s="92"/>
      <c r="D1386" s="92"/>
      <c r="E1386" s="92"/>
      <c r="F1386" s="92"/>
      <c r="G1386" s="92"/>
      <c r="H1386" s="92"/>
      <c r="I1386" s="92"/>
      <c r="J1386" s="92"/>
      <c r="K1386" s="92"/>
      <c r="L1386" s="92"/>
      <c r="M1386" s="92"/>
    </row>
    <row r="1387" spans="1:13">
      <c r="A1387" s="92"/>
      <c r="B1387" s="92"/>
      <c r="C1387" s="92"/>
      <c r="D1387" s="92"/>
      <c r="E1387" s="92"/>
      <c r="F1387" s="92"/>
      <c r="G1387" s="92"/>
      <c r="H1387" s="92"/>
      <c r="I1387" s="92"/>
      <c r="J1387" s="92"/>
      <c r="K1387" s="92"/>
      <c r="L1387" s="92"/>
      <c r="M1387" s="92"/>
    </row>
    <row r="1388" spans="1:13">
      <c r="A1388" s="92"/>
      <c r="B1388" s="92"/>
      <c r="C1388" s="92"/>
      <c r="D1388" s="92"/>
      <c r="E1388" s="92"/>
      <c r="F1388" s="92"/>
      <c r="G1388" s="92"/>
      <c r="H1388" s="92"/>
      <c r="I1388" s="92"/>
      <c r="J1388" s="92"/>
      <c r="K1388" s="92"/>
      <c r="L1388" s="92"/>
      <c r="M1388" s="92"/>
    </row>
    <row r="1389" spans="1:13">
      <c r="A1389" s="92"/>
      <c r="B1389" s="92"/>
      <c r="C1389" s="92"/>
      <c r="D1389" s="92"/>
      <c r="E1389" s="92"/>
      <c r="F1389" s="92"/>
      <c r="G1389" s="92"/>
      <c r="H1389" s="92"/>
      <c r="I1389" s="92"/>
      <c r="J1389" s="92"/>
      <c r="K1389" s="92"/>
      <c r="L1389" s="92"/>
      <c r="M1389" s="92"/>
    </row>
    <row r="1390" spans="1:13">
      <c r="A1390" s="92"/>
      <c r="B1390" s="92"/>
      <c r="C1390" s="92"/>
      <c r="D1390" s="92"/>
      <c r="E1390" s="92"/>
      <c r="F1390" s="92"/>
      <c r="G1390" s="92"/>
      <c r="H1390" s="92"/>
      <c r="I1390" s="92"/>
      <c r="J1390" s="92"/>
      <c r="K1390" s="92"/>
      <c r="L1390" s="92"/>
      <c r="M1390" s="92"/>
    </row>
    <row r="1391" spans="1:13">
      <c r="A1391" s="92"/>
      <c r="B1391" s="92"/>
      <c r="C1391" s="92"/>
      <c r="D1391" s="92"/>
      <c r="E1391" s="92"/>
      <c r="F1391" s="92"/>
      <c r="G1391" s="92"/>
      <c r="H1391" s="92"/>
      <c r="I1391" s="92"/>
      <c r="J1391" s="92"/>
      <c r="K1391" s="92"/>
      <c r="L1391" s="92"/>
      <c r="M1391" s="92"/>
    </row>
    <row r="1392" spans="1:13">
      <c r="A1392" s="92"/>
      <c r="B1392" s="92"/>
      <c r="C1392" s="92"/>
      <c r="D1392" s="92"/>
      <c r="E1392" s="92"/>
      <c r="F1392" s="92"/>
      <c r="G1392" s="92"/>
      <c r="H1392" s="92"/>
      <c r="I1392" s="92"/>
      <c r="J1392" s="92"/>
      <c r="K1392" s="92"/>
      <c r="L1392" s="92"/>
      <c r="M1392" s="92"/>
    </row>
    <row r="1393" spans="1:13">
      <c r="A1393" s="92"/>
      <c r="B1393" s="92"/>
      <c r="C1393" s="92"/>
      <c r="D1393" s="92"/>
      <c r="E1393" s="92"/>
      <c r="F1393" s="92"/>
      <c r="G1393" s="92"/>
      <c r="H1393" s="92"/>
      <c r="I1393" s="92"/>
      <c r="J1393" s="92"/>
      <c r="K1393" s="92"/>
      <c r="L1393" s="92"/>
      <c r="M1393" s="92"/>
    </row>
    <row r="1394" spans="1:13">
      <c r="A1394" s="92"/>
      <c r="B1394" s="92"/>
      <c r="C1394" s="92"/>
      <c r="D1394" s="92"/>
      <c r="E1394" s="92"/>
      <c r="F1394" s="92"/>
      <c r="G1394" s="92"/>
      <c r="H1394" s="92"/>
      <c r="I1394" s="92"/>
      <c r="J1394" s="92"/>
      <c r="K1394" s="92"/>
      <c r="L1394" s="92"/>
      <c r="M1394" s="92"/>
    </row>
    <row r="1395" spans="1:13">
      <c r="A1395" s="92"/>
      <c r="B1395" s="92"/>
      <c r="C1395" s="92"/>
      <c r="D1395" s="92"/>
      <c r="E1395" s="92"/>
      <c r="F1395" s="92"/>
      <c r="G1395" s="92"/>
      <c r="H1395" s="92"/>
      <c r="I1395" s="92"/>
      <c r="J1395" s="92"/>
      <c r="K1395" s="92"/>
      <c r="L1395" s="92"/>
      <c r="M1395" s="92"/>
    </row>
    <row r="1396" spans="1:13">
      <c r="A1396" s="92"/>
      <c r="B1396" s="92"/>
      <c r="C1396" s="92"/>
      <c r="D1396" s="92"/>
      <c r="E1396" s="92"/>
      <c r="F1396" s="92"/>
      <c r="G1396" s="92"/>
      <c r="H1396" s="92"/>
      <c r="I1396" s="92"/>
      <c r="J1396" s="92"/>
      <c r="K1396" s="92"/>
      <c r="L1396" s="92"/>
      <c r="M1396" s="92"/>
    </row>
    <row r="1397" spans="1:13">
      <c r="A1397" s="92"/>
      <c r="B1397" s="92"/>
      <c r="C1397" s="92"/>
      <c r="D1397" s="92"/>
      <c r="E1397" s="92"/>
      <c r="F1397" s="92"/>
      <c r="G1397" s="92"/>
      <c r="H1397" s="92"/>
      <c r="I1397" s="92"/>
      <c r="J1397" s="92"/>
      <c r="K1397" s="92"/>
      <c r="L1397" s="92"/>
      <c r="M1397" s="92"/>
    </row>
    <row r="1398" spans="1:13">
      <c r="A1398" s="92"/>
      <c r="B1398" s="92"/>
      <c r="C1398" s="92"/>
      <c r="D1398" s="92"/>
      <c r="E1398" s="92"/>
      <c r="F1398" s="92"/>
      <c r="G1398" s="92"/>
      <c r="H1398" s="92"/>
      <c r="I1398" s="92"/>
      <c r="J1398" s="92"/>
      <c r="K1398" s="92"/>
      <c r="L1398" s="92"/>
      <c r="M1398" s="92"/>
    </row>
    <row r="1399" spans="1:13">
      <c r="A1399" s="92"/>
      <c r="B1399" s="92"/>
      <c r="C1399" s="92"/>
      <c r="D1399" s="92"/>
      <c r="E1399" s="92"/>
      <c r="F1399" s="92"/>
      <c r="G1399" s="92"/>
      <c r="H1399" s="92"/>
      <c r="I1399" s="92"/>
      <c r="J1399" s="92"/>
      <c r="K1399" s="92"/>
      <c r="L1399" s="92"/>
      <c r="M1399" s="92"/>
    </row>
    <row r="1400" spans="1:13">
      <c r="A1400" s="92"/>
      <c r="B1400" s="92"/>
      <c r="C1400" s="92"/>
      <c r="D1400" s="92"/>
      <c r="E1400" s="92"/>
      <c r="F1400" s="92"/>
      <c r="G1400" s="92"/>
      <c r="H1400" s="92"/>
      <c r="I1400" s="92"/>
      <c r="J1400" s="92"/>
      <c r="K1400" s="92"/>
      <c r="L1400" s="92"/>
      <c r="M1400" s="92"/>
    </row>
    <row r="1401" spans="1:13">
      <c r="A1401" s="92"/>
      <c r="B1401" s="92"/>
      <c r="C1401" s="92"/>
      <c r="D1401" s="92"/>
      <c r="E1401" s="92"/>
      <c r="F1401" s="92"/>
      <c r="G1401" s="92"/>
      <c r="H1401" s="92"/>
      <c r="I1401" s="92"/>
      <c r="J1401" s="92"/>
      <c r="K1401" s="92"/>
      <c r="L1401" s="92"/>
      <c r="M1401" s="92"/>
    </row>
    <row r="1402" spans="1:13">
      <c r="A1402" s="92"/>
      <c r="B1402" s="92"/>
      <c r="C1402" s="92"/>
      <c r="D1402" s="92"/>
      <c r="E1402" s="92"/>
      <c r="F1402" s="92"/>
      <c r="G1402" s="92"/>
      <c r="H1402" s="92"/>
      <c r="I1402" s="92"/>
      <c r="J1402" s="92"/>
      <c r="K1402" s="92"/>
      <c r="L1402" s="92"/>
      <c r="M1402" s="92"/>
    </row>
    <row r="1403" spans="1:13">
      <c r="A1403" s="92"/>
      <c r="B1403" s="92"/>
      <c r="C1403" s="92"/>
      <c r="D1403" s="92"/>
      <c r="E1403" s="92"/>
      <c r="F1403" s="92"/>
      <c r="G1403" s="92"/>
      <c r="H1403" s="92"/>
      <c r="I1403" s="92"/>
      <c r="J1403" s="92"/>
      <c r="K1403" s="92"/>
      <c r="L1403" s="92"/>
      <c r="M1403" s="92"/>
    </row>
    <row r="1404" spans="1:13">
      <c r="A1404" s="92"/>
      <c r="B1404" s="92"/>
      <c r="C1404" s="92"/>
      <c r="D1404" s="92"/>
      <c r="E1404" s="92"/>
      <c r="F1404" s="92"/>
      <c r="G1404" s="92"/>
      <c r="H1404" s="92"/>
      <c r="I1404" s="92"/>
      <c r="J1404" s="92"/>
      <c r="K1404" s="92"/>
      <c r="L1404" s="92"/>
      <c r="M1404" s="92"/>
    </row>
    <row r="1405" spans="1:13">
      <c r="A1405" s="92"/>
      <c r="B1405" s="92"/>
      <c r="C1405" s="92"/>
      <c r="D1405" s="92"/>
      <c r="E1405" s="92"/>
      <c r="F1405" s="92"/>
      <c r="G1405" s="92"/>
      <c r="H1405" s="92"/>
      <c r="I1405" s="92"/>
      <c r="J1405" s="92"/>
      <c r="K1405" s="92"/>
      <c r="L1405" s="92"/>
      <c r="M1405" s="92"/>
    </row>
    <row r="1406" spans="1:13">
      <c r="A1406" s="92"/>
      <c r="B1406" s="92"/>
      <c r="C1406" s="92"/>
      <c r="D1406" s="92"/>
      <c r="E1406" s="92"/>
      <c r="F1406" s="92"/>
      <c r="G1406" s="92"/>
      <c r="H1406" s="92"/>
      <c r="I1406" s="92"/>
      <c r="J1406" s="92"/>
      <c r="K1406" s="92"/>
      <c r="L1406" s="92"/>
      <c r="M1406" s="92"/>
    </row>
    <row r="1407" spans="1:13">
      <c r="A1407" s="92"/>
      <c r="B1407" s="92"/>
      <c r="C1407" s="92"/>
      <c r="D1407" s="92"/>
      <c r="E1407" s="92"/>
      <c r="F1407" s="92"/>
      <c r="G1407" s="92"/>
      <c r="H1407" s="92"/>
      <c r="I1407" s="92"/>
      <c r="J1407" s="92"/>
      <c r="K1407" s="92"/>
      <c r="L1407" s="92"/>
      <c r="M1407" s="92"/>
    </row>
    <row r="1408" spans="1:13">
      <c r="A1408" s="92"/>
      <c r="B1408" s="92"/>
      <c r="C1408" s="92"/>
      <c r="D1408" s="92"/>
      <c r="E1408" s="92"/>
      <c r="F1408" s="92"/>
      <c r="G1408" s="92"/>
      <c r="H1408" s="92"/>
      <c r="I1408" s="92"/>
      <c r="J1408" s="92"/>
      <c r="K1408" s="92"/>
      <c r="L1408" s="92"/>
      <c r="M1408" s="92"/>
    </row>
    <row r="1409" spans="1:13">
      <c r="A1409" s="92"/>
      <c r="B1409" s="92"/>
      <c r="C1409" s="92"/>
      <c r="D1409" s="92"/>
      <c r="E1409" s="92"/>
      <c r="F1409" s="92"/>
      <c r="G1409" s="92"/>
      <c r="H1409" s="92"/>
      <c r="I1409" s="92"/>
      <c r="J1409" s="92"/>
      <c r="K1409" s="92"/>
      <c r="L1409" s="92"/>
      <c r="M1409" s="92"/>
    </row>
    <row r="1410" spans="1:13">
      <c r="A1410" s="92"/>
      <c r="B1410" s="92"/>
      <c r="C1410" s="92"/>
      <c r="D1410" s="92"/>
      <c r="E1410" s="92"/>
      <c r="F1410" s="92"/>
      <c r="G1410" s="92"/>
      <c r="H1410" s="92"/>
      <c r="I1410" s="92"/>
      <c r="J1410" s="92"/>
      <c r="K1410" s="92"/>
      <c r="L1410" s="92"/>
      <c r="M1410" s="92"/>
    </row>
    <row r="1411" spans="1:13">
      <c r="A1411" s="92"/>
      <c r="B1411" s="92"/>
      <c r="C1411" s="92"/>
      <c r="D1411" s="92"/>
      <c r="E1411" s="92"/>
      <c r="F1411" s="92"/>
      <c r="G1411" s="92"/>
      <c r="H1411" s="92"/>
      <c r="I1411" s="92"/>
      <c r="J1411" s="92"/>
      <c r="K1411" s="92"/>
      <c r="L1411" s="92"/>
      <c r="M1411" s="92"/>
    </row>
    <row r="1412" spans="1:13">
      <c r="A1412" s="92"/>
      <c r="B1412" s="92"/>
      <c r="C1412" s="92"/>
      <c r="D1412" s="92"/>
      <c r="E1412" s="92"/>
      <c r="F1412" s="92"/>
      <c r="G1412" s="92"/>
      <c r="H1412" s="92"/>
      <c r="I1412" s="92"/>
      <c r="J1412" s="92"/>
      <c r="K1412" s="92"/>
      <c r="L1412" s="92"/>
      <c r="M1412" s="92"/>
    </row>
    <row r="1413" spans="1:13">
      <c r="A1413" s="92"/>
      <c r="B1413" s="92"/>
      <c r="C1413" s="92"/>
      <c r="D1413" s="92"/>
      <c r="E1413" s="92"/>
      <c r="F1413" s="92"/>
      <c r="G1413" s="92"/>
      <c r="H1413" s="92"/>
      <c r="I1413" s="92"/>
      <c r="J1413" s="92"/>
      <c r="K1413" s="92"/>
      <c r="L1413" s="92"/>
      <c r="M1413" s="92"/>
    </row>
    <row r="1414" spans="1:13">
      <c r="A1414" s="92"/>
      <c r="B1414" s="92"/>
      <c r="C1414" s="92"/>
      <c r="D1414" s="92"/>
      <c r="E1414" s="92"/>
      <c r="F1414" s="92"/>
      <c r="G1414" s="92"/>
      <c r="H1414" s="92"/>
      <c r="I1414" s="92"/>
      <c r="J1414" s="92"/>
      <c r="K1414" s="92"/>
      <c r="L1414" s="92"/>
      <c r="M1414" s="92"/>
    </row>
    <row r="1415" spans="1:13">
      <c r="A1415" s="92"/>
      <c r="B1415" s="92"/>
      <c r="C1415" s="92"/>
      <c r="D1415" s="92"/>
      <c r="E1415" s="92"/>
      <c r="F1415" s="92"/>
      <c r="G1415" s="92"/>
      <c r="H1415" s="92"/>
      <c r="I1415" s="92"/>
      <c r="J1415" s="92"/>
      <c r="K1415" s="92"/>
      <c r="L1415" s="92"/>
      <c r="M1415" s="92"/>
    </row>
    <row r="1416" spans="1:13">
      <c r="A1416" s="92"/>
      <c r="B1416" s="92"/>
      <c r="C1416" s="92"/>
      <c r="D1416" s="92"/>
      <c r="E1416" s="92"/>
      <c r="F1416" s="92"/>
      <c r="G1416" s="92"/>
      <c r="H1416" s="92"/>
      <c r="I1416" s="92"/>
      <c r="J1416" s="92"/>
      <c r="K1416" s="92"/>
      <c r="L1416" s="92"/>
      <c r="M1416" s="92"/>
    </row>
    <row r="1417" spans="1:13">
      <c r="A1417" s="92"/>
      <c r="B1417" s="92"/>
      <c r="C1417" s="92"/>
      <c r="D1417" s="92"/>
      <c r="E1417" s="92"/>
      <c r="F1417" s="92"/>
      <c r="G1417" s="92"/>
      <c r="H1417" s="92"/>
      <c r="I1417" s="92"/>
      <c r="J1417" s="92"/>
      <c r="K1417" s="92"/>
      <c r="L1417" s="92"/>
      <c r="M1417" s="92"/>
    </row>
    <row r="1418" spans="1:13">
      <c r="A1418" s="92"/>
      <c r="B1418" s="92"/>
      <c r="C1418" s="92"/>
      <c r="D1418" s="92"/>
      <c r="E1418" s="92"/>
      <c r="F1418" s="92"/>
      <c r="G1418" s="92"/>
      <c r="H1418" s="92"/>
      <c r="I1418" s="92"/>
      <c r="J1418" s="92"/>
      <c r="K1418" s="92"/>
      <c r="L1418" s="92"/>
      <c r="M1418" s="92"/>
    </row>
    <row r="1419" spans="1:13">
      <c r="A1419" s="92"/>
      <c r="B1419" s="92"/>
      <c r="C1419" s="92"/>
      <c r="D1419" s="92"/>
      <c r="E1419" s="92"/>
      <c r="F1419" s="92"/>
      <c r="G1419" s="92"/>
      <c r="H1419" s="92"/>
      <c r="I1419" s="92"/>
      <c r="J1419" s="92"/>
      <c r="K1419" s="92"/>
      <c r="L1419" s="92"/>
      <c r="M1419" s="92"/>
    </row>
    <row r="1420" spans="1:13">
      <c r="A1420" s="92"/>
      <c r="B1420" s="92"/>
      <c r="C1420" s="92"/>
      <c r="D1420" s="92"/>
      <c r="E1420" s="92"/>
      <c r="F1420" s="92"/>
      <c r="G1420" s="92"/>
      <c r="H1420" s="92"/>
      <c r="I1420" s="92"/>
      <c r="J1420" s="92"/>
      <c r="K1420" s="92"/>
      <c r="L1420" s="92"/>
      <c r="M1420" s="92"/>
    </row>
    <row r="1421" spans="1:13">
      <c r="A1421" s="92"/>
      <c r="B1421" s="92"/>
      <c r="C1421" s="92"/>
      <c r="D1421" s="92"/>
      <c r="E1421" s="92"/>
      <c r="F1421" s="92"/>
      <c r="G1421" s="92"/>
      <c r="H1421" s="92"/>
      <c r="I1421" s="92"/>
      <c r="J1421" s="92"/>
      <c r="K1421" s="92"/>
      <c r="L1421" s="92"/>
      <c r="M1421" s="92"/>
    </row>
    <row r="1422" spans="1:13">
      <c r="A1422" s="92"/>
      <c r="B1422" s="92"/>
      <c r="C1422" s="92"/>
      <c r="D1422" s="92"/>
      <c r="E1422" s="92"/>
      <c r="F1422" s="92"/>
      <c r="G1422" s="92"/>
      <c r="H1422" s="92"/>
      <c r="I1422" s="92"/>
      <c r="J1422" s="92"/>
      <c r="K1422" s="92"/>
      <c r="L1422" s="92"/>
      <c r="M1422" s="92"/>
    </row>
    <row r="1423" spans="1:13">
      <c r="A1423" s="92"/>
      <c r="B1423" s="92"/>
      <c r="C1423" s="92"/>
      <c r="D1423" s="92"/>
      <c r="E1423" s="92"/>
      <c r="F1423" s="92"/>
      <c r="G1423" s="92"/>
      <c r="H1423" s="92"/>
      <c r="I1423" s="92"/>
      <c r="J1423" s="92"/>
      <c r="K1423" s="92"/>
      <c r="L1423" s="92"/>
      <c r="M1423" s="92"/>
    </row>
    <row r="1424" spans="1:13">
      <c r="A1424" s="92"/>
      <c r="B1424" s="92"/>
      <c r="C1424" s="92"/>
      <c r="D1424" s="92"/>
      <c r="E1424" s="92"/>
      <c r="F1424" s="92"/>
      <c r="G1424" s="92"/>
      <c r="H1424" s="92"/>
      <c r="I1424" s="92"/>
      <c r="J1424" s="92"/>
      <c r="K1424" s="92"/>
      <c r="L1424" s="92"/>
      <c r="M1424" s="92"/>
    </row>
    <row r="1425" spans="1:13">
      <c r="A1425" s="92"/>
      <c r="B1425" s="92"/>
      <c r="C1425" s="92"/>
      <c r="D1425" s="92"/>
      <c r="E1425" s="92"/>
      <c r="F1425" s="92"/>
      <c r="G1425" s="92"/>
      <c r="H1425" s="92"/>
      <c r="I1425" s="92"/>
      <c r="J1425" s="92"/>
      <c r="K1425" s="92"/>
      <c r="L1425" s="92"/>
      <c r="M1425" s="92"/>
    </row>
    <row r="1426" spans="1:13">
      <c r="A1426" s="92"/>
      <c r="B1426" s="92"/>
      <c r="C1426" s="92"/>
      <c r="D1426" s="92"/>
      <c r="E1426" s="92"/>
      <c r="F1426" s="92"/>
      <c r="G1426" s="92"/>
      <c r="H1426" s="92"/>
      <c r="I1426" s="92"/>
      <c r="J1426" s="92"/>
      <c r="K1426" s="92"/>
      <c r="L1426" s="92"/>
      <c r="M1426" s="92"/>
    </row>
    <row r="1427" spans="1:13">
      <c r="A1427" s="92"/>
      <c r="B1427" s="92"/>
      <c r="C1427" s="92"/>
      <c r="D1427" s="92"/>
      <c r="E1427" s="92"/>
      <c r="F1427" s="92"/>
      <c r="G1427" s="92"/>
      <c r="H1427" s="92"/>
      <c r="I1427" s="92"/>
      <c r="J1427" s="92"/>
      <c r="K1427" s="92"/>
      <c r="L1427" s="92"/>
      <c r="M1427" s="92"/>
    </row>
    <row r="1428" spans="1:13">
      <c r="A1428" s="92"/>
      <c r="B1428" s="92"/>
      <c r="C1428" s="92"/>
      <c r="D1428" s="92"/>
      <c r="E1428" s="92"/>
      <c r="F1428" s="92"/>
      <c r="G1428" s="92"/>
      <c r="H1428" s="92"/>
      <c r="I1428" s="92"/>
      <c r="J1428" s="92"/>
      <c r="K1428" s="92"/>
      <c r="L1428" s="92"/>
      <c r="M1428" s="92"/>
    </row>
    <row r="1429" spans="1:13">
      <c r="A1429" s="92"/>
      <c r="B1429" s="92"/>
      <c r="C1429" s="92"/>
      <c r="D1429" s="92"/>
      <c r="E1429" s="92"/>
      <c r="F1429" s="92"/>
      <c r="G1429" s="92"/>
      <c r="H1429" s="92"/>
      <c r="I1429" s="92"/>
      <c r="J1429" s="92"/>
      <c r="K1429" s="92"/>
      <c r="L1429" s="92"/>
      <c r="M1429" s="92"/>
    </row>
    <row r="1430" spans="1:13">
      <c r="A1430" s="92"/>
      <c r="B1430" s="92"/>
      <c r="C1430" s="92"/>
      <c r="D1430" s="92"/>
      <c r="E1430" s="92"/>
      <c r="F1430" s="92"/>
      <c r="G1430" s="92"/>
      <c r="H1430" s="92"/>
      <c r="I1430" s="92"/>
      <c r="J1430" s="92"/>
      <c r="K1430" s="92"/>
      <c r="L1430" s="92"/>
      <c r="M1430" s="92"/>
    </row>
    <row r="1431" spans="1:13">
      <c r="A1431" s="92"/>
      <c r="B1431" s="92"/>
      <c r="C1431" s="92"/>
      <c r="D1431" s="92"/>
      <c r="E1431" s="92"/>
      <c r="F1431" s="92"/>
      <c r="G1431" s="92"/>
      <c r="H1431" s="92"/>
      <c r="I1431" s="92"/>
      <c r="J1431" s="92"/>
      <c r="K1431" s="92"/>
      <c r="L1431" s="92"/>
      <c r="M1431" s="92"/>
    </row>
    <row r="1432" spans="1:13">
      <c r="A1432" s="92"/>
      <c r="B1432" s="92"/>
      <c r="C1432" s="92"/>
      <c r="D1432" s="92"/>
      <c r="E1432" s="92"/>
      <c r="F1432" s="92"/>
      <c r="G1432" s="92"/>
      <c r="H1432" s="92"/>
      <c r="I1432" s="92"/>
      <c r="J1432" s="92"/>
      <c r="K1432" s="92"/>
      <c r="L1432" s="92"/>
      <c r="M1432" s="92"/>
    </row>
    <row r="1433" spans="1:13">
      <c r="A1433" s="92"/>
      <c r="B1433" s="92"/>
      <c r="C1433" s="92"/>
      <c r="D1433" s="92"/>
      <c r="E1433" s="92"/>
      <c r="F1433" s="92"/>
      <c r="G1433" s="92"/>
      <c r="H1433" s="92"/>
      <c r="I1433" s="92"/>
      <c r="J1433" s="92"/>
      <c r="K1433" s="92"/>
      <c r="L1433" s="92"/>
      <c r="M1433" s="92"/>
    </row>
    <row r="1434" spans="1:13">
      <c r="A1434" s="92"/>
      <c r="B1434" s="92"/>
      <c r="C1434" s="92"/>
      <c r="D1434" s="92"/>
      <c r="E1434" s="92"/>
      <c r="F1434" s="92"/>
      <c r="G1434" s="92"/>
      <c r="H1434" s="92"/>
      <c r="I1434" s="92"/>
      <c r="J1434" s="92"/>
      <c r="K1434" s="92"/>
      <c r="L1434" s="92"/>
      <c r="M1434" s="92"/>
    </row>
    <row r="1435" spans="1:13">
      <c r="A1435" s="92"/>
      <c r="B1435" s="92"/>
      <c r="C1435" s="92"/>
      <c r="D1435" s="92"/>
      <c r="E1435" s="92"/>
      <c r="F1435" s="92"/>
      <c r="G1435" s="92"/>
      <c r="H1435" s="92"/>
      <c r="I1435" s="92"/>
      <c r="J1435" s="92"/>
      <c r="K1435" s="92"/>
      <c r="L1435" s="92"/>
      <c r="M1435" s="92"/>
    </row>
    <row r="1436" spans="1:13">
      <c r="A1436" s="92"/>
      <c r="B1436" s="92"/>
      <c r="C1436" s="92"/>
      <c r="D1436" s="92"/>
      <c r="E1436" s="92"/>
      <c r="F1436" s="92"/>
      <c r="G1436" s="92"/>
      <c r="H1436" s="92"/>
      <c r="I1436" s="92"/>
      <c r="J1436" s="92"/>
      <c r="K1436" s="92"/>
      <c r="L1436" s="92"/>
      <c r="M1436" s="92"/>
    </row>
    <row r="1437" spans="1:13">
      <c r="A1437" s="92"/>
      <c r="B1437" s="92"/>
      <c r="C1437" s="92"/>
      <c r="D1437" s="92"/>
      <c r="E1437" s="92"/>
      <c r="F1437" s="92"/>
      <c r="G1437" s="92"/>
      <c r="H1437" s="92"/>
      <c r="I1437" s="92"/>
      <c r="J1437" s="92"/>
      <c r="K1437" s="92"/>
      <c r="L1437" s="92"/>
      <c r="M1437" s="92"/>
    </row>
    <row r="1438" spans="1:13">
      <c r="A1438" s="92"/>
      <c r="B1438" s="92"/>
      <c r="C1438" s="92"/>
      <c r="D1438" s="92"/>
      <c r="E1438" s="92"/>
      <c r="F1438" s="92"/>
      <c r="G1438" s="92"/>
      <c r="H1438" s="92"/>
      <c r="I1438" s="92"/>
      <c r="J1438" s="92"/>
      <c r="K1438" s="92"/>
      <c r="L1438" s="92"/>
      <c r="M1438" s="92"/>
    </row>
    <row r="1439" spans="1:13">
      <c r="A1439" s="92"/>
      <c r="B1439" s="92"/>
      <c r="C1439" s="92"/>
      <c r="D1439" s="92"/>
      <c r="E1439" s="92"/>
      <c r="F1439" s="92"/>
      <c r="G1439" s="92"/>
      <c r="H1439" s="92"/>
      <c r="I1439" s="92"/>
      <c r="J1439" s="92"/>
      <c r="K1439" s="92"/>
      <c r="L1439" s="92"/>
      <c r="M1439" s="92"/>
    </row>
    <row r="1440" spans="1:13">
      <c r="A1440" s="92"/>
      <c r="B1440" s="92"/>
      <c r="C1440" s="92"/>
      <c r="D1440" s="92"/>
      <c r="E1440" s="92"/>
      <c r="F1440" s="92"/>
      <c r="G1440" s="92"/>
      <c r="H1440" s="92"/>
      <c r="I1440" s="92"/>
      <c r="J1440" s="92"/>
      <c r="K1440" s="92"/>
      <c r="L1440" s="92"/>
      <c r="M1440" s="92"/>
    </row>
    <row r="1441" spans="1:13">
      <c r="A1441" s="92"/>
      <c r="B1441" s="92"/>
      <c r="C1441" s="92"/>
      <c r="D1441" s="92"/>
      <c r="E1441" s="92"/>
      <c r="F1441" s="92"/>
      <c r="G1441" s="92"/>
      <c r="H1441" s="92"/>
      <c r="I1441" s="92"/>
      <c r="J1441" s="92"/>
      <c r="K1441" s="92"/>
      <c r="L1441" s="92"/>
      <c r="M1441" s="92"/>
    </row>
    <row r="1442" spans="1:13">
      <c r="A1442" s="92"/>
      <c r="B1442" s="92"/>
      <c r="C1442" s="92"/>
      <c r="D1442" s="92"/>
      <c r="E1442" s="92"/>
      <c r="F1442" s="92"/>
      <c r="G1442" s="92"/>
      <c r="H1442" s="92"/>
      <c r="I1442" s="92"/>
      <c r="J1442" s="92"/>
      <c r="K1442" s="92"/>
      <c r="L1442" s="92"/>
      <c r="M1442" s="92"/>
    </row>
    <row r="1443" spans="1:13">
      <c r="A1443" s="92"/>
      <c r="B1443" s="92"/>
      <c r="C1443" s="92"/>
      <c r="D1443" s="92"/>
      <c r="E1443" s="92"/>
      <c r="F1443" s="92"/>
      <c r="G1443" s="92"/>
      <c r="H1443" s="92"/>
      <c r="I1443" s="92"/>
      <c r="J1443" s="92"/>
      <c r="K1443" s="92"/>
      <c r="L1443" s="92"/>
      <c r="M1443" s="92"/>
    </row>
    <row r="1444" spans="1:13">
      <c r="A1444" s="92"/>
      <c r="B1444" s="92"/>
      <c r="C1444" s="92"/>
      <c r="D1444" s="92"/>
      <c r="E1444" s="92"/>
      <c r="F1444" s="92"/>
      <c r="G1444" s="92"/>
      <c r="H1444" s="92"/>
      <c r="I1444" s="92"/>
      <c r="J1444" s="92"/>
      <c r="K1444" s="92"/>
      <c r="L1444" s="92"/>
      <c r="M1444" s="92"/>
    </row>
    <row r="1445" spans="1:13">
      <c r="A1445" s="92"/>
      <c r="B1445" s="92"/>
      <c r="C1445" s="92"/>
      <c r="D1445" s="92"/>
      <c r="E1445" s="92"/>
      <c r="F1445" s="92"/>
      <c r="G1445" s="92"/>
      <c r="H1445" s="92"/>
      <c r="I1445" s="92"/>
      <c r="J1445" s="92"/>
      <c r="K1445" s="92"/>
      <c r="L1445" s="92"/>
      <c r="M1445" s="92"/>
    </row>
    <row r="1446" spans="1:13">
      <c r="A1446" s="92"/>
      <c r="B1446" s="92"/>
      <c r="C1446" s="92"/>
      <c r="D1446" s="92"/>
      <c r="E1446" s="92"/>
      <c r="F1446" s="92"/>
      <c r="G1446" s="92"/>
      <c r="H1446" s="92"/>
      <c r="I1446" s="92"/>
      <c r="J1446" s="92"/>
      <c r="K1446" s="92"/>
      <c r="L1446" s="92"/>
      <c r="M1446" s="92"/>
    </row>
    <row r="1447" spans="1:13">
      <c r="A1447" s="92"/>
      <c r="B1447" s="92"/>
      <c r="C1447" s="92"/>
      <c r="D1447" s="92"/>
      <c r="E1447" s="92"/>
      <c r="F1447" s="92"/>
      <c r="G1447" s="92"/>
      <c r="H1447" s="92"/>
      <c r="I1447" s="92"/>
      <c r="J1447" s="92"/>
      <c r="K1447" s="92"/>
      <c r="L1447" s="92"/>
      <c r="M1447" s="92"/>
    </row>
    <row r="1448" spans="1:13">
      <c r="A1448" s="92"/>
      <c r="B1448" s="92"/>
      <c r="C1448" s="92"/>
      <c r="D1448" s="92"/>
      <c r="E1448" s="92"/>
      <c r="F1448" s="92"/>
      <c r="G1448" s="92"/>
      <c r="H1448" s="92"/>
      <c r="I1448" s="92"/>
      <c r="J1448" s="92"/>
      <c r="K1448" s="92"/>
      <c r="L1448" s="92"/>
      <c r="M1448" s="92"/>
    </row>
    <row r="1449" spans="1:13">
      <c r="A1449" s="92"/>
      <c r="B1449" s="92"/>
      <c r="C1449" s="92"/>
      <c r="D1449" s="92"/>
      <c r="E1449" s="92"/>
      <c r="F1449" s="92"/>
      <c r="G1449" s="92"/>
      <c r="H1449" s="92"/>
      <c r="I1449" s="92"/>
      <c r="J1449" s="92"/>
      <c r="K1449" s="92"/>
      <c r="L1449" s="92"/>
      <c r="M1449" s="92"/>
    </row>
    <row r="1450" spans="1:13">
      <c r="A1450" s="92"/>
      <c r="B1450" s="92"/>
      <c r="C1450" s="92"/>
      <c r="D1450" s="92"/>
      <c r="E1450" s="92"/>
      <c r="F1450" s="92"/>
      <c r="G1450" s="92"/>
      <c r="H1450" s="92"/>
      <c r="I1450" s="92"/>
      <c r="J1450" s="92"/>
      <c r="K1450" s="92"/>
      <c r="L1450" s="92"/>
      <c r="M1450" s="92"/>
    </row>
    <row r="1451" spans="1:13">
      <c r="A1451" s="92"/>
      <c r="B1451" s="92"/>
      <c r="C1451" s="92"/>
      <c r="D1451" s="92"/>
      <c r="E1451" s="92"/>
      <c r="F1451" s="92"/>
      <c r="G1451" s="92"/>
      <c r="H1451" s="92"/>
      <c r="I1451" s="92"/>
      <c r="J1451" s="92"/>
      <c r="K1451" s="92"/>
      <c r="L1451" s="92"/>
      <c r="M1451" s="92"/>
    </row>
    <row r="1452" spans="1:13">
      <c r="A1452" s="92"/>
      <c r="B1452" s="92"/>
      <c r="C1452" s="92"/>
      <c r="D1452" s="92"/>
      <c r="E1452" s="92"/>
      <c r="F1452" s="92"/>
      <c r="G1452" s="92"/>
      <c r="H1452" s="92"/>
      <c r="I1452" s="92"/>
      <c r="J1452" s="92"/>
      <c r="K1452" s="92"/>
      <c r="L1452" s="92"/>
      <c r="M1452" s="92"/>
    </row>
    <row r="1453" spans="1:13">
      <c r="A1453" s="92"/>
      <c r="B1453" s="92"/>
      <c r="C1453" s="92"/>
      <c r="D1453" s="92"/>
      <c r="E1453" s="92"/>
      <c r="F1453" s="92"/>
      <c r="G1453" s="92"/>
      <c r="H1453" s="92"/>
      <c r="I1453" s="92"/>
      <c r="J1453" s="92"/>
      <c r="K1453" s="92"/>
      <c r="L1453" s="92"/>
      <c r="M1453" s="92"/>
    </row>
    <row r="1454" spans="1:13">
      <c r="A1454" s="92"/>
      <c r="B1454" s="92"/>
      <c r="C1454" s="92"/>
      <c r="D1454" s="92"/>
      <c r="E1454" s="92"/>
      <c r="F1454" s="92"/>
      <c r="G1454" s="92"/>
      <c r="H1454" s="92"/>
      <c r="I1454" s="92"/>
      <c r="J1454" s="92"/>
      <c r="K1454" s="92"/>
      <c r="L1454" s="92"/>
      <c r="M1454" s="92"/>
    </row>
    <row r="1455" spans="1:13">
      <c r="A1455" s="92"/>
      <c r="B1455" s="92"/>
      <c r="C1455" s="92"/>
      <c r="D1455" s="92"/>
      <c r="E1455" s="92"/>
      <c r="F1455" s="92"/>
      <c r="G1455" s="92"/>
      <c r="H1455" s="92"/>
      <c r="I1455" s="92"/>
      <c r="J1455" s="92"/>
      <c r="K1455" s="92"/>
      <c r="L1455" s="92"/>
      <c r="M1455" s="92"/>
    </row>
    <row r="1456" spans="1:13">
      <c r="A1456" s="92"/>
      <c r="B1456" s="92"/>
      <c r="C1456" s="92"/>
      <c r="D1456" s="92"/>
      <c r="E1456" s="92"/>
      <c r="F1456" s="92"/>
      <c r="G1456" s="92"/>
      <c r="H1456" s="92"/>
      <c r="I1456" s="92"/>
      <c r="J1456" s="92"/>
      <c r="K1456" s="92"/>
      <c r="L1456" s="92"/>
      <c r="M1456" s="92"/>
    </row>
    <row r="1457" spans="1:13">
      <c r="A1457" s="92"/>
      <c r="B1457" s="92"/>
      <c r="C1457" s="92"/>
      <c r="D1457" s="92"/>
      <c r="E1457" s="92"/>
      <c r="F1457" s="92"/>
      <c r="G1457" s="92"/>
      <c r="H1457" s="92"/>
      <c r="I1457" s="92"/>
      <c r="J1457" s="92"/>
      <c r="K1457" s="92"/>
      <c r="L1457" s="92"/>
      <c r="M1457" s="92"/>
    </row>
    <row r="1458" spans="1:13">
      <c r="A1458" s="92"/>
      <c r="B1458" s="92"/>
      <c r="C1458" s="92"/>
      <c r="D1458" s="92"/>
      <c r="E1458" s="92"/>
      <c r="F1458" s="92"/>
      <c r="G1458" s="92"/>
      <c r="H1458" s="92"/>
      <c r="I1458" s="92"/>
      <c r="J1458" s="92"/>
      <c r="K1458" s="92"/>
      <c r="L1458" s="92"/>
      <c r="M1458" s="92"/>
    </row>
    <row r="1459" spans="1:13">
      <c r="A1459" s="92"/>
      <c r="B1459" s="92"/>
      <c r="C1459" s="92"/>
      <c r="D1459" s="92"/>
      <c r="E1459" s="92"/>
      <c r="F1459" s="92"/>
      <c r="G1459" s="92"/>
      <c r="H1459" s="92"/>
      <c r="I1459" s="92"/>
      <c r="J1459" s="92"/>
      <c r="K1459" s="92"/>
      <c r="L1459" s="92"/>
      <c r="M1459" s="92"/>
    </row>
    <row r="1460" spans="1:13">
      <c r="A1460" s="92"/>
      <c r="B1460" s="92"/>
      <c r="C1460" s="92"/>
      <c r="D1460" s="92"/>
      <c r="E1460" s="92"/>
      <c r="F1460" s="92"/>
      <c r="G1460" s="92"/>
      <c r="H1460" s="92"/>
      <c r="I1460" s="92"/>
      <c r="J1460" s="92"/>
      <c r="K1460" s="92"/>
      <c r="L1460" s="92"/>
      <c r="M1460" s="92"/>
    </row>
    <row r="1461" spans="1:13">
      <c r="A1461" s="92"/>
      <c r="B1461" s="92"/>
      <c r="C1461" s="92"/>
      <c r="D1461" s="92"/>
      <c r="E1461" s="92"/>
      <c r="F1461" s="92"/>
      <c r="G1461" s="92"/>
      <c r="H1461" s="92"/>
      <c r="I1461" s="92"/>
      <c r="J1461" s="92"/>
      <c r="K1461" s="92"/>
      <c r="L1461" s="92"/>
      <c r="M1461" s="92"/>
    </row>
    <row r="1462" spans="1:13">
      <c r="A1462" s="92"/>
      <c r="B1462" s="92"/>
      <c r="C1462" s="92"/>
      <c r="D1462" s="92"/>
      <c r="E1462" s="92"/>
      <c r="F1462" s="92"/>
      <c r="G1462" s="92"/>
      <c r="H1462" s="92"/>
      <c r="I1462" s="92"/>
      <c r="J1462" s="92"/>
      <c r="K1462" s="92"/>
      <c r="L1462" s="92"/>
      <c r="M1462" s="92"/>
    </row>
    <row r="1463" spans="1:13">
      <c r="A1463" s="92"/>
      <c r="B1463" s="92"/>
      <c r="C1463" s="92"/>
      <c r="D1463" s="92"/>
      <c r="E1463" s="92"/>
      <c r="F1463" s="92"/>
      <c r="G1463" s="92"/>
      <c r="H1463" s="92"/>
      <c r="I1463" s="92"/>
      <c r="J1463" s="92"/>
      <c r="K1463" s="92"/>
      <c r="L1463" s="92"/>
      <c r="M1463" s="92"/>
    </row>
    <row r="1464" spans="1:13">
      <c r="A1464" s="92"/>
      <c r="B1464" s="92"/>
      <c r="C1464" s="92"/>
      <c r="D1464" s="92"/>
      <c r="E1464" s="92"/>
      <c r="F1464" s="92"/>
      <c r="G1464" s="92"/>
      <c r="H1464" s="92"/>
      <c r="I1464" s="92"/>
      <c r="J1464" s="92"/>
      <c r="K1464" s="92"/>
      <c r="L1464" s="92"/>
      <c r="M1464" s="92"/>
    </row>
    <row r="1465" spans="1:13">
      <c r="A1465" s="92"/>
      <c r="B1465" s="92"/>
      <c r="C1465" s="92"/>
      <c r="D1465" s="92"/>
      <c r="E1465" s="92"/>
      <c r="F1465" s="92"/>
      <c r="G1465" s="92"/>
      <c r="H1465" s="92"/>
      <c r="I1465" s="92"/>
      <c r="J1465" s="92"/>
      <c r="K1465" s="92"/>
      <c r="L1465" s="92"/>
      <c r="M1465" s="92"/>
    </row>
    <row r="1466" spans="1:13">
      <c r="A1466" s="92"/>
      <c r="B1466" s="92"/>
      <c r="C1466" s="92"/>
      <c r="D1466" s="92"/>
      <c r="E1466" s="92"/>
      <c r="F1466" s="92"/>
      <c r="G1466" s="92"/>
      <c r="H1466" s="92"/>
      <c r="I1466" s="92"/>
      <c r="J1466" s="92"/>
      <c r="K1466" s="92"/>
      <c r="L1466" s="92"/>
      <c r="M1466" s="92"/>
    </row>
    <row r="1467" spans="1:13">
      <c r="A1467" s="92"/>
      <c r="B1467" s="92"/>
      <c r="C1467" s="92"/>
      <c r="D1467" s="92"/>
      <c r="E1467" s="92"/>
      <c r="F1467" s="92"/>
      <c r="G1467" s="92"/>
      <c r="H1467" s="92"/>
      <c r="I1467" s="92"/>
      <c r="J1467" s="92"/>
      <c r="K1467" s="92"/>
      <c r="L1467" s="92"/>
      <c r="M1467" s="92"/>
    </row>
    <row r="1468" spans="1:13">
      <c r="A1468" s="92"/>
      <c r="B1468" s="92"/>
      <c r="C1468" s="92"/>
      <c r="D1468" s="92"/>
      <c r="E1468" s="92"/>
      <c r="F1468" s="92"/>
      <c r="G1468" s="92"/>
      <c r="H1468" s="92"/>
      <c r="I1468" s="92"/>
      <c r="J1468" s="92"/>
      <c r="K1468" s="92"/>
      <c r="L1468" s="92"/>
      <c r="M1468" s="92"/>
    </row>
    <row r="1469" spans="1:13">
      <c r="A1469" s="92"/>
      <c r="B1469" s="92"/>
      <c r="C1469" s="92"/>
      <c r="D1469" s="92"/>
      <c r="E1469" s="92"/>
      <c r="F1469" s="92"/>
      <c r="G1469" s="92"/>
      <c r="H1469" s="92"/>
      <c r="I1469" s="92"/>
      <c r="J1469" s="92"/>
      <c r="K1469" s="92"/>
      <c r="L1469" s="92"/>
      <c r="M1469" s="92"/>
    </row>
    <row r="1470" spans="1:13">
      <c r="A1470" s="92"/>
      <c r="B1470" s="92"/>
      <c r="C1470" s="92"/>
      <c r="D1470" s="92"/>
      <c r="E1470" s="92"/>
      <c r="F1470" s="92"/>
      <c r="G1470" s="92"/>
      <c r="H1470" s="92"/>
      <c r="I1470" s="92"/>
      <c r="J1470" s="92"/>
      <c r="K1470" s="92"/>
      <c r="L1470" s="92"/>
      <c r="M1470" s="92"/>
    </row>
    <row r="1471" spans="1:13">
      <c r="A1471" s="92"/>
      <c r="B1471" s="92"/>
      <c r="C1471" s="92"/>
      <c r="D1471" s="92"/>
      <c r="E1471" s="92"/>
      <c r="F1471" s="92"/>
      <c r="G1471" s="92"/>
      <c r="H1471" s="92"/>
      <c r="I1471" s="92"/>
      <c r="J1471" s="92"/>
      <c r="K1471" s="92"/>
      <c r="L1471" s="92"/>
      <c r="M1471" s="92"/>
    </row>
    <row r="1472" spans="1:13">
      <c r="A1472" s="92"/>
      <c r="B1472" s="92"/>
      <c r="C1472" s="92"/>
      <c r="D1472" s="92"/>
      <c r="E1472" s="92"/>
      <c r="F1472" s="92"/>
      <c r="G1472" s="92"/>
      <c r="H1472" s="92"/>
      <c r="I1472" s="92"/>
      <c r="J1472" s="92"/>
      <c r="K1472" s="92"/>
      <c r="L1472" s="92"/>
      <c r="M1472" s="92"/>
    </row>
    <row r="1473" spans="1:13">
      <c r="A1473" s="92"/>
      <c r="B1473" s="92"/>
      <c r="C1473" s="92"/>
      <c r="D1473" s="92"/>
      <c r="E1473" s="92"/>
      <c r="F1473" s="92"/>
      <c r="G1473" s="92"/>
      <c r="H1473" s="92"/>
      <c r="I1473" s="92"/>
      <c r="J1473" s="92"/>
      <c r="K1473" s="92"/>
      <c r="L1473" s="92"/>
      <c r="M1473" s="92"/>
    </row>
    <row r="1474" spans="1:13">
      <c r="A1474" s="92"/>
      <c r="B1474" s="92"/>
      <c r="C1474" s="92"/>
      <c r="D1474" s="92"/>
      <c r="E1474" s="92"/>
      <c r="F1474" s="92"/>
      <c r="G1474" s="92"/>
      <c r="H1474" s="92"/>
      <c r="I1474" s="92"/>
      <c r="J1474" s="92"/>
      <c r="K1474" s="92"/>
      <c r="L1474" s="92"/>
      <c r="M1474" s="92"/>
    </row>
    <row r="1475" spans="1:13">
      <c r="A1475" s="92"/>
      <c r="B1475" s="92"/>
      <c r="C1475" s="92"/>
      <c r="D1475" s="92"/>
      <c r="E1475" s="92"/>
      <c r="F1475" s="92"/>
      <c r="G1475" s="92"/>
      <c r="H1475" s="92"/>
      <c r="I1475" s="92"/>
      <c r="J1475" s="92"/>
      <c r="K1475" s="92"/>
      <c r="L1475" s="92"/>
      <c r="M1475" s="92"/>
    </row>
    <row r="1476" spans="1:13">
      <c r="A1476" s="92"/>
      <c r="B1476" s="92"/>
      <c r="C1476" s="92"/>
      <c r="D1476" s="92"/>
      <c r="E1476" s="92"/>
      <c r="F1476" s="92"/>
      <c r="G1476" s="92"/>
      <c r="H1476" s="92"/>
      <c r="I1476" s="92"/>
      <c r="J1476" s="92"/>
      <c r="K1476" s="92"/>
      <c r="L1476" s="92"/>
      <c r="M1476" s="92"/>
    </row>
    <row r="1477" spans="1:13">
      <c r="A1477" s="92"/>
      <c r="B1477" s="92"/>
      <c r="C1477" s="92"/>
      <c r="D1477" s="92"/>
      <c r="E1477" s="92"/>
      <c r="F1477" s="92"/>
      <c r="G1477" s="92"/>
      <c r="H1477" s="92"/>
      <c r="I1477" s="92"/>
      <c r="J1477" s="92"/>
      <c r="K1477" s="92"/>
      <c r="L1477" s="92"/>
      <c r="M1477" s="92"/>
    </row>
    <row r="1478" spans="1:13">
      <c r="A1478" s="92"/>
      <c r="B1478" s="92"/>
      <c r="C1478" s="92"/>
      <c r="D1478" s="92"/>
      <c r="E1478" s="92"/>
      <c r="F1478" s="92"/>
      <c r="G1478" s="92"/>
      <c r="H1478" s="92"/>
      <c r="I1478" s="92"/>
      <c r="J1478" s="92"/>
      <c r="K1478" s="92"/>
      <c r="L1478" s="92"/>
      <c r="M1478" s="92"/>
    </row>
    <row r="1479" spans="1:13">
      <c r="A1479" s="92"/>
      <c r="B1479" s="92"/>
      <c r="C1479" s="92"/>
      <c r="D1479" s="92"/>
      <c r="E1479" s="92"/>
      <c r="F1479" s="92"/>
      <c r="G1479" s="92"/>
      <c r="H1479" s="92"/>
      <c r="I1479" s="92"/>
      <c r="J1479" s="92"/>
      <c r="K1479" s="92"/>
      <c r="L1479" s="92"/>
      <c r="M1479" s="92"/>
    </row>
    <row r="1480" spans="1:13">
      <c r="A1480" s="92"/>
      <c r="B1480" s="92"/>
      <c r="C1480" s="92"/>
      <c r="D1480" s="92"/>
      <c r="E1480" s="92"/>
      <c r="F1480" s="92"/>
      <c r="G1480" s="92"/>
      <c r="H1480" s="92"/>
      <c r="I1480" s="92"/>
      <c r="J1480" s="92"/>
      <c r="K1480" s="92"/>
      <c r="L1480" s="92"/>
      <c r="M1480" s="92"/>
    </row>
    <row r="1481" spans="1:13">
      <c r="A1481" s="92"/>
      <c r="B1481" s="92"/>
      <c r="C1481" s="92"/>
      <c r="D1481" s="92"/>
      <c r="E1481" s="92"/>
      <c r="F1481" s="92"/>
      <c r="G1481" s="92"/>
      <c r="H1481" s="92"/>
      <c r="I1481" s="92"/>
      <c r="J1481" s="92"/>
      <c r="K1481" s="92"/>
      <c r="L1481" s="92"/>
      <c r="M1481" s="92"/>
    </row>
    <row r="1482" spans="1:13">
      <c r="A1482" s="92"/>
      <c r="B1482" s="92"/>
      <c r="C1482" s="92"/>
      <c r="D1482" s="92"/>
      <c r="E1482" s="92"/>
      <c r="F1482" s="92"/>
      <c r="G1482" s="92"/>
      <c r="H1482" s="92"/>
      <c r="I1482" s="92"/>
      <c r="J1482" s="92"/>
      <c r="K1482" s="92"/>
      <c r="L1482" s="92"/>
      <c r="M1482" s="92"/>
    </row>
    <row r="1483" spans="1:13">
      <c r="A1483" s="92"/>
      <c r="B1483" s="92"/>
      <c r="C1483" s="92"/>
      <c r="D1483" s="92"/>
      <c r="E1483" s="92"/>
      <c r="F1483" s="92"/>
      <c r="G1483" s="92"/>
      <c r="H1483" s="92"/>
      <c r="I1483" s="92"/>
      <c r="J1483" s="92"/>
      <c r="K1483" s="92"/>
      <c r="L1483" s="92"/>
      <c r="M1483" s="92"/>
    </row>
    <row r="1484" spans="1:13">
      <c r="A1484" s="92"/>
      <c r="B1484" s="92"/>
      <c r="C1484" s="92"/>
      <c r="D1484" s="92"/>
      <c r="E1484" s="92"/>
      <c r="F1484" s="92"/>
      <c r="G1484" s="92"/>
      <c r="H1484" s="92"/>
      <c r="I1484" s="92"/>
      <c r="J1484" s="92"/>
      <c r="K1484" s="92"/>
      <c r="L1484" s="92"/>
      <c r="M1484" s="92"/>
    </row>
    <row r="1485" spans="1:13">
      <c r="A1485" s="92"/>
      <c r="B1485" s="92"/>
      <c r="C1485" s="92"/>
      <c r="D1485" s="92"/>
      <c r="E1485" s="92"/>
      <c r="F1485" s="92"/>
      <c r="G1485" s="92"/>
      <c r="H1485" s="92"/>
      <c r="I1485" s="92"/>
      <c r="J1485" s="92"/>
      <c r="K1485" s="92"/>
      <c r="L1485" s="92"/>
      <c r="M1485" s="92"/>
    </row>
    <row r="1486" spans="1:13">
      <c r="A1486" s="92"/>
      <c r="B1486" s="92"/>
      <c r="C1486" s="92"/>
      <c r="D1486" s="92"/>
      <c r="E1486" s="92"/>
      <c r="F1486" s="92"/>
      <c r="G1486" s="92"/>
      <c r="H1486" s="92"/>
      <c r="I1486" s="92"/>
      <c r="J1486" s="92"/>
      <c r="K1486" s="92"/>
      <c r="L1486" s="92"/>
      <c r="M1486" s="92"/>
    </row>
    <row r="1487" spans="1:13">
      <c r="A1487" s="92"/>
      <c r="B1487" s="92"/>
      <c r="C1487" s="92"/>
      <c r="D1487" s="92"/>
      <c r="E1487" s="92"/>
      <c r="F1487" s="92"/>
      <c r="G1487" s="92"/>
      <c r="H1487" s="92"/>
      <c r="I1487" s="92"/>
      <c r="J1487" s="92"/>
      <c r="K1487" s="92"/>
      <c r="L1487" s="92"/>
      <c r="M1487" s="92"/>
    </row>
    <row r="1488" spans="1:13">
      <c r="A1488" s="92"/>
      <c r="B1488" s="92"/>
      <c r="C1488" s="92"/>
      <c r="D1488" s="92"/>
      <c r="E1488" s="92"/>
      <c r="F1488" s="92"/>
      <c r="G1488" s="92"/>
      <c r="H1488" s="92"/>
      <c r="I1488" s="92"/>
      <c r="J1488" s="92"/>
      <c r="K1488" s="92"/>
      <c r="L1488" s="92"/>
      <c r="M1488" s="92"/>
    </row>
    <row r="1489" spans="1:13">
      <c r="A1489" s="92"/>
      <c r="B1489" s="92"/>
      <c r="C1489" s="92"/>
      <c r="D1489" s="92"/>
      <c r="E1489" s="92"/>
      <c r="F1489" s="92"/>
      <c r="G1489" s="92"/>
      <c r="H1489" s="92"/>
      <c r="I1489" s="92"/>
      <c r="J1489" s="92"/>
      <c r="K1489" s="92"/>
      <c r="L1489" s="92"/>
      <c r="M1489" s="92"/>
    </row>
    <row r="1490" spans="1:13">
      <c r="A1490" s="92"/>
      <c r="B1490" s="92"/>
      <c r="C1490" s="92"/>
      <c r="D1490" s="92"/>
      <c r="E1490" s="92"/>
      <c r="F1490" s="92"/>
      <c r="G1490" s="92"/>
      <c r="H1490" s="92"/>
      <c r="I1490" s="92"/>
      <c r="J1490" s="92"/>
      <c r="K1490" s="92"/>
      <c r="L1490" s="92"/>
      <c r="M1490" s="92"/>
    </row>
    <row r="1491" spans="1:13">
      <c r="A1491" s="92"/>
      <c r="B1491" s="92"/>
      <c r="C1491" s="92"/>
      <c r="D1491" s="92"/>
      <c r="E1491" s="92"/>
      <c r="F1491" s="92"/>
      <c r="G1491" s="92"/>
      <c r="H1491" s="92"/>
      <c r="I1491" s="92"/>
      <c r="J1491" s="92"/>
      <c r="K1491" s="92"/>
      <c r="L1491" s="92"/>
      <c r="M1491" s="92"/>
    </row>
    <row r="1492" spans="1:13">
      <c r="A1492" s="92"/>
      <c r="B1492" s="92"/>
      <c r="C1492" s="92"/>
      <c r="D1492" s="92"/>
      <c r="E1492" s="92"/>
      <c r="F1492" s="92"/>
      <c r="G1492" s="92"/>
      <c r="H1492" s="92"/>
      <c r="I1492" s="92"/>
      <c r="J1492" s="92"/>
      <c r="K1492" s="92"/>
      <c r="L1492" s="92"/>
      <c r="M1492" s="92"/>
    </row>
    <row r="1493" spans="1:13">
      <c r="A1493" s="92"/>
      <c r="B1493" s="92"/>
      <c r="C1493" s="92"/>
      <c r="D1493" s="92"/>
      <c r="E1493" s="92"/>
      <c r="F1493" s="92"/>
      <c r="G1493" s="92"/>
      <c r="H1493" s="92"/>
      <c r="I1493" s="92"/>
      <c r="J1493" s="92"/>
      <c r="K1493" s="92"/>
      <c r="L1493" s="92"/>
      <c r="M1493" s="92"/>
    </row>
    <row r="1494" spans="1:13">
      <c r="A1494" s="92"/>
      <c r="B1494" s="92"/>
      <c r="C1494" s="92"/>
      <c r="D1494" s="92"/>
      <c r="E1494" s="92"/>
      <c r="F1494" s="92"/>
      <c r="G1494" s="92"/>
      <c r="H1494" s="92"/>
      <c r="I1494" s="92"/>
      <c r="J1494" s="92"/>
      <c r="K1494" s="92"/>
      <c r="L1494" s="92"/>
      <c r="M1494" s="92"/>
    </row>
    <row r="1495" spans="1:13">
      <c r="A1495" s="92"/>
      <c r="B1495" s="92"/>
      <c r="C1495" s="92"/>
      <c r="D1495" s="92"/>
      <c r="E1495" s="92"/>
      <c r="F1495" s="92"/>
      <c r="G1495" s="92"/>
      <c r="H1495" s="92"/>
      <c r="I1495" s="92"/>
      <c r="J1495" s="92"/>
      <c r="K1495" s="92"/>
      <c r="L1495" s="92"/>
      <c r="M1495" s="92"/>
    </row>
    <row r="1496" spans="1:13">
      <c r="A1496" s="92"/>
      <c r="B1496" s="92"/>
      <c r="C1496" s="92"/>
      <c r="D1496" s="92"/>
      <c r="E1496" s="92"/>
      <c r="F1496" s="92"/>
      <c r="G1496" s="92"/>
      <c r="H1496" s="92"/>
      <c r="I1496" s="92"/>
      <c r="J1496" s="92"/>
      <c r="K1496" s="92"/>
      <c r="L1496" s="92"/>
      <c r="M1496" s="92"/>
    </row>
    <row r="1497" spans="1:13">
      <c r="A1497" s="92"/>
      <c r="B1497" s="92"/>
      <c r="C1497" s="92"/>
      <c r="D1497" s="92"/>
      <c r="E1497" s="92"/>
      <c r="F1497" s="92"/>
      <c r="G1497" s="92"/>
      <c r="H1497" s="92"/>
      <c r="I1497" s="92"/>
      <c r="J1497" s="92"/>
      <c r="K1497" s="92"/>
      <c r="L1497" s="92"/>
      <c r="M1497" s="92"/>
    </row>
    <row r="1498" spans="1:13">
      <c r="A1498" s="92"/>
      <c r="B1498" s="92"/>
      <c r="C1498" s="92"/>
      <c r="D1498" s="92"/>
      <c r="E1498" s="92"/>
      <c r="F1498" s="92"/>
      <c r="G1498" s="92"/>
      <c r="H1498" s="92"/>
      <c r="I1498" s="92"/>
      <c r="J1498" s="92"/>
      <c r="K1498" s="92"/>
      <c r="L1498" s="92"/>
      <c r="M1498" s="92"/>
    </row>
    <row r="1499" spans="1:13">
      <c r="A1499" s="92"/>
      <c r="B1499" s="92"/>
      <c r="C1499" s="92"/>
      <c r="D1499" s="92"/>
      <c r="E1499" s="92"/>
      <c r="F1499" s="92"/>
      <c r="G1499" s="92"/>
      <c r="H1499" s="92"/>
      <c r="I1499" s="92"/>
      <c r="J1499" s="92"/>
      <c r="K1499" s="92"/>
      <c r="L1499" s="92"/>
      <c r="M1499" s="92"/>
    </row>
    <row r="1500" spans="1:13">
      <c r="A1500" s="92"/>
      <c r="B1500" s="92"/>
      <c r="C1500" s="92"/>
      <c r="D1500" s="92"/>
      <c r="E1500" s="92"/>
      <c r="F1500" s="92"/>
      <c r="G1500" s="92"/>
      <c r="H1500" s="92"/>
      <c r="I1500" s="92"/>
      <c r="J1500" s="92"/>
      <c r="K1500" s="92"/>
      <c r="L1500" s="92"/>
      <c r="M1500" s="92"/>
    </row>
    <row r="1501" spans="1:13">
      <c r="A1501" s="92"/>
      <c r="B1501" s="92"/>
      <c r="C1501" s="92"/>
      <c r="D1501" s="92"/>
      <c r="E1501" s="92"/>
      <c r="F1501" s="92"/>
      <c r="G1501" s="92"/>
      <c r="H1501" s="92"/>
      <c r="I1501" s="92"/>
      <c r="J1501" s="92"/>
      <c r="K1501" s="92"/>
      <c r="L1501" s="92"/>
      <c r="M1501" s="92"/>
    </row>
    <row r="1502" spans="1:13">
      <c r="A1502" s="92"/>
      <c r="B1502" s="92"/>
      <c r="C1502" s="92"/>
      <c r="D1502" s="92"/>
      <c r="E1502" s="92"/>
      <c r="F1502" s="92"/>
      <c r="G1502" s="92"/>
      <c r="H1502" s="92"/>
      <c r="I1502" s="92"/>
      <c r="J1502" s="92"/>
      <c r="K1502" s="92"/>
      <c r="L1502" s="92"/>
      <c r="M1502" s="92"/>
    </row>
    <row r="1503" spans="1:13">
      <c r="A1503" s="92"/>
      <c r="B1503" s="92"/>
      <c r="C1503" s="92"/>
      <c r="D1503" s="92"/>
      <c r="E1503" s="92"/>
      <c r="F1503" s="92"/>
      <c r="G1503" s="92"/>
      <c r="H1503" s="92"/>
      <c r="I1503" s="92"/>
      <c r="J1503" s="92"/>
      <c r="K1503" s="92"/>
      <c r="L1503" s="92"/>
      <c r="M1503" s="92"/>
    </row>
    <row r="1504" spans="1:13">
      <c r="A1504" s="92"/>
      <c r="B1504" s="92"/>
      <c r="C1504" s="92"/>
      <c r="D1504" s="92"/>
      <c r="E1504" s="92"/>
      <c r="F1504" s="92"/>
      <c r="G1504" s="92"/>
      <c r="H1504" s="92"/>
      <c r="I1504" s="92"/>
      <c r="J1504" s="92"/>
      <c r="K1504" s="92"/>
      <c r="L1504" s="92"/>
      <c r="M1504" s="92"/>
    </row>
    <row r="1505" spans="1:13">
      <c r="A1505" s="92"/>
      <c r="B1505" s="92"/>
      <c r="C1505" s="92"/>
      <c r="D1505" s="92"/>
      <c r="E1505" s="92"/>
      <c r="F1505" s="92"/>
      <c r="G1505" s="92"/>
      <c r="H1505" s="92"/>
      <c r="I1505" s="92"/>
      <c r="J1505" s="92"/>
      <c r="K1505" s="92"/>
      <c r="L1505" s="92"/>
      <c r="M1505" s="92"/>
    </row>
    <row r="1506" spans="1:13">
      <c r="A1506" s="92"/>
      <c r="B1506" s="92"/>
      <c r="C1506" s="92"/>
      <c r="D1506" s="92"/>
      <c r="E1506" s="92"/>
      <c r="F1506" s="92"/>
      <c r="G1506" s="92"/>
      <c r="H1506" s="92"/>
      <c r="I1506" s="92"/>
      <c r="J1506" s="92"/>
      <c r="K1506" s="92"/>
      <c r="L1506" s="92"/>
      <c r="M1506" s="92"/>
    </row>
    <row r="1507" spans="1:13">
      <c r="A1507" s="92"/>
      <c r="B1507" s="92"/>
      <c r="C1507" s="92"/>
      <c r="D1507" s="92"/>
      <c r="E1507" s="92"/>
      <c r="F1507" s="92"/>
      <c r="G1507" s="92"/>
      <c r="H1507" s="92"/>
      <c r="I1507" s="92"/>
      <c r="J1507" s="92"/>
      <c r="K1507" s="92"/>
      <c r="L1507" s="92"/>
      <c r="M1507" s="92"/>
    </row>
    <row r="1508" spans="1:13">
      <c r="A1508" s="92"/>
      <c r="B1508" s="92"/>
      <c r="C1508" s="92"/>
      <c r="D1508" s="92"/>
      <c r="E1508" s="92"/>
      <c r="F1508" s="92"/>
      <c r="G1508" s="92"/>
      <c r="H1508" s="92"/>
      <c r="I1508" s="92"/>
      <c r="J1508" s="92"/>
      <c r="K1508" s="92"/>
      <c r="L1508" s="92"/>
      <c r="M1508" s="92"/>
    </row>
    <row r="1509" spans="1:13">
      <c r="A1509" s="92"/>
      <c r="B1509" s="92"/>
      <c r="C1509" s="92"/>
      <c r="D1509" s="92"/>
      <c r="E1509" s="92"/>
      <c r="F1509" s="92"/>
      <c r="G1509" s="92"/>
      <c r="H1509" s="92"/>
      <c r="I1509" s="92"/>
      <c r="J1509" s="92"/>
      <c r="K1509" s="92"/>
      <c r="L1509" s="92"/>
      <c r="M1509" s="92"/>
    </row>
    <row r="1510" spans="1:13">
      <c r="A1510" s="92"/>
      <c r="B1510" s="92"/>
      <c r="C1510" s="92"/>
      <c r="D1510" s="92"/>
      <c r="E1510" s="92"/>
      <c r="F1510" s="92"/>
      <c r="G1510" s="92"/>
      <c r="H1510" s="92"/>
      <c r="I1510" s="92"/>
      <c r="J1510" s="92"/>
      <c r="K1510" s="92"/>
      <c r="L1510" s="92"/>
      <c r="M1510" s="92"/>
    </row>
    <row r="1511" spans="1:13">
      <c r="A1511" s="92"/>
      <c r="B1511" s="92"/>
      <c r="C1511" s="92"/>
      <c r="D1511" s="92"/>
      <c r="E1511" s="92"/>
      <c r="F1511" s="92"/>
      <c r="G1511" s="92"/>
      <c r="H1511" s="92"/>
      <c r="I1511" s="92"/>
      <c r="J1511" s="92"/>
      <c r="K1511" s="92"/>
      <c r="L1511" s="92"/>
      <c r="M1511" s="92"/>
    </row>
    <row r="1512" spans="1:13">
      <c r="A1512" s="92"/>
      <c r="B1512" s="92"/>
      <c r="C1512" s="92"/>
      <c r="D1512" s="92"/>
      <c r="E1512" s="92"/>
      <c r="F1512" s="92"/>
      <c r="G1512" s="92"/>
      <c r="H1512" s="92"/>
      <c r="I1512" s="92"/>
      <c r="J1512" s="92"/>
      <c r="K1512" s="92"/>
      <c r="L1512" s="92"/>
      <c r="M1512" s="92"/>
    </row>
    <row r="1513" spans="1:13">
      <c r="A1513" s="92"/>
      <c r="B1513" s="92"/>
      <c r="C1513" s="92"/>
      <c r="D1513" s="92"/>
      <c r="E1513" s="92"/>
      <c r="F1513" s="92"/>
      <c r="G1513" s="92"/>
      <c r="H1513" s="92"/>
      <c r="I1513" s="92"/>
      <c r="J1513" s="92"/>
      <c r="K1513" s="92"/>
      <c r="L1513" s="92"/>
      <c r="M1513" s="92"/>
    </row>
    <row r="1514" spans="1:13">
      <c r="A1514" s="92"/>
      <c r="B1514" s="92"/>
      <c r="C1514" s="92"/>
      <c r="D1514" s="92"/>
      <c r="E1514" s="92"/>
      <c r="F1514" s="92"/>
      <c r="G1514" s="92"/>
      <c r="H1514" s="92"/>
      <c r="I1514" s="92"/>
      <c r="J1514" s="92"/>
      <c r="K1514" s="92"/>
      <c r="L1514" s="92"/>
      <c r="M1514" s="92"/>
    </row>
    <row r="1515" spans="1:13">
      <c r="A1515" s="92"/>
      <c r="B1515" s="92"/>
      <c r="C1515" s="92"/>
      <c r="D1515" s="92"/>
      <c r="E1515" s="92"/>
      <c r="F1515" s="92"/>
      <c r="G1515" s="92"/>
      <c r="H1515" s="92"/>
      <c r="I1515" s="92"/>
      <c r="J1515" s="92"/>
      <c r="K1515" s="92"/>
      <c r="L1515" s="92"/>
      <c r="M1515" s="92"/>
    </row>
    <row r="1516" spans="1:13">
      <c r="A1516" s="92"/>
      <c r="B1516" s="92"/>
      <c r="C1516" s="92"/>
      <c r="D1516" s="92"/>
      <c r="E1516" s="92"/>
      <c r="F1516" s="92"/>
      <c r="G1516" s="92"/>
      <c r="H1516" s="92"/>
      <c r="I1516" s="92"/>
      <c r="J1516" s="92"/>
      <c r="K1516" s="92"/>
      <c r="L1516" s="92"/>
      <c r="M1516" s="92"/>
    </row>
    <row r="1517" spans="1:13">
      <c r="A1517" s="92"/>
      <c r="B1517" s="92"/>
      <c r="C1517" s="92"/>
      <c r="D1517" s="92"/>
      <c r="E1517" s="92"/>
      <c r="F1517" s="92"/>
      <c r="G1517" s="92"/>
      <c r="H1517" s="92"/>
      <c r="I1517" s="92"/>
      <c r="J1517" s="92"/>
      <c r="K1517" s="92"/>
      <c r="L1517" s="92"/>
      <c r="M1517" s="92"/>
    </row>
    <row r="1518" spans="1:13">
      <c r="A1518" s="92"/>
      <c r="B1518" s="92"/>
      <c r="C1518" s="92"/>
      <c r="D1518" s="92"/>
      <c r="E1518" s="92"/>
      <c r="F1518" s="92"/>
      <c r="G1518" s="92"/>
      <c r="H1518" s="92"/>
      <c r="I1518" s="92"/>
      <c r="J1518" s="92"/>
      <c r="K1518" s="92"/>
      <c r="L1518" s="92"/>
      <c r="M1518" s="92"/>
    </row>
    <row r="1519" spans="1:13">
      <c r="A1519" s="92"/>
      <c r="B1519" s="92"/>
      <c r="C1519" s="92"/>
      <c r="D1519" s="92"/>
      <c r="E1519" s="92"/>
      <c r="F1519" s="92"/>
      <c r="G1519" s="92"/>
      <c r="H1519" s="92"/>
      <c r="I1519" s="92"/>
      <c r="J1519" s="92"/>
      <c r="K1519" s="92"/>
      <c r="L1519" s="92"/>
      <c r="M1519" s="92"/>
    </row>
    <row r="1520" spans="1:13">
      <c r="A1520" s="92"/>
      <c r="B1520" s="92"/>
      <c r="C1520" s="92"/>
      <c r="D1520" s="92"/>
      <c r="E1520" s="92"/>
      <c r="F1520" s="92"/>
      <c r="G1520" s="92"/>
      <c r="H1520" s="92"/>
      <c r="I1520" s="92"/>
      <c r="J1520" s="92"/>
      <c r="K1520" s="92"/>
      <c r="L1520" s="92"/>
      <c r="M1520" s="92"/>
    </row>
    <row r="1521" spans="1:13">
      <c r="A1521" s="92"/>
      <c r="B1521" s="92"/>
      <c r="C1521" s="92"/>
      <c r="D1521" s="92"/>
      <c r="E1521" s="92"/>
      <c r="F1521" s="92"/>
      <c r="G1521" s="92"/>
      <c r="H1521" s="92"/>
      <c r="I1521" s="92"/>
      <c r="J1521" s="92"/>
      <c r="K1521" s="92"/>
      <c r="L1521" s="92"/>
      <c r="M1521" s="92"/>
    </row>
    <row r="1522" spans="1:13">
      <c r="A1522" s="92"/>
      <c r="B1522" s="92"/>
      <c r="C1522" s="92"/>
      <c r="D1522" s="92"/>
      <c r="E1522" s="92"/>
      <c r="F1522" s="92"/>
      <c r="G1522" s="92"/>
      <c r="H1522" s="92"/>
      <c r="I1522" s="92"/>
      <c r="J1522" s="92"/>
      <c r="K1522" s="92"/>
      <c r="L1522" s="92"/>
      <c r="M1522" s="92"/>
    </row>
    <row r="1523" spans="1:13">
      <c r="A1523" s="92"/>
      <c r="B1523" s="92"/>
      <c r="C1523" s="92"/>
      <c r="D1523" s="92"/>
      <c r="E1523" s="92"/>
      <c r="F1523" s="92"/>
      <c r="G1523" s="92"/>
      <c r="H1523" s="92"/>
      <c r="I1523" s="92"/>
      <c r="J1523" s="92"/>
      <c r="K1523" s="92"/>
      <c r="L1523" s="92"/>
      <c r="M1523" s="92"/>
    </row>
    <row r="1524" spans="1:13">
      <c r="A1524" s="92"/>
      <c r="B1524" s="92"/>
      <c r="C1524" s="92"/>
      <c r="D1524" s="92"/>
      <c r="E1524" s="92"/>
      <c r="F1524" s="92"/>
      <c r="G1524" s="92"/>
      <c r="H1524" s="92"/>
      <c r="I1524" s="92"/>
      <c r="J1524" s="92"/>
      <c r="K1524" s="92"/>
      <c r="L1524" s="92"/>
      <c r="M1524" s="92"/>
    </row>
    <row r="1525" spans="1:13">
      <c r="A1525" s="92"/>
      <c r="B1525" s="92"/>
      <c r="C1525" s="92"/>
      <c r="D1525" s="92"/>
      <c r="E1525" s="92"/>
      <c r="F1525" s="92"/>
      <c r="G1525" s="92"/>
      <c r="H1525" s="92"/>
      <c r="I1525" s="92"/>
      <c r="J1525" s="92"/>
      <c r="K1525" s="92"/>
      <c r="L1525" s="92"/>
      <c r="M1525" s="92"/>
    </row>
    <row r="1526" spans="1:13">
      <c r="A1526" s="92"/>
      <c r="B1526" s="92"/>
      <c r="C1526" s="92"/>
      <c r="D1526" s="92"/>
      <c r="E1526" s="92"/>
      <c r="F1526" s="92"/>
      <c r="G1526" s="92"/>
      <c r="H1526" s="92"/>
      <c r="I1526" s="92"/>
      <c r="J1526" s="92"/>
      <c r="K1526" s="92"/>
      <c r="L1526" s="92"/>
      <c r="M1526" s="92"/>
    </row>
    <row r="1527" spans="1:13">
      <c r="A1527" s="92"/>
      <c r="B1527" s="92"/>
      <c r="C1527" s="92"/>
      <c r="D1527" s="92"/>
      <c r="E1527" s="92"/>
      <c r="F1527" s="92"/>
      <c r="G1527" s="92"/>
      <c r="H1527" s="92"/>
      <c r="I1527" s="92"/>
      <c r="J1527" s="92"/>
      <c r="K1527" s="92"/>
      <c r="L1527" s="92"/>
      <c r="M1527" s="92"/>
    </row>
    <row r="1528" spans="1:13">
      <c r="A1528" s="92"/>
      <c r="B1528" s="92"/>
      <c r="C1528" s="92"/>
      <c r="D1528" s="92"/>
      <c r="E1528" s="92"/>
      <c r="F1528" s="92"/>
      <c r="G1528" s="92"/>
      <c r="H1528" s="92"/>
      <c r="I1528" s="92"/>
      <c r="J1528" s="92"/>
      <c r="K1528" s="92"/>
      <c r="L1528" s="92"/>
      <c r="M1528" s="92"/>
    </row>
    <row r="1529" spans="1:13">
      <c r="A1529" s="92"/>
      <c r="B1529" s="92"/>
      <c r="C1529" s="92"/>
      <c r="D1529" s="92"/>
      <c r="E1529" s="92"/>
      <c r="F1529" s="92"/>
      <c r="G1529" s="92"/>
      <c r="H1529" s="92"/>
      <c r="I1529" s="92"/>
      <c r="J1529" s="92"/>
      <c r="K1529" s="92"/>
      <c r="L1529" s="92"/>
      <c r="M1529" s="92"/>
    </row>
    <row r="1530" spans="1:13">
      <c r="A1530" s="92"/>
      <c r="B1530" s="92"/>
      <c r="C1530" s="92"/>
      <c r="D1530" s="92"/>
      <c r="E1530" s="92"/>
      <c r="F1530" s="92"/>
      <c r="G1530" s="92"/>
      <c r="H1530" s="92"/>
      <c r="I1530" s="92"/>
      <c r="J1530" s="92"/>
      <c r="K1530" s="92"/>
      <c r="L1530" s="92"/>
      <c r="M1530" s="92"/>
    </row>
    <row r="1531" spans="1:13">
      <c r="A1531" s="92"/>
      <c r="B1531" s="92"/>
      <c r="C1531" s="92"/>
      <c r="D1531" s="92"/>
      <c r="E1531" s="92"/>
      <c r="F1531" s="92"/>
      <c r="G1531" s="92"/>
      <c r="H1531" s="92"/>
      <c r="I1531" s="92"/>
      <c r="J1531" s="92"/>
      <c r="K1531" s="92"/>
      <c r="L1531" s="92"/>
      <c r="M1531" s="92"/>
    </row>
    <row r="1532" spans="1:13">
      <c r="A1532" s="92"/>
      <c r="B1532" s="92"/>
      <c r="C1532" s="92"/>
      <c r="D1532" s="92"/>
      <c r="E1532" s="92"/>
      <c r="F1532" s="92"/>
      <c r="G1532" s="92"/>
      <c r="H1532" s="92"/>
      <c r="I1532" s="92"/>
      <c r="J1532" s="92"/>
      <c r="K1532" s="92"/>
      <c r="L1532" s="92"/>
      <c r="M1532" s="92"/>
    </row>
    <row r="1533" spans="1:13">
      <c r="A1533" s="92"/>
      <c r="B1533" s="92"/>
      <c r="C1533" s="92"/>
      <c r="D1533" s="92"/>
      <c r="E1533" s="92"/>
      <c r="F1533" s="92"/>
      <c r="G1533" s="92"/>
      <c r="H1533" s="92"/>
      <c r="I1533" s="92"/>
      <c r="J1533" s="92"/>
      <c r="K1533" s="92"/>
      <c r="L1533" s="92"/>
      <c r="M1533" s="92"/>
    </row>
    <row r="1534" spans="1:13">
      <c r="A1534" s="92"/>
      <c r="B1534" s="92"/>
      <c r="C1534" s="92"/>
      <c r="D1534" s="92"/>
      <c r="E1534" s="92"/>
      <c r="F1534" s="92"/>
      <c r="G1534" s="92"/>
      <c r="H1534" s="92"/>
      <c r="I1534" s="92"/>
      <c r="J1534" s="92"/>
      <c r="K1534" s="92"/>
      <c r="L1534" s="92"/>
      <c r="M1534" s="92"/>
    </row>
    <row r="1535" spans="1:13">
      <c r="A1535" s="92"/>
      <c r="B1535" s="92"/>
      <c r="C1535" s="92"/>
      <c r="D1535" s="92"/>
      <c r="E1535" s="92"/>
      <c r="F1535" s="92"/>
      <c r="G1535" s="92"/>
      <c r="H1535" s="92"/>
      <c r="I1535" s="92"/>
      <c r="J1535" s="92"/>
      <c r="K1535" s="92"/>
      <c r="L1535" s="92"/>
      <c r="M1535" s="92"/>
    </row>
    <row r="1536" spans="1:13">
      <c r="A1536" s="92"/>
      <c r="B1536" s="92"/>
      <c r="C1536" s="92"/>
      <c r="D1536" s="92"/>
      <c r="E1536" s="92"/>
      <c r="F1536" s="92"/>
      <c r="G1536" s="92"/>
      <c r="H1536" s="92"/>
      <c r="I1536" s="92"/>
      <c r="J1536" s="92"/>
      <c r="K1536" s="92"/>
      <c r="L1536" s="92"/>
      <c r="M1536" s="92"/>
    </row>
    <row r="1537" spans="1:13">
      <c r="A1537" s="92"/>
      <c r="B1537" s="92"/>
      <c r="C1537" s="92"/>
      <c r="D1537" s="92"/>
      <c r="E1537" s="92"/>
      <c r="F1537" s="92"/>
      <c r="G1537" s="92"/>
      <c r="H1537" s="92"/>
      <c r="I1537" s="92"/>
      <c r="J1537" s="92"/>
      <c r="K1537" s="92"/>
      <c r="L1537" s="92"/>
      <c r="M1537" s="92"/>
    </row>
    <row r="1538" spans="1:13">
      <c r="A1538" s="92"/>
      <c r="B1538" s="92"/>
      <c r="C1538" s="92"/>
      <c r="D1538" s="92"/>
      <c r="E1538" s="92"/>
      <c r="F1538" s="92"/>
      <c r="G1538" s="92"/>
      <c r="H1538" s="92"/>
      <c r="I1538" s="92"/>
      <c r="J1538" s="92"/>
      <c r="K1538" s="92"/>
      <c r="L1538" s="92"/>
      <c r="M1538" s="92"/>
    </row>
    <row r="1539" spans="1:13">
      <c r="A1539" s="92"/>
      <c r="B1539" s="92"/>
      <c r="C1539" s="92"/>
      <c r="D1539" s="92"/>
      <c r="E1539" s="92"/>
      <c r="F1539" s="92"/>
      <c r="G1539" s="92"/>
      <c r="H1539" s="92"/>
      <c r="I1539" s="92"/>
      <c r="J1539" s="92"/>
      <c r="K1539" s="92"/>
      <c r="L1539" s="92"/>
      <c r="M1539" s="92"/>
    </row>
    <row r="1540" spans="1:13">
      <c r="A1540" s="92"/>
      <c r="B1540" s="92"/>
      <c r="C1540" s="92"/>
      <c r="D1540" s="92"/>
      <c r="E1540" s="92"/>
      <c r="F1540" s="92"/>
      <c r="G1540" s="92"/>
      <c r="H1540" s="92"/>
      <c r="I1540" s="92"/>
      <c r="J1540" s="92"/>
      <c r="K1540" s="92"/>
      <c r="L1540" s="92"/>
      <c r="M1540" s="92"/>
    </row>
    <row r="1541" spans="1:13">
      <c r="A1541" s="92"/>
      <c r="B1541" s="92"/>
      <c r="C1541" s="92"/>
      <c r="D1541" s="92"/>
      <c r="E1541" s="92"/>
      <c r="F1541" s="92"/>
      <c r="G1541" s="92"/>
      <c r="H1541" s="92"/>
      <c r="I1541" s="92"/>
      <c r="J1541" s="92"/>
      <c r="K1541" s="92"/>
      <c r="L1541" s="92"/>
      <c r="M1541" s="92"/>
    </row>
    <row r="1542" spans="1:13">
      <c r="A1542" s="92"/>
      <c r="B1542" s="92"/>
      <c r="C1542" s="92"/>
      <c r="D1542" s="92"/>
      <c r="E1542" s="92"/>
      <c r="F1542" s="92"/>
      <c r="G1542" s="92"/>
      <c r="H1542" s="92"/>
      <c r="I1542" s="92"/>
      <c r="J1542" s="92"/>
      <c r="K1542" s="92"/>
      <c r="L1542" s="92"/>
      <c r="M1542" s="92"/>
    </row>
    <row r="1543" spans="1:13">
      <c r="A1543" s="92"/>
      <c r="B1543" s="92"/>
      <c r="C1543" s="92"/>
      <c r="D1543" s="92"/>
      <c r="E1543" s="92"/>
      <c r="F1543" s="92"/>
      <c r="G1543" s="92"/>
      <c r="H1543" s="92"/>
      <c r="I1543" s="92"/>
      <c r="J1543" s="92"/>
      <c r="K1543" s="92"/>
      <c r="L1543" s="92"/>
      <c r="M1543" s="92"/>
    </row>
    <row r="1544" spans="1:13">
      <c r="A1544" s="92"/>
      <c r="B1544" s="92"/>
      <c r="C1544" s="92"/>
      <c r="D1544" s="92"/>
      <c r="E1544" s="92"/>
      <c r="F1544" s="92"/>
      <c r="G1544" s="92"/>
      <c r="H1544" s="92"/>
      <c r="I1544" s="92"/>
      <c r="J1544" s="92"/>
      <c r="K1544" s="92"/>
      <c r="L1544" s="92"/>
      <c r="M1544" s="92"/>
    </row>
    <row r="1545" spans="1:13">
      <c r="A1545" s="92"/>
      <c r="B1545" s="92"/>
      <c r="C1545" s="92"/>
      <c r="D1545" s="92"/>
      <c r="E1545" s="92"/>
      <c r="F1545" s="92"/>
      <c r="G1545" s="92"/>
      <c r="H1545" s="92"/>
      <c r="I1545" s="92"/>
      <c r="J1545" s="92"/>
      <c r="K1545" s="92"/>
      <c r="L1545" s="92"/>
      <c r="M1545" s="92"/>
    </row>
    <row r="1546" spans="1:13">
      <c r="A1546" s="92"/>
      <c r="B1546" s="92"/>
      <c r="C1546" s="92"/>
      <c r="D1546" s="92"/>
      <c r="E1546" s="92"/>
      <c r="F1546" s="92"/>
      <c r="G1546" s="92"/>
      <c r="H1546" s="92"/>
      <c r="I1546" s="92"/>
      <c r="J1546" s="92"/>
      <c r="K1546" s="92"/>
      <c r="L1546" s="92"/>
      <c r="M1546" s="92"/>
    </row>
    <row r="1547" spans="1:13">
      <c r="A1547" s="92"/>
      <c r="B1547" s="92"/>
      <c r="C1547" s="92"/>
      <c r="D1547" s="92"/>
      <c r="E1547" s="92"/>
      <c r="F1547" s="92"/>
      <c r="G1547" s="92"/>
      <c r="H1547" s="92"/>
      <c r="I1547" s="92"/>
      <c r="J1547" s="92"/>
      <c r="K1547" s="92"/>
      <c r="L1547" s="92"/>
      <c r="M1547" s="92"/>
    </row>
    <row r="1548" spans="1:13">
      <c r="A1548" s="92"/>
      <c r="B1548" s="92"/>
      <c r="C1548" s="92"/>
      <c r="D1548" s="92"/>
      <c r="E1548" s="92"/>
      <c r="F1548" s="92"/>
      <c r="G1548" s="92"/>
      <c r="H1548" s="92"/>
      <c r="I1548" s="92"/>
      <c r="J1548" s="92"/>
      <c r="K1548" s="92"/>
      <c r="L1548" s="92"/>
      <c r="M1548" s="92"/>
    </row>
    <row r="1549" spans="1:13">
      <c r="A1549" s="92"/>
      <c r="B1549" s="92"/>
      <c r="C1549" s="92"/>
      <c r="D1549" s="92"/>
      <c r="E1549" s="92"/>
      <c r="F1549" s="92"/>
      <c r="G1549" s="92"/>
      <c r="H1549" s="92"/>
      <c r="I1549" s="92"/>
      <c r="J1549" s="92"/>
      <c r="K1549" s="92"/>
      <c r="L1549" s="92"/>
      <c r="M1549" s="92"/>
    </row>
    <row r="1550" spans="1:13">
      <c r="A1550" s="92"/>
      <c r="B1550" s="92"/>
      <c r="C1550" s="92"/>
      <c r="D1550" s="92"/>
      <c r="E1550" s="92"/>
      <c r="F1550" s="92"/>
      <c r="G1550" s="92"/>
      <c r="H1550" s="92"/>
      <c r="I1550" s="92"/>
      <c r="J1550" s="92"/>
      <c r="K1550" s="92"/>
      <c r="L1550" s="92"/>
      <c r="M1550" s="92"/>
    </row>
    <row r="1551" spans="1:13">
      <c r="A1551" s="92"/>
      <c r="B1551" s="92"/>
      <c r="C1551" s="92"/>
      <c r="D1551" s="92"/>
      <c r="E1551" s="92"/>
      <c r="F1551" s="92"/>
      <c r="G1551" s="92"/>
      <c r="H1551" s="92"/>
      <c r="I1551" s="92"/>
      <c r="J1551" s="92"/>
      <c r="K1551" s="92"/>
      <c r="L1551" s="92"/>
      <c r="M1551" s="92"/>
    </row>
    <row r="1552" spans="1:13">
      <c r="A1552" s="92"/>
      <c r="B1552" s="92"/>
      <c r="C1552" s="92"/>
      <c r="D1552" s="92"/>
      <c r="E1552" s="92"/>
      <c r="F1552" s="92"/>
      <c r="G1552" s="92"/>
      <c r="H1552" s="92"/>
      <c r="I1552" s="92"/>
      <c r="J1552" s="92"/>
      <c r="K1552" s="92"/>
      <c r="L1552" s="92"/>
      <c r="M1552" s="92"/>
    </row>
    <row r="1553" spans="1:13">
      <c r="A1553" s="92"/>
      <c r="B1553" s="92"/>
      <c r="C1553" s="92"/>
      <c r="D1553" s="92"/>
      <c r="E1553" s="92"/>
      <c r="F1553" s="92"/>
      <c r="G1553" s="92"/>
      <c r="H1553" s="92"/>
      <c r="I1553" s="92"/>
      <c r="J1553" s="92"/>
      <c r="K1553" s="92"/>
      <c r="L1553" s="92"/>
      <c r="M1553" s="92"/>
    </row>
    <row r="1554" spans="1:13">
      <c r="A1554" s="92"/>
      <c r="B1554" s="92"/>
      <c r="C1554" s="92"/>
      <c r="D1554" s="92"/>
      <c r="E1554" s="92"/>
      <c r="F1554" s="92"/>
      <c r="G1554" s="92"/>
      <c r="H1554" s="92"/>
      <c r="I1554" s="92"/>
      <c r="J1554" s="92"/>
      <c r="K1554" s="92"/>
      <c r="L1554" s="92"/>
      <c r="M1554" s="92"/>
    </row>
    <row r="1555" spans="1:13">
      <c r="A1555" s="92"/>
      <c r="B1555" s="92"/>
      <c r="C1555" s="92"/>
      <c r="D1555" s="92"/>
      <c r="E1555" s="92"/>
      <c r="F1555" s="92"/>
      <c r="G1555" s="92"/>
      <c r="H1555" s="92"/>
      <c r="I1555" s="92"/>
      <c r="J1555" s="92"/>
      <c r="K1555" s="92"/>
      <c r="L1555" s="92"/>
      <c r="M1555" s="92"/>
    </row>
    <row r="1556" spans="1:13">
      <c r="A1556" s="92"/>
      <c r="B1556" s="92"/>
      <c r="C1556" s="92"/>
      <c r="D1556" s="92"/>
      <c r="E1556" s="92"/>
      <c r="F1556" s="92"/>
      <c r="G1556" s="92"/>
      <c r="H1556" s="92"/>
      <c r="I1556" s="92"/>
      <c r="J1556" s="92"/>
      <c r="K1556" s="92"/>
      <c r="L1556" s="92"/>
      <c r="M1556" s="92"/>
    </row>
    <row r="1557" spans="1:13">
      <c r="A1557" s="92"/>
      <c r="B1557" s="92"/>
      <c r="C1557" s="92"/>
      <c r="D1557" s="92"/>
      <c r="E1557" s="92"/>
      <c r="F1557" s="92"/>
      <c r="G1557" s="92"/>
      <c r="H1557" s="92"/>
      <c r="I1557" s="92"/>
      <c r="J1557" s="92"/>
      <c r="K1557" s="92"/>
      <c r="L1557" s="92"/>
      <c r="M1557" s="92"/>
    </row>
    <row r="1558" spans="1:13">
      <c r="A1558" s="92"/>
      <c r="B1558" s="92"/>
      <c r="C1558" s="92"/>
      <c r="D1558" s="92"/>
      <c r="E1558" s="92"/>
      <c r="F1558" s="92"/>
      <c r="G1558" s="92"/>
      <c r="H1558" s="92"/>
      <c r="I1558" s="92"/>
      <c r="J1558" s="92"/>
      <c r="K1558" s="92"/>
      <c r="L1558" s="92"/>
      <c r="M1558" s="92"/>
    </row>
    <row r="1559" spans="1:13">
      <c r="A1559" s="92"/>
      <c r="B1559" s="92"/>
      <c r="C1559" s="92"/>
      <c r="D1559" s="92"/>
      <c r="E1559" s="92"/>
      <c r="F1559" s="92"/>
      <c r="G1559" s="92"/>
      <c r="H1559" s="92"/>
      <c r="I1559" s="92"/>
      <c r="J1559" s="92"/>
      <c r="K1559" s="92"/>
      <c r="L1559" s="92"/>
      <c r="M1559" s="92"/>
    </row>
    <row r="1560" spans="1:13">
      <c r="A1560" s="92"/>
      <c r="B1560" s="92"/>
      <c r="C1560" s="92"/>
      <c r="D1560" s="92"/>
      <c r="E1560" s="92"/>
      <c r="F1560" s="92"/>
      <c r="G1560" s="92"/>
      <c r="H1560" s="92"/>
      <c r="I1560" s="92"/>
      <c r="J1560" s="92"/>
      <c r="K1560" s="92"/>
      <c r="L1560" s="92"/>
      <c r="M1560" s="92"/>
    </row>
    <row r="1561" spans="1:13">
      <c r="A1561" s="92"/>
      <c r="B1561" s="92"/>
      <c r="C1561" s="92"/>
      <c r="D1561" s="92"/>
      <c r="E1561" s="92"/>
      <c r="F1561" s="92"/>
      <c r="G1561" s="92"/>
      <c r="H1561" s="92"/>
      <c r="I1561" s="92"/>
      <c r="J1561" s="92"/>
      <c r="K1561" s="92"/>
      <c r="L1561" s="92"/>
      <c r="M1561" s="92"/>
    </row>
    <row r="1562" spans="1:13">
      <c r="A1562" s="92"/>
      <c r="B1562" s="92"/>
      <c r="C1562" s="92"/>
      <c r="D1562" s="92"/>
      <c r="E1562" s="92"/>
      <c r="F1562" s="92"/>
      <c r="G1562" s="92"/>
      <c r="H1562" s="92"/>
      <c r="I1562" s="92"/>
      <c r="J1562" s="92"/>
      <c r="K1562" s="92"/>
      <c r="L1562" s="92"/>
      <c r="M1562" s="92"/>
    </row>
    <row r="1563" spans="1:13">
      <c r="A1563" s="92"/>
      <c r="B1563" s="92"/>
      <c r="C1563" s="92"/>
      <c r="D1563" s="92"/>
      <c r="E1563" s="92"/>
      <c r="F1563" s="92"/>
      <c r="G1563" s="92"/>
      <c r="H1563" s="92"/>
      <c r="I1563" s="92"/>
      <c r="J1563" s="92"/>
      <c r="K1563" s="92"/>
      <c r="L1563" s="92"/>
      <c r="M1563" s="92"/>
    </row>
    <row r="1564" spans="1:13">
      <c r="A1564" s="92"/>
      <c r="B1564" s="92"/>
      <c r="C1564" s="92"/>
      <c r="D1564" s="92"/>
      <c r="E1564" s="92"/>
      <c r="F1564" s="92"/>
      <c r="G1564" s="92"/>
      <c r="H1564" s="92"/>
      <c r="I1564" s="92"/>
      <c r="J1564" s="92"/>
      <c r="K1564" s="92"/>
      <c r="L1564" s="92"/>
      <c r="M1564" s="92"/>
    </row>
    <row r="1565" spans="1:13">
      <c r="A1565" s="92"/>
      <c r="B1565" s="92"/>
      <c r="C1565" s="92"/>
      <c r="D1565" s="92"/>
      <c r="E1565" s="92"/>
      <c r="F1565" s="92"/>
      <c r="G1565" s="92"/>
      <c r="H1565" s="92"/>
      <c r="I1565" s="92"/>
      <c r="J1565" s="92"/>
      <c r="K1565" s="92"/>
      <c r="L1565" s="92"/>
      <c r="M1565" s="92"/>
    </row>
    <row r="1566" spans="1:13">
      <c r="A1566" s="92"/>
      <c r="B1566" s="92"/>
      <c r="C1566" s="92"/>
      <c r="D1566" s="92"/>
      <c r="E1566" s="92"/>
      <c r="F1566" s="92"/>
      <c r="G1566" s="92"/>
      <c r="H1566" s="92"/>
      <c r="I1566" s="92"/>
      <c r="J1566" s="92"/>
      <c r="K1566" s="92"/>
      <c r="L1566" s="92"/>
      <c r="M1566" s="92"/>
    </row>
    <row r="1567" spans="1:13">
      <c r="A1567" s="92"/>
      <c r="B1567" s="92"/>
      <c r="C1567" s="92"/>
      <c r="D1567" s="92"/>
      <c r="E1567" s="92"/>
      <c r="F1567" s="92"/>
      <c r="G1567" s="92"/>
      <c r="H1567" s="92"/>
      <c r="I1567" s="92"/>
      <c r="J1567" s="92"/>
      <c r="K1567" s="92"/>
      <c r="L1567" s="92"/>
      <c r="M1567" s="92"/>
    </row>
    <row r="1568" spans="1:13">
      <c r="A1568" s="92"/>
      <c r="B1568" s="92"/>
      <c r="C1568" s="92"/>
      <c r="D1568" s="92"/>
      <c r="E1568" s="92"/>
      <c r="F1568" s="92"/>
      <c r="G1568" s="92"/>
      <c r="H1568" s="92"/>
      <c r="I1568" s="92"/>
      <c r="J1568" s="92"/>
      <c r="K1568" s="92"/>
      <c r="L1568" s="92"/>
      <c r="M1568" s="92"/>
    </row>
    <row r="1569" spans="1:13">
      <c r="A1569" s="92"/>
      <c r="B1569" s="92"/>
      <c r="C1569" s="92"/>
      <c r="D1569" s="92"/>
      <c r="E1569" s="92"/>
      <c r="F1569" s="92"/>
      <c r="G1569" s="92"/>
      <c r="H1569" s="92"/>
      <c r="I1569" s="92"/>
      <c r="J1569" s="92"/>
      <c r="K1569" s="92"/>
      <c r="L1569" s="92"/>
      <c r="M1569" s="92"/>
    </row>
    <row r="1570" spans="1:13">
      <c r="A1570" s="92"/>
      <c r="B1570" s="92"/>
      <c r="C1570" s="92"/>
      <c r="D1570" s="92"/>
      <c r="E1570" s="92"/>
      <c r="F1570" s="92"/>
      <c r="G1570" s="92"/>
      <c r="H1570" s="92"/>
      <c r="I1570" s="92"/>
      <c r="J1570" s="92"/>
      <c r="K1570" s="92"/>
      <c r="L1570" s="92"/>
      <c r="M1570" s="92"/>
    </row>
    <row r="1571" spans="1:13">
      <c r="A1571" s="92"/>
      <c r="B1571" s="92"/>
      <c r="C1571" s="92"/>
      <c r="D1571" s="92"/>
      <c r="E1571" s="92"/>
      <c r="F1571" s="92"/>
      <c r="G1571" s="92"/>
      <c r="H1571" s="92"/>
      <c r="I1571" s="92"/>
      <c r="J1571" s="92"/>
      <c r="K1571" s="92"/>
      <c r="L1571" s="92"/>
      <c r="M1571" s="92"/>
    </row>
    <row r="1572" spans="1:13">
      <c r="A1572" s="92"/>
      <c r="B1572" s="92"/>
      <c r="C1572" s="92"/>
      <c r="D1572" s="92"/>
      <c r="E1572" s="92"/>
      <c r="F1572" s="92"/>
      <c r="G1572" s="92"/>
      <c r="H1572" s="92"/>
      <c r="I1572" s="92"/>
      <c r="J1572" s="92"/>
      <c r="K1572" s="92"/>
      <c r="L1572" s="92"/>
      <c r="M1572" s="92"/>
    </row>
    <row r="1573" spans="1:13">
      <c r="A1573" s="92"/>
      <c r="B1573" s="92"/>
      <c r="C1573" s="92"/>
      <c r="D1573" s="92"/>
      <c r="E1573" s="92"/>
      <c r="F1573" s="92"/>
      <c r="G1573" s="92"/>
      <c r="H1573" s="92"/>
      <c r="I1573" s="92"/>
      <c r="J1573" s="92"/>
      <c r="K1573" s="92"/>
      <c r="L1573" s="92"/>
      <c r="M1573" s="92"/>
    </row>
    <row r="1574" spans="1:13">
      <c r="A1574" s="92"/>
      <c r="B1574" s="92"/>
      <c r="C1574" s="92"/>
      <c r="D1574" s="92"/>
      <c r="E1574" s="92"/>
      <c r="F1574" s="92"/>
      <c r="G1574" s="92"/>
      <c r="H1574" s="92"/>
      <c r="I1574" s="92"/>
      <c r="J1574" s="92"/>
      <c r="K1574" s="92"/>
      <c r="L1574" s="92"/>
      <c r="M1574" s="92"/>
    </row>
    <row r="1575" spans="1:13">
      <c r="A1575" s="92"/>
      <c r="B1575" s="92"/>
      <c r="C1575" s="92"/>
      <c r="D1575" s="92"/>
      <c r="E1575" s="92"/>
      <c r="F1575" s="92"/>
      <c r="G1575" s="92"/>
      <c r="H1575" s="92"/>
      <c r="I1575" s="92"/>
      <c r="J1575" s="92"/>
      <c r="K1575" s="92"/>
      <c r="L1575" s="92"/>
      <c r="M1575" s="92"/>
    </row>
    <row r="1576" spans="1:13">
      <c r="A1576" s="92"/>
      <c r="B1576" s="92"/>
      <c r="C1576" s="92"/>
      <c r="D1576" s="92"/>
      <c r="E1576" s="92"/>
      <c r="F1576" s="92"/>
      <c r="G1576" s="92"/>
      <c r="H1576" s="92"/>
      <c r="I1576" s="92"/>
      <c r="J1576" s="92"/>
      <c r="K1576" s="92"/>
      <c r="L1576" s="92"/>
      <c r="M1576" s="92"/>
    </row>
    <row r="1577" spans="1:13">
      <c r="A1577" s="92"/>
      <c r="B1577" s="92"/>
      <c r="C1577" s="92"/>
      <c r="D1577" s="92"/>
      <c r="E1577" s="92"/>
      <c r="F1577" s="92"/>
      <c r="G1577" s="92"/>
      <c r="H1577" s="92"/>
      <c r="I1577" s="92"/>
      <c r="J1577" s="92"/>
      <c r="K1577" s="92"/>
      <c r="L1577" s="92"/>
      <c r="M1577" s="92"/>
    </row>
    <row r="1578" spans="1:13">
      <c r="A1578" s="92"/>
      <c r="B1578" s="92"/>
      <c r="C1578" s="92"/>
      <c r="D1578" s="92"/>
      <c r="E1578" s="92"/>
      <c r="F1578" s="92"/>
      <c r="G1578" s="92"/>
      <c r="H1578" s="92"/>
      <c r="I1578" s="92"/>
      <c r="J1578" s="92"/>
      <c r="K1578" s="92"/>
      <c r="L1578" s="92"/>
      <c r="M1578" s="92"/>
    </row>
    <row r="1579" spans="1:13">
      <c r="A1579" s="92"/>
      <c r="B1579" s="92"/>
      <c r="C1579" s="92"/>
      <c r="D1579" s="92"/>
      <c r="E1579" s="92"/>
      <c r="F1579" s="92"/>
      <c r="G1579" s="92"/>
      <c r="H1579" s="92"/>
      <c r="I1579" s="92"/>
      <c r="J1579" s="92"/>
      <c r="K1579" s="92"/>
      <c r="L1579" s="92"/>
      <c r="M1579" s="92"/>
    </row>
    <row r="1580" spans="1:13">
      <c r="A1580" s="92"/>
      <c r="B1580" s="92"/>
      <c r="C1580" s="92"/>
      <c r="D1580" s="92"/>
      <c r="E1580" s="92"/>
      <c r="F1580" s="92"/>
      <c r="G1580" s="92"/>
      <c r="H1580" s="92"/>
      <c r="I1580" s="92"/>
      <c r="J1580" s="92"/>
      <c r="K1580" s="92"/>
      <c r="L1580" s="92"/>
      <c r="M1580" s="92"/>
    </row>
    <row r="1581" spans="1:13">
      <c r="A1581" s="92"/>
      <c r="B1581" s="92"/>
      <c r="C1581" s="92"/>
      <c r="D1581" s="92"/>
      <c r="E1581" s="92"/>
      <c r="F1581" s="92"/>
      <c r="G1581" s="92"/>
      <c r="H1581" s="92"/>
      <c r="I1581" s="92"/>
      <c r="J1581" s="92"/>
      <c r="K1581" s="92"/>
      <c r="L1581" s="92"/>
      <c r="M1581" s="92"/>
    </row>
    <row r="1582" spans="1:13">
      <c r="A1582" s="92"/>
      <c r="B1582" s="92"/>
      <c r="C1582" s="92"/>
      <c r="D1582" s="92"/>
      <c r="E1582" s="92"/>
      <c r="F1582" s="92"/>
      <c r="G1582" s="92"/>
      <c r="H1582" s="92"/>
      <c r="I1582" s="92"/>
      <c r="J1582" s="92"/>
      <c r="K1582" s="92"/>
      <c r="L1582" s="92"/>
      <c r="M1582" s="92"/>
    </row>
    <row r="1583" spans="1:13">
      <c r="A1583" s="92"/>
      <c r="B1583" s="92"/>
      <c r="C1583" s="92"/>
      <c r="D1583" s="92"/>
      <c r="E1583" s="92"/>
      <c r="F1583" s="92"/>
      <c r="G1583" s="92"/>
      <c r="H1583" s="92"/>
      <c r="I1583" s="92"/>
      <c r="J1583" s="92"/>
      <c r="K1583" s="92"/>
      <c r="L1583" s="92"/>
      <c r="M1583" s="92"/>
    </row>
    <row r="1584" spans="1:13">
      <c r="A1584" s="92"/>
      <c r="B1584" s="92"/>
      <c r="C1584" s="92"/>
      <c r="D1584" s="92"/>
      <c r="E1584" s="92"/>
      <c r="F1584" s="92"/>
      <c r="G1584" s="92"/>
      <c r="H1584" s="92"/>
      <c r="I1584" s="92"/>
      <c r="J1584" s="92"/>
      <c r="K1584" s="92"/>
      <c r="L1584" s="92"/>
      <c r="M1584" s="92"/>
    </row>
    <row r="1585" spans="1:13">
      <c r="A1585" s="92"/>
      <c r="B1585" s="92"/>
      <c r="C1585" s="92"/>
      <c r="D1585" s="92"/>
      <c r="E1585" s="92"/>
      <c r="F1585" s="92"/>
      <c r="G1585" s="92"/>
      <c r="H1585" s="92"/>
      <c r="I1585" s="92"/>
      <c r="J1585" s="92"/>
      <c r="K1585" s="92"/>
      <c r="L1585" s="92"/>
      <c r="M1585" s="92"/>
    </row>
    <row r="1586" spans="1:13">
      <c r="A1586" s="92"/>
      <c r="B1586" s="92"/>
      <c r="C1586" s="92"/>
      <c r="D1586" s="92"/>
      <c r="E1586" s="92"/>
      <c r="F1586" s="92"/>
      <c r="G1586" s="92"/>
      <c r="H1586" s="92"/>
      <c r="I1586" s="92"/>
      <c r="J1586" s="92"/>
      <c r="K1586" s="92"/>
      <c r="L1586" s="92"/>
      <c r="M1586" s="92"/>
    </row>
    <row r="1587" spans="1:13">
      <c r="A1587" s="92"/>
      <c r="B1587" s="92"/>
      <c r="C1587" s="92"/>
      <c r="D1587" s="92"/>
      <c r="E1587" s="92"/>
      <c r="F1587" s="92"/>
      <c r="G1587" s="92"/>
      <c r="H1587" s="92"/>
      <c r="I1587" s="92"/>
      <c r="J1587" s="92"/>
      <c r="K1587" s="92"/>
      <c r="L1587" s="92"/>
      <c r="M1587" s="92"/>
    </row>
    <row r="1588" spans="1:13">
      <c r="A1588" s="92"/>
      <c r="B1588" s="92"/>
      <c r="C1588" s="92"/>
      <c r="D1588" s="92"/>
      <c r="E1588" s="92"/>
      <c r="F1588" s="92"/>
      <c r="G1588" s="92"/>
      <c r="H1588" s="92"/>
      <c r="I1588" s="92"/>
      <c r="J1588" s="92"/>
      <c r="K1588" s="92"/>
      <c r="L1588" s="92"/>
      <c r="M1588" s="92"/>
    </row>
    <row r="1589" spans="1:13">
      <c r="A1589" s="92"/>
      <c r="B1589" s="92"/>
      <c r="C1589" s="92"/>
      <c r="D1589" s="92"/>
      <c r="E1589" s="92"/>
      <c r="F1589" s="92"/>
      <c r="G1589" s="92"/>
      <c r="H1589" s="92"/>
      <c r="I1589" s="92"/>
      <c r="J1589" s="92"/>
      <c r="K1589" s="92"/>
      <c r="L1589" s="92"/>
      <c r="M1589" s="92"/>
    </row>
    <row r="1590" spans="1:13">
      <c r="A1590" s="92"/>
      <c r="B1590" s="92"/>
      <c r="C1590" s="92"/>
      <c r="D1590" s="92"/>
      <c r="E1590" s="92"/>
      <c r="F1590" s="92"/>
      <c r="G1590" s="92"/>
      <c r="H1590" s="92"/>
      <c r="I1590" s="92"/>
      <c r="J1590" s="92"/>
      <c r="K1590" s="92"/>
      <c r="L1590" s="92"/>
      <c r="M1590" s="92"/>
    </row>
    <row r="1591" spans="1:13">
      <c r="A1591" s="92"/>
      <c r="B1591" s="92"/>
      <c r="C1591" s="92"/>
      <c r="D1591" s="92"/>
      <c r="E1591" s="92"/>
      <c r="F1591" s="92"/>
      <c r="G1591" s="92"/>
      <c r="H1591" s="92"/>
      <c r="I1591" s="92"/>
      <c r="J1591" s="92"/>
      <c r="K1591" s="92"/>
      <c r="L1591" s="92"/>
      <c r="M1591" s="92"/>
    </row>
    <row r="1592" spans="1:13">
      <c r="A1592" s="92"/>
      <c r="B1592" s="92"/>
      <c r="C1592" s="92"/>
      <c r="D1592" s="92"/>
      <c r="E1592" s="92"/>
      <c r="F1592" s="92"/>
      <c r="G1592" s="92"/>
      <c r="H1592" s="92"/>
      <c r="I1592" s="92"/>
      <c r="J1592" s="92"/>
      <c r="K1592" s="92"/>
      <c r="L1592" s="92"/>
      <c r="M1592" s="92"/>
    </row>
    <row r="1593" spans="1:13">
      <c r="A1593" s="92"/>
      <c r="B1593" s="92"/>
      <c r="C1593" s="92"/>
      <c r="D1593" s="92"/>
      <c r="E1593" s="92"/>
      <c r="F1593" s="92"/>
      <c r="G1593" s="92"/>
      <c r="H1593" s="92"/>
      <c r="I1593" s="92"/>
      <c r="J1593" s="92"/>
      <c r="K1593" s="92"/>
      <c r="L1593" s="92"/>
      <c r="M1593" s="92"/>
    </row>
    <row r="1594" spans="1:13">
      <c r="A1594" s="92"/>
      <c r="B1594" s="92"/>
      <c r="C1594" s="92"/>
      <c r="D1594" s="92"/>
      <c r="E1594" s="92"/>
      <c r="F1594" s="92"/>
      <c r="G1594" s="92"/>
      <c r="H1594" s="92"/>
      <c r="I1594" s="92"/>
      <c r="J1594" s="92"/>
      <c r="K1594" s="92"/>
      <c r="L1594" s="92"/>
      <c r="M1594" s="92"/>
    </row>
    <row r="1595" spans="1:13">
      <c r="A1595" s="92"/>
      <c r="B1595" s="92"/>
      <c r="C1595" s="92"/>
      <c r="D1595" s="92"/>
      <c r="E1595" s="92"/>
      <c r="F1595" s="92"/>
      <c r="G1595" s="92"/>
      <c r="H1595" s="92"/>
      <c r="I1595" s="92"/>
      <c r="J1595" s="92"/>
      <c r="K1595" s="92"/>
      <c r="L1595" s="92"/>
      <c r="M1595" s="92"/>
    </row>
    <row r="1596" spans="1:13">
      <c r="A1596" s="92"/>
      <c r="B1596" s="92"/>
      <c r="C1596" s="92"/>
      <c r="D1596" s="92"/>
      <c r="E1596" s="92"/>
      <c r="F1596" s="92"/>
      <c r="G1596" s="92"/>
      <c r="H1596" s="92"/>
      <c r="I1596" s="92"/>
      <c r="J1596" s="92"/>
      <c r="K1596" s="92"/>
      <c r="L1596" s="92"/>
      <c r="M1596" s="92"/>
    </row>
    <row r="1597" spans="1:13">
      <c r="A1597" s="92"/>
      <c r="B1597" s="92"/>
      <c r="C1597" s="92"/>
      <c r="D1597" s="92"/>
      <c r="E1597" s="92"/>
      <c r="F1597" s="92"/>
      <c r="G1597" s="92"/>
      <c r="H1597" s="92"/>
      <c r="I1597" s="92"/>
      <c r="J1597" s="92"/>
      <c r="K1597" s="92"/>
      <c r="L1597" s="92"/>
      <c r="M1597" s="92"/>
    </row>
    <row r="1598" spans="1:13">
      <c r="A1598" s="92"/>
      <c r="B1598" s="92"/>
      <c r="C1598" s="92"/>
      <c r="D1598" s="92"/>
      <c r="E1598" s="92"/>
      <c r="F1598" s="92"/>
      <c r="G1598" s="92"/>
      <c r="H1598" s="92"/>
      <c r="I1598" s="92"/>
      <c r="J1598" s="92"/>
      <c r="K1598" s="92"/>
      <c r="L1598" s="92"/>
      <c r="M1598" s="92"/>
    </row>
    <row r="1599" spans="1:13">
      <c r="A1599" s="92"/>
      <c r="B1599" s="92"/>
      <c r="C1599" s="92"/>
      <c r="D1599" s="92"/>
      <c r="E1599" s="92"/>
      <c r="F1599" s="92"/>
      <c r="G1599" s="92"/>
      <c r="H1599" s="92"/>
      <c r="I1599" s="92"/>
      <c r="J1599" s="92"/>
      <c r="K1599" s="92"/>
      <c r="L1599" s="92"/>
      <c r="M1599" s="92"/>
    </row>
    <row r="1600" spans="1:13">
      <c r="A1600" s="92"/>
      <c r="B1600" s="92"/>
      <c r="C1600" s="92"/>
      <c r="D1600" s="92"/>
      <c r="E1600" s="92"/>
      <c r="F1600" s="92"/>
      <c r="G1600" s="92"/>
      <c r="H1600" s="92"/>
      <c r="I1600" s="92"/>
      <c r="J1600" s="92"/>
      <c r="K1600" s="92"/>
      <c r="L1600" s="92"/>
      <c r="M1600" s="92"/>
    </row>
    <row r="1601" spans="1:13">
      <c r="A1601" s="92"/>
      <c r="B1601" s="92"/>
      <c r="C1601" s="92"/>
      <c r="D1601" s="92"/>
      <c r="E1601" s="92"/>
      <c r="F1601" s="92"/>
      <c r="G1601" s="92"/>
      <c r="H1601" s="92"/>
      <c r="I1601" s="92"/>
      <c r="J1601" s="92"/>
      <c r="K1601" s="92"/>
      <c r="L1601" s="92"/>
      <c r="M1601" s="92"/>
    </row>
    <row r="1602" spans="1:13">
      <c r="A1602" s="92"/>
      <c r="B1602" s="92"/>
      <c r="C1602" s="92"/>
      <c r="D1602" s="92"/>
      <c r="E1602" s="92"/>
      <c r="F1602" s="92"/>
      <c r="G1602" s="92"/>
      <c r="H1602" s="92"/>
      <c r="I1602" s="92"/>
      <c r="J1602" s="92"/>
      <c r="K1602" s="92"/>
      <c r="L1602" s="92"/>
      <c r="M1602" s="92"/>
    </row>
    <row r="1603" spans="1:13">
      <c r="A1603" s="92"/>
      <c r="B1603" s="92"/>
      <c r="C1603" s="92"/>
      <c r="D1603" s="92"/>
      <c r="E1603" s="92"/>
      <c r="F1603" s="92"/>
      <c r="G1603" s="92"/>
      <c r="H1603" s="92"/>
      <c r="I1603" s="92"/>
      <c r="J1603" s="92"/>
      <c r="K1603" s="92"/>
      <c r="L1603" s="92"/>
      <c r="M1603" s="92"/>
    </row>
    <row r="1604" spans="1:13">
      <c r="A1604" s="92"/>
      <c r="B1604" s="92"/>
      <c r="C1604" s="92"/>
      <c r="D1604" s="92"/>
      <c r="E1604" s="92"/>
      <c r="F1604" s="92"/>
      <c r="G1604" s="92"/>
      <c r="H1604" s="92"/>
      <c r="I1604" s="92"/>
      <c r="J1604" s="92"/>
      <c r="K1604" s="92"/>
      <c r="L1604" s="92"/>
      <c r="M1604" s="92"/>
    </row>
    <row r="1605" spans="1:13">
      <c r="A1605" s="92"/>
      <c r="B1605" s="92"/>
      <c r="C1605" s="92"/>
      <c r="D1605" s="92"/>
      <c r="E1605" s="92"/>
      <c r="F1605" s="92"/>
      <c r="G1605" s="92"/>
      <c r="H1605" s="92"/>
      <c r="I1605" s="92"/>
      <c r="J1605" s="92"/>
      <c r="K1605" s="92"/>
      <c r="L1605" s="92"/>
      <c r="M1605" s="92"/>
    </row>
    <row r="1606" spans="1:13">
      <c r="A1606" s="92"/>
      <c r="B1606" s="92"/>
      <c r="C1606" s="92"/>
      <c r="D1606" s="92"/>
      <c r="E1606" s="92"/>
      <c r="F1606" s="92"/>
      <c r="G1606" s="92"/>
      <c r="H1606" s="92"/>
      <c r="I1606" s="92"/>
      <c r="J1606" s="92"/>
      <c r="K1606" s="92"/>
      <c r="L1606" s="92"/>
      <c r="M1606" s="92"/>
    </row>
    <row r="1607" spans="1:13">
      <c r="A1607" s="92"/>
      <c r="B1607" s="92"/>
      <c r="C1607" s="92"/>
      <c r="D1607" s="92"/>
      <c r="E1607" s="92"/>
      <c r="F1607" s="92"/>
      <c r="G1607" s="92"/>
      <c r="H1607" s="92"/>
      <c r="I1607" s="92"/>
      <c r="J1607" s="92"/>
      <c r="K1607" s="92"/>
      <c r="L1607" s="92"/>
      <c r="M1607" s="92"/>
    </row>
    <row r="1608" spans="1:13">
      <c r="A1608" s="92"/>
      <c r="B1608" s="92"/>
      <c r="C1608" s="92"/>
      <c r="D1608" s="92"/>
      <c r="E1608" s="92"/>
      <c r="F1608" s="92"/>
      <c r="G1608" s="92"/>
      <c r="H1608" s="92"/>
      <c r="I1608" s="92"/>
      <c r="J1608" s="92"/>
      <c r="K1608" s="92"/>
      <c r="L1608" s="92"/>
      <c r="M1608" s="92"/>
    </row>
    <row r="1609" spans="1:13">
      <c r="A1609" s="92"/>
      <c r="B1609" s="92"/>
      <c r="C1609" s="92"/>
      <c r="D1609" s="92"/>
      <c r="E1609" s="92"/>
      <c r="F1609" s="92"/>
      <c r="G1609" s="92"/>
      <c r="H1609" s="92"/>
      <c r="I1609" s="92"/>
      <c r="J1609" s="92"/>
      <c r="K1609" s="92"/>
      <c r="L1609" s="92"/>
      <c r="M1609" s="92"/>
    </row>
    <row r="1610" spans="1:13">
      <c r="A1610" s="92"/>
      <c r="B1610" s="92"/>
      <c r="C1610" s="92"/>
      <c r="D1610" s="92"/>
      <c r="E1610" s="92"/>
      <c r="F1610" s="92"/>
      <c r="G1610" s="92"/>
      <c r="H1610" s="92"/>
      <c r="I1610" s="92"/>
      <c r="J1610" s="92"/>
      <c r="K1610" s="92"/>
      <c r="L1610" s="92"/>
      <c r="M1610" s="92"/>
    </row>
    <row r="1611" spans="1:13">
      <c r="A1611" s="92"/>
      <c r="B1611" s="92"/>
      <c r="C1611" s="92"/>
      <c r="D1611" s="92"/>
      <c r="E1611" s="92"/>
      <c r="F1611" s="92"/>
      <c r="G1611" s="92"/>
      <c r="H1611" s="92"/>
      <c r="I1611" s="92"/>
      <c r="J1611" s="92"/>
      <c r="K1611" s="92"/>
      <c r="L1611" s="92"/>
      <c r="M1611" s="92"/>
    </row>
    <row r="1612" spans="1:13">
      <c r="A1612" s="92"/>
      <c r="B1612" s="92"/>
      <c r="C1612" s="92"/>
      <c r="D1612" s="92"/>
      <c r="E1612" s="92"/>
      <c r="F1612" s="92"/>
      <c r="G1612" s="92"/>
      <c r="H1612" s="92"/>
      <c r="I1612" s="92"/>
      <c r="J1612" s="92"/>
      <c r="K1612" s="92"/>
      <c r="L1612" s="92"/>
      <c r="M1612" s="92"/>
    </row>
    <row r="1613" spans="1:13">
      <c r="A1613" s="92"/>
      <c r="B1613" s="92"/>
      <c r="C1613" s="92"/>
      <c r="D1613" s="92"/>
      <c r="E1613" s="92"/>
      <c r="F1613" s="92"/>
      <c r="G1613" s="92"/>
      <c r="H1613" s="92"/>
      <c r="I1613" s="92"/>
      <c r="J1613" s="92"/>
      <c r="K1613" s="92"/>
      <c r="L1613" s="92"/>
      <c r="M1613" s="92"/>
    </row>
    <row r="1614" spans="1:13">
      <c r="A1614" s="92"/>
      <c r="B1614" s="92"/>
      <c r="C1614" s="92"/>
      <c r="D1614" s="92"/>
      <c r="E1614" s="92"/>
      <c r="F1614" s="92"/>
      <c r="G1614" s="92"/>
      <c r="H1614" s="92"/>
      <c r="I1614" s="92"/>
      <c r="J1614" s="92"/>
      <c r="K1614" s="92"/>
      <c r="L1614" s="92"/>
      <c r="M1614" s="92"/>
    </row>
    <row r="1615" spans="1:13">
      <c r="A1615" s="92"/>
      <c r="B1615" s="92"/>
      <c r="C1615" s="92"/>
      <c r="D1615" s="92"/>
      <c r="E1615" s="92"/>
      <c r="F1615" s="92"/>
      <c r="G1615" s="92"/>
      <c r="H1615" s="92"/>
      <c r="I1615" s="92"/>
      <c r="J1615" s="92"/>
      <c r="K1615" s="92"/>
      <c r="L1615" s="92"/>
      <c r="M1615" s="92"/>
    </row>
    <row r="1616" spans="1:13">
      <c r="A1616" s="92"/>
      <c r="B1616" s="92"/>
      <c r="C1616" s="92"/>
      <c r="D1616" s="92"/>
      <c r="E1616" s="92"/>
      <c r="F1616" s="92"/>
      <c r="G1616" s="92"/>
      <c r="H1616" s="92"/>
      <c r="I1616" s="92"/>
      <c r="J1616" s="92"/>
      <c r="K1616" s="92"/>
      <c r="L1616" s="92"/>
      <c r="M1616" s="92"/>
    </row>
    <row r="1617" spans="1:13">
      <c r="A1617" s="92"/>
      <c r="B1617" s="92"/>
      <c r="C1617" s="92"/>
      <c r="D1617" s="92"/>
      <c r="E1617" s="92"/>
      <c r="F1617" s="92"/>
      <c r="G1617" s="92"/>
      <c r="H1617" s="92"/>
      <c r="I1617" s="92"/>
      <c r="J1617" s="92"/>
      <c r="K1617" s="92"/>
      <c r="L1617" s="92"/>
      <c r="M1617" s="92"/>
    </row>
    <row r="1618" spans="1:13">
      <c r="A1618" s="92"/>
      <c r="B1618" s="92"/>
      <c r="C1618" s="92"/>
      <c r="D1618" s="92"/>
      <c r="E1618" s="92"/>
      <c r="F1618" s="92"/>
      <c r="G1618" s="92"/>
      <c r="H1618" s="92"/>
      <c r="I1618" s="92"/>
      <c r="J1618" s="92"/>
      <c r="K1618" s="92"/>
      <c r="L1618" s="92"/>
      <c r="M1618" s="92"/>
    </row>
    <row r="1619" spans="1:13">
      <c r="A1619" s="92"/>
      <c r="B1619" s="92"/>
      <c r="C1619" s="92"/>
      <c r="D1619" s="92"/>
      <c r="E1619" s="92"/>
      <c r="F1619" s="92"/>
      <c r="G1619" s="92"/>
      <c r="H1619" s="92"/>
      <c r="I1619" s="92"/>
      <c r="J1619" s="92"/>
      <c r="K1619" s="92"/>
      <c r="L1619" s="92"/>
      <c r="M1619" s="92"/>
    </row>
    <row r="1620" spans="1:13">
      <c r="A1620" s="92"/>
      <c r="B1620" s="92"/>
      <c r="C1620" s="92"/>
      <c r="D1620" s="92"/>
      <c r="E1620" s="92"/>
      <c r="F1620" s="92"/>
      <c r="G1620" s="92"/>
      <c r="H1620" s="92"/>
      <c r="I1620" s="92"/>
      <c r="J1620" s="92"/>
      <c r="K1620" s="92"/>
      <c r="L1620" s="92"/>
      <c r="M1620" s="92"/>
    </row>
    <row r="1621" spans="1:13">
      <c r="A1621" s="92"/>
      <c r="B1621" s="92"/>
      <c r="C1621" s="92"/>
      <c r="D1621" s="92"/>
      <c r="E1621" s="92"/>
      <c r="F1621" s="92"/>
      <c r="G1621" s="92"/>
      <c r="H1621" s="92"/>
      <c r="I1621" s="92"/>
      <c r="J1621" s="92"/>
      <c r="K1621" s="92"/>
      <c r="L1621" s="92"/>
      <c r="M1621" s="92"/>
    </row>
    <row r="1622" spans="1:13">
      <c r="A1622" s="92"/>
      <c r="B1622" s="92"/>
      <c r="C1622" s="92"/>
      <c r="D1622" s="92"/>
      <c r="E1622" s="92"/>
      <c r="F1622" s="92"/>
      <c r="G1622" s="92"/>
      <c r="H1622" s="92"/>
      <c r="I1622" s="92"/>
      <c r="J1622" s="92"/>
      <c r="K1622" s="92"/>
      <c r="L1622" s="92"/>
      <c r="M1622" s="92"/>
    </row>
    <row r="1623" spans="1:13">
      <c r="A1623" s="92"/>
      <c r="B1623" s="92"/>
      <c r="C1623" s="92"/>
      <c r="D1623" s="92"/>
      <c r="E1623" s="92"/>
      <c r="F1623" s="92"/>
      <c r="G1623" s="92"/>
      <c r="H1623" s="92"/>
      <c r="I1623" s="92"/>
      <c r="J1623" s="92"/>
      <c r="K1623" s="92"/>
      <c r="L1623" s="92"/>
      <c r="M1623" s="92"/>
    </row>
    <row r="1624" spans="1:13">
      <c r="A1624" s="92"/>
      <c r="B1624" s="92"/>
      <c r="C1624" s="92"/>
      <c r="D1624" s="92"/>
      <c r="E1624" s="92"/>
      <c r="F1624" s="92"/>
      <c r="G1624" s="92"/>
      <c r="H1624" s="92"/>
      <c r="I1624" s="92"/>
      <c r="J1624" s="92"/>
      <c r="K1624" s="92"/>
      <c r="L1624" s="92"/>
      <c r="M1624" s="92"/>
    </row>
    <row r="1625" spans="1:13">
      <c r="A1625" s="92"/>
      <c r="B1625" s="92"/>
      <c r="C1625" s="92"/>
      <c r="D1625" s="92"/>
      <c r="E1625" s="92"/>
      <c r="F1625" s="92"/>
      <c r="G1625" s="92"/>
      <c r="H1625" s="92"/>
      <c r="I1625" s="92"/>
      <c r="J1625" s="92"/>
      <c r="K1625" s="92"/>
      <c r="L1625" s="92"/>
      <c r="M1625" s="92"/>
    </row>
    <row r="1626" spans="1:13">
      <c r="A1626" s="92"/>
      <c r="B1626" s="92"/>
      <c r="C1626" s="92"/>
      <c r="D1626" s="92"/>
      <c r="E1626" s="92"/>
      <c r="F1626" s="92"/>
      <c r="G1626" s="92"/>
      <c r="H1626" s="92"/>
      <c r="I1626" s="92"/>
      <c r="J1626" s="92"/>
      <c r="K1626" s="92"/>
      <c r="L1626" s="92"/>
      <c r="M1626" s="92"/>
    </row>
    <row r="1627" spans="1:13">
      <c r="A1627" s="92"/>
      <c r="B1627" s="92"/>
      <c r="C1627" s="92"/>
      <c r="D1627" s="92"/>
      <c r="E1627" s="92"/>
      <c r="F1627" s="92"/>
      <c r="G1627" s="92"/>
      <c r="H1627" s="92"/>
      <c r="I1627" s="92"/>
      <c r="J1627" s="92"/>
      <c r="K1627" s="92"/>
      <c r="L1627" s="92"/>
      <c r="M1627" s="92"/>
    </row>
    <row r="1628" spans="1:13">
      <c r="A1628" s="92"/>
      <c r="B1628" s="92"/>
      <c r="C1628" s="92"/>
      <c r="D1628" s="92"/>
      <c r="E1628" s="92"/>
      <c r="F1628" s="92"/>
      <c r="G1628" s="92"/>
      <c r="H1628" s="92"/>
      <c r="I1628" s="92"/>
      <c r="J1628" s="92"/>
      <c r="K1628" s="92"/>
      <c r="L1628" s="92"/>
      <c r="M1628" s="92"/>
    </row>
    <row r="1629" spans="1:13">
      <c r="A1629" s="92"/>
      <c r="B1629" s="92"/>
      <c r="C1629" s="92"/>
      <c r="D1629" s="92"/>
      <c r="E1629" s="92"/>
      <c r="F1629" s="92"/>
      <c r="G1629" s="92"/>
      <c r="H1629" s="92"/>
      <c r="I1629" s="92"/>
      <c r="J1629" s="92"/>
      <c r="K1629" s="92"/>
      <c r="L1629" s="92"/>
      <c r="M1629" s="92"/>
    </row>
    <row r="1630" spans="1:13">
      <c r="A1630" s="92"/>
      <c r="B1630" s="92"/>
      <c r="C1630" s="92"/>
      <c r="D1630" s="92"/>
      <c r="E1630" s="92"/>
      <c r="F1630" s="92"/>
      <c r="G1630" s="92"/>
      <c r="H1630" s="92"/>
      <c r="I1630" s="92"/>
      <c r="J1630" s="92"/>
      <c r="K1630" s="92"/>
      <c r="L1630" s="92"/>
      <c r="M1630" s="92"/>
    </row>
    <row r="1631" spans="1:13">
      <c r="A1631" s="92"/>
      <c r="B1631" s="92"/>
      <c r="C1631" s="92"/>
      <c r="D1631" s="92"/>
      <c r="E1631" s="92"/>
      <c r="F1631" s="92"/>
      <c r="G1631" s="92"/>
      <c r="H1631" s="92"/>
      <c r="I1631" s="92"/>
      <c r="J1631" s="92"/>
      <c r="K1631" s="92"/>
      <c r="L1631" s="92"/>
      <c r="M1631" s="92"/>
    </row>
    <row r="1632" spans="1:13">
      <c r="A1632" s="92"/>
      <c r="B1632" s="92"/>
      <c r="C1632" s="92"/>
      <c r="D1632" s="92"/>
      <c r="E1632" s="92"/>
      <c r="F1632" s="92"/>
      <c r="G1632" s="92"/>
      <c r="H1632" s="92"/>
      <c r="I1632" s="92"/>
      <c r="J1632" s="92"/>
      <c r="K1632" s="92"/>
      <c r="L1632" s="92"/>
      <c r="M1632" s="92"/>
    </row>
    <row r="1633" spans="1:13">
      <c r="A1633" s="92"/>
      <c r="B1633" s="92"/>
      <c r="C1633" s="92"/>
      <c r="D1633" s="92"/>
      <c r="E1633" s="92"/>
      <c r="F1633" s="92"/>
      <c r="G1633" s="92"/>
      <c r="H1633" s="92"/>
      <c r="I1633" s="92"/>
      <c r="J1633" s="92"/>
      <c r="K1633" s="92"/>
      <c r="L1633" s="92"/>
      <c r="M1633" s="92"/>
    </row>
    <row r="1634" spans="1:13">
      <c r="A1634" s="92"/>
      <c r="B1634" s="92"/>
      <c r="C1634" s="92"/>
      <c r="D1634" s="92"/>
      <c r="E1634" s="92"/>
      <c r="F1634" s="92"/>
      <c r="G1634" s="92"/>
      <c r="H1634" s="92"/>
      <c r="I1634" s="92"/>
      <c r="J1634" s="92"/>
      <c r="K1634" s="92"/>
      <c r="L1634" s="92"/>
      <c r="M1634" s="92"/>
    </row>
    <row r="1635" spans="1:13">
      <c r="A1635" s="92"/>
      <c r="B1635" s="92"/>
      <c r="C1635" s="92"/>
      <c r="D1635" s="92"/>
      <c r="E1635" s="92"/>
      <c r="F1635" s="92"/>
      <c r="G1635" s="92"/>
      <c r="H1635" s="92"/>
      <c r="I1635" s="92"/>
      <c r="J1635" s="92"/>
      <c r="K1635" s="92"/>
      <c r="L1635" s="92"/>
      <c r="M1635" s="92"/>
    </row>
    <row r="1636" spans="1:13">
      <c r="A1636" s="92"/>
      <c r="B1636" s="92"/>
      <c r="C1636" s="92"/>
      <c r="D1636" s="92"/>
      <c r="E1636" s="92"/>
      <c r="F1636" s="92"/>
      <c r="G1636" s="92"/>
      <c r="H1636" s="92"/>
      <c r="I1636" s="92"/>
      <c r="J1636" s="92"/>
      <c r="K1636" s="92"/>
      <c r="L1636" s="92"/>
      <c r="M1636" s="92"/>
    </row>
    <row r="1637" spans="1:13">
      <c r="A1637" s="92"/>
      <c r="B1637" s="92"/>
      <c r="C1637" s="92"/>
      <c r="D1637" s="92"/>
      <c r="E1637" s="92"/>
      <c r="F1637" s="92"/>
      <c r="G1637" s="92"/>
      <c r="H1637" s="92"/>
      <c r="I1637" s="92"/>
      <c r="J1637" s="92"/>
      <c r="K1637" s="92"/>
      <c r="L1637" s="92"/>
      <c r="M1637" s="92"/>
    </row>
    <row r="1638" spans="1:13">
      <c r="A1638" s="92"/>
      <c r="B1638" s="92"/>
      <c r="C1638" s="92"/>
      <c r="D1638" s="92"/>
      <c r="E1638" s="92"/>
      <c r="F1638" s="92"/>
      <c r="G1638" s="92"/>
      <c r="H1638" s="92"/>
      <c r="I1638" s="92"/>
      <c r="J1638" s="92"/>
      <c r="K1638" s="92"/>
      <c r="L1638" s="92"/>
      <c r="M1638" s="92"/>
    </row>
    <row r="1639" spans="1:13">
      <c r="A1639" s="92"/>
      <c r="B1639" s="92"/>
      <c r="C1639" s="92"/>
      <c r="D1639" s="92"/>
      <c r="E1639" s="92"/>
      <c r="F1639" s="92"/>
      <c r="G1639" s="92"/>
      <c r="H1639" s="92"/>
      <c r="I1639" s="92"/>
      <c r="J1639" s="92"/>
      <c r="K1639" s="92"/>
      <c r="L1639" s="92"/>
      <c r="M1639" s="92"/>
    </row>
    <row r="1640" spans="1:13">
      <c r="A1640" s="92"/>
      <c r="B1640" s="92"/>
      <c r="C1640" s="92"/>
      <c r="D1640" s="92"/>
      <c r="E1640" s="92"/>
      <c r="F1640" s="92"/>
      <c r="G1640" s="92"/>
      <c r="H1640" s="92"/>
      <c r="I1640" s="92"/>
      <c r="J1640" s="92"/>
      <c r="K1640" s="92"/>
      <c r="L1640" s="92"/>
      <c r="M1640" s="92"/>
    </row>
    <row r="1641" spans="1:13">
      <c r="A1641" s="92"/>
      <c r="B1641" s="92"/>
      <c r="C1641" s="92"/>
      <c r="D1641" s="92"/>
      <c r="E1641" s="92"/>
      <c r="F1641" s="92"/>
      <c r="G1641" s="92"/>
      <c r="H1641" s="92"/>
      <c r="I1641" s="92"/>
      <c r="J1641" s="92"/>
      <c r="K1641" s="92"/>
      <c r="L1641" s="92"/>
      <c r="M1641" s="92"/>
    </row>
    <row r="1642" spans="1:13">
      <c r="A1642" s="92"/>
      <c r="B1642" s="92"/>
      <c r="C1642" s="92"/>
      <c r="D1642" s="92"/>
      <c r="E1642" s="92"/>
      <c r="F1642" s="92"/>
      <c r="G1642" s="92"/>
      <c r="H1642" s="92"/>
      <c r="I1642" s="92"/>
      <c r="J1642" s="92"/>
      <c r="K1642" s="92"/>
      <c r="L1642" s="92"/>
      <c r="M1642" s="92"/>
    </row>
    <row r="1643" spans="1:13">
      <c r="A1643" s="92"/>
      <c r="B1643" s="92"/>
      <c r="C1643" s="92"/>
      <c r="D1643" s="92"/>
      <c r="E1643" s="92"/>
      <c r="F1643" s="92"/>
      <c r="G1643" s="92"/>
      <c r="H1643" s="92"/>
      <c r="I1643" s="92"/>
      <c r="J1643" s="92"/>
      <c r="K1643" s="92"/>
      <c r="L1643" s="92"/>
      <c r="M1643" s="92"/>
    </row>
    <row r="1644" spans="1:13">
      <c r="A1644" s="92"/>
      <c r="B1644" s="92"/>
      <c r="C1644" s="92"/>
      <c r="D1644" s="92"/>
      <c r="E1644" s="92"/>
      <c r="F1644" s="92"/>
      <c r="G1644" s="92"/>
      <c r="H1644" s="92"/>
      <c r="I1644" s="92"/>
      <c r="J1644" s="92"/>
      <c r="K1644" s="92"/>
      <c r="L1644" s="92"/>
      <c r="M1644" s="92"/>
    </row>
    <row r="1645" spans="1:13">
      <c r="A1645" s="92"/>
      <c r="B1645" s="92"/>
      <c r="C1645" s="92"/>
      <c r="D1645" s="92"/>
      <c r="E1645" s="92"/>
      <c r="F1645" s="92"/>
      <c r="G1645" s="92"/>
      <c r="H1645" s="92"/>
      <c r="I1645" s="92"/>
      <c r="J1645" s="92"/>
      <c r="K1645" s="92"/>
      <c r="L1645" s="92"/>
      <c r="M1645" s="92"/>
    </row>
    <row r="1646" spans="1:13">
      <c r="A1646" s="92"/>
      <c r="B1646" s="92"/>
      <c r="C1646" s="92"/>
      <c r="D1646" s="92"/>
      <c r="E1646" s="92"/>
      <c r="F1646" s="92"/>
      <c r="G1646" s="92"/>
      <c r="H1646" s="92"/>
      <c r="I1646" s="92"/>
      <c r="J1646" s="92"/>
      <c r="K1646" s="92"/>
      <c r="L1646" s="92"/>
      <c r="M1646" s="92"/>
    </row>
    <row r="1647" spans="1:13">
      <c r="A1647" s="92"/>
      <c r="B1647" s="92"/>
      <c r="C1647" s="92"/>
      <c r="D1647" s="92"/>
      <c r="E1647" s="92"/>
      <c r="F1647" s="92"/>
      <c r="G1647" s="92"/>
      <c r="H1647" s="92"/>
      <c r="I1647" s="92"/>
      <c r="J1647" s="92"/>
      <c r="K1647" s="92"/>
      <c r="L1647" s="92"/>
      <c r="M1647" s="92"/>
    </row>
    <row r="1648" spans="1:13">
      <c r="A1648" s="92"/>
      <c r="B1648" s="92"/>
      <c r="C1648" s="92"/>
      <c r="D1648" s="92"/>
      <c r="E1648" s="92"/>
      <c r="F1648" s="92"/>
      <c r="G1648" s="92"/>
      <c r="H1648" s="92"/>
      <c r="I1648" s="92"/>
      <c r="J1648" s="92"/>
      <c r="K1648" s="92"/>
      <c r="L1648" s="92"/>
      <c r="M1648" s="92"/>
    </row>
    <row r="1649" spans="1:13">
      <c r="A1649" s="92"/>
      <c r="B1649" s="92"/>
      <c r="C1649" s="92"/>
      <c r="D1649" s="92"/>
      <c r="E1649" s="92"/>
      <c r="F1649" s="92"/>
      <c r="G1649" s="92"/>
      <c r="H1649" s="92"/>
      <c r="I1649" s="92"/>
      <c r="J1649" s="92"/>
      <c r="K1649" s="92"/>
      <c r="L1649" s="92"/>
      <c r="M1649" s="92"/>
    </row>
    <row r="1650" spans="1:13">
      <c r="A1650" s="92"/>
      <c r="B1650" s="92"/>
      <c r="C1650" s="92"/>
      <c r="D1650" s="92"/>
      <c r="E1650" s="92"/>
      <c r="F1650" s="92"/>
      <c r="G1650" s="92"/>
      <c r="H1650" s="92"/>
      <c r="I1650" s="92"/>
      <c r="J1650" s="92"/>
      <c r="K1650" s="92"/>
      <c r="L1650" s="92"/>
      <c r="M1650" s="92"/>
    </row>
    <row r="1651" spans="1:13">
      <c r="A1651" s="92"/>
      <c r="B1651" s="92"/>
      <c r="C1651" s="92"/>
      <c r="D1651" s="92"/>
      <c r="E1651" s="92"/>
      <c r="F1651" s="92"/>
      <c r="G1651" s="92"/>
      <c r="H1651" s="92"/>
      <c r="I1651" s="92"/>
      <c r="J1651" s="92"/>
      <c r="K1651" s="92"/>
      <c r="L1651" s="92"/>
      <c r="M1651" s="92"/>
    </row>
    <row r="1652" spans="1:13">
      <c r="A1652" s="92"/>
      <c r="B1652" s="92"/>
      <c r="C1652" s="92"/>
      <c r="D1652" s="92"/>
      <c r="E1652" s="92"/>
      <c r="F1652" s="92"/>
      <c r="G1652" s="92"/>
      <c r="H1652" s="92"/>
      <c r="I1652" s="92"/>
      <c r="J1652" s="92"/>
      <c r="K1652" s="92"/>
      <c r="L1652" s="92"/>
      <c r="M1652" s="92"/>
    </row>
    <row r="1653" spans="1:13">
      <c r="A1653" s="92"/>
      <c r="B1653" s="92"/>
      <c r="C1653" s="92"/>
      <c r="D1653" s="92"/>
      <c r="E1653" s="92"/>
      <c r="F1653" s="92"/>
      <c r="G1653" s="92"/>
      <c r="H1653" s="92"/>
      <c r="I1653" s="92"/>
      <c r="J1653" s="92"/>
      <c r="K1653" s="92"/>
      <c r="L1653" s="92"/>
      <c r="M1653" s="92"/>
    </row>
    <row r="1654" spans="1:13">
      <c r="A1654" s="92"/>
      <c r="B1654" s="92"/>
      <c r="C1654" s="92"/>
      <c r="D1654" s="92"/>
      <c r="E1654" s="92"/>
      <c r="F1654" s="92"/>
      <c r="G1654" s="92"/>
      <c r="H1654" s="92"/>
      <c r="I1654" s="92"/>
      <c r="J1654" s="92"/>
      <c r="K1654" s="92"/>
      <c r="L1654" s="92"/>
      <c r="M1654" s="92"/>
    </row>
    <row r="1655" spans="1:13">
      <c r="A1655" s="92"/>
      <c r="B1655" s="92"/>
      <c r="C1655" s="92"/>
      <c r="D1655" s="92"/>
      <c r="E1655" s="92"/>
      <c r="F1655" s="92"/>
      <c r="G1655" s="92"/>
      <c r="H1655" s="92"/>
      <c r="I1655" s="92"/>
      <c r="J1655" s="92"/>
      <c r="K1655" s="92"/>
      <c r="L1655" s="92"/>
      <c r="M1655" s="92"/>
    </row>
    <row r="1656" spans="1:13">
      <c r="A1656" s="92"/>
      <c r="B1656" s="92"/>
      <c r="C1656" s="92"/>
      <c r="D1656" s="92"/>
      <c r="E1656" s="92"/>
      <c r="F1656" s="92"/>
      <c r="G1656" s="92"/>
      <c r="H1656" s="92"/>
      <c r="I1656" s="92"/>
      <c r="J1656" s="92"/>
      <c r="K1656" s="92"/>
      <c r="L1656" s="92"/>
      <c r="M1656" s="92"/>
    </row>
    <row r="1657" spans="1:13">
      <c r="A1657" s="92"/>
      <c r="B1657" s="92"/>
      <c r="C1657" s="92"/>
      <c r="D1657" s="92"/>
      <c r="E1657" s="92"/>
      <c r="F1657" s="92"/>
      <c r="G1657" s="92"/>
      <c r="H1657" s="92"/>
      <c r="I1657" s="92"/>
      <c r="J1657" s="92"/>
      <c r="K1657" s="92"/>
      <c r="L1657" s="92"/>
      <c r="M1657" s="92"/>
    </row>
    <row r="1658" spans="1:13">
      <c r="A1658" s="92"/>
      <c r="B1658" s="92"/>
      <c r="C1658" s="92"/>
      <c r="D1658" s="92"/>
      <c r="E1658" s="92"/>
      <c r="F1658" s="92"/>
      <c r="G1658" s="92"/>
      <c r="H1658" s="92"/>
      <c r="I1658" s="92"/>
      <c r="J1658" s="92"/>
      <c r="K1658" s="92"/>
      <c r="L1658" s="92"/>
      <c r="M1658" s="92"/>
    </row>
    <row r="1659" spans="1:13">
      <c r="A1659" s="92"/>
      <c r="B1659" s="92"/>
      <c r="C1659" s="92"/>
      <c r="D1659" s="92"/>
      <c r="E1659" s="92"/>
      <c r="F1659" s="92"/>
      <c r="G1659" s="92"/>
      <c r="H1659" s="92"/>
      <c r="I1659" s="92"/>
      <c r="J1659" s="92"/>
      <c r="K1659" s="92"/>
      <c r="L1659" s="92"/>
      <c r="M1659" s="92"/>
    </row>
    <row r="1660" spans="1:13">
      <c r="A1660" s="92"/>
      <c r="B1660" s="92"/>
      <c r="C1660" s="92"/>
      <c r="D1660" s="92"/>
      <c r="E1660" s="92"/>
      <c r="F1660" s="92"/>
      <c r="G1660" s="92"/>
      <c r="H1660" s="92"/>
      <c r="I1660" s="92"/>
      <c r="J1660" s="92"/>
      <c r="K1660" s="92"/>
      <c r="L1660" s="92"/>
      <c r="M1660" s="92"/>
    </row>
    <row r="1661" spans="1:13">
      <c r="A1661" s="92"/>
      <c r="B1661" s="92"/>
      <c r="C1661" s="92"/>
      <c r="D1661" s="92"/>
      <c r="E1661" s="92"/>
      <c r="F1661" s="92"/>
      <c r="G1661" s="92"/>
      <c r="H1661" s="92"/>
      <c r="I1661" s="92"/>
      <c r="J1661" s="92"/>
      <c r="K1661" s="92"/>
      <c r="L1661" s="92"/>
      <c r="M1661" s="92"/>
    </row>
    <row r="1662" spans="1:13">
      <c r="A1662" s="92"/>
      <c r="B1662" s="92"/>
      <c r="C1662" s="92"/>
      <c r="D1662" s="92"/>
      <c r="E1662" s="92"/>
      <c r="F1662" s="92"/>
      <c r="G1662" s="92"/>
      <c r="H1662" s="92"/>
      <c r="I1662" s="92"/>
      <c r="J1662" s="92"/>
      <c r="K1662" s="92"/>
      <c r="L1662" s="92"/>
      <c r="M1662" s="92"/>
    </row>
    <row r="1663" spans="1:13">
      <c r="A1663" s="92"/>
      <c r="B1663" s="92"/>
      <c r="C1663" s="92"/>
      <c r="D1663" s="92"/>
      <c r="E1663" s="92"/>
      <c r="F1663" s="92"/>
      <c r="G1663" s="92"/>
      <c r="H1663" s="92"/>
      <c r="I1663" s="92"/>
      <c r="J1663" s="92"/>
      <c r="K1663" s="92"/>
      <c r="L1663" s="92"/>
      <c r="M1663" s="92"/>
    </row>
    <row r="1664" spans="1:13">
      <c r="A1664" s="92"/>
      <c r="B1664" s="92"/>
      <c r="C1664" s="92"/>
      <c r="D1664" s="92"/>
      <c r="E1664" s="92"/>
      <c r="F1664" s="92"/>
      <c r="G1664" s="92"/>
      <c r="H1664" s="92"/>
      <c r="I1664" s="92"/>
      <c r="J1664" s="92"/>
      <c r="K1664" s="92"/>
      <c r="L1664" s="92"/>
      <c r="M1664" s="92"/>
    </row>
    <row r="1665" spans="1:13">
      <c r="A1665" s="92"/>
      <c r="B1665" s="92"/>
      <c r="C1665" s="92"/>
      <c r="D1665" s="92"/>
      <c r="E1665" s="92"/>
      <c r="F1665" s="92"/>
      <c r="G1665" s="92"/>
      <c r="H1665" s="92"/>
      <c r="I1665" s="92"/>
      <c r="J1665" s="92"/>
      <c r="K1665" s="92"/>
      <c r="L1665" s="92"/>
      <c r="M1665" s="92"/>
    </row>
    <row r="1666" spans="1:13">
      <c r="A1666" s="92"/>
      <c r="B1666" s="92"/>
      <c r="C1666" s="92"/>
      <c r="D1666" s="92"/>
      <c r="E1666" s="92"/>
      <c r="F1666" s="92"/>
      <c r="G1666" s="92"/>
      <c r="H1666" s="92"/>
      <c r="I1666" s="92"/>
      <c r="J1666" s="92"/>
      <c r="K1666" s="92"/>
      <c r="L1666" s="92"/>
      <c r="M1666" s="92"/>
    </row>
    <row r="1667" spans="1:13">
      <c r="A1667" s="92"/>
      <c r="B1667" s="92"/>
      <c r="C1667" s="92"/>
      <c r="D1667" s="92"/>
      <c r="E1667" s="92"/>
      <c r="F1667" s="92"/>
      <c r="G1667" s="92"/>
      <c r="H1667" s="92"/>
      <c r="I1667" s="92"/>
      <c r="J1667" s="92"/>
      <c r="K1667" s="92"/>
      <c r="L1667" s="92"/>
      <c r="M1667" s="92"/>
    </row>
    <row r="1668" spans="1:13">
      <c r="A1668" s="92"/>
      <c r="B1668" s="92"/>
      <c r="C1668" s="92"/>
      <c r="D1668" s="92"/>
      <c r="E1668" s="92"/>
      <c r="F1668" s="92"/>
      <c r="G1668" s="92"/>
      <c r="H1668" s="92"/>
      <c r="I1668" s="92"/>
      <c r="J1668" s="92"/>
      <c r="K1668" s="92"/>
      <c r="L1668" s="92"/>
      <c r="M1668" s="92"/>
    </row>
    <row r="1669" spans="1:13">
      <c r="A1669" s="92"/>
      <c r="B1669" s="92"/>
      <c r="C1669" s="92"/>
      <c r="D1669" s="92"/>
      <c r="E1669" s="92"/>
      <c r="F1669" s="92"/>
      <c r="G1669" s="92"/>
      <c r="H1669" s="92"/>
      <c r="I1669" s="92"/>
      <c r="J1669" s="92"/>
      <c r="K1669" s="92"/>
      <c r="L1669" s="92"/>
      <c r="M1669" s="92"/>
    </row>
    <row r="1670" spans="1:13">
      <c r="A1670" s="92"/>
      <c r="B1670" s="92"/>
      <c r="C1670" s="92"/>
      <c r="D1670" s="92"/>
      <c r="E1670" s="92"/>
      <c r="F1670" s="92"/>
      <c r="G1670" s="92"/>
      <c r="H1670" s="92"/>
      <c r="I1670" s="92"/>
      <c r="J1670" s="92"/>
      <c r="K1670" s="92"/>
      <c r="L1670" s="92"/>
      <c r="M1670" s="92"/>
    </row>
    <row r="1671" spans="1:13">
      <c r="A1671" s="92"/>
      <c r="B1671" s="92"/>
      <c r="C1671" s="92"/>
      <c r="D1671" s="92"/>
      <c r="E1671" s="92"/>
      <c r="F1671" s="92"/>
      <c r="G1671" s="92"/>
      <c r="H1671" s="92"/>
      <c r="I1671" s="92"/>
      <c r="J1671" s="92"/>
      <c r="K1671" s="92"/>
      <c r="L1671" s="92"/>
      <c r="M1671" s="92"/>
    </row>
    <row r="1672" spans="1:13">
      <c r="A1672" s="92"/>
      <c r="B1672" s="92"/>
      <c r="C1672" s="92"/>
      <c r="D1672" s="92"/>
      <c r="E1672" s="92"/>
      <c r="F1672" s="92"/>
      <c r="G1672" s="92"/>
      <c r="H1672" s="92"/>
      <c r="I1672" s="92"/>
      <c r="J1672" s="92"/>
      <c r="K1672" s="92"/>
      <c r="L1672" s="92"/>
      <c r="M1672" s="92"/>
    </row>
    <row r="1673" spans="1:13">
      <c r="A1673" s="92"/>
      <c r="B1673" s="92"/>
      <c r="C1673" s="92"/>
      <c r="D1673" s="92"/>
      <c r="E1673" s="92"/>
      <c r="F1673" s="92"/>
      <c r="G1673" s="92"/>
      <c r="H1673" s="92"/>
      <c r="I1673" s="92"/>
      <c r="J1673" s="92"/>
      <c r="K1673" s="92"/>
      <c r="L1673" s="92"/>
      <c r="M1673" s="92"/>
    </row>
    <row r="1674" spans="1:13">
      <c r="A1674" s="92"/>
      <c r="B1674" s="92"/>
      <c r="C1674" s="92"/>
      <c r="D1674" s="92"/>
      <c r="E1674" s="92"/>
      <c r="F1674" s="92"/>
      <c r="G1674" s="92"/>
      <c r="H1674" s="92"/>
      <c r="I1674" s="92"/>
      <c r="J1674" s="92"/>
      <c r="K1674" s="92"/>
      <c r="L1674" s="92"/>
      <c r="M1674" s="92"/>
    </row>
    <row r="1675" spans="1:13">
      <c r="A1675" s="92"/>
      <c r="B1675" s="92"/>
      <c r="C1675" s="92"/>
      <c r="D1675" s="92"/>
      <c r="E1675" s="92"/>
      <c r="F1675" s="92"/>
      <c r="G1675" s="92"/>
      <c r="H1675" s="92"/>
      <c r="I1675" s="92"/>
      <c r="J1675" s="92"/>
      <c r="K1675" s="92"/>
      <c r="L1675" s="92"/>
      <c r="M1675" s="92"/>
    </row>
    <row r="1676" spans="1:13">
      <c r="A1676" s="92"/>
      <c r="B1676" s="92"/>
      <c r="C1676" s="92"/>
      <c r="D1676" s="92"/>
      <c r="E1676" s="92"/>
      <c r="F1676" s="92"/>
      <c r="G1676" s="92"/>
      <c r="H1676" s="92"/>
      <c r="I1676" s="92"/>
      <c r="J1676" s="92"/>
      <c r="K1676" s="92"/>
      <c r="L1676" s="92"/>
      <c r="M1676" s="92"/>
    </row>
    <row r="1677" spans="1:13">
      <c r="A1677" s="92"/>
      <c r="B1677" s="92"/>
      <c r="C1677" s="92"/>
      <c r="D1677" s="92"/>
      <c r="E1677" s="92"/>
      <c r="F1677" s="92"/>
      <c r="G1677" s="92"/>
      <c r="H1677" s="92"/>
      <c r="I1677" s="92"/>
      <c r="J1677" s="92"/>
      <c r="K1677" s="92"/>
      <c r="L1677" s="92"/>
      <c r="M1677" s="92"/>
    </row>
    <row r="1678" spans="1:13">
      <c r="A1678" s="92"/>
      <c r="B1678" s="92"/>
      <c r="C1678" s="92"/>
      <c r="D1678" s="92"/>
      <c r="E1678" s="92"/>
      <c r="F1678" s="92"/>
      <c r="G1678" s="92"/>
      <c r="H1678" s="92"/>
      <c r="I1678" s="92"/>
      <c r="J1678" s="92"/>
      <c r="K1678" s="92"/>
      <c r="L1678" s="92"/>
      <c r="M1678" s="92"/>
    </row>
    <row r="1679" spans="1:13">
      <c r="A1679" s="92"/>
      <c r="B1679" s="92"/>
      <c r="C1679" s="92"/>
      <c r="D1679" s="92"/>
      <c r="E1679" s="92"/>
      <c r="F1679" s="92"/>
      <c r="G1679" s="92"/>
      <c r="H1679" s="92"/>
      <c r="I1679" s="92"/>
      <c r="J1679" s="92"/>
      <c r="K1679" s="92"/>
      <c r="L1679" s="92"/>
      <c r="M1679" s="92"/>
    </row>
    <row r="1680" spans="1:13">
      <c r="A1680" s="92"/>
      <c r="B1680" s="92"/>
      <c r="C1680" s="92"/>
      <c r="D1680" s="92"/>
      <c r="E1680" s="92"/>
      <c r="F1680" s="92"/>
      <c r="G1680" s="92"/>
      <c r="H1680" s="92"/>
      <c r="I1680" s="92"/>
      <c r="J1680" s="92"/>
      <c r="K1680" s="92"/>
      <c r="L1680" s="92"/>
      <c r="M1680" s="92"/>
    </row>
    <row r="1681" spans="1:13">
      <c r="A1681" s="92"/>
      <c r="B1681" s="92"/>
      <c r="C1681" s="92"/>
      <c r="D1681" s="92"/>
      <c r="E1681" s="92"/>
      <c r="F1681" s="92"/>
      <c r="G1681" s="92"/>
      <c r="H1681" s="92"/>
      <c r="I1681" s="92"/>
      <c r="J1681" s="92"/>
      <c r="K1681" s="92"/>
      <c r="L1681" s="92"/>
      <c r="M1681" s="92"/>
    </row>
    <row r="1682" spans="1:13">
      <c r="A1682" s="92"/>
      <c r="B1682" s="92"/>
      <c r="C1682" s="92"/>
      <c r="D1682" s="92"/>
      <c r="E1682" s="92"/>
      <c r="F1682" s="92"/>
      <c r="G1682" s="92"/>
      <c r="H1682" s="92"/>
      <c r="I1682" s="92"/>
      <c r="J1682" s="92"/>
      <c r="K1682" s="92"/>
      <c r="L1682" s="92"/>
      <c r="M1682" s="92"/>
    </row>
    <row r="1683" spans="1:13">
      <c r="A1683" s="92"/>
      <c r="B1683" s="92"/>
      <c r="C1683" s="92"/>
      <c r="D1683" s="92"/>
      <c r="E1683" s="92"/>
      <c r="F1683" s="92"/>
      <c r="G1683" s="92"/>
      <c r="H1683" s="92"/>
      <c r="I1683" s="92"/>
      <c r="J1683" s="92"/>
      <c r="K1683" s="92"/>
      <c r="L1683" s="92"/>
      <c r="M1683" s="92"/>
    </row>
    <row r="1684" spans="1:13">
      <c r="A1684" s="92"/>
      <c r="B1684" s="92"/>
      <c r="C1684" s="92"/>
      <c r="D1684" s="92"/>
      <c r="E1684" s="92"/>
      <c r="F1684" s="92"/>
      <c r="G1684" s="92"/>
      <c r="H1684" s="92"/>
      <c r="I1684" s="92"/>
      <c r="J1684" s="92"/>
      <c r="K1684" s="92"/>
      <c r="L1684" s="92"/>
      <c r="M1684" s="92"/>
    </row>
    <row r="1685" spans="1:13">
      <c r="A1685" s="92"/>
      <c r="B1685" s="92"/>
      <c r="C1685" s="92"/>
      <c r="D1685" s="92"/>
      <c r="E1685" s="92"/>
      <c r="F1685" s="92"/>
      <c r="G1685" s="92"/>
      <c r="H1685" s="92"/>
      <c r="I1685" s="92"/>
      <c r="J1685" s="92"/>
      <c r="K1685" s="92"/>
      <c r="L1685" s="92"/>
      <c r="M1685" s="92"/>
    </row>
    <row r="1686" spans="1:13">
      <c r="A1686" s="92"/>
      <c r="B1686" s="92"/>
      <c r="C1686" s="92"/>
      <c r="D1686" s="92"/>
      <c r="E1686" s="92"/>
      <c r="F1686" s="92"/>
      <c r="G1686" s="92"/>
      <c r="H1686" s="92"/>
      <c r="I1686" s="92"/>
      <c r="J1686" s="92"/>
      <c r="K1686" s="92"/>
      <c r="L1686" s="92"/>
      <c r="M1686" s="92"/>
    </row>
    <row r="1687" spans="1:13">
      <c r="A1687" s="92"/>
      <c r="B1687" s="92"/>
      <c r="C1687" s="92"/>
      <c r="D1687" s="92"/>
      <c r="E1687" s="92"/>
      <c r="F1687" s="92"/>
      <c r="G1687" s="92"/>
      <c r="H1687" s="92"/>
      <c r="I1687" s="92"/>
      <c r="J1687" s="92"/>
      <c r="K1687" s="92"/>
      <c r="L1687" s="92"/>
      <c r="M1687" s="92"/>
    </row>
    <row r="1688" spans="1:13">
      <c r="A1688" s="92"/>
      <c r="B1688" s="92"/>
      <c r="C1688" s="92"/>
      <c r="D1688" s="92"/>
      <c r="E1688" s="92"/>
      <c r="F1688" s="92"/>
      <c r="G1688" s="92"/>
      <c r="H1688" s="92"/>
      <c r="I1688" s="92"/>
      <c r="J1688" s="92"/>
      <c r="K1688" s="92"/>
      <c r="L1688" s="92"/>
      <c r="M1688" s="92"/>
    </row>
    <row r="1689" spans="1:13">
      <c r="A1689" s="92"/>
      <c r="B1689" s="92"/>
      <c r="C1689" s="92"/>
      <c r="D1689" s="92"/>
      <c r="E1689" s="92"/>
      <c r="F1689" s="92"/>
      <c r="G1689" s="92"/>
      <c r="H1689" s="92"/>
      <c r="I1689" s="92"/>
      <c r="J1689" s="92"/>
      <c r="K1689" s="92"/>
      <c r="L1689" s="92"/>
      <c r="M1689" s="92"/>
    </row>
    <row r="1690" spans="1:13">
      <c r="A1690" s="92"/>
      <c r="B1690" s="92"/>
      <c r="C1690" s="92"/>
      <c r="D1690" s="92"/>
      <c r="E1690" s="92"/>
      <c r="F1690" s="92"/>
      <c r="G1690" s="92"/>
      <c r="H1690" s="92"/>
      <c r="I1690" s="92"/>
      <c r="J1690" s="92"/>
      <c r="K1690" s="92"/>
      <c r="L1690" s="92"/>
      <c r="M1690" s="92"/>
    </row>
    <row r="1691" spans="1:13">
      <c r="A1691" s="92"/>
      <c r="B1691" s="92"/>
      <c r="C1691" s="92"/>
      <c r="D1691" s="92"/>
      <c r="E1691" s="92"/>
      <c r="F1691" s="92"/>
      <c r="G1691" s="92"/>
      <c r="H1691" s="92"/>
      <c r="I1691" s="92"/>
      <c r="J1691" s="92"/>
      <c r="K1691" s="92"/>
      <c r="L1691" s="92"/>
      <c r="M1691" s="92"/>
    </row>
    <row r="1692" spans="1:13">
      <c r="A1692" s="92"/>
      <c r="B1692" s="92"/>
      <c r="C1692" s="92"/>
      <c r="D1692" s="92"/>
      <c r="E1692" s="92"/>
      <c r="F1692" s="92"/>
      <c r="G1692" s="92"/>
      <c r="H1692" s="92"/>
      <c r="I1692" s="92"/>
      <c r="J1692" s="92"/>
      <c r="K1692" s="92"/>
      <c r="L1692" s="92"/>
      <c r="M1692" s="92"/>
    </row>
    <row r="1693" spans="1:13">
      <c r="A1693" s="92"/>
      <c r="B1693" s="92"/>
      <c r="C1693" s="92"/>
      <c r="D1693" s="92"/>
      <c r="E1693" s="92"/>
      <c r="F1693" s="92"/>
      <c r="G1693" s="92"/>
      <c r="H1693" s="92"/>
      <c r="I1693" s="92"/>
      <c r="J1693" s="92"/>
      <c r="K1693" s="92"/>
      <c r="L1693" s="92"/>
      <c r="M1693" s="92"/>
    </row>
    <row r="1694" spans="1:13">
      <c r="A1694" s="92"/>
      <c r="B1694" s="92"/>
      <c r="C1694" s="92"/>
      <c r="D1694" s="92"/>
      <c r="E1694" s="92"/>
      <c r="F1694" s="92"/>
      <c r="G1694" s="92"/>
      <c r="H1694" s="92"/>
      <c r="I1694" s="92"/>
      <c r="J1694" s="92"/>
      <c r="K1694" s="92"/>
      <c r="L1694" s="92"/>
      <c r="M1694" s="92"/>
    </row>
    <row r="1695" spans="1:13">
      <c r="A1695" s="92"/>
      <c r="B1695" s="92"/>
      <c r="C1695" s="92"/>
      <c r="D1695" s="92"/>
      <c r="E1695" s="92"/>
      <c r="F1695" s="92"/>
      <c r="G1695" s="92"/>
      <c r="H1695" s="92"/>
      <c r="I1695" s="92"/>
      <c r="J1695" s="92"/>
      <c r="K1695" s="92"/>
      <c r="L1695" s="92"/>
      <c r="M1695" s="92"/>
    </row>
    <row r="1696" spans="1:13">
      <c r="A1696" s="92"/>
      <c r="B1696" s="92"/>
      <c r="C1696" s="92"/>
      <c r="D1696" s="92"/>
      <c r="E1696" s="92"/>
      <c r="F1696" s="92"/>
      <c r="G1696" s="92"/>
      <c r="H1696" s="92"/>
      <c r="I1696" s="92"/>
      <c r="J1696" s="92"/>
      <c r="K1696" s="92"/>
      <c r="L1696" s="92"/>
      <c r="M1696" s="92"/>
    </row>
    <row r="1697" spans="1:13">
      <c r="A1697" s="92"/>
      <c r="B1697" s="92"/>
      <c r="C1697" s="92"/>
      <c r="D1697" s="92"/>
      <c r="E1697" s="92"/>
      <c r="F1697" s="92"/>
      <c r="G1697" s="92"/>
      <c r="H1697" s="92"/>
      <c r="I1697" s="92"/>
      <c r="J1697" s="92"/>
      <c r="K1697" s="92"/>
      <c r="L1697" s="92"/>
      <c r="M1697" s="92"/>
    </row>
    <row r="1698" spans="1:13">
      <c r="A1698" s="92"/>
      <c r="B1698" s="92"/>
      <c r="C1698" s="92"/>
      <c r="D1698" s="92"/>
      <c r="E1698" s="92"/>
      <c r="F1698" s="92"/>
      <c r="G1698" s="92"/>
      <c r="H1698" s="92"/>
      <c r="I1698" s="92"/>
      <c r="J1698" s="92"/>
      <c r="K1698" s="92"/>
      <c r="L1698" s="92"/>
      <c r="M1698" s="92"/>
    </row>
    <row r="1699" spans="1:13">
      <c r="A1699" s="92"/>
      <c r="B1699" s="92"/>
      <c r="C1699" s="92"/>
      <c r="D1699" s="92"/>
      <c r="E1699" s="92"/>
      <c r="F1699" s="92"/>
      <c r="G1699" s="92"/>
      <c r="H1699" s="92"/>
      <c r="I1699" s="92"/>
      <c r="J1699" s="92"/>
      <c r="K1699" s="92"/>
      <c r="L1699" s="92"/>
      <c r="M1699" s="92"/>
    </row>
    <row r="1700" spans="1:13">
      <c r="A1700" s="92"/>
      <c r="B1700" s="92"/>
      <c r="C1700" s="92"/>
      <c r="D1700" s="92"/>
      <c r="E1700" s="92"/>
      <c r="F1700" s="92"/>
      <c r="G1700" s="92"/>
      <c r="H1700" s="92"/>
      <c r="I1700" s="92"/>
      <c r="J1700" s="92"/>
      <c r="K1700" s="92"/>
      <c r="L1700" s="92"/>
      <c r="M1700" s="92"/>
    </row>
    <row r="1701" spans="1:13">
      <c r="A1701" s="92"/>
      <c r="B1701" s="92"/>
      <c r="C1701" s="92"/>
      <c r="D1701" s="92"/>
      <c r="E1701" s="92"/>
      <c r="F1701" s="92"/>
      <c r="G1701" s="92"/>
      <c r="H1701" s="92"/>
      <c r="I1701" s="92"/>
      <c r="J1701" s="92"/>
      <c r="K1701" s="92"/>
      <c r="L1701" s="92"/>
      <c r="M1701" s="92"/>
    </row>
    <row r="1702" spans="1:13">
      <c r="A1702" s="92"/>
      <c r="B1702" s="92"/>
      <c r="C1702" s="92"/>
      <c r="D1702" s="92"/>
      <c r="E1702" s="92"/>
      <c r="F1702" s="92"/>
      <c r="G1702" s="92"/>
      <c r="H1702" s="92"/>
      <c r="I1702" s="92"/>
      <c r="J1702" s="92"/>
      <c r="K1702" s="92"/>
      <c r="L1702" s="92"/>
      <c r="M1702" s="92"/>
    </row>
    <row r="1703" spans="1:13">
      <c r="A1703" s="92"/>
      <c r="B1703" s="92"/>
      <c r="C1703" s="92"/>
      <c r="D1703" s="92"/>
      <c r="E1703" s="92"/>
      <c r="F1703" s="92"/>
      <c r="G1703" s="92"/>
      <c r="H1703" s="92"/>
      <c r="I1703" s="92"/>
      <c r="J1703" s="92"/>
      <c r="K1703" s="92"/>
      <c r="L1703" s="92"/>
      <c r="M1703" s="92"/>
    </row>
    <row r="1704" spans="1:13">
      <c r="A1704" s="92"/>
      <c r="B1704" s="92"/>
      <c r="C1704" s="92"/>
      <c r="D1704" s="92"/>
      <c r="E1704" s="92"/>
      <c r="F1704" s="92"/>
      <c r="G1704" s="92"/>
      <c r="H1704" s="92"/>
      <c r="I1704" s="92"/>
      <c r="J1704" s="92"/>
      <c r="K1704" s="92"/>
      <c r="L1704" s="92"/>
      <c r="M1704" s="92"/>
    </row>
    <row r="1705" spans="1:13">
      <c r="A1705" s="92"/>
      <c r="B1705" s="92"/>
      <c r="C1705" s="92"/>
      <c r="D1705" s="92"/>
      <c r="E1705" s="92"/>
      <c r="F1705" s="92"/>
      <c r="G1705" s="92"/>
      <c r="H1705" s="92"/>
      <c r="I1705" s="92"/>
      <c r="J1705" s="92"/>
      <c r="K1705" s="92"/>
      <c r="L1705" s="92"/>
      <c r="M1705" s="92"/>
    </row>
    <row r="1706" spans="1:13">
      <c r="A1706" s="92"/>
      <c r="B1706" s="92"/>
      <c r="C1706" s="92"/>
      <c r="D1706" s="92"/>
      <c r="E1706" s="92"/>
      <c r="F1706" s="92"/>
      <c r="G1706" s="92"/>
      <c r="H1706" s="92"/>
      <c r="I1706" s="92"/>
      <c r="J1706" s="92"/>
      <c r="K1706" s="92"/>
      <c r="L1706" s="92"/>
      <c r="M1706" s="92"/>
    </row>
    <row r="1707" spans="1:13">
      <c r="A1707" s="92"/>
      <c r="B1707" s="92"/>
      <c r="C1707" s="92"/>
      <c r="D1707" s="92"/>
      <c r="E1707" s="92"/>
      <c r="F1707" s="92"/>
      <c r="G1707" s="92"/>
      <c r="H1707" s="92"/>
      <c r="I1707" s="92"/>
      <c r="J1707" s="92"/>
      <c r="K1707" s="92"/>
      <c r="L1707" s="92"/>
      <c r="M1707" s="92"/>
    </row>
    <row r="1708" spans="1:13">
      <c r="A1708" s="92"/>
      <c r="B1708" s="92"/>
      <c r="C1708" s="92"/>
      <c r="D1708" s="92"/>
      <c r="E1708" s="92"/>
      <c r="F1708" s="92"/>
      <c r="G1708" s="92"/>
      <c r="H1708" s="92"/>
      <c r="I1708" s="92"/>
      <c r="J1708" s="92"/>
      <c r="K1708" s="92"/>
      <c r="L1708" s="92"/>
      <c r="M1708" s="92"/>
    </row>
    <row r="1709" spans="1:13">
      <c r="A1709" s="92"/>
      <c r="B1709" s="92"/>
      <c r="C1709" s="92"/>
      <c r="D1709" s="92"/>
      <c r="E1709" s="92"/>
      <c r="F1709" s="92"/>
      <c r="G1709" s="92"/>
      <c r="H1709" s="92"/>
      <c r="I1709" s="92"/>
      <c r="J1709" s="92"/>
      <c r="K1709" s="92"/>
      <c r="L1709" s="92"/>
      <c r="M1709" s="92"/>
    </row>
    <row r="1710" spans="1:13">
      <c r="A1710" s="92"/>
      <c r="B1710" s="92"/>
      <c r="C1710" s="92"/>
      <c r="D1710" s="92"/>
      <c r="E1710" s="92"/>
      <c r="F1710" s="92"/>
      <c r="G1710" s="92"/>
      <c r="H1710" s="92"/>
      <c r="I1710" s="92"/>
      <c r="J1710" s="92"/>
      <c r="K1710" s="92"/>
      <c r="L1710" s="92"/>
      <c r="M1710" s="92"/>
    </row>
    <row r="1711" spans="1:13">
      <c r="A1711" s="92"/>
      <c r="B1711" s="92"/>
      <c r="C1711" s="92"/>
      <c r="D1711" s="92"/>
      <c r="E1711" s="92"/>
      <c r="F1711" s="92"/>
      <c r="G1711" s="92"/>
      <c r="H1711" s="92"/>
      <c r="I1711" s="92"/>
      <c r="J1711" s="92"/>
      <c r="K1711" s="92"/>
      <c r="L1711" s="92"/>
      <c r="M1711" s="92"/>
    </row>
    <row r="1712" spans="1:13">
      <c r="A1712" s="92"/>
      <c r="B1712" s="92"/>
      <c r="C1712" s="92"/>
      <c r="D1712" s="92"/>
      <c r="E1712" s="92"/>
      <c r="F1712" s="92"/>
      <c r="G1712" s="92"/>
      <c r="H1712" s="92"/>
      <c r="I1712" s="92"/>
      <c r="J1712" s="92"/>
      <c r="K1712" s="92"/>
      <c r="L1712" s="92"/>
      <c r="M1712" s="92"/>
    </row>
    <row r="1713" spans="1:13">
      <c r="A1713" s="92"/>
      <c r="B1713" s="92"/>
      <c r="C1713" s="92"/>
      <c r="D1713" s="92"/>
      <c r="E1713" s="92"/>
      <c r="F1713" s="92"/>
      <c r="G1713" s="92"/>
      <c r="H1713" s="92"/>
      <c r="I1713" s="92"/>
      <c r="J1713" s="92"/>
      <c r="K1713" s="92"/>
      <c r="L1713" s="92"/>
      <c r="M1713" s="92"/>
    </row>
    <row r="1714" spans="1:13">
      <c r="A1714" s="92"/>
      <c r="B1714" s="92"/>
      <c r="C1714" s="92"/>
      <c r="D1714" s="92"/>
      <c r="E1714" s="92"/>
      <c r="F1714" s="92"/>
      <c r="G1714" s="92"/>
      <c r="H1714" s="92"/>
      <c r="I1714" s="92"/>
      <c r="J1714" s="92"/>
      <c r="K1714" s="92"/>
      <c r="L1714" s="92"/>
      <c r="M1714" s="92"/>
    </row>
    <row r="1715" spans="1:13">
      <c r="A1715" s="92"/>
      <c r="B1715" s="92"/>
      <c r="C1715" s="92"/>
      <c r="D1715" s="92"/>
      <c r="E1715" s="92"/>
      <c r="F1715" s="92"/>
      <c r="G1715" s="92"/>
      <c r="H1715" s="92"/>
      <c r="I1715" s="92"/>
      <c r="J1715" s="92"/>
      <c r="K1715" s="92"/>
      <c r="L1715" s="92"/>
      <c r="M1715" s="92"/>
    </row>
    <row r="1716" spans="1:13">
      <c r="A1716" s="92"/>
      <c r="B1716" s="92"/>
      <c r="C1716" s="92"/>
      <c r="D1716" s="92"/>
      <c r="E1716" s="92"/>
      <c r="F1716" s="92"/>
      <c r="G1716" s="92"/>
      <c r="H1716" s="92"/>
      <c r="I1716" s="92"/>
      <c r="J1716" s="92"/>
      <c r="K1716" s="92"/>
      <c r="L1716" s="92"/>
      <c r="M1716" s="92"/>
    </row>
    <row r="1717" spans="1:13">
      <c r="A1717" s="92"/>
      <c r="B1717" s="92"/>
      <c r="C1717" s="92"/>
      <c r="D1717" s="92"/>
      <c r="E1717" s="92"/>
      <c r="F1717" s="92"/>
      <c r="G1717" s="92"/>
      <c r="H1717" s="92"/>
      <c r="I1717" s="92"/>
      <c r="J1717" s="92"/>
      <c r="K1717" s="92"/>
      <c r="L1717" s="92"/>
      <c r="M1717" s="92"/>
    </row>
    <row r="1718" spans="1:13">
      <c r="A1718" s="92"/>
      <c r="B1718" s="92"/>
      <c r="C1718" s="92"/>
      <c r="D1718" s="92"/>
      <c r="E1718" s="92"/>
      <c r="F1718" s="92"/>
      <c r="G1718" s="92"/>
      <c r="H1718" s="92"/>
      <c r="I1718" s="92"/>
      <c r="J1718" s="92"/>
      <c r="K1718" s="92"/>
      <c r="L1718" s="92"/>
      <c r="M1718" s="92"/>
    </row>
    <row r="1719" spans="1:13">
      <c r="A1719" s="92"/>
      <c r="B1719" s="92"/>
      <c r="C1719" s="92"/>
      <c r="D1719" s="92"/>
      <c r="E1719" s="92"/>
      <c r="F1719" s="92"/>
      <c r="G1719" s="92"/>
      <c r="H1719" s="92"/>
      <c r="I1719" s="92"/>
      <c r="J1719" s="92"/>
      <c r="K1719" s="92"/>
      <c r="L1719" s="92"/>
      <c r="M1719" s="92"/>
    </row>
    <row r="1720" spans="1:13">
      <c r="A1720" s="92"/>
      <c r="B1720" s="92"/>
      <c r="C1720" s="92"/>
      <c r="D1720" s="92"/>
      <c r="E1720" s="92"/>
      <c r="F1720" s="92"/>
      <c r="G1720" s="92"/>
      <c r="H1720" s="92"/>
      <c r="I1720" s="92"/>
      <c r="J1720" s="92"/>
      <c r="K1720" s="92"/>
      <c r="L1720" s="92"/>
      <c r="M1720" s="92"/>
    </row>
    <row r="1721" spans="1:13">
      <c r="A1721" s="92"/>
      <c r="B1721" s="92"/>
      <c r="C1721" s="92"/>
      <c r="D1721" s="92"/>
      <c r="E1721" s="92"/>
      <c r="F1721" s="92"/>
      <c r="G1721" s="92"/>
      <c r="H1721" s="92"/>
      <c r="I1721" s="92"/>
      <c r="J1721" s="92"/>
      <c r="K1721" s="92"/>
      <c r="L1721" s="92"/>
      <c r="M1721" s="92"/>
    </row>
    <row r="1722" spans="1:13">
      <c r="A1722" s="92"/>
      <c r="B1722" s="92"/>
      <c r="C1722" s="92"/>
      <c r="D1722" s="92"/>
      <c r="E1722" s="92"/>
      <c r="F1722" s="92"/>
      <c r="G1722" s="92"/>
      <c r="H1722" s="92"/>
      <c r="I1722" s="92"/>
      <c r="J1722" s="92"/>
      <c r="K1722" s="92"/>
      <c r="L1722" s="92"/>
      <c r="M1722" s="92"/>
    </row>
    <row r="1723" spans="1:13">
      <c r="A1723" s="92"/>
      <c r="B1723" s="92"/>
      <c r="C1723" s="92"/>
      <c r="D1723" s="92"/>
      <c r="E1723" s="92"/>
      <c r="F1723" s="92"/>
      <c r="G1723" s="92"/>
      <c r="H1723" s="92"/>
      <c r="I1723" s="92"/>
      <c r="J1723" s="92"/>
      <c r="K1723" s="92"/>
      <c r="L1723" s="92"/>
      <c r="M1723" s="92"/>
    </row>
    <row r="1724" spans="1:13">
      <c r="A1724" s="92"/>
      <c r="B1724" s="92"/>
      <c r="C1724" s="92"/>
      <c r="D1724" s="92"/>
      <c r="E1724" s="92"/>
      <c r="F1724" s="92"/>
      <c r="G1724" s="92"/>
      <c r="H1724" s="92"/>
      <c r="I1724" s="92"/>
      <c r="J1724" s="92"/>
      <c r="K1724" s="92"/>
      <c r="L1724" s="92"/>
      <c r="M1724" s="92"/>
    </row>
    <row r="1725" spans="1:13">
      <c r="A1725" s="92"/>
      <c r="B1725" s="92"/>
      <c r="C1725" s="92"/>
      <c r="D1725" s="92"/>
      <c r="E1725" s="92"/>
      <c r="F1725" s="92"/>
      <c r="G1725" s="92"/>
      <c r="H1725" s="92"/>
      <c r="I1725" s="92"/>
      <c r="J1725" s="92"/>
      <c r="K1725" s="92"/>
      <c r="L1725" s="92"/>
      <c r="M1725" s="92"/>
    </row>
    <row r="1726" spans="1:13">
      <c r="A1726" s="92"/>
      <c r="B1726" s="92"/>
      <c r="C1726" s="92"/>
      <c r="D1726" s="92"/>
      <c r="E1726" s="92"/>
      <c r="F1726" s="92"/>
      <c r="G1726" s="92"/>
      <c r="H1726" s="92"/>
      <c r="I1726" s="92"/>
      <c r="J1726" s="92"/>
      <c r="K1726" s="92"/>
      <c r="L1726" s="92"/>
      <c r="M1726" s="92"/>
    </row>
    <row r="1727" spans="1:13">
      <c r="A1727" s="92"/>
      <c r="B1727" s="92"/>
      <c r="C1727" s="92"/>
      <c r="D1727" s="92"/>
      <c r="E1727" s="92"/>
      <c r="F1727" s="92"/>
      <c r="G1727" s="92"/>
      <c r="H1727" s="92"/>
      <c r="I1727" s="92"/>
      <c r="J1727" s="92"/>
      <c r="K1727" s="92"/>
      <c r="L1727" s="92"/>
      <c r="M1727" s="92"/>
    </row>
    <row r="1728" spans="1:13">
      <c r="A1728" s="92"/>
      <c r="B1728" s="92"/>
      <c r="C1728" s="92"/>
      <c r="D1728" s="92"/>
      <c r="E1728" s="92"/>
      <c r="F1728" s="92"/>
      <c r="G1728" s="92"/>
      <c r="H1728" s="92"/>
      <c r="I1728" s="92"/>
      <c r="J1728" s="92"/>
      <c r="K1728" s="92"/>
      <c r="L1728" s="92"/>
      <c r="M1728" s="92"/>
    </row>
    <row r="1729" spans="1:13">
      <c r="A1729" s="92"/>
      <c r="B1729" s="92"/>
      <c r="C1729" s="92"/>
      <c r="D1729" s="92"/>
      <c r="E1729" s="92"/>
      <c r="F1729" s="92"/>
      <c r="G1729" s="92"/>
      <c r="H1729" s="92"/>
      <c r="I1729" s="92"/>
      <c r="J1729" s="92"/>
      <c r="K1729" s="92"/>
      <c r="L1729" s="92"/>
      <c r="M1729" s="92"/>
    </row>
    <row r="1730" spans="1:13">
      <c r="A1730" s="92"/>
      <c r="B1730" s="92"/>
      <c r="C1730" s="92"/>
      <c r="D1730" s="92"/>
      <c r="E1730" s="92"/>
      <c r="F1730" s="92"/>
      <c r="G1730" s="92"/>
      <c r="H1730" s="92"/>
      <c r="I1730" s="92"/>
      <c r="J1730" s="92"/>
      <c r="K1730" s="92"/>
      <c r="L1730" s="92"/>
      <c r="M1730" s="92"/>
    </row>
    <row r="1731" spans="1:13">
      <c r="A1731" s="92"/>
      <c r="B1731" s="92"/>
      <c r="C1731" s="92"/>
      <c r="D1731" s="92"/>
      <c r="E1731" s="92"/>
      <c r="F1731" s="92"/>
      <c r="G1731" s="92"/>
      <c r="H1731" s="92"/>
      <c r="I1731" s="92"/>
      <c r="J1731" s="92"/>
      <c r="K1731" s="92"/>
      <c r="L1731" s="92"/>
      <c r="M1731" s="92"/>
    </row>
    <row r="1732" spans="1:13">
      <c r="A1732" s="92"/>
      <c r="B1732" s="92"/>
      <c r="C1732" s="92"/>
      <c r="D1732" s="92"/>
      <c r="E1732" s="92"/>
      <c r="F1732" s="92"/>
      <c r="G1732" s="92"/>
      <c r="H1732" s="92"/>
      <c r="I1732" s="92"/>
      <c r="J1732" s="92"/>
      <c r="K1732" s="92"/>
      <c r="L1732" s="92"/>
      <c r="M1732" s="92"/>
    </row>
    <row r="1733" spans="1:13">
      <c r="A1733" s="92"/>
      <c r="B1733" s="92"/>
      <c r="C1733" s="92"/>
      <c r="D1733" s="92"/>
      <c r="E1733" s="92"/>
      <c r="F1733" s="92"/>
      <c r="G1733" s="92"/>
      <c r="H1733" s="92"/>
      <c r="I1733" s="92"/>
      <c r="J1733" s="92"/>
      <c r="K1733" s="92"/>
      <c r="L1733" s="92"/>
      <c r="M1733" s="92"/>
    </row>
    <row r="1734" spans="1:13">
      <c r="A1734" s="92"/>
      <c r="B1734" s="92"/>
      <c r="C1734" s="92"/>
      <c r="D1734" s="92"/>
      <c r="E1734" s="92"/>
      <c r="F1734" s="92"/>
      <c r="G1734" s="92"/>
      <c r="H1734" s="92"/>
      <c r="I1734" s="92"/>
      <c r="J1734" s="92"/>
      <c r="K1734" s="92"/>
      <c r="L1734" s="92"/>
      <c r="M1734" s="92"/>
    </row>
    <row r="1735" spans="1:13">
      <c r="A1735" s="92"/>
      <c r="B1735" s="92"/>
      <c r="C1735" s="92"/>
      <c r="D1735" s="92"/>
      <c r="E1735" s="92"/>
      <c r="F1735" s="92"/>
      <c r="G1735" s="92"/>
      <c r="H1735" s="92"/>
      <c r="I1735" s="92"/>
      <c r="J1735" s="92"/>
      <c r="K1735" s="92"/>
      <c r="L1735" s="92"/>
      <c r="M1735" s="92"/>
    </row>
    <row r="1736" spans="1:13">
      <c r="A1736" s="92"/>
      <c r="B1736" s="92"/>
      <c r="C1736" s="92"/>
      <c r="D1736" s="92"/>
      <c r="E1736" s="92"/>
      <c r="F1736" s="92"/>
      <c r="G1736" s="92"/>
      <c r="H1736" s="92"/>
      <c r="I1736" s="92"/>
      <c r="J1736" s="92"/>
      <c r="K1736" s="92"/>
      <c r="L1736" s="92"/>
      <c r="M1736" s="92"/>
    </row>
    <row r="1737" spans="1:13">
      <c r="A1737" s="92"/>
      <c r="B1737" s="92"/>
      <c r="C1737" s="92"/>
      <c r="D1737" s="92"/>
      <c r="E1737" s="92"/>
      <c r="F1737" s="92"/>
      <c r="G1737" s="92"/>
      <c r="H1737" s="92"/>
      <c r="I1737" s="92"/>
      <c r="J1737" s="92"/>
      <c r="K1737" s="92"/>
      <c r="L1737" s="92"/>
      <c r="M1737" s="92"/>
    </row>
    <row r="1738" spans="1:13">
      <c r="A1738" s="92"/>
      <c r="B1738" s="92"/>
      <c r="C1738" s="92"/>
      <c r="D1738" s="92"/>
      <c r="E1738" s="92"/>
      <c r="F1738" s="92"/>
      <c r="G1738" s="92"/>
      <c r="H1738" s="92"/>
      <c r="I1738" s="92"/>
      <c r="J1738" s="92"/>
      <c r="K1738" s="92"/>
      <c r="L1738" s="92"/>
      <c r="M1738" s="92"/>
    </row>
    <row r="1739" spans="1:13">
      <c r="A1739" s="92"/>
      <c r="B1739" s="92"/>
      <c r="C1739" s="92"/>
      <c r="D1739" s="92"/>
      <c r="E1739" s="92"/>
      <c r="F1739" s="92"/>
      <c r="G1739" s="92"/>
      <c r="H1739" s="92"/>
      <c r="I1739" s="92"/>
      <c r="J1739" s="92"/>
      <c r="K1739" s="92"/>
      <c r="L1739" s="92"/>
      <c r="M1739" s="92"/>
    </row>
    <row r="1740" spans="1:13">
      <c r="A1740" s="92"/>
      <c r="B1740" s="92"/>
      <c r="C1740" s="92"/>
      <c r="D1740" s="92"/>
      <c r="E1740" s="92"/>
      <c r="F1740" s="92"/>
      <c r="G1740" s="92"/>
      <c r="H1740" s="92"/>
      <c r="I1740" s="92"/>
      <c r="J1740" s="92"/>
      <c r="K1740" s="92"/>
      <c r="L1740" s="92"/>
      <c r="M1740" s="92"/>
    </row>
    <row r="1741" spans="1:13">
      <c r="A1741" s="92"/>
      <c r="B1741" s="92"/>
      <c r="C1741" s="92"/>
      <c r="D1741" s="92"/>
      <c r="E1741" s="92"/>
      <c r="F1741" s="92"/>
      <c r="G1741" s="92"/>
      <c r="H1741" s="92"/>
      <c r="I1741" s="92"/>
      <c r="J1741" s="92"/>
      <c r="K1741" s="92"/>
      <c r="L1741" s="92"/>
      <c r="M1741" s="92"/>
    </row>
    <row r="1742" spans="1:13">
      <c r="A1742" s="92"/>
      <c r="B1742" s="92"/>
      <c r="C1742" s="92"/>
      <c r="D1742" s="92"/>
      <c r="E1742" s="92"/>
      <c r="F1742" s="92"/>
      <c r="G1742" s="92"/>
      <c r="H1742" s="92"/>
      <c r="I1742" s="92"/>
      <c r="J1742" s="92"/>
      <c r="K1742" s="92"/>
      <c r="L1742" s="92"/>
      <c r="M1742" s="92"/>
    </row>
    <row r="1743" spans="1:13">
      <c r="A1743" s="92"/>
      <c r="B1743" s="92"/>
      <c r="C1743" s="92"/>
      <c r="D1743" s="92"/>
      <c r="E1743" s="92"/>
      <c r="F1743" s="92"/>
      <c r="G1743" s="92"/>
      <c r="H1743" s="92"/>
      <c r="I1743" s="92"/>
      <c r="J1743" s="92"/>
      <c r="K1743" s="92"/>
      <c r="L1743" s="92"/>
      <c r="M1743" s="92"/>
    </row>
    <row r="1744" spans="1:13">
      <c r="A1744" s="92"/>
      <c r="B1744" s="92"/>
      <c r="C1744" s="92"/>
      <c r="D1744" s="92"/>
      <c r="E1744" s="92"/>
      <c r="F1744" s="92"/>
      <c r="G1744" s="92"/>
      <c r="H1744" s="92"/>
      <c r="I1744" s="92"/>
      <c r="J1744" s="92"/>
      <c r="K1744" s="92"/>
      <c r="L1744" s="92"/>
      <c r="M1744" s="92"/>
    </row>
    <row r="1745" spans="1:13">
      <c r="A1745" s="92"/>
      <c r="B1745" s="92"/>
      <c r="C1745" s="92"/>
      <c r="D1745" s="92"/>
      <c r="E1745" s="92"/>
      <c r="F1745" s="92"/>
      <c r="G1745" s="92"/>
      <c r="H1745" s="92"/>
      <c r="I1745" s="92"/>
      <c r="J1745" s="92"/>
      <c r="K1745" s="92"/>
      <c r="L1745" s="92"/>
      <c r="M1745" s="92"/>
    </row>
    <row r="1746" spans="1:13">
      <c r="A1746" s="92"/>
      <c r="B1746" s="92"/>
      <c r="C1746" s="92"/>
      <c r="D1746" s="92"/>
      <c r="E1746" s="92"/>
      <c r="F1746" s="92"/>
      <c r="G1746" s="92"/>
      <c r="H1746" s="92"/>
      <c r="I1746" s="92"/>
      <c r="J1746" s="92"/>
      <c r="K1746" s="92"/>
      <c r="L1746" s="92"/>
      <c r="M1746" s="92"/>
    </row>
    <row r="1747" spans="1:13">
      <c r="A1747" s="92"/>
      <c r="B1747" s="92"/>
      <c r="C1747" s="92"/>
      <c r="D1747" s="92"/>
      <c r="E1747" s="92"/>
      <c r="F1747" s="92"/>
      <c r="G1747" s="92"/>
      <c r="H1747" s="92"/>
      <c r="I1747" s="92"/>
      <c r="J1747" s="92"/>
      <c r="K1747" s="92"/>
      <c r="L1747" s="92"/>
      <c r="M1747" s="92"/>
    </row>
    <row r="1748" spans="1:13">
      <c r="A1748" s="92"/>
      <c r="B1748" s="92"/>
      <c r="C1748" s="92"/>
      <c r="D1748" s="92"/>
      <c r="E1748" s="92"/>
      <c r="F1748" s="92"/>
      <c r="G1748" s="92"/>
      <c r="H1748" s="92"/>
      <c r="I1748" s="92"/>
      <c r="J1748" s="92"/>
      <c r="K1748" s="92"/>
      <c r="L1748" s="92"/>
      <c r="M1748" s="92"/>
    </row>
    <row r="1749" spans="1:13">
      <c r="A1749" s="92"/>
      <c r="B1749" s="92"/>
      <c r="C1749" s="92"/>
      <c r="D1749" s="92"/>
      <c r="E1749" s="92"/>
      <c r="F1749" s="92"/>
      <c r="G1749" s="92"/>
      <c r="H1749" s="92"/>
      <c r="I1749" s="92"/>
      <c r="J1749" s="92"/>
      <c r="K1749" s="92"/>
      <c r="L1749" s="92"/>
      <c r="M1749" s="92"/>
    </row>
    <row r="1750" spans="1:13">
      <c r="A1750" s="92"/>
      <c r="B1750" s="92"/>
      <c r="C1750" s="92"/>
      <c r="D1750" s="92"/>
      <c r="E1750" s="92"/>
      <c r="F1750" s="92"/>
      <c r="G1750" s="92"/>
      <c r="H1750" s="92"/>
      <c r="I1750" s="92"/>
      <c r="J1750" s="92"/>
      <c r="K1750" s="92"/>
      <c r="L1750" s="92"/>
      <c r="M1750" s="92"/>
    </row>
    <row r="1751" spans="1:13">
      <c r="A1751" s="92"/>
      <c r="B1751" s="92"/>
      <c r="C1751" s="92"/>
      <c r="D1751" s="92"/>
      <c r="E1751" s="92"/>
      <c r="F1751" s="92"/>
      <c r="G1751" s="92"/>
      <c r="H1751" s="92"/>
      <c r="I1751" s="92"/>
      <c r="J1751" s="92"/>
      <c r="K1751" s="92"/>
      <c r="L1751" s="92"/>
      <c r="M1751" s="92"/>
    </row>
    <row r="1752" spans="1:13">
      <c r="A1752" s="92"/>
      <c r="B1752" s="92"/>
      <c r="C1752" s="92"/>
      <c r="D1752" s="92"/>
      <c r="E1752" s="92"/>
      <c r="F1752" s="92"/>
      <c r="G1752" s="92"/>
      <c r="H1752" s="92"/>
      <c r="I1752" s="92"/>
      <c r="J1752" s="92"/>
      <c r="K1752" s="92"/>
      <c r="L1752" s="92"/>
      <c r="M1752" s="92"/>
    </row>
    <row r="1753" spans="1:13">
      <c r="A1753" s="92"/>
      <c r="B1753" s="92"/>
      <c r="C1753" s="92"/>
      <c r="D1753" s="92"/>
      <c r="E1753" s="92"/>
      <c r="F1753" s="92"/>
      <c r="G1753" s="92"/>
      <c r="H1753" s="92"/>
      <c r="I1753" s="92"/>
      <c r="J1753" s="92"/>
      <c r="K1753" s="92"/>
      <c r="L1753" s="92"/>
      <c r="M1753" s="92"/>
    </row>
    <row r="1754" spans="1:13">
      <c r="A1754" s="92"/>
      <c r="B1754" s="92"/>
      <c r="C1754" s="92"/>
      <c r="D1754" s="92"/>
      <c r="E1754" s="92"/>
      <c r="F1754" s="92"/>
      <c r="G1754" s="92"/>
      <c r="H1754" s="92"/>
      <c r="I1754" s="92"/>
      <c r="J1754" s="92"/>
      <c r="K1754" s="92"/>
      <c r="L1754" s="92"/>
      <c r="M1754" s="92"/>
    </row>
    <row r="1755" spans="1:13">
      <c r="A1755" s="92"/>
      <c r="B1755" s="92"/>
      <c r="C1755" s="92"/>
      <c r="D1755" s="92"/>
      <c r="E1755" s="92"/>
      <c r="F1755" s="92"/>
      <c r="G1755" s="92"/>
      <c r="H1755" s="92"/>
      <c r="I1755" s="92"/>
      <c r="J1755" s="92"/>
      <c r="K1755" s="92"/>
      <c r="L1755" s="92"/>
      <c r="M1755" s="92"/>
    </row>
    <row r="1756" spans="1:13">
      <c r="A1756" s="92"/>
      <c r="B1756" s="92"/>
      <c r="C1756" s="92"/>
      <c r="D1756" s="92"/>
      <c r="E1756" s="92"/>
      <c r="F1756" s="92"/>
      <c r="G1756" s="92"/>
      <c r="H1756" s="92"/>
      <c r="I1756" s="92"/>
      <c r="J1756" s="92"/>
      <c r="K1756" s="92"/>
      <c r="L1756" s="92"/>
      <c r="M1756" s="92"/>
    </row>
    <row r="1757" spans="1:13">
      <c r="A1757" s="92"/>
      <c r="B1757" s="92"/>
      <c r="C1757" s="92"/>
      <c r="D1757" s="92"/>
      <c r="E1757" s="92"/>
      <c r="F1757" s="92"/>
      <c r="G1757" s="92"/>
      <c r="H1757" s="92"/>
      <c r="I1757" s="92"/>
      <c r="J1757" s="92"/>
      <c r="K1757" s="92"/>
      <c r="L1757" s="92"/>
      <c r="M1757" s="92"/>
    </row>
    <row r="1758" spans="1:13">
      <c r="A1758" s="92"/>
      <c r="B1758" s="92"/>
      <c r="C1758" s="92"/>
      <c r="D1758" s="92"/>
      <c r="E1758" s="92"/>
      <c r="F1758" s="92"/>
      <c r="G1758" s="92"/>
      <c r="H1758" s="92"/>
      <c r="I1758" s="92"/>
      <c r="J1758" s="92"/>
      <c r="K1758" s="92"/>
      <c r="L1758" s="92"/>
      <c r="M1758" s="92"/>
    </row>
    <row r="1759" spans="1:13">
      <c r="A1759" s="92"/>
      <c r="B1759" s="92"/>
      <c r="C1759" s="92"/>
      <c r="D1759" s="92"/>
      <c r="E1759" s="92"/>
      <c r="F1759" s="92"/>
      <c r="G1759" s="92"/>
      <c r="H1759" s="92"/>
      <c r="I1759" s="92"/>
      <c r="J1759" s="92"/>
      <c r="K1759" s="92"/>
      <c r="L1759" s="92"/>
      <c r="M1759" s="92"/>
    </row>
    <row r="1760" spans="1:13">
      <c r="A1760" s="92"/>
      <c r="B1760" s="92"/>
      <c r="C1760" s="92"/>
      <c r="D1760" s="92"/>
      <c r="E1760" s="92"/>
      <c r="F1760" s="92"/>
      <c r="G1760" s="92"/>
      <c r="H1760" s="92"/>
      <c r="I1760" s="92"/>
      <c r="J1760" s="92"/>
      <c r="K1760" s="92"/>
      <c r="L1760" s="92"/>
      <c r="M1760" s="92"/>
    </row>
    <row r="1761" spans="1:13">
      <c r="A1761" s="92"/>
      <c r="B1761" s="92"/>
      <c r="C1761" s="92"/>
      <c r="D1761" s="92"/>
      <c r="E1761" s="92"/>
      <c r="F1761" s="92"/>
      <c r="G1761" s="92"/>
      <c r="H1761" s="92"/>
      <c r="I1761" s="92"/>
      <c r="J1761" s="92"/>
      <c r="K1761" s="92"/>
      <c r="L1761" s="92"/>
      <c r="M1761" s="92"/>
    </row>
    <row r="1762" spans="1:13">
      <c r="A1762" s="92"/>
      <c r="B1762" s="92"/>
      <c r="C1762" s="92"/>
      <c r="D1762" s="92"/>
      <c r="E1762" s="92"/>
      <c r="F1762" s="92"/>
      <c r="G1762" s="92"/>
      <c r="H1762" s="92"/>
      <c r="I1762" s="92"/>
      <c r="J1762" s="92"/>
      <c r="K1762" s="92"/>
      <c r="L1762" s="92"/>
      <c r="M1762" s="92"/>
    </row>
    <row r="1763" spans="1:13">
      <c r="A1763" s="92"/>
      <c r="B1763" s="92"/>
      <c r="C1763" s="92"/>
      <c r="D1763" s="92"/>
      <c r="E1763" s="92"/>
      <c r="F1763" s="92"/>
      <c r="G1763" s="92"/>
      <c r="H1763" s="92"/>
      <c r="I1763" s="92"/>
      <c r="J1763" s="92"/>
      <c r="K1763" s="92"/>
      <c r="L1763" s="92"/>
      <c r="M1763" s="92"/>
    </row>
    <row r="1764" spans="1:13">
      <c r="A1764" s="92"/>
      <c r="B1764" s="92"/>
      <c r="C1764" s="92"/>
      <c r="D1764" s="92"/>
      <c r="E1764" s="92"/>
      <c r="F1764" s="92"/>
      <c r="G1764" s="92"/>
      <c r="H1764" s="92"/>
      <c r="I1764" s="92"/>
      <c r="J1764" s="92"/>
      <c r="K1764" s="92"/>
      <c r="L1764" s="92"/>
      <c r="M1764" s="92"/>
    </row>
    <row r="1765" spans="1:13">
      <c r="A1765" s="92"/>
      <c r="B1765" s="92"/>
      <c r="C1765" s="92"/>
      <c r="D1765" s="92"/>
      <c r="E1765" s="92"/>
      <c r="F1765" s="92"/>
      <c r="G1765" s="92"/>
      <c r="H1765" s="92"/>
      <c r="I1765" s="92"/>
      <c r="J1765" s="92"/>
      <c r="K1765" s="92"/>
      <c r="L1765" s="92"/>
      <c r="M1765" s="92"/>
    </row>
    <row r="1766" spans="1:13">
      <c r="A1766" s="92"/>
      <c r="B1766" s="92"/>
      <c r="C1766" s="92"/>
      <c r="D1766" s="92"/>
      <c r="E1766" s="92"/>
      <c r="F1766" s="92"/>
      <c r="G1766" s="92"/>
      <c r="H1766" s="92"/>
      <c r="I1766" s="92"/>
      <c r="J1766" s="92"/>
      <c r="K1766" s="92"/>
      <c r="L1766" s="92"/>
      <c r="M1766" s="92"/>
    </row>
    <row r="1767" spans="1:13">
      <c r="A1767" s="92"/>
      <c r="B1767" s="92"/>
      <c r="C1767" s="92"/>
      <c r="D1767" s="92"/>
      <c r="E1767" s="92"/>
      <c r="F1767" s="92"/>
      <c r="G1767" s="92"/>
      <c r="H1767" s="92"/>
      <c r="I1767" s="92"/>
      <c r="J1767" s="92"/>
      <c r="K1767" s="92"/>
      <c r="L1767" s="92"/>
      <c r="M1767" s="92"/>
    </row>
    <row r="1768" spans="1:13">
      <c r="A1768" s="92"/>
      <c r="B1768" s="92"/>
      <c r="C1768" s="92"/>
      <c r="D1768" s="92"/>
      <c r="E1768" s="92"/>
      <c r="F1768" s="92"/>
      <c r="G1768" s="92"/>
      <c r="H1768" s="92"/>
      <c r="I1768" s="92"/>
      <c r="J1768" s="92"/>
      <c r="K1768" s="92"/>
      <c r="L1768" s="92"/>
      <c r="M1768" s="92"/>
    </row>
    <row r="1769" spans="1:13">
      <c r="A1769" s="92"/>
      <c r="B1769" s="92"/>
      <c r="C1769" s="92"/>
      <c r="D1769" s="92"/>
      <c r="E1769" s="92"/>
      <c r="F1769" s="92"/>
      <c r="G1769" s="92"/>
      <c r="H1769" s="92"/>
      <c r="I1769" s="92"/>
      <c r="J1769" s="92"/>
      <c r="K1769" s="92"/>
      <c r="L1769" s="92"/>
      <c r="M1769" s="92"/>
    </row>
    <row r="1770" spans="1:13">
      <c r="A1770" s="92"/>
      <c r="B1770" s="92"/>
      <c r="C1770" s="92"/>
      <c r="D1770" s="92"/>
      <c r="E1770" s="92"/>
      <c r="F1770" s="92"/>
      <c r="G1770" s="92"/>
      <c r="H1770" s="92"/>
      <c r="I1770" s="92"/>
      <c r="J1770" s="92"/>
      <c r="K1770" s="92"/>
      <c r="L1770" s="92"/>
      <c r="M1770" s="92"/>
    </row>
    <row r="1771" spans="1:13">
      <c r="A1771" s="92"/>
      <c r="B1771" s="92"/>
      <c r="C1771" s="92"/>
      <c r="D1771" s="92"/>
      <c r="E1771" s="92"/>
      <c r="F1771" s="92"/>
      <c r="G1771" s="92"/>
      <c r="H1771" s="92"/>
      <c r="I1771" s="92"/>
      <c r="J1771" s="92"/>
      <c r="K1771" s="92"/>
      <c r="L1771" s="92"/>
      <c r="M1771" s="92"/>
    </row>
    <row r="1772" spans="1:13">
      <c r="A1772" s="92"/>
      <c r="B1772" s="92"/>
      <c r="C1772" s="92"/>
      <c r="D1772" s="92"/>
      <c r="E1772" s="92"/>
      <c r="F1772" s="92"/>
      <c r="G1772" s="92"/>
      <c r="H1772" s="92"/>
      <c r="I1772" s="92"/>
      <c r="J1772" s="92"/>
      <c r="K1772" s="92"/>
      <c r="L1772" s="92"/>
      <c r="M1772" s="92"/>
    </row>
    <row r="1773" spans="1:13">
      <c r="A1773" s="92"/>
      <c r="B1773" s="92"/>
      <c r="C1773" s="92"/>
      <c r="D1773" s="92"/>
      <c r="E1773" s="92"/>
      <c r="F1773" s="92"/>
      <c r="G1773" s="92"/>
      <c r="H1773" s="92"/>
      <c r="I1773" s="92"/>
      <c r="J1773" s="92"/>
      <c r="K1773" s="92"/>
      <c r="L1773" s="92"/>
      <c r="M1773" s="92"/>
    </row>
    <row r="1774" spans="1:13">
      <c r="A1774" s="92"/>
      <c r="B1774" s="92"/>
      <c r="C1774" s="92"/>
      <c r="D1774" s="92"/>
      <c r="E1774" s="92"/>
      <c r="F1774" s="92"/>
      <c r="G1774" s="92"/>
      <c r="H1774" s="92"/>
      <c r="I1774" s="92"/>
      <c r="J1774" s="92"/>
      <c r="K1774" s="92"/>
      <c r="L1774" s="92"/>
      <c r="M1774" s="92"/>
    </row>
    <row r="1775" spans="1:13">
      <c r="A1775" s="92"/>
      <c r="B1775" s="92"/>
      <c r="C1775" s="92"/>
      <c r="D1775" s="92"/>
      <c r="E1775" s="92"/>
      <c r="F1775" s="92"/>
      <c r="G1775" s="92"/>
      <c r="H1775" s="92"/>
      <c r="I1775" s="92"/>
      <c r="J1775" s="92"/>
      <c r="K1775" s="92"/>
      <c r="L1775" s="92"/>
      <c r="M1775" s="92"/>
    </row>
    <row r="1776" spans="1:13">
      <c r="A1776" s="92"/>
      <c r="B1776" s="92"/>
      <c r="C1776" s="92"/>
      <c r="D1776" s="92"/>
      <c r="E1776" s="92"/>
      <c r="F1776" s="92"/>
      <c r="G1776" s="92"/>
      <c r="H1776" s="92"/>
      <c r="I1776" s="92"/>
      <c r="J1776" s="92"/>
      <c r="K1776" s="92"/>
      <c r="L1776" s="92"/>
      <c r="M1776" s="92"/>
    </row>
    <row r="1777" spans="1:13">
      <c r="A1777" s="92"/>
      <c r="B1777" s="92"/>
      <c r="C1777" s="92"/>
      <c r="D1777" s="92"/>
      <c r="E1777" s="92"/>
      <c r="F1777" s="92"/>
      <c r="G1777" s="92"/>
      <c r="H1777" s="92"/>
      <c r="I1777" s="92"/>
      <c r="J1777" s="92"/>
      <c r="K1777" s="92"/>
      <c r="L1777" s="92"/>
      <c r="M1777" s="92"/>
    </row>
    <row r="1778" spans="1:13">
      <c r="A1778" s="92"/>
      <c r="B1778" s="92"/>
      <c r="C1778" s="92"/>
      <c r="D1778" s="92"/>
      <c r="E1778" s="92"/>
      <c r="F1778" s="92"/>
      <c r="G1778" s="92"/>
      <c r="H1778" s="92"/>
      <c r="I1778" s="92"/>
      <c r="J1778" s="92"/>
      <c r="K1778" s="92"/>
      <c r="L1778" s="92"/>
      <c r="M1778" s="92"/>
    </row>
    <row r="1779" spans="1:13">
      <c r="A1779" s="92"/>
      <c r="B1779" s="92"/>
      <c r="C1779" s="92"/>
      <c r="D1779" s="92"/>
      <c r="E1779" s="92"/>
      <c r="F1779" s="92"/>
      <c r="G1779" s="92"/>
      <c r="H1779" s="92"/>
      <c r="I1779" s="92"/>
      <c r="J1779" s="92"/>
      <c r="K1779" s="92"/>
      <c r="L1779" s="92"/>
      <c r="M1779" s="92"/>
    </row>
    <row r="1780" spans="1:13">
      <c r="A1780" s="92"/>
      <c r="B1780" s="92"/>
      <c r="C1780" s="92"/>
      <c r="D1780" s="92"/>
      <c r="E1780" s="92"/>
      <c r="F1780" s="92"/>
      <c r="G1780" s="92"/>
      <c r="H1780" s="92"/>
      <c r="I1780" s="92"/>
      <c r="J1780" s="92"/>
      <c r="K1780" s="92"/>
      <c r="L1780" s="92"/>
      <c r="M1780" s="92"/>
    </row>
    <row r="1781" spans="1:13">
      <c r="A1781" s="92"/>
      <c r="B1781" s="92"/>
      <c r="C1781" s="92"/>
      <c r="D1781" s="92"/>
      <c r="E1781" s="92"/>
      <c r="F1781" s="92"/>
      <c r="G1781" s="92"/>
      <c r="H1781" s="92"/>
      <c r="I1781" s="92"/>
      <c r="J1781" s="92"/>
      <c r="K1781" s="92"/>
      <c r="L1781" s="92"/>
      <c r="M1781" s="92"/>
    </row>
    <row r="1782" spans="1:13">
      <c r="A1782" s="92"/>
      <c r="B1782" s="92"/>
      <c r="C1782" s="92"/>
      <c r="D1782" s="92"/>
      <c r="E1782" s="92"/>
      <c r="F1782" s="92"/>
      <c r="G1782" s="92"/>
      <c r="H1782" s="92"/>
      <c r="I1782" s="92"/>
      <c r="J1782" s="92"/>
      <c r="K1782" s="92"/>
      <c r="L1782" s="92"/>
      <c r="M1782" s="92"/>
    </row>
    <row r="1783" spans="1:13">
      <c r="A1783" s="92"/>
      <c r="B1783" s="92"/>
      <c r="C1783" s="92"/>
      <c r="D1783" s="92"/>
      <c r="E1783" s="92"/>
      <c r="F1783" s="92"/>
      <c r="G1783" s="92"/>
      <c r="H1783" s="92"/>
      <c r="I1783" s="92"/>
      <c r="J1783" s="92"/>
      <c r="K1783" s="92"/>
      <c r="L1783" s="92"/>
      <c r="M1783" s="92"/>
    </row>
    <row r="1784" spans="1:13">
      <c r="A1784" s="92"/>
      <c r="B1784" s="92"/>
      <c r="C1784" s="92"/>
      <c r="D1784" s="92"/>
      <c r="E1784" s="92"/>
      <c r="F1784" s="92"/>
      <c r="G1784" s="92"/>
      <c r="H1784" s="92"/>
      <c r="I1784" s="92"/>
      <c r="J1784" s="92"/>
      <c r="K1784" s="92"/>
      <c r="L1784" s="92"/>
      <c r="M1784" s="92"/>
    </row>
    <row r="1785" spans="1:13">
      <c r="A1785" s="92"/>
      <c r="B1785" s="92"/>
      <c r="C1785" s="92"/>
      <c r="D1785" s="92"/>
      <c r="E1785" s="92"/>
      <c r="F1785" s="92"/>
      <c r="G1785" s="92"/>
      <c r="H1785" s="92"/>
      <c r="I1785" s="92"/>
      <c r="J1785" s="92"/>
      <c r="K1785" s="92"/>
      <c r="L1785" s="92"/>
      <c r="M1785" s="92"/>
    </row>
    <row r="1786" spans="1:13">
      <c r="A1786" s="92"/>
      <c r="B1786" s="92"/>
      <c r="C1786" s="92"/>
      <c r="D1786" s="92"/>
      <c r="E1786" s="92"/>
      <c r="F1786" s="92"/>
      <c r="G1786" s="92"/>
      <c r="H1786" s="92"/>
      <c r="I1786" s="92"/>
      <c r="J1786" s="92"/>
      <c r="K1786" s="92"/>
      <c r="L1786" s="92"/>
      <c r="M1786" s="92"/>
    </row>
    <row r="1787" spans="1:13">
      <c r="A1787" s="92"/>
      <c r="B1787" s="92"/>
      <c r="C1787" s="92"/>
      <c r="D1787" s="92"/>
      <c r="E1787" s="92"/>
      <c r="F1787" s="92"/>
      <c r="G1787" s="92"/>
      <c r="H1787" s="92"/>
      <c r="I1787" s="92"/>
      <c r="J1787" s="92"/>
      <c r="K1787" s="92"/>
      <c r="L1787" s="92"/>
      <c r="M1787" s="92"/>
    </row>
    <row r="1788" spans="1:13">
      <c r="A1788" s="92"/>
      <c r="B1788" s="92"/>
      <c r="C1788" s="92"/>
      <c r="D1788" s="92"/>
      <c r="E1788" s="92"/>
      <c r="F1788" s="92"/>
      <c r="G1788" s="92"/>
      <c r="H1788" s="92"/>
      <c r="I1788" s="92"/>
      <c r="J1788" s="92"/>
      <c r="K1788" s="92"/>
      <c r="L1788" s="92"/>
      <c r="M1788" s="92"/>
    </row>
    <row r="1789" spans="1:13">
      <c r="A1789" s="92"/>
      <c r="B1789" s="92"/>
      <c r="C1789" s="92"/>
      <c r="D1789" s="92"/>
      <c r="E1789" s="92"/>
      <c r="F1789" s="92"/>
      <c r="G1789" s="92"/>
      <c r="H1789" s="92"/>
      <c r="I1789" s="92"/>
      <c r="J1789" s="92"/>
      <c r="K1789" s="92"/>
      <c r="L1789" s="92"/>
      <c r="M1789" s="92"/>
    </row>
    <row r="1790" spans="1:13">
      <c r="A1790" s="92"/>
      <c r="B1790" s="92"/>
      <c r="C1790" s="92"/>
      <c r="D1790" s="92"/>
      <c r="E1790" s="92"/>
      <c r="F1790" s="92"/>
      <c r="G1790" s="92"/>
      <c r="H1790" s="92"/>
      <c r="I1790" s="92"/>
      <c r="J1790" s="92"/>
      <c r="K1790" s="92"/>
      <c r="L1790" s="92"/>
      <c r="M1790" s="92"/>
    </row>
    <row r="1791" spans="1:13">
      <c r="A1791" s="92"/>
      <c r="B1791" s="92"/>
      <c r="C1791" s="92"/>
      <c r="D1791" s="92"/>
      <c r="E1791" s="92"/>
      <c r="F1791" s="92"/>
      <c r="G1791" s="92"/>
      <c r="H1791" s="92"/>
      <c r="I1791" s="92"/>
      <c r="J1791" s="92"/>
      <c r="K1791" s="92"/>
      <c r="L1791" s="92"/>
      <c r="M1791" s="92"/>
    </row>
    <row r="1792" spans="1:13">
      <c r="A1792" s="92"/>
      <c r="B1792" s="92"/>
      <c r="C1792" s="92"/>
      <c r="D1792" s="92"/>
      <c r="E1792" s="92"/>
      <c r="F1792" s="92"/>
      <c r="G1792" s="92"/>
      <c r="H1792" s="92"/>
      <c r="I1792" s="92"/>
      <c r="J1792" s="92"/>
      <c r="K1792" s="92"/>
      <c r="L1792" s="92"/>
      <c r="M1792" s="92"/>
    </row>
    <row r="1793" spans="1:13">
      <c r="A1793" s="92"/>
      <c r="B1793" s="92"/>
      <c r="C1793" s="92"/>
      <c r="D1793" s="92"/>
      <c r="E1793" s="92"/>
      <c r="F1793" s="92"/>
      <c r="G1793" s="92"/>
      <c r="H1793" s="92"/>
      <c r="I1793" s="92"/>
      <c r="J1793" s="92"/>
      <c r="K1793" s="92"/>
      <c r="L1793" s="92"/>
      <c r="M1793" s="92"/>
    </row>
    <row r="1794" spans="1:13">
      <c r="A1794" s="92"/>
      <c r="B1794" s="92"/>
      <c r="C1794" s="92"/>
      <c r="D1794" s="92"/>
      <c r="E1794" s="92"/>
      <c r="F1794" s="92"/>
      <c r="G1794" s="92"/>
      <c r="H1794" s="92"/>
      <c r="I1794" s="92"/>
      <c r="J1794" s="92"/>
      <c r="K1794" s="92"/>
      <c r="L1794" s="92"/>
      <c r="M1794" s="92"/>
    </row>
    <row r="1795" spans="1:13">
      <c r="A1795" s="92"/>
      <c r="B1795" s="92"/>
      <c r="C1795" s="92"/>
      <c r="D1795" s="92"/>
      <c r="E1795" s="92"/>
      <c r="F1795" s="92"/>
      <c r="G1795" s="92"/>
      <c r="H1795" s="92"/>
      <c r="I1795" s="92"/>
      <c r="J1795" s="92"/>
      <c r="K1795" s="92"/>
      <c r="L1795" s="92"/>
      <c r="M1795" s="92"/>
    </row>
    <row r="1796" spans="1:13">
      <c r="A1796" s="92"/>
      <c r="B1796" s="92"/>
      <c r="C1796" s="92"/>
      <c r="D1796" s="92"/>
      <c r="E1796" s="92"/>
      <c r="F1796" s="92"/>
      <c r="G1796" s="92"/>
      <c r="H1796" s="92"/>
      <c r="I1796" s="92"/>
      <c r="J1796" s="92"/>
      <c r="K1796" s="92"/>
      <c r="L1796" s="92"/>
      <c r="M1796" s="92"/>
    </row>
    <row r="1797" spans="1:13">
      <c r="A1797" s="92"/>
      <c r="B1797" s="92"/>
      <c r="C1797" s="92"/>
      <c r="D1797" s="92"/>
      <c r="E1797" s="92"/>
      <c r="F1797" s="92"/>
      <c r="G1797" s="92"/>
      <c r="H1797" s="92"/>
      <c r="I1797" s="92"/>
      <c r="J1797" s="92"/>
      <c r="K1797" s="92"/>
      <c r="L1797" s="92"/>
      <c r="M1797" s="92"/>
    </row>
    <row r="1798" spans="1:13">
      <c r="A1798" s="92"/>
      <c r="B1798" s="92"/>
      <c r="C1798" s="92"/>
      <c r="D1798" s="92"/>
      <c r="E1798" s="92"/>
      <c r="F1798" s="92"/>
      <c r="G1798" s="92"/>
      <c r="H1798" s="92"/>
      <c r="I1798" s="92"/>
      <c r="J1798" s="92"/>
      <c r="K1798" s="92"/>
      <c r="L1798" s="92"/>
      <c r="M1798" s="92"/>
    </row>
    <row r="1799" spans="1:13">
      <c r="A1799" s="92"/>
      <c r="B1799" s="92"/>
      <c r="C1799" s="92"/>
      <c r="D1799" s="92"/>
      <c r="E1799" s="92"/>
      <c r="F1799" s="92"/>
      <c r="G1799" s="92"/>
      <c r="H1799" s="92"/>
      <c r="I1799" s="92"/>
      <c r="J1799" s="92"/>
      <c r="K1799" s="92"/>
      <c r="L1799" s="92"/>
      <c r="M1799" s="92"/>
    </row>
    <row r="1800" spans="1:13">
      <c r="A1800" s="92"/>
      <c r="B1800" s="92"/>
      <c r="C1800" s="92"/>
      <c r="D1800" s="92"/>
      <c r="E1800" s="92"/>
      <c r="F1800" s="92"/>
      <c r="G1800" s="92"/>
      <c r="H1800" s="92"/>
      <c r="I1800" s="92"/>
      <c r="J1800" s="92"/>
      <c r="K1800" s="92"/>
      <c r="L1800" s="92"/>
      <c r="M1800" s="92"/>
    </row>
    <row r="1801" spans="1:13">
      <c r="A1801" s="92"/>
      <c r="B1801" s="92"/>
      <c r="C1801" s="92"/>
      <c r="D1801" s="92"/>
      <c r="E1801" s="92"/>
      <c r="F1801" s="92"/>
      <c r="G1801" s="92"/>
      <c r="H1801" s="92"/>
      <c r="I1801" s="92"/>
      <c r="J1801" s="92"/>
      <c r="K1801" s="92"/>
      <c r="L1801" s="92"/>
      <c r="M1801" s="92"/>
    </row>
    <row r="1802" spans="1:13">
      <c r="A1802" s="92"/>
      <c r="B1802" s="92"/>
      <c r="C1802" s="92"/>
      <c r="D1802" s="92"/>
      <c r="E1802" s="92"/>
      <c r="F1802" s="92"/>
      <c r="G1802" s="92"/>
      <c r="H1802" s="92"/>
      <c r="I1802" s="92"/>
      <c r="J1802" s="92"/>
      <c r="K1802" s="92"/>
      <c r="L1802" s="92"/>
      <c r="M1802" s="92"/>
    </row>
    <row r="1803" spans="1:13">
      <c r="A1803" s="92"/>
      <c r="B1803" s="92"/>
      <c r="C1803" s="92"/>
      <c r="D1803" s="92"/>
      <c r="E1803" s="92"/>
      <c r="F1803" s="92"/>
      <c r="G1803" s="92"/>
      <c r="H1803" s="92"/>
      <c r="I1803" s="92"/>
      <c r="J1803" s="92"/>
      <c r="K1803" s="92"/>
      <c r="L1803" s="92"/>
      <c r="M1803" s="92"/>
    </row>
    <row r="1804" spans="1:13">
      <c r="A1804" s="92"/>
      <c r="B1804" s="92"/>
      <c r="C1804" s="92"/>
      <c r="D1804" s="92"/>
      <c r="E1804" s="92"/>
      <c r="F1804" s="92"/>
      <c r="G1804" s="92"/>
      <c r="H1804" s="92"/>
      <c r="I1804" s="92"/>
      <c r="J1804" s="92"/>
      <c r="K1804" s="92"/>
      <c r="L1804" s="92"/>
      <c r="M1804" s="92"/>
    </row>
    <row r="1805" spans="1:13">
      <c r="A1805" s="92"/>
      <c r="B1805" s="92"/>
      <c r="C1805" s="92"/>
      <c r="D1805" s="92"/>
      <c r="E1805" s="92"/>
      <c r="F1805" s="92"/>
      <c r="G1805" s="92"/>
      <c r="H1805" s="92"/>
      <c r="I1805" s="92"/>
      <c r="J1805" s="92"/>
      <c r="K1805" s="92"/>
      <c r="L1805" s="92"/>
      <c r="M1805" s="92"/>
    </row>
    <row r="1806" spans="1:13">
      <c r="A1806" s="92"/>
      <c r="B1806" s="92"/>
      <c r="C1806" s="92"/>
      <c r="D1806" s="92"/>
      <c r="E1806" s="92"/>
      <c r="F1806" s="92"/>
      <c r="G1806" s="92"/>
      <c r="H1806" s="92"/>
      <c r="I1806" s="92"/>
      <c r="J1806" s="92"/>
      <c r="K1806" s="92"/>
      <c r="L1806" s="92"/>
      <c r="M1806" s="92"/>
    </row>
    <row r="1807" spans="1:13">
      <c r="A1807" s="92"/>
      <c r="B1807" s="92"/>
      <c r="C1807" s="92"/>
      <c r="D1807" s="92"/>
      <c r="E1807" s="92"/>
      <c r="F1807" s="92"/>
      <c r="G1807" s="92"/>
      <c r="H1807" s="92"/>
      <c r="I1807" s="92"/>
      <c r="J1807" s="92"/>
      <c r="K1807" s="92"/>
      <c r="L1807" s="92"/>
      <c r="M1807" s="92"/>
    </row>
    <row r="1808" spans="1:13">
      <c r="A1808" s="92"/>
      <c r="B1808" s="92"/>
      <c r="C1808" s="92"/>
      <c r="D1808" s="92"/>
      <c r="E1808" s="92"/>
      <c r="F1808" s="92"/>
      <c r="G1808" s="92"/>
      <c r="H1808" s="92"/>
      <c r="I1808" s="92"/>
      <c r="J1808" s="92"/>
      <c r="K1808" s="92"/>
      <c r="L1808" s="92"/>
      <c r="M1808" s="92"/>
    </row>
    <row r="1809" spans="1:13">
      <c r="A1809" s="92"/>
      <c r="B1809" s="92"/>
      <c r="C1809" s="92"/>
      <c r="D1809" s="92"/>
      <c r="E1809" s="92"/>
      <c r="F1809" s="92"/>
      <c r="G1809" s="92"/>
      <c r="H1809" s="92"/>
      <c r="I1809" s="92"/>
      <c r="J1809" s="92"/>
      <c r="K1809" s="92"/>
      <c r="L1809" s="92"/>
      <c r="M1809" s="92"/>
    </row>
    <row r="1810" spans="1:13">
      <c r="A1810" s="92"/>
      <c r="B1810" s="92"/>
      <c r="C1810" s="92"/>
      <c r="D1810" s="92"/>
      <c r="E1810" s="92"/>
      <c r="F1810" s="92"/>
      <c r="G1810" s="92"/>
      <c r="H1810" s="92"/>
      <c r="I1810" s="92"/>
      <c r="J1810" s="92"/>
      <c r="K1810" s="92"/>
      <c r="L1810" s="92"/>
      <c r="M1810" s="92"/>
    </row>
    <row r="1811" spans="1:13">
      <c r="A1811" s="92"/>
      <c r="B1811" s="92"/>
      <c r="C1811" s="92"/>
      <c r="D1811" s="92"/>
      <c r="E1811" s="92"/>
      <c r="F1811" s="92"/>
      <c r="G1811" s="92"/>
      <c r="H1811" s="92"/>
      <c r="I1811" s="92"/>
      <c r="J1811" s="92"/>
      <c r="K1811" s="92"/>
      <c r="L1811" s="92"/>
      <c r="M1811" s="92"/>
    </row>
    <row r="1812" spans="1:13">
      <c r="A1812" s="92"/>
      <c r="B1812" s="92"/>
      <c r="C1812" s="92"/>
      <c r="D1812" s="92"/>
      <c r="E1812" s="92"/>
      <c r="F1812" s="92"/>
      <c r="G1812" s="92"/>
      <c r="H1812" s="92"/>
      <c r="I1812" s="92"/>
      <c r="J1812" s="92"/>
      <c r="K1812" s="92"/>
      <c r="L1812" s="92"/>
      <c r="M1812" s="92"/>
    </row>
    <row r="1813" spans="1:13">
      <c r="A1813" s="92"/>
      <c r="B1813" s="92"/>
      <c r="C1813" s="92"/>
      <c r="D1813" s="92"/>
      <c r="E1813" s="92"/>
      <c r="F1813" s="92"/>
      <c r="G1813" s="92"/>
      <c r="H1813" s="92"/>
      <c r="I1813" s="92"/>
      <c r="J1813" s="92"/>
      <c r="K1813" s="92"/>
      <c r="L1813" s="92"/>
      <c r="M1813" s="92"/>
    </row>
    <row r="1814" spans="1:13">
      <c r="A1814" s="92"/>
      <c r="B1814" s="92"/>
      <c r="C1814" s="92"/>
      <c r="D1814" s="92"/>
      <c r="E1814" s="92"/>
      <c r="F1814" s="92"/>
      <c r="G1814" s="92"/>
      <c r="H1814" s="92"/>
      <c r="I1814" s="92"/>
      <c r="J1814" s="92"/>
      <c r="K1814" s="92"/>
      <c r="L1814" s="92"/>
      <c r="M1814" s="92"/>
    </row>
    <row r="1815" spans="1:13">
      <c r="A1815" s="92"/>
      <c r="B1815" s="92"/>
      <c r="C1815" s="92"/>
      <c r="D1815" s="92"/>
      <c r="E1815" s="92"/>
      <c r="F1815" s="92"/>
      <c r="G1815" s="92"/>
      <c r="H1815" s="92"/>
      <c r="I1815" s="92"/>
      <c r="J1815" s="92"/>
      <c r="K1815" s="92"/>
      <c r="L1815" s="92"/>
      <c r="M1815" s="92"/>
    </row>
    <row r="1816" spans="1:13">
      <c r="A1816" s="92"/>
      <c r="B1816" s="92"/>
      <c r="C1816" s="92"/>
      <c r="D1816" s="92"/>
      <c r="E1816" s="92"/>
      <c r="F1816" s="92"/>
      <c r="G1816" s="92"/>
      <c r="H1816" s="92"/>
      <c r="I1816" s="92"/>
      <c r="J1816" s="92"/>
      <c r="K1816" s="92"/>
      <c r="L1816" s="92"/>
      <c r="M1816" s="92"/>
    </row>
    <row r="1817" spans="1:13">
      <c r="A1817" s="92"/>
      <c r="B1817" s="92"/>
      <c r="C1817" s="92"/>
      <c r="D1817" s="92"/>
      <c r="E1817" s="92"/>
      <c r="F1817" s="92"/>
      <c r="G1817" s="92"/>
      <c r="H1817" s="92"/>
      <c r="I1817" s="92"/>
      <c r="J1817" s="92"/>
      <c r="K1817" s="92"/>
      <c r="L1817" s="92"/>
      <c r="M1817" s="92"/>
    </row>
    <row r="1818" spans="1:13">
      <c r="A1818" s="92"/>
      <c r="B1818" s="92"/>
      <c r="C1818" s="92"/>
      <c r="D1818" s="92"/>
      <c r="E1818" s="92"/>
      <c r="F1818" s="92"/>
      <c r="G1818" s="92"/>
      <c r="H1818" s="92"/>
      <c r="I1818" s="92"/>
      <c r="J1818" s="92"/>
      <c r="K1818" s="92"/>
      <c r="L1818" s="92"/>
      <c r="M1818" s="92"/>
    </row>
    <row r="1819" spans="1:13">
      <c r="A1819" s="92"/>
      <c r="B1819" s="92"/>
      <c r="C1819" s="92"/>
      <c r="D1819" s="92"/>
      <c r="E1819" s="92"/>
      <c r="F1819" s="92"/>
      <c r="G1819" s="92"/>
      <c r="H1819" s="92"/>
      <c r="I1819" s="92"/>
      <c r="J1819" s="92"/>
      <c r="K1819" s="92"/>
      <c r="L1819" s="92"/>
      <c r="M1819" s="92"/>
    </row>
    <row r="1820" spans="1:13">
      <c r="A1820" s="92"/>
      <c r="B1820" s="92"/>
      <c r="C1820" s="92"/>
      <c r="D1820" s="92"/>
      <c r="E1820" s="92"/>
      <c r="F1820" s="92"/>
      <c r="G1820" s="92"/>
      <c r="H1820" s="92"/>
      <c r="I1820" s="92"/>
      <c r="J1820" s="92"/>
      <c r="K1820" s="92"/>
      <c r="L1820" s="92"/>
      <c r="M1820" s="92"/>
    </row>
    <row r="1821" spans="1:13">
      <c r="A1821" s="92"/>
      <c r="B1821" s="92"/>
      <c r="C1821" s="92"/>
      <c r="D1821" s="92"/>
      <c r="E1821" s="92"/>
      <c r="F1821" s="92"/>
      <c r="G1821" s="92"/>
      <c r="H1821" s="92"/>
      <c r="I1821" s="92"/>
      <c r="J1821" s="92"/>
      <c r="K1821" s="92"/>
      <c r="L1821" s="92"/>
      <c r="M1821" s="92"/>
    </row>
    <row r="1822" spans="1:13">
      <c r="A1822" s="92"/>
      <c r="B1822" s="92"/>
      <c r="C1822" s="92"/>
      <c r="D1822" s="92"/>
      <c r="E1822" s="92"/>
      <c r="F1822" s="92"/>
      <c r="G1822" s="92"/>
      <c r="H1822" s="92"/>
      <c r="I1822" s="92"/>
      <c r="J1822" s="92"/>
      <c r="K1822" s="92"/>
      <c r="L1822" s="92"/>
      <c r="M1822" s="92"/>
    </row>
    <row r="1823" spans="1:13">
      <c r="A1823" s="92"/>
      <c r="B1823" s="92"/>
      <c r="C1823" s="92"/>
      <c r="D1823" s="92"/>
      <c r="E1823" s="92"/>
      <c r="F1823" s="92"/>
      <c r="G1823" s="92"/>
      <c r="H1823" s="92"/>
      <c r="I1823" s="92"/>
      <c r="J1823" s="92"/>
      <c r="K1823" s="92"/>
      <c r="L1823" s="92"/>
      <c r="M1823" s="92"/>
    </row>
    <row r="1824" spans="1:13">
      <c r="A1824" s="92"/>
      <c r="B1824" s="92"/>
      <c r="C1824" s="92"/>
      <c r="D1824" s="92"/>
      <c r="E1824" s="92"/>
      <c r="F1824" s="92"/>
      <c r="G1824" s="92"/>
      <c r="H1824" s="92"/>
      <c r="I1824" s="92"/>
      <c r="J1824" s="92"/>
      <c r="K1824" s="92"/>
      <c r="L1824" s="92"/>
      <c r="M1824" s="92"/>
    </row>
    <row r="1825" spans="1:13">
      <c r="A1825" s="92"/>
      <c r="B1825" s="92"/>
      <c r="C1825" s="92"/>
      <c r="D1825" s="92"/>
      <c r="E1825" s="92"/>
      <c r="F1825" s="92"/>
      <c r="G1825" s="92"/>
      <c r="H1825" s="92"/>
      <c r="I1825" s="92"/>
      <c r="J1825" s="92"/>
      <c r="K1825" s="92"/>
      <c r="L1825" s="92"/>
      <c r="M1825" s="92"/>
    </row>
    <row r="1826" spans="1:13">
      <c r="A1826" s="92"/>
      <c r="B1826" s="92"/>
      <c r="C1826" s="92"/>
      <c r="D1826" s="92"/>
      <c r="E1826" s="92"/>
      <c r="F1826" s="92"/>
      <c r="G1826" s="92"/>
      <c r="H1826" s="92"/>
      <c r="I1826" s="92"/>
      <c r="J1826" s="92"/>
      <c r="K1826" s="92"/>
      <c r="L1826" s="92"/>
      <c r="M1826" s="92"/>
    </row>
    <row r="1827" spans="1:13">
      <c r="A1827" s="92"/>
      <c r="B1827" s="92"/>
      <c r="C1827" s="92"/>
      <c r="D1827" s="92"/>
      <c r="E1827" s="92"/>
      <c r="F1827" s="92"/>
      <c r="G1827" s="92"/>
      <c r="H1827" s="92"/>
      <c r="I1827" s="92"/>
      <c r="J1827" s="92"/>
      <c r="K1827" s="92"/>
      <c r="L1827" s="92"/>
      <c r="M1827" s="92"/>
    </row>
    <row r="1828" spans="1:13">
      <c r="A1828" s="92"/>
      <c r="B1828" s="92"/>
      <c r="C1828" s="92"/>
      <c r="D1828" s="92"/>
      <c r="E1828" s="92"/>
      <c r="F1828" s="92"/>
      <c r="G1828" s="92"/>
      <c r="H1828" s="92"/>
      <c r="I1828" s="92"/>
      <c r="J1828" s="92"/>
      <c r="K1828" s="92"/>
      <c r="L1828" s="92"/>
      <c r="M1828" s="92"/>
    </row>
    <row r="1829" spans="1:13">
      <c r="A1829" s="92"/>
      <c r="B1829" s="92"/>
      <c r="C1829" s="92"/>
      <c r="D1829" s="92"/>
      <c r="E1829" s="92"/>
      <c r="F1829" s="92"/>
      <c r="G1829" s="92"/>
      <c r="H1829" s="92"/>
      <c r="I1829" s="92"/>
      <c r="J1829" s="92"/>
      <c r="K1829" s="92"/>
      <c r="L1829" s="92"/>
      <c r="M1829" s="92"/>
    </row>
    <row r="1830" spans="1:13">
      <c r="A1830" s="92"/>
      <c r="B1830" s="92"/>
      <c r="C1830" s="92"/>
      <c r="D1830" s="92"/>
      <c r="E1830" s="92"/>
      <c r="F1830" s="92"/>
      <c r="G1830" s="92"/>
      <c r="H1830" s="92"/>
      <c r="I1830" s="92"/>
      <c r="J1830" s="92"/>
      <c r="K1830" s="92"/>
      <c r="L1830" s="92"/>
      <c r="M1830" s="92"/>
    </row>
    <row r="1831" spans="1:13">
      <c r="A1831" s="92"/>
      <c r="B1831" s="92"/>
      <c r="C1831" s="92"/>
      <c r="D1831" s="92"/>
      <c r="E1831" s="92"/>
      <c r="F1831" s="92"/>
      <c r="G1831" s="92"/>
      <c r="H1831" s="92"/>
      <c r="I1831" s="92"/>
      <c r="J1831" s="92"/>
      <c r="K1831" s="92"/>
      <c r="L1831" s="92"/>
      <c r="M1831" s="92"/>
    </row>
    <row r="1832" spans="1:13">
      <c r="A1832" s="92"/>
      <c r="B1832" s="92"/>
      <c r="C1832" s="92"/>
      <c r="D1832" s="92"/>
      <c r="E1832" s="92"/>
      <c r="F1832" s="92"/>
      <c r="G1832" s="92"/>
      <c r="H1832" s="92"/>
      <c r="I1832" s="92"/>
      <c r="J1832" s="92"/>
      <c r="K1832" s="92"/>
      <c r="L1832" s="92"/>
      <c r="M1832" s="92"/>
    </row>
    <row r="1833" spans="1:13">
      <c r="A1833" s="92"/>
      <c r="B1833" s="92"/>
      <c r="C1833" s="92"/>
      <c r="D1833" s="92"/>
      <c r="E1833" s="92"/>
      <c r="F1833" s="92"/>
      <c r="G1833" s="92"/>
      <c r="H1833" s="92"/>
      <c r="I1833" s="92"/>
      <c r="J1833" s="92"/>
      <c r="K1833" s="92"/>
      <c r="L1833" s="92"/>
      <c r="M1833" s="92"/>
    </row>
    <row r="1834" spans="1:13">
      <c r="A1834" s="92"/>
      <c r="B1834" s="92"/>
      <c r="C1834" s="92"/>
      <c r="D1834" s="92"/>
      <c r="E1834" s="92"/>
      <c r="F1834" s="92"/>
      <c r="G1834" s="92"/>
      <c r="H1834" s="92"/>
      <c r="I1834" s="92"/>
      <c r="J1834" s="92"/>
      <c r="K1834" s="92"/>
      <c r="L1834" s="92"/>
      <c r="M1834" s="92"/>
    </row>
    <row r="1835" spans="1:13">
      <c r="A1835" s="92"/>
      <c r="B1835" s="92"/>
      <c r="C1835" s="92"/>
      <c r="D1835" s="92"/>
      <c r="E1835" s="92"/>
      <c r="F1835" s="92"/>
      <c r="G1835" s="92"/>
      <c r="H1835" s="92"/>
      <c r="I1835" s="92"/>
      <c r="J1835" s="92"/>
      <c r="K1835" s="92"/>
      <c r="L1835" s="92"/>
      <c r="M1835" s="92"/>
    </row>
    <row r="1836" spans="1:13">
      <c r="A1836" s="92"/>
      <c r="B1836" s="92"/>
      <c r="C1836" s="92"/>
      <c r="D1836" s="92"/>
      <c r="E1836" s="92"/>
      <c r="F1836" s="92"/>
      <c r="G1836" s="92"/>
      <c r="H1836" s="92"/>
      <c r="I1836" s="92"/>
      <c r="J1836" s="92"/>
      <c r="K1836" s="92"/>
      <c r="L1836" s="92"/>
      <c r="M1836" s="92"/>
    </row>
    <row r="1837" spans="1:13">
      <c r="A1837" s="92"/>
      <c r="B1837" s="92"/>
      <c r="C1837" s="92"/>
      <c r="D1837" s="92"/>
      <c r="E1837" s="92"/>
      <c r="F1837" s="92"/>
      <c r="G1837" s="92"/>
      <c r="H1837" s="92"/>
      <c r="I1837" s="92"/>
      <c r="J1837" s="92"/>
      <c r="K1837" s="92"/>
      <c r="L1837" s="92"/>
      <c r="M1837" s="92"/>
    </row>
    <row r="1838" spans="1:13">
      <c r="A1838" s="92"/>
      <c r="B1838" s="92"/>
      <c r="C1838" s="92"/>
      <c r="D1838" s="92"/>
      <c r="E1838" s="92"/>
      <c r="F1838" s="92"/>
      <c r="G1838" s="92"/>
      <c r="H1838" s="92"/>
      <c r="I1838" s="92"/>
      <c r="J1838" s="92"/>
      <c r="K1838" s="92"/>
      <c r="L1838" s="92"/>
      <c r="M1838" s="92"/>
    </row>
    <row r="1839" spans="1:13">
      <c r="A1839" s="92"/>
      <c r="B1839" s="92"/>
      <c r="C1839" s="92"/>
      <c r="D1839" s="92"/>
      <c r="E1839" s="92"/>
      <c r="F1839" s="92"/>
      <c r="G1839" s="92"/>
      <c r="H1839" s="92"/>
      <c r="I1839" s="92"/>
      <c r="J1839" s="92"/>
      <c r="K1839" s="92"/>
      <c r="L1839" s="92"/>
      <c r="M1839" s="92"/>
    </row>
    <row r="1840" spans="1:13">
      <c r="A1840" s="92"/>
      <c r="B1840" s="92"/>
      <c r="C1840" s="92"/>
      <c r="D1840" s="92"/>
      <c r="E1840" s="92"/>
      <c r="F1840" s="92"/>
      <c r="G1840" s="92"/>
      <c r="H1840" s="92"/>
      <c r="I1840" s="92"/>
      <c r="J1840" s="92"/>
      <c r="K1840" s="92"/>
      <c r="L1840" s="92"/>
      <c r="M1840" s="92"/>
    </row>
    <row r="1841" spans="1:13">
      <c r="A1841" s="92"/>
      <c r="B1841" s="92"/>
      <c r="C1841" s="92"/>
      <c r="D1841" s="92"/>
      <c r="E1841" s="92"/>
      <c r="F1841" s="92"/>
      <c r="G1841" s="92"/>
      <c r="H1841" s="92"/>
      <c r="I1841" s="92"/>
      <c r="J1841" s="92"/>
      <c r="K1841" s="92"/>
      <c r="L1841" s="92"/>
      <c r="M1841" s="92"/>
    </row>
    <row r="1842" spans="1:13">
      <c r="A1842" s="92"/>
      <c r="B1842" s="92"/>
      <c r="C1842" s="92"/>
      <c r="D1842" s="92"/>
      <c r="E1842" s="92"/>
      <c r="F1842" s="92"/>
      <c r="G1842" s="92"/>
      <c r="H1842" s="92"/>
      <c r="I1842" s="92"/>
      <c r="J1842" s="92"/>
      <c r="K1842" s="92"/>
      <c r="L1842" s="92"/>
      <c r="M1842" s="92"/>
    </row>
    <row r="1843" spans="1:13">
      <c r="A1843" s="92"/>
      <c r="B1843" s="92"/>
      <c r="C1843" s="92"/>
      <c r="D1843" s="92"/>
      <c r="E1843" s="92"/>
      <c r="F1843" s="92"/>
      <c r="G1843" s="92"/>
      <c r="H1843" s="92"/>
      <c r="I1843" s="92"/>
      <c r="J1843" s="92"/>
      <c r="K1843" s="92"/>
      <c r="L1843" s="92"/>
      <c r="M1843" s="92"/>
    </row>
    <row r="1844" spans="1:13">
      <c r="A1844" s="92"/>
      <c r="B1844" s="92"/>
      <c r="C1844" s="92"/>
      <c r="D1844" s="92"/>
      <c r="E1844" s="92"/>
      <c r="F1844" s="92"/>
      <c r="G1844" s="92"/>
      <c r="H1844" s="92"/>
      <c r="I1844" s="92"/>
      <c r="J1844" s="92"/>
      <c r="K1844" s="92"/>
      <c r="L1844" s="92"/>
      <c r="M1844" s="92"/>
    </row>
    <row r="1845" spans="1:13">
      <c r="A1845" s="92"/>
      <c r="B1845" s="92"/>
      <c r="C1845" s="92"/>
      <c r="D1845" s="92"/>
      <c r="E1845" s="92"/>
      <c r="F1845" s="92"/>
      <c r="G1845" s="92"/>
      <c r="H1845" s="92"/>
      <c r="I1845" s="92"/>
      <c r="J1845" s="92"/>
      <c r="K1845" s="92"/>
      <c r="L1845" s="92"/>
      <c r="M1845" s="92"/>
    </row>
    <row r="1846" spans="1:13">
      <c r="A1846" s="92"/>
      <c r="B1846" s="92"/>
      <c r="C1846" s="92"/>
      <c r="D1846" s="92"/>
      <c r="E1846" s="92"/>
      <c r="F1846" s="92"/>
      <c r="G1846" s="92"/>
      <c r="H1846" s="92"/>
      <c r="I1846" s="92"/>
      <c r="J1846" s="92"/>
      <c r="K1846" s="92"/>
      <c r="L1846" s="92"/>
      <c r="M1846" s="92"/>
    </row>
    <row r="1847" spans="1:13">
      <c r="A1847" s="92"/>
      <c r="B1847" s="92"/>
      <c r="C1847" s="92"/>
      <c r="D1847" s="92"/>
      <c r="E1847" s="92"/>
      <c r="F1847" s="92"/>
      <c r="G1847" s="92"/>
      <c r="H1847" s="92"/>
      <c r="I1847" s="92"/>
      <c r="J1847" s="92"/>
      <c r="K1847" s="92"/>
      <c r="L1847" s="92"/>
      <c r="M1847" s="92"/>
    </row>
    <row r="1848" spans="1:13">
      <c r="A1848" s="92"/>
      <c r="B1848" s="92"/>
      <c r="C1848" s="92"/>
      <c r="D1848" s="92"/>
      <c r="E1848" s="92"/>
      <c r="F1848" s="92"/>
      <c r="G1848" s="92"/>
      <c r="H1848" s="92"/>
      <c r="I1848" s="92"/>
      <c r="J1848" s="92"/>
      <c r="K1848" s="92"/>
      <c r="L1848" s="92"/>
      <c r="M1848" s="92"/>
    </row>
    <row r="1849" spans="1:13">
      <c r="A1849" s="92"/>
      <c r="B1849" s="92"/>
      <c r="C1849" s="92"/>
      <c r="D1849" s="92"/>
      <c r="E1849" s="92"/>
      <c r="F1849" s="92"/>
      <c r="G1849" s="92"/>
      <c r="H1849" s="92"/>
      <c r="I1849" s="92"/>
      <c r="J1849" s="92"/>
      <c r="K1849" s="92"/>
      <c r="L1849" s="92"/>
      <c r="M1849" s="92"/>
    </row>
    <row r="1850" spans="1:13">
      <c r="A1850" s="92"/>
      <c r="B1850" s="92"/>
      <c r="C1850" s="92"/>
      <c r="D1850" s="92"/>
      <c r="E1850" s="92"/>
      <c r="F1850" s="92"/>
      <c r="G1850" s="92"/>
      <c r="H1850" s="92"/>
      <c r="I1850" s="92"/>
      <c r="J1850" s="92"/>
      <c r="K1850" s="92"/>
      <c r="L1850" s="92"/>
      <c r="M1850" s="92"/>
    </row>
    <row r="1851" spans="1:13">
      <c r="A1851" s="92"/>
      <c r="B1851" s="92"/>
      <c r="C1851" s="92"/>
      <c r="D1851" s="92"/>
      <c r="E1851" s="92"/>
      <c r="F1851" s="92"/>
      <c r="G1851" s="92"/>
      <c r="H1851" s="92"/>
      <c r="I1851" s="92"/>
      <c r="J1851" s="92"/>
      <c r="K1851" s="92"/>
      <c r="L1851" s="92"/>
      <c r="M1851" s="92"/>
    </row>
    <row r="1852" spans="1:13">
      <c r="A1852" s="92"/>
      <c r="B1852" s="92"/>
      <c r="C1852" s="92"/>
      <c r="D1852" s="92"/>
      <c r="E1852" s="92"/>
      <c r="F1852" s="92"/>
      <c r="G1852" s="92"/>
      <c r="H1852" s="92"/>
      <c r="I1852" s="92"/>
      <c r="J1852" s="92"/>
      <c r="K1852" s="92"/>
      <c r="L1852" s="92"/>
      <c r="M1852" s="92"/>
    </row>
    <row r="1853" spans="1:13">
      <c r="A1853" s="92"/>
      <c r="B1853" s="92"/>
      <c r="C1853" s="92"/>
      <c r="D1853" s="92"/>
      <c r="E1853" s="92"/>
      <c r="F1853" s="92"/>
      <c r="G1853" s="92"/>
      <c r="H1853" s="92"/>
      <c r="I1853" s="92"/>
      <c r="J1853" s="92"/>
      <c r="K1853" s="92"/>
      <c r="L1853" s="92"/>
      <c r="M1853" s="92"/>
    </row>
    <row r="1854" spans="1:13">
      <c r="A1854" s="92"/>
      <c r="B1854" s="92"/>
      <c r="C1854" s="92"/>
      <c r="D1854" s="92"/>
      <c r="E1854" s="92"/>
      <c r="F1854" s="92"/>
      <c r="G1854" s="92"/>
      <c r="H1854" s="92"/>
      <c r="I1854" s="92"/>
      <c r="J1854" s="92"/>
      <c r="K1854" s="92"/>
      <c r="L1854" s="92"/>
      <c r="M1854" s="92"/>
    </row>
    <row r="1855" spans="1:13">
      <c r="A1855" s="92"/>
      <c r="B1855" s="92"/>
      <c r="C1855" s="92"/>
      <c r="D1855" s="92"/>
      <c r="E1855" s="92"/>
      <c r="F1855" s="92"/>
      <c r="G1855" s="92"/>
      <c r="H1855" s="92"/>
      <c r="I1855" s="92"/>
      <c r="J1855" s="92"/>
      <c r="K1855" s="92"/>
      <c r="L1855" s="92"/>
      <c r="M1855" s="92"/>
    </row>
    <row r="1856" spans="1:13">
      <c r="A1856" s="92"/>
      <c r="B1856" s="92"/>
      <c r="C1856" s="92"/>
      <c r="D1856" s="92"/>
      <c r="E1856" s="92"/>
      <c r="F1856" s="92"/>
      <c r="G1856" s="92"/>
      <c r="H1856" s="92"/>
      <c r="I1856" s="92"/>
      <c r="J1856" s="92"/>
      <c r="K1856" s="92"/>
      <c r="L1856" s="92"/>
      <c r="M1856" s="92"/>
    </row>
    <row r="1857" spans="1:13">
      <c r="A1857" s="92"/>
      <c r="B1857" s="92"/>
      <c r="C1857" s="92"/>
      <c r="D1857" s="92"/>
      <c r="E1857" s="92"/>
      <c r="F1857" s="92"/>
      <c r="G1857" s="92"/>
      <c r="H1857" s="92"/>
      <c r="I1857" s="92"/>
      <c r="J1857" s="92"/>
      <c r="K1857" s="92"/>
      <c r="L1857" s="92"/>
      <c r="M1857" s="92"/>
    </row>
    <row r="1858" spans="1:13">
      <c r="A1858" s="92"/>
      <c r="B1858" s="92"/>
      <c r="C1858" s="92"/>
      <c r="D1858" s="92"/>
      <c r="E1858" s="92"/>
      <c r="F1858" s="92"/>
      <c r="G1858" s="92"/>
      <c r="H1858" s="92"/>
      <c r="I1858" s="92"/>
      <c r="J1858" s="92"/>
      <c r="K1858" s="92"/>
      <c r="L1858" s="92"/>
      <c r="M1858" s="92"/>
    </row>
    <row r="1859" spans="1:13">
      <c r="A1859" s="92"/>
      <c r="B1859" s="92"/>
      <c r="C1859" s="92"/>
      <c r="D1859" s="92"/>
      <c r="E1859" s="92"/>
      <c r="F1859" s="92"/>
      <c r="G1859" s="92"/>
      <c r="H1859" s="92"/>
      <c r="I1859" s="92"/>
      <c r="J1859" s="92"/>
      <c r="K1859" s="92"/>
      <c r="L1859" s="92"/>
      <c r="M1859" s="92"/>
    </row>
    <row r="1860" spans="1:13">
      <c r="A1860" s="92"/>
      <c r="B1860" s="92"/>
      <c r="C1860" s="92"/>
      <c r="D1860" s="92"/>
      <c r="E1860" s="92"/>
      <c r="F1860" s="92"/>
      <c r="G1860" s="92"/>
      <c r="H1860" s="92"/>
      <c r="I1860" s="92"/>
      <c r="J1860" s="92"/>
      <c r="K1860" s="92"/>
      <c r="L1860" s="92"/>
      <c r="M1860" s="92"/>
    </row>
    <row r="1861" spans="1:13">
      <c r="A1861" s="92"/>
      <c r="B1861" s="92"/>
      <c r="C1861" s="92"/>
      <c r="D1861" s="92"/>
      <c r="E1861" s="92"/>
      <c r="F1861" s="92"/>
      <c r="G1861" s="92"/>
      <c r="H1861" s="92"/>
      <c r="I1861" s="92"/>
      <c r="J1861" s="92"/>
      <c r="K1861" s="92"/>
      <c r="L1861" s="92"/>
      <c r="M1861" s="92"/>
    </row>
    <row r="1862" spans="1:13">
      <c r="A1862" s="92"/>
      <c r="B1862" s="92"/>
      <c r="C1862" s="92"/>
      <c r="D1862" s="92"/>
      <c r="E1862" s="92"/>
      <c r="F1862" s="92"/>
      <c r="G1862" s="92"/>
      <c r="H1862" s="92"/>
      <c r="I1862" s="92"/>
      <c r="J1862" s="92"/>
      <c r="K1862" s="92"/>
      <c r="L1862" s="92"/>
      <c r="M1862" s="92"/>
    </row>
    <row r="1863" spans="1:13">
      <c r="A1863" s="92"/>
      <c r="B1863" s="92"/>
      <c r="C1863" s="92"/>
      <c r="D1863" s="92"/>
      <c r="E1863" s="92"/>
      <c r="F1863" s="92"/>
      <c r="G1863" s="92"/>
      <c r="H1863" s="92"/>
      <c r="I1863" s="92"/>
      <c r="J1863" s="92"/>
      <c r="K1863" s="92"/>
      <c r="L1863" s="92"/>
      <c r="M1863" s="92"/>
    </row>
    <row r="1864" spans="1:13">
      <c r="A1864" s="92"/>
      <c r="B1864" s="92"/>
      <c r="C1864" s="92"/>
      <c r="D1864" s="92"/>
      <c r="E1864" s="92"/>
      <c r="F1864" s="92"/>
      <c r="G1864" s="92"/>
      <c r="H1864" s="92"/>
      <c r="I1864" s="92"/>
      <c r="J1864" s="92"/>
      <c r="K1864" s="92"/>
      <c r="L1864" s="92"/>
      <c r="M1864" s="92"/>
    </row>
    <row r="1865" spans="1:13">
      <c r="A1865" s="92"/>
      <c r="B1865" s="92"/>
      <c r="C1865" s="92"/>
      <c r="D1865" s="92"/>
      <c r="E1865" s="92"/>
      <c r="F1865" s="92"/>
      <c r="G1865" s="92"/>
      <c r="H1865" s="92"/>
      <c r="I1865" s="92"/>
      <c r="J1865" s="92"/>
      <c r="K1865" s="92"/>
      <c r="L1865" s="92"/>
      <c r="M1865" s="92"/>
    </row>
    <row r="1866" spans="1:13">
      <c r="A1866" s="92"/>
      <c r="B1866" s="92"/>
      <c r="C1866" s="92"/>
      <c r="D1866" s="92"/>
      <c r="E1866" s="92"/>
      <c r="F1866" s="92"/>
      <c r="G1866" s="92"/>
      <c r="H1866" s="92"/>
      <c r="I1866" s="92"/>
      <c r="J1866" s="92"/>
      <c r="K1866" s="92"/>
      <c r="L1866" s="92"/>
      <c r="M1866" s="92"/>
    </row>
    <row r="1867" spans="1:13">
      <c r="A1867" s="92"/>
      <c r="B1867" s="92"/>
      <c r="C1867" s="92"/>
      <c r="D1867" s="92"/>
      <c r="E1867" s="92"/>
      <c r="F1867" s="92"/>
      <c r="G1867" s="92"/>
      <c r="H1867" s="92"/>
      <c r="I1867" s="92"/>
      <c r="J1867" s="92"/>
      <c r="K1867" s="92"/>
      <c r="L1867" s="92"/>
      <c r="M1867" s="92"/>
    </row>
    <row r="1868" spans="1:13">
      <c r="A1868" s="92"/>
      <c r="B1868" s="92"/>
      <c r="C1868" s="92"/>
      <c r="D1868" s="92"/>
      <c r="E1868" s="92"/>
      <c r="F1868" s="92"/>
      <c r="G1868" s="92"/>
      <c r="H1868" s="92"/>
      <c r="I1868" s="92"/>
      <c r="J1868" s="92"/>
      <c r="K1868" s="92"/>
      <c r="L1868" s="92"/>
      <c r="M1868" s="92"/>
    </row>
    <row r="1869" spans="1:13">
      <c r="A1869" s="92"/>
      <c r="B1869" s="92"/>
      <c r="C1869" s="92"/>
      <c r="D1869" s="92"/>
      <c r="E1869" s="92"/>
      <c r="F1869" s="92"/>
      <c r="G1869" s="92"/>
      <c r="H1869" s="92"/>
      <c r="I1869" s="92"/>
      <c r="J1869" s="92"/>
      <c r="K1869" s="92"/>
      <c r="L1869" s="92"/>
      <c r="M1869" s="92"/>
    </row>
    <row r="1870" spans="1:13">
      <c r="A1870" s="92"/>
      <c r="B1870" s="92"/>
      <c r="C1870" s="92"/>
      <c r="D1870" s="92"/>
      <c r="E1870" s="92"/>
      <c r="F1870" s="92"/>
      <c r="G1870" s="92"/>
      <c r="H1870" s="92"/>
      <c r="I1870" s="92"/>
      <c r="J1870" s="92"/>
      <c r="K1870" s="92"/>
      <c r="L1870" s="92"/>
      <c r="M1870" s="92"/>
    </row>
    <row r="1871" spans="1:13">
      <c r="A1871" s="92"/>
      <c r="B1871" s="92"/>
      <c r="C1871" s="92"/>
      <c r="D1871" s="92"/>
      <c r="E1871" s="92"/>
      <c r="F1871" s="92"/>
      <c r="G1871" s="92"/>
      <c r="H1871" s="92"/>
      <c r="I1871" s="92"/>
      <c r="J1871" s="92"/>
      <c r="K1871" s="92"/>
      <c r="L1871" s="92"/>
      <c r="M1871" s="92"/>
    </row>
    <row r="1872" spans="1:13">
      <c r="A1872" s="92"/>
      <c r="B1872" s="92"/>
      <c r="C1872" s="92"/>
      <c r="D1872" s="92"/>
      <c r="E1872" s="92"/>
      <c r="F1872" s="92"/>
      <c r="G1872" s="92"/>
      <c r="H1872" s="92"/>
      <c r="I1872" s="92"/>
      <c r="J1872" s="92"/>
      <c r="K1872" s="92"/>
      <c r="L1872" s="92"/>
      <c r="M1872" s="92"/>
    </row>
    <row r="1873" spans="1:13">
      <c r="A1873" s="92"/>
      <c r="B1873" s="92"/>
      <c r="C1873" s="92"/>
      <c r="D1873" s="92"/>
      <c r="E1873" s="92"/>
      <c r="F1873" s="92"/>
      <c r="G1873" s="92"/>
      <c r="H1873" s="92"/>
      <c r="I1873" s="92"/>
      <c r="J1873" s="92"/>
      <c r="K1873" s="92"/>
      <c r="L1873" s="92"/>
      <c r="M1873" s="92"/>
    </row>
    <row r="1874" spans="1:13">
      <c r="A1874" s="92"/>
      <c r="B1874" s="92"/>
      <c r="C1874" s="92"/>
      <c r="D1874" s="92"/>
      <c r="E1874" s="92"/>
      <c r="F1874" s="92"/>
      <c r="G1874" s="92"/>
      <c r="H1874" s="92"/>
      <c r="I1874" s="92"/>
      <c r="J1874" s="92"/>
      <c r="K1874" s="92"/>
      <c r="L1874" s="92"/>
      <c r="M1874" s="92"/>
    </row>
    <row r="1875" spans="1:13">
      <c r="A1875" s="92"/>
      <c r="B1875" s="92"/>
      <c r="C1875" s="92"/>
      <c r="D1875" s="92"/>
      <c r="E1875" s="92"/>
      <c r="F1875" s="92"/>
      <c r="G1875" s="92"/>
      <c r="H1875" s="92"/>
      <c r="I1875" s="92"/>
      <c r="J1875" s="92"/>
      <c r="K1875" s="92"/>
      <c r="L1875" s="92"/>
      <c r="M1875" s="92"/>
    </row>
    <row r="1876" spans="1:13">
      <c r="A1876" s="92"/>
      <c r="B1876" s="92"/>
      <c r="C1876" s="92"/>
      <c r="D1876" s="92"/>
      <c r="E1876" s="92"/>
      <c r="F1876" s="92"/>
      <c r="G1876" s="92"/>
      <c r="H1876" s="92"/>
      <c r="I1876" s="92"/>
      <c r="J1876" s="92"/>
      <c r="K1876" s="92"/>
      <c r="L1876" s="92"/>
      <c r="M1876" s="92"/>
    </row>
    <row r="1877" spans="1:13">
      <c r="A1877" s="92"/>
      <c r="B1877" s="92"/>
      <c r="C1877" s="92"/>
      <c r="D1877" s="92"/>
      <c r="E1877" s="92"/>
      <c r="F1877" s="92"/>
      <c r="G1877" s="92"/>
      <c r="H1877" s="92"/>
      <c r="I1877" s="92"/>
      <c r="J1877" s="92"/>
      <c r="K1877" s="92"/>
      <c r="L1877" s="92"/>
      <c r="M1877" s="92"/>
    </row>
    <row r="1878" spans="1:13">
      <c r="A1878" s="92"/>
      <c r="B1878" s="92"/>
      <c r="C1878" s="92"/>
      <c r="D1878" s="92"/>
      <c r="E1878" s="92"/>
      <c r="F1878" s="92"/>
      <c r="G1878" s="92"/>
      <c r="H1878" s="92"/>
      <c r="I1878" s="92"/>
      <c r="J1878" s="92"/>
      <c r="K1878" s="92"/>
      <c r="L1878" s="92"/>
      <c r="M1878" s="92"/>
    </row>
    <row r="1879" spans="1:13">
      <c r="A1879" s="92"/>
      <c r="B1879" s="92"/>
      <c r="C1879" s="92"/>
      <c r="D1879" s="92"/>
      <c r="E1879" s="92"/>
      <c r="F1879" s="92"/>
      <c r="G1879" s="92"/>
      <c r="H1879" s="92"/>
      <c r="I1879" s="92"/>
      <c r="J1879" s="92"/>
      <c r="K1879" s="92"/>
      <c r="L1879" s="92"/>
      <c r="M1879" s="92"/>
    </row>
    <row r="1880" spans="1:13">
      <c r="A1880" s="92"/>
      <c r="B1880" s="92"/>
      <c r="C1880" s="92"/>
      <c r="D1880" s="92"/>
      <c r="E1880" s="92"/>
      <c r="F1880" s="92"/>
      <c r="G1880" s="92"/>
      <c r="H1880" s="92"/>
      <c r="I1880" s="92"/>
      <c r="J1880" s="92"/>
      <c r="K1880" s="92"/>
      <c r="L1880" s="92"/>
      <c r="M1880" s="92"/>
    </row>
    <row r="1881" spans="1:13">
      <c r="A1881" s="92"/>
      <c r="B1881" s="92"/>
      <c r="C1881" s="92"/>
      <c r="D1881" s="92"/>
      <c r="E1881" s="92"/>
      <c r="F1881" s="92"/>
      <c r="G1881" s="92"/>
      <c r="H1881" s="92"/>
      <c r="I1881" s="92"/>
      <c r="J1881" s="92"/>
      <c r="K1881" s="92"/>
      <c r="L1881" s="92"/>
      <c r="M1881" s="92"/>
    </row>
    <row r="1882" spans="1:13">
      <c r="A1882" s="92"/>
      <c r="B1882" s="92"/>
      <c r="C1882" s="92"/>
      <c r="D1882" s="92"/>
      <c r="E1882" s="92"/>
      <c r="F1882" s="92"/>
      <c r="G1882" s="92"/>
      <c r="H1882" s="92"/>
      <c r="I1882" s="92"/>
      <c r="J1882" s="92"/>
      <c r="K1882" s="92"/>
      <c r="L1882" s="92"/>
      <c r="M1882" s="92"/>
    </row>
    <row r="1883" spans="1:13">
      <c r="A1883" s="92"/>
      <c r="B1883" s="92"/>
      <c r="C1883" s="92"/>
      <c r="D1883" s="92"/>
      <c r="E1883" s="92"/>
      <c r="F1883" s="92"/>
      <c r="G1883" s="92"/>
      <c r="H1883" s="92"/>
      <c r="I1883" s="92"/>
      <c r="J1883" s="92"/>
      <c r="K1883" s="92"/>
      <c r="L1883" s="92"/>
      <c r="M1883" s="92"/>
    </row>
    <row r="1884" spans="1:13">
      <c r="A1884" s="92"/>
      <c r="B1884" s="92"/>
      <c r="C1884" s="92"/>
      <c r="D1884" s="92"/>
      <c r="E1884" s="92"/>
      <c r="F1884" s="92"/>
      <c r="G1884" s="92"/>
      <c r="H1884" s="92"/>
      <c r="I1884" s="92"/>
      <c r="J1884" s="92"/>
      <c r="K1884" s="92"/>
      <c r="L1884" s="92"/>
      <c r="M1884" s="92"/>
    </row>
    <row r="1885" spans="1:13">
      <c r="A1885" s="92"/>
      <c r="B1885" s="92"/>
      <c r="C1885" s="92"/>
      <c r="D1885" s="92"/>
      <c r="E1885" s="92"/>
      <c r="F1885" s="92"/>
      <c r="G1885" s="92"/>
      <c r="H1885" s="92"/>
      <c r="I1885" s="92"/>
      <c r="J1885" s="92"/>
      <c r="K1885" s="92"/>
      <c r="L1885" s="92"/>
      <c r="M1885" s="92"/>
    </row>
    <row r="1886" spans="1:13">
      <c r="A1886" s="92"/>
      <c r="B1886" s="92"/>
      <c r="C1886" s="92"/>
      <c r="D1886" s="92"/>
      <c r="E1886" s="92"/>
      <c r="F1886" s="92"/>
      <c r="G1886" s="92"/>
      <c r="H1886" s="92"/>
      <c r="I1886" s="92"/>
      <c r="J1886" s="92"/>
      <c r="K1886" s="92"/>
      <c r="L1886" s="92"/>
      <c r="M1886" s="92"/>
    </row>
    <row r="1887" spans="1:13">
      <c r="A1887" s="92"/>
      <c r="B1887" s="92"/>
      <c r="C1887" s="92"/>
      <c r="D1887" s="92"/>
      <c r="E1887" s="92"/>
      <c r="F1887" s="92"/>
      <c r="G1887" s="92"/>
      <c r="H1887" s="92"/>
      <c r="I1887" s="92"/>
      <c r="J1887" s="92"/>
      <c r="K1887" s="92"/>
      <c r="L1887" s="92"/>
      <c r="M1887" s="92"/>
    </row>
    <row r="1888" spans="1:13">
      <c r="A1888" s="92"/>
      <c r="B1888" s="92"/>
      <c r="C1888" s="92"/>
      <c r="D1888" s="92"/>
      <c r="E1888" s="92"/>
      <c r="F1888" s="92"/>
      <c r="G1888" s="92"/>
      <c r="H1888" s="92"/>
      <c r="I1888" s="92"/>
      <c r="J1888" s="92"/>
      <c r="K1888" s="92"/>
      <c r="L1888" s="92"/>
      <c r="M1888" s="92"/>
    </row>
    <row r="1889" spans="1:13">
      <c r="A1889" s="92"/>
      <c r="B1889" s="92"/>
      <c r="C1889" s="92"/>
      <c r="D1889" s="92"/>
      <c r="E1889" s="92"/>
      <c r="F1889" s="92"/>
      <c r="G1889" s="92"/>
      <c r="H1889" s="92"/>
      <c r="I1889" s="92"/>
      <c r="J1889" s="92"/>
      <c r="K1889" s="92"/>
      <c r="L1889" s="92"/>
      <c r="M1889" s="92"/>
    </row>
    <row r="1890" spans="1:13">
      <c r="A1890" s="92"/>
      <c r="B1890" s="92"/>
      <c r="C1890" s="92"/>
      <c r="D1890" s="92"/>
      <c r="E1890" s="92"/>
      <c r="F1890" s="92"/>
      <c r="G1890" s="92"/>
      <c r="H1890" s="92"/>
      <c r="I1890" s="92"/>
      <c r="J1890" s="92"/>
      <c r="K1890" s="92"/>
      <c r="L1890" s="92"/>
      <c r="M1890" s="92"/>
    </row>
    <row r="1891" spans="1:13">
      <c r="A1891" s="92"/>
      <c r="B1891" s="92"/>
      <c r="C1891" s="92"/>
      <c r="D1891" s="92"/>
      <c r="E1891" s="92"/>
      <c r="F1891" s="92"/>
      <c r="G1891" s="92"/>
      <c r="H1891" s="92"/>
      <c r="I1891" s="92"/>
      <c r="J1891" s="92"/>
      <c r="K1891" s="92"/>
      <c r="L1891" s="92"/>
      <c r="M1891" s="92"/>
    </row>
    <row r="1892" spans="1:13">
      <c r="A1892" s="92"/>
      <c r="B1892" s="92"/>
      <c r="C1892" s="92"/>
      <c r="D1892" s="92"/>
      <c r="E1892" s="92"/>
      <c r="F1892" s="92"/>
      <c r="G1892" s="92"/>
      <c r="H1892" s="92"/>
      <c r="I1892" s="92"/>
      <c r="J1892" s="92"/>
      <c r="K1892" s="92"/>
      <c r="L1892" s="92"/>
      <c r="M1892" s="92"/>
    </row>
    <row r="1893" spans="1:13">
      <c r="A1893" s="92"/>
      <c r="B1893" s="92"/>
      <c r="C1893" s="92"/>
      <c r="D1893" s="92"/>
      <c r="E1893" s="92"/>
      <c r="F1893" s="92"/>
      <c r="G1893" s="92"/>
      <c r="H1893" s="92"/>
      <c r="I1893" s="92"/>
      <c r="J1893" s="92"/>
      <c r="K1893" s="92"/>
      <c r="L1893" s="92"/>
      <c r="M1893" s="92"/>
    </row>
    <row r="1894" spans="1:13">
      <c r="A1894" s="92"/>
      <c r="B1894" s="92"/>
      <c r="C1894" s="92"/>
      <c r="D1894" s="92"/>
      <c r="E1894" s="92"/>
      <c r="F1894" s="92"/>
      <c r="G1894" s="92"/>
      <c r="H1894" s="92"/>
      <c r="I1894" s="92"/>
      <c r="J1894" s="92"/>
      <c r="K1894" s="92"/>
      <c r="L1894" s="92"/>
      <c r="M1894" s="92"/>
    </row>
    <row r="1895" spans="1:13">
      <c r="A1895" s="92"/>
      <c r="B1895" s="92"/>
      <c r="C1895" s="92"/>
      <c r="D1895" s="92"/>
      <c r="E1895" s="92"/>
      <c r="F1895" s="92"/>
      <c r="G1895" s="92"/>
      <c r="H1895" s="92"/>
      <c r="I1895" s="92"/>
      <c r="J1895" s="92"/>
      <c r="K1895" s="92"/>
      <c r="L1895" s="92"/>
      <c r="M1895" s="92"/>
    </row>
    <row r="1896" spans="1:13">
      <c r="A1896" s="92"/>
      <c r="B1896" s="92"/>
      <c r="C1896" s="92"/>
      <c r="D1896" s="92"/>
      <c r="E1896" s="92"/>
      <c r="F1896" s="92"/>
      <c r="G1896" s="92"/>
      <c r="H1896" s="92"/>
      <c r="I1896" s="92"/>
      <c r="J1896" s="92"/>
      <c r="K1896" s="92"/>
      <c r="L1896" s="92"/>
      <c r="M1896" s="92"/>
    </row>
    <row r="1897" spans="1:13">
      <c r="A1897" s="92"/>
      <c r="B1897" s="92"/>
      <c r="C1897" s="92"/>
      <c r="D1897" s="92"/>
      <c r="E1897" s="92"/>
      <c r="F1897" s="92"/>
      <c r="G1897" s="92"/>
      <c r="H1897" s="92"/>
      <c r="I1897" s="92"/>
      <c r="J1897" s="92"/>
      <c r="K1897" s="92"/>
      <c r="L1897" s="92"/>
      <c r="M1897" s="92"/>
    </row>
    <row r="1898" spans="1:13">
      <c r="A1898" s="92"/>
      <c r="B1898" s="92"/>
      <c r="C1898" s="92"/>
      <c r="D1898" s="92"/>
      <c r="E1898" s="92"/>
      <c r="F1898" s="92"/>
      <c r="G1898" s="92"/>
      <c r="H1898" s="92"/>
      <c r="I1898" s="92"/>
      <c r="J1898" s="92"/>
      <c r="K1898" s="92"/>
      <c r="L1898" s="92"/>
      <c r="M1898" s="92"/>
    </row>
    <row r="1899" spans="1:13">
      <c r="A1899" s="92"/>
      <c r="B1899" s="92"/>
      <c r="C1899" s="92"/>
      <c r="D1899" s="92"/>
      <c r="E1899" s="92"/>
      <c r="F1899" s="92"/>
      <c r="G1899" s="92"/>
      <c r="H1899" s="92"/>
      <c r="I1899" s="92"/>
      <c r="J1899" s="92"/>
      <c r="K1899" s="92"/>
      <c r="L1899" s="92"/>
      <c r="M1899" s="92"/>
    </row>
    <row r="1900" spans="1:13">
      <c r="A1900" s="92"/>
      <c r="B1900" s="92"/>
      <c r="C1900" s="92"/>
      <c r="D1900" s="92"/>
      <c r="E1900" s="92"/>
      <c r="F1900" s="92"/>
      <c r="G1900" s="92"/>
      <c r="H1900" s="92"/>
      <c r="I1900" s="92"/>
      <c r="J1900" s="92"/>
      <c r="K1900" s="92"/>
      <c r="L1900" s="92"/>
      <c r="M1900" s="92"/>
    </row>
    <row r="1901" spans="1:13">
      <c r="A1901" s="92"/>
      <c r="B1901" s="92"/>
      <c r="C1901" s="92"/>
      <c r="D1901" s="92"/>
      <c r="E1901" s="92"/>
      <c r="F1901" s="92"/>
      <c r="G1901" s="92"/>
      <c r="H1901" s="92"/>
      <c r="I1901" s="92"/>
      <c r="J1901" s="92"/>
      <c r="K1901" s="92"/>
      <c r="L1901" s="92"/>
      <c r="M1901" s="92"/>
    </row>
    <row r="1902" spans="1:13">
      <c r="A1902" s="92"/>
      <c r="B1902" s="92"/>
      <c r="C1902" s="92"/>
      <c r="D1902" s="92"/>
      <c r="E1902" s="92"/>
      <c r="F1902" s="92"/>
      <c r="G1902" s="92"/>
      <c r="H1902" s="92"/>
      <c r="I1902" s="92"/>
      <c r="J1902" s="92"/>
      <c r="K1902" s="92"/>
      <c r="L1902" s="92"/>
      <c r="M1902" s="92"/>
    </row>
    <row r="1903" spans="1:13">
      <c r="A1903" s="92"/>
      <c r="B1903" s="92"/>
      <c r="C1903" s="92"/>
      <c r="D1903" s="92"/>
      <c r="E1903" s="92"/>
      <c r="F1903" s="92"/>
      <c r="G1903" s="92"/>
      <c r="H1903" s="92"/>
      <c r="I1903" s="92"/>
      <c r="J1903" s="92"/>
      <c r="K1903" s="92"/>
      <c r="L1903" s="92"/>
      <c r="M1903" s="92"/>
    </row>
    <row r="1904" spans="1:13">
      <c r="A1904" s="92"/>
      <c r="B1904" s="92"/>
      <c r="C1904" s="92"/>
      <c r="D1904" s="92"/>
      <c r="E1904" s="92"/>
      <c r="F1904" s="92"/>
      <c r="G1904" s="92"/>
      <c r="H1904" s="92"/>
      <c r="I1904" s="92"/>
      <c r="J1904" s="92"/>
      <c r="K1904" s="92"/>
      <c r="L1904" s="92"/>
      <c r="M1904" s="92"/>
    </row>
    <row r="1905" spans="1:13">
      <c r="A1905" s="92"/>
      <c r="B1905" s="92"/>
      <c r="C1905" s="92"/>
      <c r="D1905" s="92"/>
      <c r="E1905" s="92"/>
      <c r="F1905" s="92"/>
      <c r="G1905" s="92"/>
      <c r="H1905" s="92"/>
      <c r="I1905" s="92"/>
      <c r="J1905" s="92"/>
      <c r="K1905" s="92"/>
      <c r="L1905" s="92"/>
      <c r="M1905" s="92"/>
    </row>
    <row r="1906" spans="1:13">
      <c r="A1906" s="92"/>
      <c r="B1906" s="92"/>
      <c r="C1906" s="92"/>
      <c r="D1906" s="92"/>
      <c r="E1906" s="92"/>
      <c r="F1906" s="92"/>
      <c r="G1906" s="92"/>
      <c r="H1906" s="92"/>
      <c r="I1906" s="92"/>
      <c r="J1906" s="92"/>
      <c r="K1906" s="92"/>
      <c r="L1906" s="92"/>
      <c r="M1906" s="92"/>
    </row>
    <row r="1907" spans="1:13">
      <c r="A1907" s="92"/>
      <c r="B1907" s="92"/>
      <c r="C1907" s="92"/>
      <c r="D1907" s="92"/>
      <c r="E1907" s="92"/>
      <c r="F1907" s="92"/>
      <c r="G1907" s="92"/>
      <c r="H1907" s="92"/>
      <c r="I1907" s="92"/>
      <c r="J1907" s="92"/>
      <c r="K1907" s="92"/>
      <c r="L1907" s="92"/>
      <c r="M1907" s="92"/>
    </row>
    <row r="1908" spans="1:13">
      <c r="A1908" s="92"/>
      <c r="B1908" s="92"/>
      <c r="C1908" s="92"/>
      <c r="D1908" s="92"/>
      <c r="E1908" s="92"/>
      <c r="F1908" s="92"/>
      <c r="G1908" s="92"/>
      <c r="H1908" s="92"/>
      <c r="I1908" s="92"/>
      <c r="J1908" s="92"/>
      <c r="K1908" s="92"/>
      <c r="L1908" s="92"/>
      <c r="M1908" s="92"/>
    </row>
    <row r="1909" spans="1:13">
      <c r="A1909" s="92"/>
      <c r="B1909" s="92"/>
      <c r="C1909" s="92"/>
      <c r="D1909" s="92"/>
      <c r="E1909" s="92"/>
      <c r="F1909" s="92"/>
      <c r="G1909" s="92"/>
      <c r="H1909" s="92"/>
      <c r="I1909" s="92"/>
      <c r="J1909" s="92"/>
      <c r="K1909" s="92"/>
      <c r="L1909" s="92"/>
      <c r="M1909" s="92"/>
    </row>
    <row r="1910" spans="1:13">
      <c r="A1910" s="92"/>
      <c r="B1910" s="92"/>
      <c r="C1910" s="92"/>
      <c r="D1910" s="92"/>
      <c r="E1910" s="92"/>
      <c r="F1910" s="92"/>
      <c r="G1910" s="92"/>
      <c r="H1910" s="92"/>
      <c r="I1910" s="92"/>
      <c r="J1910" s="92"/>
      <c r="K1910" s="92"/>
      <c r="L1910" s="92"/>
      <c r="M1910" s="92"/>
    </row>
    <row r="1911" spans="1:13">
      <c r="A1911" s="92"/>
      <c r="B1911" s="92"/>
      <c r="C1911" s="92"/>
      <c r="D1911" s="92"/>
      <c r="E1911" s="92"/>
      <c r="F1911" s="92"/>
      <c r="G1911" s="92"/>
      <c r="H1911" s="92"/>
      <c r="I1911" s="92"/>
      <c r="J1911" s="92"/>
      <c r="K1911" s="92"/>
      <c r="L1911" s="92"/>
      <c r="M1911" s="92"/>
    </row>
    <row r="1912" spans="1:13">
      <c r="A1912" s="92"/>
      <c r="B1912" s="92"/>
      <c r="C1912" s="92"/>
      <c r="D1912" s="92"/>
      <c r="E1912" s="92"/>
      <c r="F1912" s="92"/>
      <c r="G1912" s="92"/>
      <c r="H1912" s="92"/>
      <c r="I1912" s="92"/>
      <c r="J1912" s="92"/>
      <c r="K1912" s="92"/>
      <c r="L1912" s="92"/>
      <c r="M1912" s="92"/>
    </row>
    <row r="1913" spans="1:13">
      <c r="A1913" s="92"/>
      <c r="B1913" s="92"/>
      <c r="C1913" s="92"/>
      <c r="D1913" s="92"/>
      <c r="E1913" s="92"/>
      <c r="F1913" s="92"/>
      <c r="G1913" s="92"/>
      <c r="H1913" s="92"/>
      <c r="I1913" s="92"/>
      <c r="J1913" s="92"/>
      <c r="K1913" s="92"/>
      <c r="L1913" s="92"/>
      <c r="M1913" s="92"/>
    </row>
    <row r="1914" spans="1:13">
      <c r="A1914" s="92"/>
      <c r="B1914" s="92"/>
      <c r="C1914" s="92"/>
      <c r="D1914" s="92"/>
      <c r="E1914" s="92"/>
      <c r="F1914" s="92"/>
      <c r="G1914" s="92"/>
      <c r="H1914" s="92"/>
      <c r="I1914" s="92"/>
      <c r="J1914" s="92"/>
      <c r="K1914" s="92"/>
      <c r="L1914" s="92"/>
      <c r="M1914" s="92"/>
    </row>
    <row r="1915" spans="1:13">
      <c r="A1915" s="92"/>
      <c r="B1915" s="92"/>
      <c r="C1915" s="92"/>
      <c r="D1915" s="92"/>
      <c r="E1915" s="92"/>
      <c r="F1915" s="92"/>
      <c r="G1915" s="92"/>
      <c r="H1915" s="92"/>
      <c r="I1915" s="92"/>
      <c r="J1915" s="92"/>
      <c r="K1915" s="92"/>
      <c r="L1915" s="92"/>
      <c r="M1915" s="92"/>
    </row>
    <row r="1916" spans="1:13">
      <c r="A1916" s="92"/>
      <c r="B1916" s="92"/>
      <c r="C1916" s="92"/>
      <c r="D1916" s="92"/>
      <c r="E1916" s="92"/>
      <c r="F1916" s="92"/>
      <c r="G1916" s="92"/>
      <c r="H1916" s="92"/>
      <c r="I1916" s="92"/>
      <c r="J1916" s="92"/>
      <c r="K1916" s="92"/>
      <c r="L1916" s="92"/>
      <c r="M1916" s="92"/>
    </row>
    <row r="1917" spans="1:13">
      <c r="A1917" s="92"/>
      <c r="B1917" s="92"/>
      <c r="C1917" s="92"/>
      <c r="D1917" s="92"/>
      <c r="E1917" s="92"/>
      <c r="F1917" s="92"/>
      <c r="G1917" s="92"/>
      <c r="H1917" s="92"/>
      <c r="I1917" s="92"/>
      <c r="J1917" s="92"/>
      <c r="K1917" s="92"/>
      <c r="L1917" s="92"/>
      <c r="M1917" s="92"/>
    </row>
    <row r="1918" spans="1:13">
      <c r="A1918" s="92"/>
      <c r="B1918" s="92"/>
      <c r="C1918" s="92"/>
      <c r="D1918" s="92"/>
      <c r="E1918" s="92"/>
      <c r="F1918" s="92"/>
      <c r="G1918" s="92"/>
      <c r="H1918" s="92"/>
      <c r="I1918" s="92"/>
      <c r="J1918" s="92"/>
      <c r="K1918" s="92"/>
      <c r="L1918" s="92"/>
      <c r="M1918" s="92"/>
    </row>
    <row r="1919" spans="1:13">
      <c r="A1919" s="92"/>
      <c r="B1919" s="92"/>
      <c r="C1919" s="92"/>
      <c r="D1919" s="92"/>
      <c r="E1919" s="92"/>
      <c r="F1919" s="92"/>
      <c r="G1919" s="92"/>
      <c r="H1919" s="92"/>
      <c r="I1919" s="92"/>
      <c r="J1919" s="92"/>
      <c r="K1919" s="92"/>
      <c r="L1919" s="92"/>
      <c r="M1919" s="92"/>
    </row>
    <row r="1920" spans="1:13">
      <c r="A1920" s="92"/>
      <c r="B1920" s="92"/>
      <c r="C1920" s="92"/>
      <c r="D1920" s="92"/>
      <c r="E1920" s="92"/>
      <c r="F1920" s="92"/>
      <c r="G1920" s="92"/>
      <c r="H1920" s="92"/>
      <c r="I1920" s="92"/>
      <c r="J1920" s="92"/>
      <c r="K1920" s="92"/>
      <c r="L1920" s="92"/>
      <c r="M1920" s="92"/>
    </row>
    <row r="1921" spans="1:13">
      <c r="A1921" s="92"/>
      <c r="B1921" s="92"/>
      <c r="C1921" s="92"/>
      <c r="D1921" s="92"/>
      <c r="E1921" s="92"/>
      <c r="F1921" s="92"/>
      <c r="G1921" s="92"/>
      <c r="H1921" s="92"/>
      <c r="I1921" s="92"/>
      <c r="J1921" s="92"/>
      <c r="K1921" s="92"/>
      <c r="L1921" s="92"/>
      <c r="M1921" s="92"/>
    </row>
    <row r="1922" spans="1:13">
      <c r="A1922" s="92"/>
      <c r="B1922" s="92"/>
      <c r="C1922" s="92"/>
      <c r="D1922" s="92"/>
      <c r="E1922" s="92"/>
      <c r="F1922" s="92"/>
      <c r="G1922" s="92"/>
      <c r="H1922" s="92"/>
      <c r="I1922" s="92"/>
      <c r="J1922" s="92"/>
      <c r="K1922" s="92"/>
      <c r="L1922" s="92"/>
      <c r="M1922" s="92"/>
    </row>
    <row r="1923" spans="1:13">
      <c r="A1923" s="92"/>
      <c r="B1923" s="92"/>
      <c r="C1923" s="92"/>
      <c r="D1923" s="92"/>
      <c r="E1923" s="92"/>
      <c r="F1923" s="92"/>
      <c r="G1923" s="92"/>
      <c r="H1923" s="92"/>
      <c r="I1923" s="92"/>
      <c r="J1923" s="92"/>
      <c r="K1923" s="92"/>
      <c r="L1923" s="92"/>
      <c r="M1923" s="92"/>
    </row>
    <row r="1924" spans="1:13">
      <c r="A1924" s="92"/>
      <c r="B1924" s="92"/>
      <c r="C1924" s="92"/>
      <c r="D1924" s="92"/>
      <c r="E1924" s="92"/>
      <c r="F1924" s="92"/>
      <c r="G1924" s="92"/>
      <c r="H1924" s="92"/>
      <c r="I1924" s="92"/>
      <c r="J1924" s="92"/>
      <c r="K1924" s="92"/>
      <c r="L1924" s="92"/>
      <c r="M1924" s="92"/>
    </row>
    <row r="1925" spans="1:13">
      <c r="A1925" s="92"/>
      <c r="B1925" s="92"/>
      <c r="C1925" s="92"/>
      <c r="D1925" s="92"/>
      <c r="E1925" s="92"/>
      <c r="F1925" s="92"/>
      <c r="G1925" s="92"/>
      <c r="H1925" s="92"/>
      <c r="I1925" s="92"/>
      <c r="J1925" s="92"/>
      <c r="K1925" s="92"/>
      <c r="L1925" s="92"/>
      <c r="M1925" s="92"/>
    </row>
    <row r="1926" spans="1:13">
      <c r="A1926" s="92"/>
      <c r="B1926" s="92"/>
      <c r="C1926" s="92"/>
      <c r="D1926" s="92"/>
      <c r="E1926" s="92"/>
      <c r="F1926" s="92"/>
      <c r="G1926" s="92"/>
      <c r="H1926" s="92"/>
      <c r="I1926" s="92"/>
      <c r="J1926" s="92"/>
      <c r="K1926" s="92"/>
      <c r="L1926" s="92"/>
      <c r="M1926" s="92"/>
    </row>
    <row r="1927" spans="1:13">
      <c r="A1927" s="92"/>
      <c r="B1927" s="92"/>
      <c r="C1927" s="92"/>
      <c r="D1927" s="92"/>
      <c r="E1927" s="92"/>
      <c r="F1927" s="92"/>
      <c r="G1927" s="92"/>
      <c r="H1927" s="92"/>
      <c r="I1927" s="92"/>
      <c r="J1927" s="92"/>
      <c r="K1927" s="92"/>
      <c r="L1927" s="92"/>
      <c r="M1927" s="92"/>
    </row>
    <row r="1928" spans="1:13">
      <c r="A1928" s="92"/>
      <c r="B1928" s="92"/>
      <c r="C1928" s="92"/>
      <c r="D1928" s="92"/>
      <c r="E1928" s="92"/>
      <c r="F1928" s="92"/>
      <c r="G1928" s="92"/>
      <c r="H1928" s="92"/>
      <c r="I1928" s="92"/>
      <c r="J1928" s="92"/>
      <c r="K1928" s="92"/>
      <c r="L1928" s="92"/>
      <c r="M1928" s="92"/>
    </row>
    <row r="1929" spans="1:13">
      <c r="A1929" s="92"/>
      <c r="B1929" s="92"/>
      <c r="C1929" s="92"/>
      <c r="D1929" s="92"/>
      <c r="E1929" s="92"/>
      <c r="F1929" s="92"/>
      <c r="G1929" s="92"/>
      <c r="H1929" s="92"/>
      <c r="I1929" s="92"/>
      <c r="J1929" s="92"/>
      <c r="K1929" s="92"/>
      <c r="L1929" s="92"/>
      <c r="M1929" s="92"/>
    </row>
    <row r="1930" spans="1:13">
      <c r="A1930" s="92"/>
      <c r="B1930" s="92"/>
      <c r="C1930" s="92"/>
      <c r="D1930" s="92"/>
      <c r="E1930" s="92"/>
      <c r="F1930" s="92"/>
      <c r="G1930" s="92"/>
      <c r="H1930" s="92"/>
      <c r="I1930" s="92"/>
      <c r="J1930" s="92"/>
      <c r="K1930" s="92"/>
      <c r="L1930" s="92"/>
      <c r="M1930" s="92"/>
    </row>
    <row r="1931" spans="1:13">
      <c r="A1931" s="92"/>
      <c r="B1931" s="92"/>
      <c r="C1931" s="92"/>
      <c r="D1931" s="92"/>
      <c r="E1931" s="92"/>
      <c r="F1931" s="92"/>
      <c r="G1931" s="92"/>
      <c r="H1931" s="92"/>
      <c r="I1931" s="92"/>
      <c r="J1931" s="92"/>
      <c r="K1931" s="92"/>
      <c r="L1931" s="92"/>
      <c r="M1931" s="92"/>
    </row>
    <row r="1932" spans="1:13">
      <c r="A1932" s="92"/>
      <c r="B1932" s="92"/>
      <c r="C1932" s="92"/>
      <c r="D1932" s="92"/>
      <c r="E1932" s="92"/>
      <c r="F1932" s="92"/>
      <c r="G1932" s="92"/>
      <c r="H1932" s="92"/>
      <c r="I1932" s="92"/>
      <c r="J1932" s="92"/>
      <c r="K1932" s="92"/>
      <c r="L1932" s="92"/>
      <c r="M1932" s="92"/>
    </row>
    <row r="1933" spans="1:13">
      <c r="A1933" s="92"/>
      <c r="B1933" s="92"/>
      <c r="C1933" s="92"/>
      <c r="D1933" s="92"/>
      <c r="E1933" s="92"/>
      <c r="F1933" s="92"/>
      <c r="G1933" s="92"/>
      <c r="H1933" s="92"/>
      <c r="I1933" s="92"/>
      <c r="J1933" s="92"/>
      <c r="K1933" s="92"/>
      <c r="L1933" s="92"/>
      <c r="M1933" s="92"/>
    </row>
    <row r="1934" spans="1:13">
      <c r="A1934" s="92"/>
      <c r="B1934" s="92"/>
      <c r="C1934" s="92"/>
      <c r="D1934" s="92"/>
      <c r="E1934" s="92"/>
      <c r="F1934" s="92"/>
      <c r="G1934" s="92"/>
      <c r="H1934" s="92"/>
      <c r="I1934" s="92"/>
      <c r="J1934" s="92"/>
      <c r="K1934" s="92"/>
      <c r="L1934" s="92"/>
      <c r="M1934" s="92"/>
    </row>
    <row r="1935" spans="1:13">
      <c r="A1935" s="92"/>
      <c r="B1935" s="92"/>
      <c r="C1935" s="92"/>
      <c r="D1935" s="92"/>
      <c r="E1935" s="92"/>
      <c r="F1935" s="92"/>
      <c r="G1935" s="92"/>
      <c r="H1935" s="92"/>
      <c r="I1935" s="92"/>
      <c r="J1935" s="92"/>
      <c r="K1935" s="92"/>
      <c r="L1935" s="92"/>
      <c r="M1935" s="92"/>
    </row>
    <row r="1936" spans="1:13">
      <c r="A1936" s="92"/>
      <c r="B1936" s="92"/>
      <c r="C1936" s="92"/>
      <c r="D1936" s="92"/>
      <c r="E1936" s="92"/>
      <c r="F1936" s="92"/>
      <c r="G1936" s="92"/>
      <c r="H1936" s="92"/>
      <c r="I1936" s="92"/>
      <c r="J1936" s="92"/>
      <c r="K1936" s="92"/>
      <c r="L1936" s="92"/>
      <c r="M1936" s="92"/>
    </row>
    <row r="1937" spans="1:13">
      <c r="A1937" s="92"/>
      <c r="B1937" s="92"/>
      <c r="C1937" s="92"/>
      <c r="D1937" s="92"/>
      <c r="E1937" s="92"/>
      <c r="F1937" s="92"/>
      <c r="G1937" s="92"/>
      <c r="H1937" s="92"/>
      <c r="I1937" s="92"/>
      <c r="J1937" s="92"/>
      <c r="K1937" s="92"/>
      <c r="L1937" s="92"/>
      <c r="M1937" s="92"/>
    </row>
    <row r="1938" spans="1:13">
      <c r="A1938" s="92"/>
      <c r="B1938" s="92"/>
      <c r="C1938" s="92"/>
      <c r="D1938" s="92"/>
      <c r="E1938" s="92"/>
      <c r="F1938" s="92"/>
      <c r="G1938" s="92"/>
      <c r="H1938" s="92"/>
      <c r="I1938" s="92"/>
      <c r="J1938" s="92"/>
      <c r="K1938" s="92"/>
      <c r="L1938" s="92"/>
      <c r="M1938" s="92"/>
    </row>
    <row r="1939" spans="1:13">
      <c r="A1939" s="92"/>
      <c r="B1939" s="92"/>
      <c r="C1939" s="92"/>
      <c r="D1939" s="92"/>
      <c r="E1939" s="92"/>
      <c r="F1939" s="92"/>
      <c r="G1939" s="92"/>
      <c r="H1939" s="92"/>
      <c r="I1939" s="92"/>
      <c r="J1939" s="92"/>
      <c r="K1939" s="92"/>
      <c r="L1939" s="92"/>
      <c r="M1939" s="92"/>
    </row>
    <row r="1940" spans="1:13">
      <c r="A1940" s="92"/>
      <c r="B1940" s="92"/>
      <c r="C1940" s="92"/>
      <c r="D1940" s="92"/>
      <c r="E1940" s="92"/>
      <c r="F1940" s="92"/>
      <c r="G1940" s="92"/>
      <c r="H1940" s="92"/>
      <c r="I1940" s="92"/>
      <c r="J1940" s="92"/>
      <c r="K1940" s="92"/>
      <c r="L1940" s="92"/>
      <c r="M1940" s="92"/>
    </row>
    <row r="1941" spans="1:13">
      <c r="A1941" s="92"/>
      <c r="B1941" s="92"/>
      <c r="C1941" s="92"/>
      <c r="D1941" s="92"/>
      <c r="E1941" s="92"/>
      <c r="F1941" s="92"/>
      <c r="G1941" s="92"/>
      <c r="H1941" s="92"/>
      <c r="I1941" s="92"/>
      <c r="J1941" s="92"/>
      <c r="K1941" s="92"/>
      <c r="L1941" s="92"/>
      <c r="M1941" s="92"/>
    </row>
    <row r="1942" spans="1:13">
      <c r="A1942" s="92"/>
      <c r="B1942" s="92"/>
      <c r="C1942" s="92"/>
      <c r="D1942" s="92"/>
      <c r="E1942" s="92"/>
      <c r="F1942" s="92"/>
      <c r="G1942" s="92"/>
      <c r="H1942" s="92"/>
      <c r="I1942" s="92"/>
      <c r="J1942" s="92"/>
      <c r="K1942" s="92"/>
      <c r="L1942" s="92"/>
      <c r="M1942" s="92"/>
    </row>
    <row r="1943" spans="1:13">
      <c r="A1943" s="92"/>
      <c r="B1943" s="92"/>
      <c r="C1943" s="92"/>
      <c r="D1943" s="92"/>
      <c r="E1943" s="92"/>
      <c r="F1943" s="92"/>
      <c r="G1943" s="92"/>
      <c r="H1943" s="92"/>
      <c r="I1943" s="92"/>
      <c r="J1943" s="92"/>
      <c r="K1943" s="92"/>
      <c r="L1943" s="92"/>
      <c r="M1943" s="92"/>
    </row>
    <row r="1944" spans="1:13">
      <c r="A1944" s="92"/>
      <c r="B1944" s="92"/>
      <c r="C1944" s="92"/>
      <c r="D1944" s="92"/>
      <c r="E1944" s="92"/>
      <c r="F1944" s="92"/>
      <c r="G1944" s="92"/>
      <c r="H1944" s="92"/>
      <c r="I1944" s="92"/>
      <c r="J1944" s="92"/>
      <c r="K1944" s="92"/>
      <c r="L1944" s="92"/>
      <c r="M1944" s="92"/>
    </row>
    <row r="1945" spans="1:13">
      <c r="A1945" s="92"/>
      <c r="B1945" s="92"/>
      <c r="C1945" s="92"/>
      <c r="D1945" s="92"/>
      <c r="E1945" s="92"/>
      <c r="F1945" s="92"/>
      <c r="G1945" s="92"/>
      <c r="H1945" s="92"/>
      <c r="I1945" s="92"/>
      <c r="J1945" s="92"/>
      <c r="K1945" s="92"/>
      <c r="L1945" s="92"/>
      <c r="M1945" s="92"/>
    </row>
    <row r="1946" spans="1:13">
      <c r="A1946" s="92"/>
      <c r="B1946" s="92"/>
      <c r="C1946" s="92"/>
      <c r="D1946" s="92"/>
      <c r="E1946" s="92"/>
      <c r="F1946" s="92"/>
      <c r="G1946" s="92"/>
      <c r="H1946" s="92"/>
      <c r="I1946" s="92"/>
      <c r="J1946" s="92"/>
      <c r="K1946" s="92"/>
      <c r="L1946" s="92"/>
      <c r="M1946" s="92"/>
    </row>
    <row r="1947" spans="1:13">
      <c r="A1947" s="92"/>
      <c r="B1947" s="92"/>
      <c r="C1947" s="92"/>
      <c r="D1947" s="92"/>
      <c r="E1947" s="92"/>
      <c r="F1947" s="92"/>
      <c r="G1947" s="92"/>
      <c r="H1947" s="92"/>
      <c r="I1947" s="92"/>
      <c r="J1947" s="92"/>
      <c r="K1947" s="92"/>
      <c r="L1947" s="92"/>
      <c r="M1947" s="92"/>
    </row>
    <row r="1948" spans="1:13">
      <c r="A1948" s="92"/>
      <c r="B1948" s="92"/>
      <c r="C1948" s="92"/>
      <c r="D1948" s="92"/>
      <c r="E1948" s="92"/>
      <c r="F1948" s="92"/>
      <c r="G1948" s="92"/>
      <c r="H1948" s="92"/>
      <c r="I1948" s="92"/>
      <c r="J1948" s="92"/>
      <c r="K1948" s="92"/>
      <c r="L1948" s="92"/>
      <c r="M1948" s="92"/>
    </row>
    <row r="1949" spans="1:13">
      <c r="A1949" s="92"/>
      <c r="B1949" s="92"/>
      <c r="C1949" s="92"/>
      <c r="D1949" s="92"/>
      <c r="E1949" s="92"/>
      <c r="F1949" s="92"/>
      <c r="G1949" s="92"/>
      <c r="H1949" s="92"/>
      <c r="I1949" s="92"/>
      <c r="J1949" s="92"/>
      <c r="K1949" s="92"/>
      <c r="L1949" s="92"/>
      <c r="M1949" s="92"/>
    </row>
    <row r="1950" spans="1:13">
      <c r="A1950" s="92"/>
      <c r="B1950" s="92"/>
      <c r="C1950" s="92"/>
      <c r="D1950" s="92"/>
      <c r="E1950" s="92"/>
      <c r="F1950" s="92"/>
      <c r="G1950" s="92"/>
      <c r="H1950" s="92"/>
      <c r="I1950" s="92"/>
      <c r="J1950" s="92"/>
      <c r="K1950" s="92"/>
      <c r="L1950" s="92"/>
      <c r="M1950" s="92"/>
    </row>
    <row r="1951" spans="1:13">
      <c r="A1951" s="92"/>
      <c r="B1951" s="92"/>
      <c r="C1951" s="92"/>
      <c r="D1951" s="92"/>
      <c r="E1951" s="92"/>
      <c r="F1951" s="92"/>
      <c r="G1951" s="92"/>
      <c r="H1951" s="92"/>
      <c r="I1951" s="92"/>
      <c r="J1951" s="92"/>
      <c r="K1951" s="92"/>
      <c r="L1951" s="92"/>
      <c r="M1951" s="92"/>
    </row>
    <row r="1952" spans="1:13">
      <c r="A1952" s="92"/>
      <c r="B1952" s="92"/>
      <c r="C1952" s="92"/>
      <c r="D1952" s="92"/>
      <c r="E1952" s="92"/>
      <c r="F1952" s="92"/>
      <c r="G1952" s="92"/>
      <c r="H1952" s="92"/>
      <c r="I1952" s="92"/>
      <c r="J1952" s="92"/>
      <c r="K1952" s="92"/>
      <c r="L1952" s="92"/>
      <c r="M1952" s="92"/>
    </row>
    <row r="1953" spans="1:13">
      <c r="A1953" s="92"/>
      <c r="B1953" s="92"/>
      <c r="C1953" s="92"/>
      <c r="D1953" s="92"/>
      <c r="E1953" s="92"/>
      <c r="F1953" s="92"/>
      <c r="G1953" s="92"/>
      <c r="H1953" s="92"/>
      <c r="I1953" s="92"/>
      <c r="J1953" s="92"/>
      <c r="K1953" s="92"/>
      <c r="L1953" s="92"/>
      <c r="M1953" s="92"/>
    </row>
    <row r="1954" spans="1:13">
      <c r="A1954" s="92"/>
      <c r="B1954" s="92"/>
      <c r="C1954" s="92"/>
      <c r="D1954" s="92"/>
      <c r="E1954" s="92"/>
      <c r="F1954" s="92"/>
      <c r="G1954" s="92"/>
      <c r="H1954" s="92"/>
      <c r="I1954" s="92"/>
      <c r="J1954" s="92"/>
      <c r="K1954" s="92"/>
      <c r="L1954" s="92"/>
      <c r="M1954" s="92"/>
    </row>
    <row r="1955" spans="1:13">
      <c r="A1955" s="92"/>
      <c r="B1955" s="92"/>
      <c r="C1955" s="92"/>
      <c r="D1955" s="92"/>
      <c r="E1955" s="92"/>
      <c r="F1955" s="92"/>
      <c r="G1955" s="92"/>
      <c r="H1955" s="92"/>
      <c r="I1955" s="92"/>
      <c r="J1955" s="92"/>
      <c r="K1955" s="92"/>
      <c r="L1955" s="92"/>
      <c r="M1955" s="92"/>
    </row>
    <row r="1956" spans="1:13">
      <c r="A1956" s="92"/>
      <c r="B1956" s="92"/>
      <c r="C1956" s="92"/>
      <c r="D1956" s="92"/>
      <c r="E1956" s="92"/>
      <c r="F1956" s="92"/>
      <c r="G1956" s="92"/>
      <c r="H1956" s="92"/>
      <c r="I1956" s="92"/>
      <c r="J1956" s="92"/>
      <c r="K1956" s="92"/>
      <c r="L1956" s="92"/>
      <c r="M1956" s="92"/>
    </row>
    <row r="1957" spans="1:13">
      <c r="A1957" s="92"/>
      <c r="B1957" s="92"/>
      <c r="C1957" s="92"/>
      <c r="D1957" s="92"/>
      <c r="E1957" s="92"/>
      <c r="F1957" s="92"/>
      <c r="G1957" s="92"/>
      <c r="H1957" s="92"/>
      <c r="I1957" s="92"/>
      <c r="J1957" s="92"/>
      <c r="K1957" s="92"/>
      <c r="L1957" s="92"/>
      <c r="M1957" s="92"/>
    </row>
    <row r="1958" spans="1:13">
      <c r="A1958" s="92"/>
      <c r="B1958" s="92"/>
      <c r="C1958" s="92"/>
      <c r="D1958" s="92"/>
      <c r="E1958" s="92"/>
      <c r="F1958" s="92"/>
      <c r="G1958" s="92"/>
      <c r="H1958" s="92"/>
      <c r="I1958" s="92"/>
      <c r="J1958" s="92"/>
      <c r="K1958" s="92"/>
      <c r="L1958" s="92"/>
      <c r="M1958" s="92"/>
    </row>
    <row r="1959" spans="1:13">
      <c r="A1959" s="92"/>
      <c r="B1959" s="92"/>
      <c r="C1959" s="92"/>
      <c r="D1959" s="92"/>
      <c r="E1959" s="92"/>
      <c r="F1959" s="92"/>
      <c r="G1959" s="92"/>
      <c r="H1959" s="92"/>
      <c r="I1959" s="92"/>
      <c r="J1959" s="92"/>
      <c r="K1959" s="92"/>
      <c r="L1959" s="92"/>
      <c r="M1959" s="92"/>
    </row>
    <row r="1960" spans="1:13">
      <c r="A1960" s="92"/>
      <c r="B1960" s="92"/>
      <c r="C1960" s="92"/>
      <c r="D1960" s="92"/>
      <c r="E1960" s="92"/>
      <c r="F1960" s="92"/>
      <c r="G1960" s="92"/>
      <c r="H1960" s="92"/>
      <c r="I1960" s="92"/>
      <c r="J1960" s="92"/>
      <c r="K1960" s="92"/>
      <c r="L1960" s="92"/>
      <c r="M1960" s="92"/>
    </row>
    <row r="1961" spans="1:13">
      <c r="A1961" s="92"/>
      <c r="B1961" s="92"/>
      <c r="C1961" s="92"/>
      <c r="D1961" s="92"/>
      <c r="E1961" s="92"/>
      <c r="F1961" s="92"/>
      <c r="G1961" s="92"/>
      <c r="H1961" s="92"/>
      <c r="I1961" s="92"/>
      <c r="J1961" s="92"/>
      <c r="K1961" s="92"/>
      <c r="L1961" s="92"/>
      <c r="M1961" s="92"/>
    </row>
    <row r="1962" spans="1:13">
      <c r="A1962" s="92"/>
      <c r="B1962" s="92"/>
      <c r="C1962" s="92"/>
      <c r="D1962" s="92"/>
      <c r="E1962" s="92"/>
      <c r="F1962" s="92"/>
      <c r="G1962" s="92"/>
      <c r="H1962" s="92"/>
      <c r="I1962" s="92"/>
      <c r="J1962" s="92"/>
      <c r="K1962" s="92"/>
      <c r="L1962" s="92"/>
      <c r="M1962" s="92"/>
    </row>
    <row r="1963" spans="1:13">
      <c r="A1963" s="92"/>
      <c r="B1963" s="92"/>
      <c r="C1963" s="92"/>
      <c r="D1963" s="92"/>
      <c r="E1963" s="92"/>
      <c r="F1963" s="92"/>
      <c r="G1963" s="92"/>
      <c r="H1963" s="92"/>
      <c r="I1963" s="92"/>
      <c r="J1963" s="92"/>
      <c r="K1963" s="92"/>
      <c r="L1963" s="92"/>
      <c r="M1963" s="92"/>
    </row>
    <row r="1964" spans="1:13">
      <c r="A1964" s="92"/>
      <c r="B1964" s="92"/>
      <c r="C1964" s="92"/>
      <c r="D1964" s="92"/>
      <c r="E1964" s="92"/>
      <c r="F1964" s="92"/>
      <c r="G1964" s="92"/>
      <c r="H1964" s="92"/>
      <c r="I1964" s="92"/>
      <c r="J1964" s="92"/>
      <c r="K1964" s="92"/>
      <c r="L1964" s="92"/>
      <c r="M1964" s="92"/>
    </row>
    <row r="1965" spans="1:13">
      <c r="A1965" s="92"/>
      <c r="B1965" s="92"/>
      <c r="C1965" s="92"/>
      <c r="D1965" s="92"/>
      <c r="E1965" s="92"/>
      <c r="F1965" s="92"/>
      <c r="G1965" s="92"/>
      <c r="H1965" s="92"/>
      <c r="I1965" s="92"/>
      <c r="J1965" s="92"/>
      <c r="K1965" s="92"/>
      <c r="L1965" s="92"/>
      <c r="M1965" s="92"/>
    </row>
    <row r="1966" spans="1:13">
      <c r="A1966" s="92"/>
      <c r="B1966" s="92"/>
      <c r="C1966" s="92"/>
      <c r="D1966" s="92"/>
      <c r="E1966" s="92"/>
      <c r="F1966" s="92"/>
      <c r="G1966" s="92"/>
      <c r="H1966" s="92"/>
      <c r="I1966" s="92"/>
      <c r="J1966" s="92"/>
      <c r="K1966" s="92"/>
      <c r="L1966" s="92"/>
      <c r="M1966" s="92"/>
    </row>
    <row r="1967" spans="1:13">
      <c r="A1967" s="92"/>
      <c r="B1967" s="92"/>
      <c r="C1967" s="92"/>
      <c r="D1967" s="92"/>
      <c r="E1967" s="92"/>
      <c r="F1967" s="92"/>
      <c r="G1967" s="92"/>
      <c r="H1967" s="92"/>
      <c r="I1967" s="92"/>
      <c r="J1967" s="92"/>
      <c r="K1967" s="92"/>
      <c r="L1967" s="92"/>
      <c r="M1967" s="92"/>
    </row>
    <row r="1968" spans="1:13">
      <c r="A1968" s="92"/>
      <c r="B1968" s="92"/>
      <c r="C1968" s="92"/>
      <c r="D1968" s="92"/>
      <c r="E1968" s="92"/>
      <c r="F1968" s="92"/>
      <c r="G1968" s="92"/>
      <c r="H1968" s="92"/>
      <c r="I1968" s="92"/>
      <c r="J1968" s="92"/>
      <c r="K1968" s="92"/>
      <c r="L1968" s="92"/>
      <c r="M1968" s="92"/>
    </row>
    <row r="1969" spans="1:13">
      <c r="A1969" s="92"/>
      <c r="B1969" s="92"/>
      <c r="C1969" s="92"/>
      <c r="D1969" s="92"/>
      <c r="E1969" s="92"/>
      <c r="F1969" s="92"/>
      <c r="G1969" s="92"/>
      <c r="H1969" s="92"/>
      <c r="I1969" s="92"/>
      <c r="J1969" s="92"/>
      <c r="K1969" s="92"/>
      <c r="L1969" s="92"/>
      <c r="M1969" s="92"/>
    </row>
    <row r="1970" spans="1:13">
      <c r="A1970" s="92"/>
      <c r="B1970" s="92"/>
      <c r="C1970" s="92"/>
      <c r="D1970" s="92"/>
      <c r="E1970" s="92"/>
      <c r="F1970" s="92"/>
      <c r="G1970" s="92"/>
      <c r="H1970" s="92"/>
      <c r="I1970" s="92"/>
      <c r="J1970" s="92"/>
      <c r="K1970" s="92"/>
      <c r="L1970" s="92"/>
      <c r="M1970" s="92"/>
    </row>
    <row r="1971" spans="1:13">
      <c r="A1971" s="92"/>
      <c r="B1971" s="92"/>
      <c r="C1971" s="92"/>
      <c r="D1971" s="92"/>
      <c r="E1971" s="92"/>
      <c r="F1971" s="92"/>
      <c r="G1971" s="92"/>
      <c r="H1971" s="92"/>
      <c r="I1971" s="92"/>
      <c r="J1971" s="92"/>
      <c r="K1971" s="92"/>
      <c r="L1971" s="92"/>
      <c r="M1971" s="92"/>
    </row>
    <row r="1972" spans="1:13">
      <c r="A1972" s="92"/>
      <c r="B1972" s="92"/>
      <c r="C1972" s="92"/>
      <c r="D1972" s="92"/>
      <c r="E1972" s="92"/>
      <c r="F1972" s="92"/>
      <c r="G1972" s="92"/>
      <c r="H1972" s="92"/>
      <c r="I1972" s="92"/>
      <c r="J1972" s="92"/>
      <c r="K1972" s="92"/>
      <c r="L1972" s="92"/>
      <c r="M1972" s="92"/>
    </row>
    <row r="1973" spans="1:13">
      <c r="A1973" s="92"/>
      <c r="B1973" s="92"/>
      <c r="C1973" s="92"/>
      <c r="D1973" s="92"/>
      <c r="E1973" s="92"/>
      <c r="F1973" s="92"/>
      <c r="G1973" s="92"/>
      <c r="H1973" s="92"/>
      <c r="I1973" s="92"/>
      <c r="J1973" s="92"/>
      <c r="K1973" s="92"/>
      <c r="L1973" s="92"/>
      <c r="M1973" s="92"/>
    </row>
    <row r="1974" spans="1:13">
      <c r="A1974" s="92"/>
      <c r="B1974" s="92"/>
      <c r="C1974" s="92"/>
      <c r="D1974" s="92"/>
      <c r="E1974" s="92"/>
      <c r="F1974" s="92"/>
      <c r="G1974" s="92"/>
      <c r="H1974" s="92"/>
      <c r="I1974" s="92"/>
      <c r="J1974" s="92"/>
      <c r="K1974" s="92"/>
      <c r="L1974" s="92"/>
      <c r="M1974" s="92"/>
    </row>
    <row r="1975" spans="1:13">
      <c r="A1975" s="92"/>
      <c r="B1975" s="92"/>
      <c r="C1975" s="92"/>
      <c r="D1975" s="92"/>
      <c r="E1975" s="92"/>
      <c r="F1975" s="92"/>
      <c r="G1975" s="92"/>
      <c r="H1975" s="92"/>
      <c r="I1975" s="92"/>
      <c r="J1975" s="92"/>
      <c r="K1975" s="92"/>
      <c r="L1975" s="92"/>
      <c r="M1975" s="92"/>
    </row>
    <row r="1976" spans="1:13">
      <c r="A1976" s="92"/>
      <c r="B1976" s="92"/>
      <c r="C1976" s="92"/>
      <c r="D1976" s="92"/>
      <c r="E1976" s="92"/>
      <c r="F1976" s="92"/>
      <c r="G1976" s="92"/>
      <c r="H1976" s="92"/>
      <c r="I1976" s="92"/>
      <c r="J1976" s="92"/>
      <c r="K1976" s="92"/>
      <c r="L1976" s="92"/>
      <c r="M1976" s="92"/>
    </row>
    <row r="1977" spans="1:13">
      <c r="A1977" s="92"/>
      <c r="B1977" s="92"/>
      <c r="C1977" s="92"/>
      <c r="D1977" s="92"/>
      <c r="E1977" s="92"/>
      <c r="F1977" s="92"/>
      <c r="G1977" s="92"/>
      <c r="H1977" s="92"/>
      <c r="I1977" s="92"/>
      <c r="J1977" s="92"/>
      <c r="K1977" s="92"/>
      <c r="L1977" s="92"/>
      <c r="M1977" s="92"/>
    </row>
    <row r="1978" spans="1:13">
      <c r="A1978" s="92"/>
      <c r="B1978" s="92"/>
      <c r="C1978" s="92"/>
      <c r="D1978" s="92"/>
      <c r="E1978" s="92"/>
      <c r="F1978" s="92"/>
      <c r="G1978" s="92"/>
      <c r="H1978" s="92"/>
      <c r="I1978" s="92"/>
      <c r="J1978" s="92"/>
      <c r="K1978" s="92"/>
      <c r="L1978" s="92"/>
      <c r="M1978" s="92"/>
    </row>
    <row r="1979" spans="1:13">
      <c r="A1979" s="92"/>
      <c r="B1979" s="92"/>
      <c r="C1979" s="92"/>
      <c r="D1979" s="92"/>
      <c r="E1979" s="92"/>
      <c r="F1979" s="92"/>
      <c r="G1979" s="92"/>
      <c r="H1979" s="92"/>
      <c r="I1979" s="92"/>
      <c r="J1979" s="92"/>
      <c r="K1979" s="92"/>
      <c r="L1979" s="92"/>
      <c r="M1979" s="92"/>
    </row>
    <row r="1980" spans="1:13">
      <c r="A1980" s="92"/>
      <c r="B1980" s="92"/>
      <c r="C1980" s="92"/>
      <c r="D1980" s="92"/>
      <c r="E1980" s="92"/>
      <c r="F1980" s="92"/>
      <c r="G1980" s="92"/>
      <c r="H1980" s="92"/>
      <c r="I1980" s="92"/>
      <c r="J1980" s="92"/>
      <c r="K1980" s="92"/>
      <c r="L1980" s="92"/>
      <c r="M1980" s="92"/>
    </row>
    <row r="1981" spans="1:13">
      <c r="A1981" s="92"/>
      <c r="B1981" s="92"/>
      <c r="C1981" s="92"/>
      <c r="D1981" s="92"/>
      <c r="E1981" s="92"/>
      <c r="F1981" s="92"/>
      <c r="G1981" s="92"/>
      <c r="H1981" s="92"/>
      <c r="I1981" s="92"/>
      <c r="J1981" s="92"/>
      <c r="K1981" s="92"/>
      <c r="L1981" s="92"/>
      <c r="M1981" s="92"/>
    </row>
    <row r="1982" spans="1:13">
      <c r="A1982" s="92"/>
      <c r="B1982" s="92"/>
      <c r="C1982" s="92"/>
      <c r="D1982" s="92"/>
      <c r="E1982" s="92"/>
      <c r="F1982" s="92"/>
      <c r="G1982" s="92"/>
      <c r="H1982" s="92"/>
      <c r="I1982" s="92"/>
      <c r="J1982" s="92"/>
      <c r="K1982" s="92"/>
      <c r="L1982" s="92"/>
      <c r="M1982" s="92"/>
    </row>
    <row r="1983" spans="1:13">
      <c r="A1983" s="92"/>
      <c r="B1983" s="92"/>
      <c r="C1983" s="92"/>
      <c r="D1983" s="92"/>
      <c r="E1983" s="92"/>
      <c r="F1983" s="92"/>
      <c r="G1983" s="92"/>
      <c r="H1983" s="92"/>
      <c r="I1983" s="92"/>
      <c r="J1983" s="92"/>
      <c r="K1983" s="92"/>
      <c r="L1983" s="92"/>
      <c r="M1983" s="92"/>
    </row>
    <row r="1984" spans="1:13">
      <c r="A1984" s="92"/>
      <c r="B1984" s="92"/>
      <c r="C1984" s="92"/>
      <c r="D1984" s="92"/>
      <c r="E1984" s="92"/>
      <c r="F1984" s="92"/>
      <c r="G1984" s="92"/>
      <c r="H1984" s="92"/>
      <c r="I1984" s="92"/>
      <c r="J1984" s="92"/>
      <c r="K1984" s="92"/>
      <c r="L1984" s="92"/>
      <c r="M1984" s="92"/>
    </row>
    <row r="1985" spans="1:13">
      <c r="A1985" s="92"/>
      <c r="B1985" s="92"/>
      <c r="C1985" s="92"/>
      <c r="D1985" s="92"/>
      <c r="E1985" s="92"/>
      <c r="F1985" s="92"/>
      <c r="G1985" s="92"/>
      <c r="H1985" s="92"/>
      <c r="I1985" s="92"/>
      <c r="J1985" s="92"/>
      <c r="K1985" s="92"/>
      <c r="L1985" s="92"/>
      <c r="M1985" s="92"/>
    </row>
    <row r="1986" spans="1:13">
      <c r="A1986" s="92"/>
      <c r="B1986" s="92"/>
      <c r="C1986" s="92"/>
      <c r="D1986" s="92"/>
      <c r="E1986" s="92"/>
      <c r="F1986" s="92"/>
      <c r="G1986" s="92"/>
      <c r="H1986" s="92"/>
      <c r="I1986" s="92"/>
      <c r="J1986" s="92"/>
      <c r="K1986" s="92"/>
      <c r="L1986" s="92"/>
      <c r="M1986" s="92"/>
    </row>
    <row r="1987" spans="1:13">
      <c r="A1987" s="92"/>
      <c r="B1987" s="92"/>
      <c r="C1987" s="92"/>
      <c r="D1987" s="92"/>
      <c r="E1987" s="92"/>
      <c r="F1987" s="92"/>
      <c r="G1987" s="92"/>
      <c r="H1987" s="92"/>
      <c r="I1987" s="92"/>
      <c r="J1987" s="92"/>
      <c r="K1987" s="92"/>
      <c r="L1987" s="92"/>
      <c r="M1987" s="92"/>
    </row>
    <row r="1988" spans="1:13">
      <c r="A1988" s="92"/>
      <c r="B1988" s="92"/>
      <c r="C1988" s="92"/>
      <c r="D1988" s="92"/>
      <c r="E1988" s="92"/>
      <c r="F1988" s="92"/>
      <c r="G1988" s="92"/>
      <c r="H1988" s="92"/>
      <c r="I1988" s="92"/>
      <c r="J1988" s="92"/>
      <c r="K1988" s="92"/>
      <c r="L1988" s="92"/>
      <c r="M1988" s="92"/>
    </row>
    <row r="1989" spans="1:13">
      <c r="A1989" s="92"/>
      <c r="B1989" s="92"/>
      <c r="C1989" s="92"/>
      <c r="D1989" s="92"/>
      <c r="E1989" s="92"/>
      <c r="F1989" s="92"/>
      <c r="G1989" s="92"/>
      <c r="H1989" s="92"/>
      <c r="I1989" s="92"/>
      <c r="J1989" s="92"/>
      <c r="K1989" s="92"/>
      <c r="L1989" s="92"/>
      <c r="M1989" s="92"/>
    </row>
    <row r="1990" spans="1:13">
      <c r="A1990" s="92"/>
      <c r="B1990" s="92"/>
      <c r="C1990" s="92"/>
      <c r="D1990" s="92"/>
      <c r="E1990" s="92"/>
      <c r="F1990" s="92"/>
      <c r="G1990" s="92"/>
      <c r="H1990" s="92"/>
      <c r="I1990" s="92"/>
      <c r="J1990" s="92"/>
      <c r="K1990" s="92"/>
      <c r="L1990" s="92"/>
      <c r="M1990" s="92"/>
    </row>
    <row r="1991" spans="1:13">
      <c r="A1991" s="92"/>
      <c r="B1991" s="92"/>
      <c r="C1991" s="92"/>
      <c r="D1991" s="92"/>
      <c r="E1991" s="92"/>
      <c r="F1991" s="92"/>
      <c r="G1991" s="92"/>
      <c r="H1991" s="92"/>
      <c r="I1991" s="92"/>
      <c r="J1991" s="92"/>
      <c r="K1991" s="92"/>
      <c r="L1991" s="92"/>
      <c r="M1991" s="92"/>
    </row>
    <row r="1992" spans="1:13">
      <c r="A1992" s="92"/>
      <c r="B1992" s="92"/>
      <c r="C1992" s="92"/>
      <c r="D1992" s="92"/>
      <c r="E1992" s="92"/>
      <c r="F1992" s="92"/>
      <c r="G1992" s="92"/>
      <c r="H1992" s="92"/>
      <c r="I1992" s="92"/>
      <c r="J1992" s="92"/>
      <c r="K1992" s="92"/>
      <c r="L1992" s="92"/>
      <c r="M1992" s="92"/>
    </row>
    <row r="1993" spans="1:13">
      <c r="A1993" s="92"/>
      <c r="B1993" s="92"/>
      <c r="C1993" s="92"/>
      <c r="D1993" s="92"/>
      <c r="E1993" s="92"/>
      <c r="F1993" s="92"/>
      <c r="G1993" s="92"/>
      <c r="H1993" s="92"/>
      <c r="I1993" s="92"/>
      <c r="J1993" s="92"/>
      <c r="K1993" s="92"/>
      <c r="L1993" s="92"/>
      <c r="M1993" s="92"/>
    </row>
    <row r="1994" spans="1:13">
      <c r="A1994" s="92"/>
      <c r="B1994" s="92"/>
      <c r="C1994" s="92"/>
      <c r="D1994" s="92"/>
      <c r="E1994" s="92"/>
      <c r="F1994" s="92"/>
      <c r="G1994" s="92"/>
      <c r="H1994" s="92"/>
      <c r="I1994" s="92"/>
      <c r="J1994" s="92"/>
      <c r="K1994" s="92"/>
      <c r="L1994" s="92"/>
      <c r="M1994" s="92"/>
    </row>
    <row r="1995" spans="1:13">
      <c r="A1995" s="92"/>
      <c r="B1995" s="92"/>
      <c r="C1995" s="92"/>
      <c r="D1995" s="92"/>
      <c r="E1995" s="92"/>
      <c r="F1995" s="92"/>
      <c r="G1995" s="92"/>
      <c r="H1995" s="92"/>
      <c r="I1995" s="92"/>
      <c r="J1995" s="92"/>
      <c r="K1995" s="92"/>
      <c r="L1995" s="92"/>
      <c r="M1995" s="92"/>
    </row>
    <row r="1996" spans="1:13">
      <c r="A1996" s="92"/>
      <c r="B1996" s="92"/>
      <c r="C1996" s="92"/>
      <c r="D1996" s="92"/>
      <c r="E1996" s="92"/>
      <c r="F1996" s="92"/>
      <c r="G1996" s="92"/>
      <c r="H1996" s="92"/>
      <c r="I1996" s="92"/>
      <c r="J1996" s="92"/>
      <c r="K1996" s="92"/>
      <c r="L1996" s="92"/>
      <c r="M1996" s="92"/>
    </row>
    <row r="1997" spans="1:13">
      <c r="A1997" s="92"/>
      <c r="B1997" s="92"/>
      <c r="C1997" s="92"/>
      <c r="D1997" s="92"/>
      <c r="E1997" s="92"/>
      <c r="F1997" s="92"/>
      <c r="G1997" s="92"/>
      <c r="H1997" s="92"/>
      <c r="I1997" s="92"/>
      <c r="J1997" s="92"/>
      <c r="K1997" s="92"/>
      <c r="L1997" s="92"/>
      <c r="M1997" s="92"/>
    </row>
    <row r="1998" spans="1:13">
      <c r="A1998" s="92"/>
      <c r="B1998" s="92"/>
      <c r="C1998" s="92"/>
      <c r="D1998" s="92"/>
      <c r="E1998" s="92"/>
      <c r="F1998" s="92"/>
      <c r="G1998" s="92"/>
      <c r="H1998" s="92"/>
      <c r="I1998" s="92"/>
      <c r="J1998" s="92"/>
      <c r="K1998" s="92"/>
      <c r="L1998" s="92"/>
      <c r="M1998" s="92"/>
    </row>
    <row r="1999" spans="1:13">
      <c r="A1999" s="92"/>
      <c r="B1999" s="92"/>
      <c r="C1999" s="92"/>
      <c r="D1999" s="92"/>
      <c r="E1999" s="92"/>
      <c r="F1999" s="92"/>
      <c r="G1999" s="92"/>
      <c r="H1999" s="92"/>
      <c r="I1999" s="92"/>
      <c r="J1999" s="92"/>
      <c r="K1999" s="92"/>
      <c r="L1999" s="92"/>
      <c r="M1999" s="92"/>
    </row>
    <row r="2000" spans="1:13">
      <c r="A2000" s="92"/>
      <c r="B2000" s="92"/>
      <c r="C2000" s="92"/>
      <c r="D2000" s="92"/>
      <c r="E2000" s="92"/>
      <c r="F2000" s="92"/>
      <c r="G2000" s="92"/>
      <c r="H2000" s="92"/>
      <c r="I2000" s="92"/>
      <c r="J2000" s="92"/>
      <c r="K2000" s="92"/>
      <c r="L2000" s="92"/>
      <c r="M2000" s="92"/>
    </row>
    <row r="2001" spans="1:13">
      <c r="A2001" s="92"/>
      <c r="B2001" s="92"/>
      <c r="C2001" s="92"/>
      <c r="D2001" s="92"/>
      <c r="E2001" s="92"/>
      <c r="F2001" s="92"/>
      <c r="G2001" s="92"/>
      <c r="H2001" s="92"/>
      <c r="I2001" s="92"/>
      <c r="J2001" s="92"/>
      <c r="K2001" s="92"/>
      <c r="L2001" s="92"/>
      <c r="M2001" s="92"/>
    </row>
    <row r="2002" spans="1:13">
      <c r="A2002" s="92"/>
      <c r="B2002" s="92"/>
      <c r="C2002" s="92"/>
      <c r="D2002" s="92"/>
      <c r="E2002" s="92"/>
      <c r="F2002" s="92"/>
      <c r="G2002" s="92"/>
      <c r="H2002" s="92"/>
      <c r="I2002" s="92"/>
      <c r="J2002" s="92"/>
      <c r="K2002" s="92"/>
      <c r="L2002" s="92"/>
      <c r="M2002" s="92"/>
    </row>
    <row r="2003" spans="1:13">
      <c r="A2003" s="92"/>
      <c r="B2003" s="92"/>
      <c r="C2003" s="92"/>
      <c r="D2003" s="92"/>
      <c r="E2003" s="92"/>
      <c r="F2003" s="92"/>
      <c r="G2003" s="92"/>
      <c r="H2003" s="92"/>
      <c r="I2003" s="92"/>
      <c r="J2003" s="92"/>
      <c r="K2003" s="92"/>
      <c r="L2003" s="92"/>
      <c r="M2003" s="92"/>
    </row>
    <row r="2004" spans="1:13">
      <c r="A2004" s="92"/>
      <c r="B2004" s="92"/>
      <c r="C2004" s="92"/>
      <c r="D2004" s="92"/>
      <c r="E2004" s="92"/>
      <c r="F2004" s="92"/>
      <c r="G2004" s="92"/>
      <c r="H2004" s="92"/>
      <c r="I2004" s="92"/>
      <c r="J2004" s="92"/>
      <c r="K2004" s="92"/>
      <c r="L2004" s="92"/>
      <c r="M2004" s="92"/>
    </row>
    <row r="2005" spans="1:13">
      <c r="A2005" s="92"/>
      <c r="B2005" s="92"/>
      <c r="C2005" s="92"/>
      <c r="D2005" s="92"/>
      <c r="E2005" s="92"/>
      <c r="F2005" s="92"/>
      <c r="G2005" s="92"/>
      <c r="H2005" s="92"/>
      <c r="I2005" s="92"/>
      <c r="J2005" s="92"/>
      <c r="K2005" s="92"/>
      <c r="L2005" s="92"/>
      <c r="M2005" s="92"/>
    </row>
    <row r="2006" spans="1:13">
      <c r="A2006" s="92"/>
      <c r="B2006" s="92"/>
      <c r="C2006" s="92"/>
      <c r="D2006" s="92"/>
      <c r="E2006" s="92"/>
      <c r="F2006" s="92"/>
      <c r="G2006" s="92"/>
      <c r="H2006" s="92"/>
      <c r="I2006" s="92"/>
      <c r="J2006" s="92"/>
      <c r="K2006" s="92"/>
      <c r="L2006" s="92"/>
      <c r="M2006" s="92"/>
    </row>
    <row r="2007" spans="1:13">
      <c r="A2007" s="92"/>
      <c r="B2007" s="92"/>
      <c r="C2007" s="92"/>
      <c r="D2007" s="92"/>
      <c r="E2007" s="92"/>
      <c r="F2007" s="92"/>
      <c r="G2007" s="92"/>
      <c r="H2007" s="92"/>
      <c r="I2007" s="92"/>
      <c r="J2007" s="92"/>
      <c r="K2007" s="92"/>
      <c r="L2007" s="92"/>
      <c r="M2007" s="92"/>
    </row>
    <row r="2008" spans="1:13">
      <c r="A2008" s="92"/>
      <c r="B2008" s="92"/>
      <c r="C2008" s="92"/>
      <c r="D2008" s="92"/>
      <c r="E2008" s="92"/>
      <c r="F2008" s="92"/>
      <c r="G2008" s="92"/>
      <c r="H2008" s="92"/>
      <c r="I2008" s="92"/>
      <c r="J2008" s="92"/>
      <c r="K2008" s="92"/>
      <c r="L2008" s="92"/>
      <c r="M2008" s="92"/>
    </row>
    <row r="2009" spans="1:13">
      <c r="A2009" s="92"/>
      <c r="B2009" s="92"/>
      <c r="C2009" s="92"/>
      <c r="D2009" s="92"/>
      <c r="E2009" s="92"/>
      <c r="F2009" s="92"/>
      <c r="G2009" s="92"/>
      <c r="H2009" s="92"/>
      <c r="I2009" s="92"/>
      <c r="J2009" s="92"/>
      <c r="K2009" s="92"/>
      <c r="L2009" s="92"/>
      <c r="M2009" s="92"/>
    </row>
    <row r="2010" spans="1:13">
      <c r="A2010" s="92"/>
      <c r="B2010" s="92"/>
      <c r="C2010" s="92"/>
      <c r="D2010" s="92"/>
      <c r="E2010" s="92"/>
      <c r="F2010" s="92"/>
      <c r="G2010" s="92"/>
      <c r="H2010" s="92"/>
      <c r="I2010" s="92"/>
      <c r="J2010" s="92"/>
      <c r="K2010" s="92"/>
      <c r="L2010" s="92"/>
      <c r="M2010" s="92"/>
    </row>
    <row r="2011" spans="1:13">
      <c r="A2011" s="92"/>
      <c r="B2011" s="92"/>
      <c r="C2011" s="92"/>
      <c r="D2011" s="92"/>
      <c r="E2011" s="92"/>
      <c r="F2011" s="92"/>
      <c r="G2011" s="92"/>
      <c r="H2011" s="92"/>
      <c r="I2011" s="92"/>
      <c r="J2011" s="92"/>
      <c r="K2011" s="92"/>
      <c r="L2011" s="92"/>
      <c r="M2011" s="92"/>
    </row>
    <row r="2012" spans="1:13">
      <c r="A2012" s="92"/>
      <c r="B2012" s="92"/>
      <c r="C2012" s="92"/>
      <c r="D2012" s="92"/>
      <c r="E2012" s="92"/>
      <c r="F2012" s="92"/>
      <c r="G2012" s="92"/>
      <c r="H2012" s="92"/>
      <c r="I2012" s="92"/>
      <c r="J2012" s="92"/>
      <c r="K2012" s="92"/>
      <c r="L2012" s="92"/>
      <c r="M2012" s="92"/>
    </row>
    <row r="2013" spans="1:13">
      <c r="A2013" s="92"/>
      <c r="B2013" s="92"/>
      <c r="C2013" s="92"/>
      <c r="D2013" s="92"/>
      <c r="E2013" s="92"/>
      <c r="F2013" s="92"/>
      <c r="G2013" s="92"/>
      <c r="H2013" s="92"/>
      <c r="I2013" s="92"/>
      <c r="J2013" s="92"/>
      <c r="K2013" s="92"/>
      <c r="L2013" s="92"/>
      <c r="M2013" s="92"/>
    </row>
    <row r="2014" spans="1:13">
      <c r="A2014" s="92"/>
      <c r="B2014" s="92"/>
      <c r="C2014" s="92"/>
      <c r="D2014" s="92"/>
      <c r="E2014" s="92"/>
      <c r="F2014" s="92"/>
      <c r="G2014" s="92"/>
      <c r="H2014" s="92"/>
      <c r="I2014" s="92"/>
      <c r="J2014" s="92"/>
      <c r="K2014" s="92"/>
      <c r="L2014" s="92"/>
      <c r="M2014" s="92"/>
    </row>
    <row r="2015" spans="1:13">
      <c r="A2015" s="92"/>
      <c r="B2015" s="92"/>
      <c r="C2015" s="92"/>
      <c r="D2015" s="92"/>
      <c r="E2015" s="92"/>
      <c r="F2015" s="92"/>
      <c r="G2015" s="92"/>
      <c r="H2015" s="92"/>
      <c r="I2015" s="92"/>
      <c r="J2015" s="92"/>
      <c r="K2015" s="92"/>
      <c r="L2015" s="92"/>
      <c r="M2015" s="92"/>
    </row>
    <row r="2016" spans="1:13">
      <c r="A2016" s="92"/>
      <c r="B2016" s="92"/>
      <c r="C2016" s="92"/>
      <c r="D2016" s="92"/>
      <c r="E2016" s="92"/>
      <c r="F2016" s="92"/>
      <c r="G2016" s="92"/>
      <c r="H2016" s="92"/>
      <c r="I2016" s="92"/>
      <c r="J2016" s="92"/>
      <c r="K2016" s="92"/>
      <c r="L2016" s="92"/>
      <c r="M2016" s="92"/>
    </row>
    <row r="2017" spans="1:13">
      <c r="A2017" s="92"/>
      <c r="B2017" s="92"/>
      <c r="C2017" s="92"/>
      <c r="D2017" s="92"/>
      <c r="E2017" s="92"/>
      <c r="F2017" s="92"/>
      <c r="G2017" s="92"/>
      <c r="H2017" s="92"/>
      <c r="I2017" s="92"/>
      <c r="J2017" s="92"/>
      <c r="K2017" s="92"/>
      <c r="L2017" s="92"/>
      <c r="M2017" s="92"/>
    </row>
    <row r="2018" spans="1:13">
      <c r="A2018" s="92"/>
      <c r="B2018" s="92"/>
      <c r="C2018" s="92"/>
      <c r="D2018" s="92"/>
      <c r="E2018" s="92"/>
      <c r="F2018" s="92"/>
      <c r="G2018" s="92"/>
      <c r="H2018" s="92"/>
      <c r="I2018" s="92"/>
      <c r="J2018" s="92"/>
      <c r="K2018" s="92"/>
      <c r="L2018" s="92"/>
      <c r="M2018" s="92"/>
    </row>
    <row r="2019" spans="1:13">
      <c r="A2019" s="92"/>
      <c r="B2019" s="92"/>
      <c r="C2019" s="92"/>
      <c r="D2019" s="92"/>
      <c r="E2019" s="92"/>
      <c r="F2019" s="92"/>
      <c r="G2019" s="92"/>
      <c r="H2019" s="92"/>
      <c r="I2019" s="92"/>
      <c r="J2019" s="92"/>
      <c r="K2019" s="92"/>
      <c r="L2019" s="92"/>
      <c r="M2019" s="92"/>
    </row>
    <row r="2020" spans="1:13">
      <c r="A2020" s="92"/>
      <c r="B2020" s="92"/>
      <c r="C2020" s="92"/>
      <c r="D2020" s="92"/>
      <c r="E2020" s="92"/>
      <c r="F2020" s="92"/>
      <c r="G2020" s="92"/>
      <c r="H2020" s="92"/>
      <c r="I2020" s="92"/>
      <c r="J2020" s="92"/>
      <c r="K2020" s="92"/>
      <c r="L2020" s="92"/>
      <c r="M2020" s="92"/>
    </row>
    <row r="2021" spans="1:13">
      <c r="A2021" s="92"/>
      <c r="B2021" s="92"/>
      <c r="C2021" s="92"/>
      <c r="D2021" s="92"/>
      <c r="E2021" s="92"/>
      <c r="F2021" s="92"/>
      <c r="G2021" s="92"/>
      <c r="H2021" s="92"/>
      <c r="I2021" s="92"/>
      <c r="J2021" s="92"/>
      <c r="K2021" s="92"/>
      <c r="L2021" s="92"/>
      <c r="M2021" s="92"/>
    </row>
    <row r="2022" spans="1:13">
      <c r="A2022" s="92"/>
      <c r="B2022" s="92"/>
      <c r="C2022" s="92"/>
      <c r="D2022" s="92"/>
      <c r="E2022" s="92"/>
      <c r="F2022" s="92"/>
      <c r="G2022" s="92"/>
      <c r="H2022" s="92"/>
      <c r="I2022" s="92"/>
      <c r="J2022" s="92"/>
      <c r="K2022" s="92"/>
      <c r="L2022" s="92"/>
      <c r="M2022" s="92"/>
    </row>
    <row r="2023" spans="1:13">
      <c r="A2023" s="92"/>
      <c r="B2023" s="92"/>
      <c r="C2023" s="92"/>
      <c r="D2023" s="92"/>
      <c r="E2023" s="92"/>
      <c r="F2023" s="92"/>
      <c r="G2023" s="92"/>
      <c r="H2023" s="92"/>
      <c r="I2023" s="92"/>
      <c r="J2023" s="92"/>
      <c r="K2023" s="92"/>
      <c r="L2023" s="92"/>
      <c r="M2023" s="92"/>
    </row>
    <row r="2024" spans="1:13">
      <c r="A2024" s="92"/>
      <c r="B2024" s="92"/>
      <c r="C2024" s="92"/>
      <c r="D2024" s="92"/>
      <c r="E2024" s="92"/>
      <c r="F2024" s="92"/>
      <c r="G2024" s="92"/>
      <c r="H2024" s="92"/>
      <c r="I2024" s="92"/>
      <c r="J2024" s="92"/>
      <c r="K2024" s="92"/>
      <c r="L2024" s="92"/>
      <c r="M2024" s="92"/>
    </row>
    <row r="2025" spans="1:13">
      <c r="A2025" s="92"/>
      <c r="B2025" s="92"/>
      <c r="C2025" s="92"/>
      <c r="D2025" s="92"/>
      <c r="E2025" s="92"/>
      <c r="F2025" s="92"/>
      <c r="G2025" s="92"/>
      <c r="H2025" s="92"/>
      <c r="I2025" s="92"/>
      <c r="J2025" s="92"/>
      <c r="K2025" s="92"/>
      <c r="L2025" s="92"/>
      <c r="M2025" s="92"/>
    </row>
    <row r="2026" spans="1:13">
      <c r="A2026" s="92"/>
      <c r="B2026" s="92"/>
      <c r="C2026" s="92"/>
      <c r="D2026" s="92"/>
      <c r="E2026" s="92"/>
      <c r="F2026" s="92"/>
      <c r="G2026" s="92"/>
      <c r="H2026" s="92"/>
      <c r="I2026" s="92"/>
      <c r="J2026" s="92"/>
      <c r="K2026" s="92"/>
      <c r="L2026" s="92"/>
      <c r="M2026" s="92"/>
    </row>
    <row r="2027" spans="1:13">
      <c r="A2027" s="92"/>
      <c r="B2027" s="92"/>
      <c r="C2027" s="92"/>
      <c r="D2027" s="92"/>
      <c r="E2027" s="92"/>
      <c r="F2027" s="92"/>
      <c r="G2027" s="92"/>
      <c r="H2027" s="92"/>
      <c r="I2027" s="92"/>
      <c r="J2027" s="92"/>
      <c r="K2027" s="92"/>
      <c r="L2027" s="92"/>
      <c r="M2027" s="92"/>
    </row>
    <row r="2028" spans="1:13">
      <c r="A2028" s="92"/>
      <c r="B2028" s="92"/>
      <c r="C2028" s="92"/>
      <c r="D2028" s="92"/>
      <c r="E2028" s="92"/>
      <c r="F2028" s="92"/>
      <c r="G2028" s="92"/>
      <c r="H2028" s="92"/>
      <c r="I2028" s="92"/>
      <c r="J2028" s="92"/>
      <c r="K2028" s="92"/>
      <c r="L2028" s="92"/>
      <c r="M2028" s="92"/>
    </row>
    <row r="2029" spans="1:13">
      <c r="A2029" s="92"/>
      <c r="B2029" s="92"/>
      <c r="C2029" s="92"/>
      <c r="D2029" s="92"/>
      <c r="E2029" s="92"/>
      <c r="F2029" s="92"/>
      <c r="G2029" s="92"/>
      <c r="H2029" s="92"/>
      <c r="I2029" s="92"/>
      <c r="J2029" s="92"/>
      <c r="K2029" s="92"/>
      <c r="L2029" s="92"/>
      <c r="M2029" s="92"/>
    </row>
    <row r="2030" spans="1:13">
      <c r="A2030" s="92"/>
      <c r="B2030" s="92"/>
      <c r="C2030" s="92"/>
      <c r="D2030" s="92"/>
      <c r="E2030" s="92"/>
      <c r="F2030" s="92"/>
      <c r="G2030" s="92"/>
      <c r="H2030" s="92"/>
      <c r="I2030" s="92"/>
      <c r="J2030" s="92"/>
      <c r="K2030" s="92"/>
      <c r="L2030" s="92"/>
      <c r="M2030" s="92"/>
    </row>
    <row r="2031" spans="1:13">
      <c r="A2031" s="92"/>
      <c r="B2031" s="92"/>
      <c r="C2031" s="92"/>
      <c r="D2031" s="92"/>
      <c r="E2031" s="92"/>
      <c r="F2031" s="92"/>
      <c r="G2031" s="92"/>
      <c r="H2031" s="92"/>
      <c r="I2031" s="92"/>
      <c r="J2031" s="92"/>
      <c r="K2031" s="92"/>
      <c r="L2031" s="92"/>
      <c r="M2031" s="92"/>
    </row>
    <row r="2032" spans="1:13">
      <c r="A2032" s="92"/>
      <c r="B2032" s="92"/>
      <c r="C2032" s="92"/>
      <c r="D2032" s="92"/>
      <c r="E2032" s="92"/>
      <c r="F2032" s="92"/>
      <c r="G2032" s="92"/>
      <c r="H2032" s="92"/>
      <c r="I2032" s="92"/>
      <c r="J2032" s="92"/>
      <c r="K2032" s="92"/>
      <c r="L2032" s="92"/>
      <c r="M2032" s="92"/>
    </row>
    <row r="2033" spans="1:13">
      <c r="A2033" s="92"/>
      <c r="B2033" s="92"/>
      <c r="C2033" s="92"/>
      <c r="D2033" s="92"/>
      <c r="E2033" s="92"/>
      <c r="F2033" s="92"/>
      <c r="G2033" s="92"/>
      <c r="H2033" s="92"/>
      <c r="I2033" s="92"/>
      <c r="J2033" s="92"/>
      <c r="K2033" s="92"/>
      <c r="L2033" s="92"/>
      <c r="M2033" s="92"/>
    </row>
    <row r="2034" spans="1:13">
      <c r="A2034" s="92"/>
      <c r="B2034" s="92"/>
      <c r="C2034" s="92"/>
      <c r="D2034" s="92"/>
      <c r="E2034" s="92"/>
      <c r="F2034" s="92"/>
      <c r="G2034" s="92"/>
      <c r="H2034" s="92"/>
      <c r="I2034" s="92"/>
      <c r="J2034" s="92"/>
      <c r="K2034" s="92"/>
      <c r="L2034" s="92"/>
      <c r="M2034" s="92"/>
    </row>
    <row r="2035" spans="1:13">
      <c r="A2035" s="92"/>
      <c r="B2035" s="92"/>
      <c r="C2035" s="92"/>
      <c r="D2035" s="92"/>
      <c r="E2035" s="92"/>
      <c r="F2035" s="92"/>
      <c r="G2035" s="92"/>
      <c r="H2035" s="92"/>
      <c r="I2035" s="92"/>
      <c r="J2035" s="92"/>
      <c r="K2035" s="92"/>
      <c r="L2035" s="92"/>
      <c r="M2035" s="92"/>
    </row>
    <row r="2036" spans="1:13">
      <c r="A2036" s="92"/>
      <c r="B2036" s="92"/>
      <c r="C2036" s="92"/>
      <c r="D2036" s="92"/>
      <c r="E2036" s="92"/>
      <c r="F2036" s="92"/>
      <c r="G2036" s="92"/>
      <c r="H2036" s="92"/>
      <c r="I2036" s="92"/>
      <c r="J2036" s="92"/>
      <c r="K2036" s="92"/>
      <c r="L2036" s="92"/>
      <c r="M2036" s="92"/>
    </row>
    <row r="2037" spans="1:13">
      <c r="A2037" s="92"/>
      <c r="B2037" s="92"/>
      <c r="C2037" s="92"/>
      <c r="D2037" s="92"/>
      <c r="E2037" s="92"/>
      <c r="F2037" s="92"/>
      <c r="G2037" s="92"/>
      <c r="H2037" s="92"/>
      <c r="I2037" s="92"/>
      <c r="J2037" s="92"/>
      <c r="K2037" s="92"/>
      <c r="L2037" s="92"/>
      <c r="M2037" s="92"/>
    </row>
    <row r="2038" spans="1:13">
      <c r="A2038" s="92"/>
      <c r="B2038" s="92"/>
      <c r="C2038" s="92"/>
      <c r="D2038" s="92"/>
      <c r="E2038" s="92"/>
      <c r="F2038" s="92"/>
      <c r="G2038" s="92"/>
      <c r="H2038" s="92"/>
      <c r="I2038" s="92"/>
      <c r="J2038" s="92"/>
      <c r="K2038" s="92"/>
      <c r="L2038" s="92"/>
      <c r="M2038" s="92"/>
    </row>
    <row r="2039" spans="1:13">
      <c r="A2039" s="92"/>
      <c r="B2039" s="92"/>
      <c r="C2039" s="92"/>
      <c r="D2039" s="92"/>
      <c r="E2039" s="92"/>
      <c r="F2039" s="92"/>
      <c r="G2039" s="92"/>
      <c r="H2039" s="92"/>
      <c r="I2039" s="92"/>
      <c r="J2039" s="92"/>
      <c r="K2039" s="92"/>
      <c r="L2039" s="92"/>
      <c r="M2039" s="92"/>
    </row>
    <row r="2040" spans="1:13">
      <c r="A2040" s="92"/>
      <c r="B2040" s="92"/>
      <c r="C2040" s="92"/>
      <c r="D2040" s="92"/>
      <c r="E2040" s="92"/>
      <c r="F2040" s="92"/>
      <c r="G2040" s="92"/>
      <c r="H2040" s="92"/>
      <c r="I2040" s="92"/>
      <c r="J2040" s="92"/>
      <c r="K2040" s="92"/>
      <c r="L2040" s="92"/>
      <c r="M2040" s="92"/>
    </row>
    <row r="2041" spans="1:13">
      <c r="A2041" s="92"/>
      <c r="B2041" s="92"/>
      <c r="C2041" s="92"/>
      <c r="D2041" s="92"/>
      <c r="E2041" s="92"/>
      <c r="F2041" s="92"/>
      <c r="G2041" s="92"/>
      <c r="H2041" s="92"/>
      <c r="I2041" s="92"/>
      <c r="J2041" s="92"/>
      <c r="K2041" s="92"/>
      <c r="L2041" s="92"/>
      <c r="M2041" s="92"/>
    </row>
    <row r="2042" spans="1:13">
      <c r="A2042" s="92"/>
      <c r="B2042" s="92"/>
      <c r="C2042" s="92"/>
      <c r="D2042" s="92"/>
      <c r="E2042" s="92"/>
      <c r="F2042" s="92"/>
      <c r="G2042" s="92"/>
      <c r="H2042" s="92"/>
      <c r="I2042" s="92"/>
      <c r="J2042" s="92"/>
      <c r="K2042" s="92"/>
      <c r="L2042" s="92"/>
      <c r="M2042" s="92"/>
    </row>
    <row r="2043" spans="1:13">
      <c r="A2043" s="92"/>
      <c r="B2043" s="92"/>
      <c r="C2043" s="92"/>
      <c r="D2043" s="92"/>
      <c r="E2043" s="92"/>
      <c r="F2043" s="92"/>
      <c r="G2043" s="92"/>
      <c r="H2043" s="92"/>
      <c r="I2043" s="92"/>
      <c r="J2043" s="92"/>
      <c r="K2043" s="92"/>
      <c r="L2043" s="92"/>
      <c r="M2043" s="92"/>
    </row>
    <row r="2044" spans="1:13">
      <c r="A2044" s="92"/>
      <c r="B2044" s="92"/>
      <c r="C2044" s="92"/>
      <c r="D2044" s="92"/>
      <c r="E2044" s="92"/>
      <c r="F2044" s="92"/>
      <c r="G2044" s="92"/>
      <c r="H2044" s="92"/>
      <c r="I2044" s="92"/>
      <c r="J2044" s="92"/>
      <c r="K2044" s="92"/>
      <c r="L2044" s="92"/>
      <c r="M2044" s="92"/>
    </row>
    <row r="2045" spans="1:13">
      <c r="A2045" s="92"/>
      <c r="B2045" s="92"/>
      <c r="C2045" s="92"/>
      <c r="D2045" s="92"/>
      <c r="E2045" s="92"/>
      <c r="F2045" s="92"/>
      <c r="G2045" s="92"/>
      <c r="H2045" s="92"/>
      <c r="I2045" s="92"/>
      <c r="J2045" s="92"/>
      <c r="K2045" s="92"/>
      <c r="L2045" s="92"/>
      <c r="M2045" s="92"/>
    </row>
    <row r="2046" spans="1:13">
      <c r="A2046" s="92"/>
      <c r="B2046" s="92"/>
      <c r="C2046" s="92"/>
      <c r="D2046" s="92"/>
      <c r="E2046" s="92"/>
      <c r="F2046" s="92"/>
      <c r="G2046" s="92"/>
      <c r="H2046" s="92"/>
      <c r="I2046" s="92"/>
      <c r="J2046" s="92"/>
      <c r="K2046" s="92"/>
      <c r="L2046" s="92"/>
      <c r="M2046" s="92"/>
    </row>
    <row r="2047" spans="1:13">
      <c r="A2047" s="92"/>
      <c r="B2047" s="92"/>
      <c r="C2047" s="92"/>
      <c r="D2047" s="92"/>
      <c r="E2047" s="92"/>
      <c r="F2047" s="92"/>
      <c r="G2047" s="92"/>
      <c r="H2047" s="92"/>
      <c r="I2047" s="92"/>
      <c r="J2047" s="92"/>
      <c r="K2047" s="92"/>
      <c r="L2047" s="92"/>
      <c r="M2047" s="92"/>
    </row>
    <row r="2048" spans="1:13">
      <c r="A2048" s="92"/>
      <c r="B2048" s="92"/>
      <c r="C2048" s="92"/>
      <c r="D2048" s="92"/>
      <c r="E2048" s="92"/>
      <c r="F2048" s="92"/>
      <c r="G2048" s="92"/>
      <c r="H2048" s="92"/>
      <c r="I2048" s="92"/>
      <c r="J2048" s="92"/>
      <c r="K2048" s="92"/>
      <c r="L2048" s="92"/>
      <c r="M2048" s="92"/>
    </row>
    <row r="2049" spans="1:13">
      <c r="A2049" s="92"/>
      <c r="B2049" s="92"/>
      <c r="C2049" s="92"/>
      <c r="D2049" s="92"/>
      <c r="E2049" s="92"/>
      <c r="F2049" s="92"/>
      <c r="G2049" s="92"/>
      <c r="H2049" s="92"/>
      <c r="I2049" s="92"/>
      <c r="J2049" s="92"/>
      <c r="K2049" s="92"/>
      <c r="L2049" s="92"/>
      <c r="M2049" s="92"/>
    </row>
    <row r="2050" spans="1:13">
      <c r="A2050" s="92"/>
      <c r="B2050" s="92"/>
      <c r="C2050" s="92"/>
      <c r="D2050" s="92"/>
      <c r="E2050" s="92"/>
      <c r="F2050" s="92"/>
      <c r="G2050" s="92"/>
      <c r="H2050" s="92"/>
      <c r="I2050" s="92"/>
      <c r="J2050" s="92"/>
      <c r="K2050" s="92"/>
      <c r="L2050" s="92"/>
      <c r="M2050" s="92"/>
    </row>
    <row r="2051" spans="1:13">
      <c r="A2051" s="92"/>
      <c r="B2051" s="92"/>
      <c r="C2051" s="92"/>
      <c r="D2051" s="92"/>
      <c r="E2051" s="92"/>
      <c r="F2051" s="92"/>
      <c r="G2051" s="92"/>
      <c r="H2051" s="92"/>
      <c r="I2051" s="92"/>
      <c r="J2051" s="92"/>
      <c r="K2051" s="92"/>
      <c r="L2051" s="92"/>
      <c r="M2051" s="92"/>
    </row>
    <row r="2052" spans="1:13">
      <c r="A2052" s="92"/>
      <c r="B2052" s="92"/>
      <c r="C2052" s="92"/>
      <c r="D2052" s="92"/>
      <c r="E2052" s="92"/>
      <c r="F2052" s="92"/>
      <c r="G2052" s="92"/>
      <c r="H2052" s="92"/>
      <c r="I2052" s="92"/>
      <c r="J2052" s="92"/>
      <c r="K2052" s="92"/>
      <c r="L2052" s="92"/>
      <c r="M2052" s="92"/>
    </row>
    <row r="2053" spans="1:13">
      <c r="A2053" s="92"/>
      <c r="B2053" s="92"/>
      <c r="C2053" s="92"/>
      <c r="D2053" s="92"/>
      <c r="E2053" s="92"/>
      <c r="F2053" s="92"/>
      <c r="G2053" s="92"/>
      <c r="H2053" s="92"/>
      <c r="I2053" s="92"/>
      <c r="J2053" s="92"/>
      <c r="K2053" s="92"/>
      <c r="L2053" s="92"/>
      <c r="M2053" s="92"/>
    </row>
    <row r="2054" spans="1:13">
      <c r="A2054" s="92"/>
      <c r="B2054" s="92"/>
      <c r="C2054" s="92"/>
      <c r="D2054" s="92"/>
      <c r="E2054" s="92"/>
      <c r="F2054" s="92"/>
      <c r="G2054" s="92"/>
      <c r="H2054" s="92"/>
      <c r="I2054" s="92"/>
      <c r="J2054" s="92"/>
      <c r="K2054" s="92"/>
      <c r="L2054" s="92"/>
      <c r="M2054" s="92"/>
    </row>
    <row r="2055" spans="1:13">
      <c r="A2055" s="92"/>
      <c r="B2055" s="92"/>
      <c r="C2055" s="92"/>
      <c r="D2055" s="92"/>
      <c r="E2055" s="92"/>
      <c r="F2055" s="92"/>
      <c r="G2055" s="92"/>
      <c r="H2055" s="92"/>
      <c r="I2055" s="92"/>
      <c r="J2055" s="92"/>
      <c r="K2055" s="92"/>
      <c r="L2055" s="92"/>
      <c r="M2055" s="92"/>
    </row>
    <row r="2056" spans="1:13">
      <c r="A2056" s="92"/>
      <c r="B2056" s="92"/>
      <c r="C2056" s="92"/>
      <c r="D2056" s="92"/>
      <c r="E2056" s="92"/>
      <c r="F2056" s="92"/>
      <c r="G2056" s="92"/>
      <c r="H2056" s="92"/>
      <c r="I2056" s="92"/>
      <c r="J2056" s="92"/>
      <c r="K2056" s="92"/>
      <c r="L2056" s="92"/>
      <c r="M2056" s="92"/>
    </row>
    <row r="2057" spans="1:13">
      <c r="A2057" s="92"/>
      <c r="B2057" s="92"/>
      <c r="C2057" s="92"/>
      <c r="D2057" s="92"/>
      <c r="E2057" s="92"/>
      <c r="F2057" s="92"/>
      <c r="G2057" s="92"/>
      <c r="H2057" s="92"/>
      <c r="I2057" s="92"/>
      <c r="J2057" s="92"/>
      <c r="K2057" s="92"/>
      <c r="L2057" s="92"/>
      <c r="M2057" s="92"/>
    </row>
    <row r="2058" spans="1:13">
      <c r="A2058" s="92"/>
      <c r="B2058" s="92"/>
      <c r="C2058" s="92"/>
      <c r="D2058" s="92"/>
      <c r="E2058" s="92"/>
      <c r="F2058" s="92"/>
      <c r="G2058" s="92"/>
      <c r="H2058" s="92"/>
      <c r="I2058" s="92"/>
      <c r="J2058" s="92"/>
      <c r="K2058" s="92"/>
      <c r="L2058" s="92"/>
      <c r="M2058" s="92"/>
    </row>
    <row r="2059" spans="1:13">
      <c r="A2059" s="92"/>
      <c r="B2059" s="92"/>
      <c r="C2059" s="92"/>
      <c r="D2059" s="92"/>
      <c r="E2059" s="92"/>
      <c r="F2059" s="92"/>
      <c r="G2059" s="92"/>
      <c r="H2059" s="92"/>
      <c r="I2059" s="92"/>
      <c r="J2059" s="92"/>
      <c r="K2059" s="92"/>
      <c r="L2059" s="92"/>
      <c r="M2059" s="92"/>
    </row>
    <row r="2060" spans="1:13">
      <c r="A2060" s="92"/>
      <c r="B2060" s="92"/>
      <c r="C2060" s="92"/>
      <c r="D2060" s="92"/>
      <c r="E2060" s="92"/>
      <c r="F2060" s="92"/>
      <c r="G2060" s="92"/>
      <c r="H2060" s="92"/>
      <c r="I2060" s="92"/>
      <c r="J2060" s="92"/>
      <c r="K2060" s="92"/>
      <c r="L2060" s="92"/>
      <c r="M2060" s="92"/>
    </row>
    <row r="2061" spans="1:13">
      <c r="A2061" s="92"/>
      <c r="B2061" s="92"/>
      <c r="C2061" s="92"/>
      <c r="D2061" s="92"/>
      <c r="E2061" s="92"/>
      <c r="F2061" s="92"/>
      <c r="G2061" s="92"/>
      <c r="H2061" s="92"/>
      <c r="I2061" s="92"/>
      <c r="J2061" s="92"/>
      <c r="K2061" s="92"/>
      <c r="L2061" s="92"/>
      <c r="M2061" s="92"/>
    </row>
    <row r="2062" spans="1:13">
      <c r="A2062" s="92"/>
      <c r="B2062" s="92"/>
      <c r="C2062" s="92"/>
      <c r="D2062" s="92"/>
      <c r="E2062" s="92"/>
      <c r="F2062" s="92"/>
      <c r="G2062" s="92"/>
      <c r="H2062" s="92"/>
      <c r="I2062" s="92"/>
      <c r="J2062" s="92"/>
      <c r="K2062" s="92"/>
      <c r="L2062" s="92"/>
      <c r="M2062" s="92"/>
    </row>
    <row r="2063" spans="1:13">
      <c r="A2063" s="92"/>
      <c r="B2063" s="92"/>
      <c r="C2063" s="92"/>
      <c r="D2063" s="92"/>
      <c r="E2063" s="92"/>
      <c r="F2063" s="92"/>
      <c r="G2063" s="92"/>
      <c r="H2063" s="92"/>
      <c r="I2063" s="92"/>
      <c r="J2063" s="92"/>
      <c r="K2063" s="92"/>
      <c r="L2063" s="92"/>
      <c r="M2063" s="92"/>
    </row>
    <row r="2064" spans="1:13">
      <c r="A2064" s="92"/>
      <c r="B2064" s="92"/>
      <c r="C2064" s="92"/>
      <c r="D2064" s="92"/>
      <c r="E2064" s="92"/>
      <c r="F2064" s="92"/>
      <c r="G2064" s="92"/>
      <c r="H2064" s="92"/>
      <c r="I2064" s="92"/>
      <c r="J2064" s="92"/>
      <c r="K2064" s="92"/>
      <c r="L2064" s="92"/>
      <c r="M2064" s="92"/>
    </row>
    <row r="2065" spans="1:13">
      <c r="A2065" s="92"/>
      <c r="B2065" s="92"/>
      <c r="C2065" s="92"/>
      <c r="D2065" s="92"/>
      <c r="E2065" s="92"/>
      <c r="F2065" s="92"/>
      <c r="G2065" s="92"/>
      <c r="H2065" s="92"/>
      <c r="I2065" s="92"/>
      <c r="J2065" s="92"/>
      <c r="K2065" s="92"/>
      <c r="L2065" s="92"/>
      <c r="M2065" s="92"/>
    </row>
    <row r="2066" spans="1:13">
      <c r="A2066" s="92"/>
      <c r="B2066" s="92"/>
      <c r="C2066" s="92"/>
      <c r="D2066" s="92"/>
      <c r="E2066" s="92"/>
      <c r="F2066" s="92"/>
      <c r="G2066" s="92"/>
      <c r="H2066" s="92"/>
      <c r="I2066" s="92"/>
      <c r="J2066" s="92"/>
      <c r="K2066" s="92"/>
      <c r="L2066" s="92"/>
      <c r="M2066" s="92"/>
    </row>
    <row r="2067" spans="1:13">
      <c r="A2067" s="92"/>
      <c r="B2067" s="92"/>
      <c r="C2067" s="92"/>
      <c r="D2067" s="92"/>
      <c r="E2067" s="92"/>
      <c r="F2067" s="92"/>
      <c r="G2067" s="92"/>
      <c r="H2067" s="92"/>
      <c r="I2067" s="92"/>
      <c r="J2067" s="92"/>
      <c r="K2067" s="92"/>
      <c r="L2067" s="92"/>
      <c r="M2067" s="92"/>
    </row>
    <row r="2068" spans="1:13">
      <c r="A2068" s="92"/>
      <c r="B2068" s="92"/>
      <c r="C2068" s="92"/>
      <c r="D2068" s="92"/>
      <c r="E2068" s="92"/>
      <c r="F2068" s="92"/>
      <c r="G2068" s="92"/>
      <c r="H2068" s="92"/>
      <c r="I2068" s="92"/>
      <c r="J2068" s="92"/>
      <c r="K2068" s="92"/>
      <c r="L2068" s="92"/>
      <c r="M2068" s="92"/>
    </row>
    <row r="2069" spans="1:13">
      <c r="A2069" s="92"/>
      <c r="B2069" s="92"/>
      <c r="C2069" s="92"/>
      <c r="D2069" s="92"/>
      <c r="E2069" s="92"/>
      <c r="F2069" s="92"/>
      <c r="G2069" s="92"/>
      <c r="H2069" s="92"/>
      <c r="I2069" s="92"/>
      <c r="J2069" s="92"/>
      <c r="K2069" s="92"/>
      <c r="L2069" s="92"/>
      <c r="M2069" s="92"/>
    </row>
    <row r="2070" spans="1:13">
      <c r="A2070" s="92"/>
      <c r="B2070" s="92"/>
      <c r="C2070" s="92"/>
      <c r="D2070" s="92"/>
      <c r="E2070" s="92"/>
      <c r="F2070" s="92"/>
      <c r="G2070" s="92"/>
      <c r="H2070" s="92"/>
      <c r="I2070" s="92"/>
      <c r="J2070" s="92"/>
      <c r="K2070" s="92"/>
      <c r="L2070" s="92"/>
      <c r="M2070" s="92"/>
    </row>
    <row r="2071" spans="1:13">
      <c r="A2071" s="92"/>
      <c r="B2071" s="92"/>
      <c r="C2071" s="92"/>
      <c r="D2071" s="92"/>
      <c r="E2071" s="92"/>
      <c r="F2071" s="92"/>
      <c r="G2071" s="92"/>
      <c r="H2071" s="92"/>
      <c r="I2071" s="92"/>
      <c r="J2071" s="92"/>
      <c r="K2071" s="92"/>
      <c r="L2071" s="92"/>
      <c r="M2071" s="92"/>
    </row>
    <row r="2072" spans="1:13">
      <c r="A2072" s="92"/>
      <c r="B2072" s="92"/>
      <c r="C2072" s="92"/>
      <c r="D2072" s="92"/>
      <c r="E2072" s="92"/>
      <c r="F2072" s="92"/>
      <c r="G2072" s="92"/>
      <c r="H2072" s="92"/>
      <c r="I2072" s="92"/>
      <c r="J2072" s="92"/>
      <c r="K2072" s="92"/>
      <c r="L2072" s="92"/>
      <c r="M2072" s="92"/>
    </row>
    <row r="2073" spans="1:13">
      <c r="A2073" s="92"/>
      <c r="B2073" s="92"/>
      <c r="C2073" s="92"/>
      <c r="D2073" s="92"/>
      <c r="E2073" s="92"/>
      <c r="F2073" s="92"/>
      <c r="G2073" s="92"/>
      <c r="H2073" s="92"/>
      <c r="I2073" s="92"/>
      <c r="J2073" s="92"/>
      <c r="K2073" s="92"/>
      <c r="L2073" s="92"/>
      <c r="M2073" s="92"/>
    </row>
    <row r="2074" spans="1:13">
      <c r="A2074" s="92"/>
      <c r="B2074" s="92"/>
      <c r="C2074" s="92"/>
      <c r="D2074" s="92"/>
      <c r="E2074" s="92"/>
      <c r="F2074" s="92"/>
      <c r="G2074" s="92"/>
      <c r="H2074" s="92"/>
      <c r="I2074" s="92"/>
      <c r="J2074" s="92"/>
      <c r="K2074" s="92"/>
      <c r="L2074" s="92"/>
      <c r="M2074" s="92"/>
    </row>
    <row r="2075" spans="1:13">
      <c r="A2075" s="92"/>
      <c r="B2075" s="92"/>
      <c r="C2075" s="92"/>
      <c r="D2075" s="92"/>
      <c r="E2075" s="92"/>
      <c r="F2075" s="92"/>
      <c r="G2075" s="92"/>
      <c r="H2075" s="92"/>
      <c r="I2075" s="92"/>
      <c r="J2075" s="92"/>
      <c r="K2075" s="92"/>
      <c r="L2075" s="92"/>
      <c r="M2075" s="92"/>
    </row>
    <row r="2076" spans="1:13">
      <c r="A2076" s="92"/>
      <c r="B2076" s="92"/>
      <c r="C2076" s="92"/>
      <c r="D2076" s="92"/>
      <c r="E2076" s="92"/>
      <c r="F2076" s="92"/>
      <c r="G2076" s="92"/>
      <c r="H2076" s="92"/>
      <c r="I2076" s="92"/>
      <c r="J2076" s="92"/>
      <c r="K2076" s="92"/>
      <c r="L2076" s="92"/>
      <c r="M2076" s="92"/>
    </row>
    <row r="2077" spans="1:13">
      <c r="A2077" s="92"/>
      <c r="B2077" s="92"/>
      <c r="C2077" s="92"/>
      <c r="D2077" s="92"/>
      <c r="E2077" s="92"/>
      <c r="F2077" s="92"/>
      <c r="G2077" s="92"/>
      <c r="H2077" s="92"/>
      <c r="I2077" s="92"/>
      <c r="J2077" s="92"/>
      <c r="K2077" s="92"/>
      <c r="L2077" s="92"/>
      <c r="M2077" s="92"/>
    </row>
    <row r="2078" spans="1:13">
      <c r="A2078" s="92"/>
      <c r="B2078" s="92"/>
      <c r="C2078" s="92"/>
      <c r="D2078" s="92"/>
      <c r="E2078" s="92"/>
      <c r="F2078" s="92"/>
      <c r="G2078" s="92"/>
      <c r="H2078" s="92"/>
      <c r="I2078" s="92"/>
      <c r="J2078" s="92"/>
      <c r="K2078" s="92"/>
      <c r="L2078" s="92"/>
      <c r="M2078" s="92"/>
    </row>
    <row r="2079" spans="1:13">
      <c r="A2079" s="92"/>
      <c r="B2079" s="92"/>
      <c r="C2079" s="92"/>
      <c r="D2079" s="92"/>
      <c r="E2079" s="92"/>
      <c r="F2079" s="92"/>
      <c r="G2079" s="92"/>
      <c r="H2079" s="92"/>
      <c r="I2079" s="92"/>
      <c r="J2079" s="92"/>
      <c r="K2079" s="92"/>
      <c r="L2079" s="92"/>
      <c r="M2079" s="92"/>
    </row>
    <row r="2080" spans="1:13">
      <c r="A2080" s="92"/>
      <c r="B2080" s="92"/>
      <c r="C2080" s="92"/>
      <c r="D2080" s="92"/>
      <c r="E2080" s="92"/>
      <c r="F2080" s="92"/>
      <c r="G2080" s="92"/>
      <c r="H2080" s="92"/>
      <c r="I2080" s="92"/>
      <c r="J2080" s="92"/>
      <c r="K2080" s="92"/>
      <c r="L2080" s="92"/>
      <c r="M2080" s="92"/>
    </row>
    <row r="2081" spans="1:13">
      <c r="A2081" s="92"/>
      <c r="B2081" s="92"/>
      <c r="C2081" s="92"/>
      <c r="D2081" s="92"/>
      <c r="E2081" s="92"/>
      <c r="F2081" s="92"/>
      <c r="G2081" s="92"/>
      <c r="H2081" s="92"/>
      <c r="I2081" s="92"/>
      <c r="J2081" s="92"/>
      <c r="K2081" s="92"/>
      <c r="L2081" s="92"/>
      <c r="M2081" s="92"/>
    </row>
    <row r="2082" spans="1:13">
      <c r="A2082" s="92"/>
      <c r="B2082" s="92"/>
      <c r="C2082" s="92"/>
      <c r="D2082" s="92"/>
      <c r="E2082" s="92"/>
      <c r="F2082" s="92"/>
      <c r="G2082" s="92"/>
      <c r="H2082" s="92"/>
      <c r="I2082" s="92"/>
      <c r="J2082" s="92"/>
      <c r="K2082" s="92"/>
      <c r="L2082" s="92"/>
      <c r="M2082" s="92"/>
    </row>
    <row r="2083" spans="1:13">
      <c r="A2083" s="92"/>
      <c r="B2083" s="92"/>
      <c r="C2083" s="92"/>
      <c r="D2083" s="92"/>
      <c r="E2083" s="92"/>
      <c r="F2083" s="92"/>
      <c r="G2083" s="92"/>
      <c r="H2083" s="92"/>
      <c r="I2083" s="92"/>
      <c r="J2083" s="92"/>
      <c r="K2083" s="92"/>
      <c r="L2083" s="92"/>
      <c r="M2083" s="92"/>
    </row>
    <row r="2084" spans="1:13">
      <c r="A2084" s="92"/>
      <c r="B2084" s="92"/>
      <c r="C2084" s="92"/>
      <c r="D2084" s="92"/>
      <c r="E2084" s="92"/>
      <c r="F2084" s="92"/>
      <c r="G2084" s="92"/>
      <c r="H2084" s="92"/>
      <c r="I2084" s="92"/>
      <c r="J2084" s="92"/>
      <c r="K2084" s="92"/>
      <c r="L2084" s="92"/>
      <c r="M2084" s="92"/>
    </row>
    <row r="2085" spans="1:13">
      <c r="A2085" s="92"/>
      <c r="B2085" s="92"/>
      <c r="C2085" s="92"/>
      <c r="D2085" s="92"/>
      <c r="E2085" s="92"/>
      <c r="F2085" s="92"/>
      <c r="G2085" s="92"/>
      <c r="H2085" s="92"/>
      <c r="I2085" s="92"/>
      <c r="J2085" s="92"/>
      <c r="K2085" s="92"/>
      <c r="L2085" s="92"/>
      <c r="M2085" s="92"/>
    </row>
    <row r="2086" spans="1:13">
      <c r="A2086" s="92"/>
      <c r="B2086" s="92"/>
      <c r="C2086" s="92"/>
      <c r="D2086" s="92"/>
      <c r="E2086" s="92"/>
      <c r="F2086" s="92"/>
      <c r="G2086" s="92"/>
      <c r="H2086" s="92"/>
      <c r="I2086" s="92"/>
      <c r="J2086" s="92"/>
      <c r="K2086" s="92"/>
      <c r="L2086" s="92"/>
      <c r="M2086" s="92"/>
    </row>
    <row r="2087" spans="1:13">
      <c r="A2087" s="92"/>
      <c r="B2087" s="92"/>
      <c r="C2087" s="92"/>
      <c r="D2087" s="92"/>
      <c r="E2087" s="92"/>
      <c r="F2087" s="92"/>
      <c r="G2087" s="92"/>
      <c r="H2087" s="92"/>
      <c r="I2087" s="92"/>
      <c r="J2087" s="92"/>
      <c r="K2087" s="92"/>
      <c r="L2087" s="92"/>
      <c r="M2087" s="92"/>
    </row>
    <row r="2088" spans="1:13">
      <c r="A2088" s="92"/>
      <c r="B2088" s="92"/>
      <c r="C2088" s="92"/>
      <c r="D2088" s="92"/>
      <c r="E2088" s="92"/>
      <c r="F2088" s="92"/>
      <c r="G2088" s="92"/>
      <c r="H2088" s="92"/>
      <c r="I2088" s="92"/>
      <c r="J2088" s="92"/>
      <c r="K2088" s="92"/>
      <c r="L2088" s="92"/>
      <c r="M2088" s="92"/>
    </row>
    <row r="2089" spans="1:13">
      <c r="A2089" s="92"/>
      <c r="B2089" s="92"/>
      <c r="C2089" s="92"/>
      <c r="D2089" s="92"/>
      <c r="E2089" s="92"/>
      <c r="F2089" s="92"/>
      <c r="G2089" s="92"/>
      <c r="H2089" s="92"/>
      <c r="I2089" s="92"/>
      <c r="J2089" s="92"/>
      <c r="K2089" s="92"/>
      <c r="L2089" s="92"/>
      <c r="M2089" s="92"/>
    </row>
    <row r="2090" spans="1:13">
      <c r="A2090" s="92"/>
      <c r="B2090" s="92"/>
      <c r="C2090" s="92"/>
      <c r="D2090" s="92"/>
      <c r="E2090" s="92"/>
      <c r="F2090" s="92"/>
      <c r="G2090" s="92"/>
      <c r="H2090" s="92"/>
      <c r="I2090" s="92"/>
      <c r="J2090" s="92"/>
      <c r="K2090" s="92"/>
      <c r="L2090" s="92"/>
      <c r="M2090" s="92"/>
    </row>
    <row r="2091" spans="1:13">
      <c r="A2091" s="92"/>
      <c r="B2091" s="92"/>
      <c r="C2091" s="92"/>
      <c r="D2091" s="92"/>
      <c r="E2091" s="92"/>
      <c r="F2091" s="92"/>
      <c r="G2091" s="92"/>
      <c r="H2091" s="92"/>
      <c r="I2091" s="92"/>
      <c r="J2091" s="92"/>
      <c r="K2091" s="92"/>
      <c r="L2091" s="92"/>
      <c r="M2091" s="92"/>
    </row>
    <row r="2092" spans="1:13">
      <c r="A2092" s="92"/>
      <c r="B2092" s="92"/>
      <c r="C2092" s="92"/>
      <c r="D2092" s="92"/>
      <c r="E2092" s="92"/>
      <c r="F2092" s="92"/>
      <c r="G2092" s="92"/>
      <c r="H2092" s="92"/>
      <c r="I2092" s="92"/>
      <c r="J2092" s="92"/>
      <c r="K2092" s="92"/>
      <c r="L2092" s="92"/>
      <c r="M2092" s="92"/>
    </row>
    <row r="2093" spans="1:13">
      <c r="A2093" s="92"/>
      <c r="B2093" s="92"/>
      <c r="C2093" s="92"/>
      <c r="D2093" s="92"/>
      <c r="E2093" s="92"/>
      <c r="F2093" s="92"/>
      <c r="G2093" s="92"/>
      <c r="H2093" s="92"/>
      <c r="I2093" s="92"/>
      <c r="J2093" s="92"/>
      <c r="K2093" s="92"/>
      <c r="L2093" s="92"/>
      <c r="M2093" s="92"/>
    </row>
    <row r="2094" spans="1:13">
      <c r="A2094" s="92"/>
      <c r="B2094" s="92"/>
      <c r="C2094" s="92"/>
      <c r="D2094" s="92"/>
      <c r="E2094" s="92"/>
      <c r="F2094" s="92"/>
      <c r="G2094" s="92"/>
      <c r="H2094" s="92"/>
      <c r="I2094" s="92"/>
      <c r="J2094" s="92"/>
      <c r="K2094" s="92"/>
      <c r="L2094" s="92"/>
      <c r="M2094" s="92"/>
    </row>
    <row r="2095" spans="1:13">
      <c r="A2095" s="92"/>
      <c r="B2095" s="92"/>
      <c r="C2095" s="92"/>
      <c r="D2095" s="92"/>
      <c r="E2095" s="92"/>
      <c r="F2095" s="92"/>
      <c r="G2095" s="92"/>
      <c r="H2095" s="92"/>
      <c r="I2095" s="92"/>
      <c r="J2095" s="92"/>
      <c r="K2095" s="92"/>
      <c r="L2095" s="92"/>
      <c r="M2095" s="92"/>
    </row>
    <row r="2096" spans="1:13">
      <c r="A2096" s="92"/>
      <c r="B2096" s="92"/>
      <c r="C2096" s="92"/>
      <c r="D2096" s="92"/>
      <c r="E2096" s="92"/>
      <c r="F2096" s="92"/>
      <c r="G2096" s="92"/>
      <c r="H2096" s="92"/>
      <c r="I2096" s="92"/>
      <c r="J2096" s="92"/>
      <c r="K2096" s="92"/>
      <c r="L2096" s="92"/>
      <c r="M2096" s="92"/>
    </row>
    <row r="2097" spans="1:13">
      <c r="A2097" s="92"/>
      <c r="B2097" s="92"/>
      <c r="C2097" s="92"/>
      <c r="D2097" s="92"/>
      <c r="E2097" s="92"/>
      <c r="F2097" s="92"/>
      <c r="G2097" s="92"/>
      <c r="H2097" s="92"/>
      <c r="I2097" s="92"/>
      <c r="J2097" s="92"/>
      <c r="K2097" s="92"/>
      <c r="L2097" s="92"/>
      <c r="M2097" s="92"/>
    </row>
    <row r="2098" spans="1:13">
      <c r="A2098" s="92"/>
      <c r="B2098" s="92"/>
      <c r="C2098" s="92"/>
      <c r="D2098" s="92"/>
      <c r="E2098" s="92"/>
      <c r="F2098" s="92"/>
      <c r="G2098" s="92"/>
      <c r="H2098" s="92"/>
      <c r="I2098" s="92"/>
      <c r="J2098" s="92"/>
      <c r="K2098" s="92"/>
      <c r="L2098" s="92"/>
      <c r="M2098" s="92"/>
    </row>
    <row r="2099" spans="1:13">
      <c r="A2099" s="92"/>
      <c r="B2099" s="92"/>
      <c r="C2099" s="92"/>
      <c r="D2099" s="92"/>
      <c r="E2099" s="92"/>
      <c r="F2099" s="92"/>
      <c r="G2099" s="92"/>
      <c r="H2099" s="92"/>
      <c r="I2099" s="92"/>
      <c r="J2099" s="92"/>
      <c r="K2099" s="92"/>
      <c r="L2099" s="92"/>
      <c r="M2099" s="92"/>
    </row>
    <row r="2100" spans="1:13">
      <c r="A2100" s="92"/>
      <c r="B2100" s="92"/>
      <c r="C2100" s="92"/>
      <c r="D2100" s="92"/>
      <c r="E2100" s="92"/>
      <c r="F2100" s="92"/>
      <c r="G2100" s="92"/>
      <c r="H2100" s="92"/>
      <c r="I2100" s="92"/>
      <c r="J2100" s="92"/>
      <c r="K2100" s="92"/>
      <c r="L2100" s="92"/>
      <c r="M2100" s="92"/>
    </row>
    <row r="2101" spans="1:13">
      <c r="A2101" s="92"/>
      <c r="B2101" s="92"/>
      <c r="C2101" s="92"/>
      <c r="D2101" s="92"/>
      <c r="E2101" s="92"/>
      <c r="F2101" s="92"/>
      <c r="G2101" s="92"/>
      <c r="H2101" s="92"/>
      <c r="I2101" s="92"/>
      <c r="J2101" s="92"/>
      <c r="K2101" s="92"/>
      <c r="L2101" s="92"/>
      <c r="M2101" s="92"/>
    </row>
    <row r="2102" spans="1:13">
      <c r="A2102" s="92"/>
      <c r="B2102" s="92"/>
      <c r="C2102" s="92"/>
      <c r="D2102" s="92"/>
      <c r="E2102" s="92"/>
      <c r="F2102" s="92"/>
      <c r="G2102" s="92"/>
      <c r="H2102" s="92"/>
      <c r="I2102" s="92"/>
      <c r="J2102" s="92"/>
      <c r="K2102" s="92"/>
      <c r="L2102" s="92"/>
      <c r="M2102" s="92"/>
    </row>
    <row r="2103" spans="1:13">
      <c r="A2103" s="92"/>
      <c r="B2103" s="92"/>
      <c r="C2103" s="92"/>
      <c r="D2103" s="92"/>
      <c r="E2103" s="92"/>
      <c r="F2103" s="92"/>
      <c r="G2103" s="92"/>
      <c r="H2103" s="92"/>
      <c r="I2103" s="92"/>
      <c r="J2103" s="92"/>
      <c r="K2103" s="92"/>
      <c r="L2103" s="92"/>
      <c r="M2103" s="92"/>
    </row>
    <row r="2104" spans="1:13">
      <c r="A2104" s="92"/>
      <c r="B2104" s="92"/>
      <c r="C2104" s="92"/>
      <c r="D2104" s="92"/>
      <c r="E2104" s="92"/>
      <c r="F2104" s="92"/>
      <c r="G2104" s="92"/>
      <c r="H2104" s="92"/>
      <c r="I2104" s="92"/>
      <c r="J2104" s="92"/>
      <c r="K2104" s="92"/>
      <c r="L2104" s="92"/>
      <c r="M2104" s="92"/>
    </row>
    <row r="2105" spans="1:13">
      <c r="A2105" s="92"/>
      <c r="B2105" s="92"/>
      <c r="C2105" s="92"/>
      <c r="D2105" s="92"/>
      <c r="E2105" s="92"/>
      <c r="F2105" s="92"/>
      <c r="G2105" s="92"/>
      <c r="H2105" s="92"/>
      <c r="I2105" s="92"/>
      <c r="J2105" s="92"/>
      <c r="K2105" s="92"/>
      <c r="L2105" s="92"/>
      <c r="M2105" s="92"/>
    </row>
    <row r="2106" spans="1:13">
      <c r="A2106" s="92"/>
      <c r="B2106" s="92"/>
      <c r="C2106" s="92"/>
      <c r="D2106" s="92"/>
      <c r="E2106" s="92"/>
      <c r="F2106" s="92"/>
      <c r="G2106" s="92"/>
      <c r="H2106" s="92"/>
      <c r="I2106" s="92"/>
      <c r="J2106" s="92"/>
      <c r="K2106" s="92"/>
      <c r="L2106" s="92"/>
      <c r="M2106" s="92"/>
    </row>
    <row r="2107" spans="1:13">
      <c r="A2107" s="92"/>
      <c r="B2107" s="92"/>
      <c r="C2107" s="92"/>
      <c r="D2107" s="92"/>
      <c r="E2107" s="92"/>
      <c r="F2107" s="92"/>
      <c r="G2107" s="92"/>
      <c r="H2107" s="92"/>
      <c r="I2107" s="92"/>
      <c r="J2107" s="92"/>
      <c r="K2107" s="92"/>
      <c r="L2107" s="92"/>
      <c r="M2107" s="92"/>
    </row>
    <row r="2108" spans="1:13">
      <c r="A2108" s="92"/>
      <c r="B2108" s="92"/>
      <c r="C2108" s="92"/>
      <c r="D2108" s="92"/>
      <c r="E2108" s="92"/>
      <c r="F2108" s="92"/>
      <c r="G2108" s="92"/>
      <c r="H2108" s="92"/>
      <c r="I2108" s="92"/>
      <c r="J2108" s="92"/>
      <c r="K2108" s="92"/>
      <c r="L2108" s="92"/>
      <c r="M2108" s="92"/>
    </row>
    <row r="2109" spans="1:13">
      <c r="A2109" s="92"/>
      <c r="B2109" s="92"/>
      <c r="C2109" s="92"/>
      <c r="D2109" s="92"/>
      <c r="E2109" s="92"/>
      <c r="F2109" s="92"/>
      <c r="G2109" s="92"/>
      <c r="H2109" s="92"/>
      <c r="I2109" s="92"/>
      <c r="J2109" s="92"/>
      <c r="K2109" s="92"/>
      <c r="L2109" s="92"/>
      <c r="M2109" s="92"/>
    </row>
    <row r="2110" spans="1:13">
      <c r="A2110" s="92"/>
      <c r="B2110" s="92"/>
      <c r="C2110" s="92"/>
      <c r="D2110" s="92"/>
      <c r="E2110" s="92"/>
      <c r="F2110" s="92"/>
      <c r="G2110" s="92"/>
      <c r="H2110" s="92"/>
      <c r="I2110" s="92"/>
      <c r="J2110" s="92"/>
      <c r="K2110" s="92"/>
      <c r="L2110" s="92"/>
      <c r="M2110" s="92"/>
    </row>
    <row r="2111" spans="1:13">
      <c r="A2111" s="92"/>
      <c r="B2111" s="92"/>
      <c r="C2111" s="92"/>
      <c r="D2111" s="92"/>
      <c r="E2111" s="92"/>
      <c r="F2111" s="92"/>
      <c r="G2111" s="92"/>
      <c r="H2111" s="92"/>
      <c r="I2111" s="92"/>
      <c r="J2111" s="92"/>
      <c r="K2111" s="92"/>
      <c r="L2111" s="92"/>
      <c r="M2111" s="92"/>
    </row>
    <row r="2112" spans="1:13">
      <c r="A2112" s="92"/>
      <c r="B2112" s="92"/>
      <c r="C2112" s="92"/>
      <c r="D2112" s="92"/>
      <c r="E2112" s="92"/>
      <c r="F2112" s="92"/>
      <c r="G2112" s="92"/>
      <c r="H2112" s="92"/>
      <c r="I2112" s="92"/>
      <c r="J2112" s="92"/>
      <c r="K2112" s="92"/>
      <c r="L2112" s="92"/>
      <c r="M2112" s="92"/>
    </row>
    <row r="2113" spans="1:13">
      <c r="A2113" s="92"/>
      <c r="B2113" s="92"/>
      <c r="C2113" s="92"/>
      <c r="D2113" s="92"/>
      <c r="E2113" s="92"/>
      <c r="F2113" s="92"/>
      <c r="G2113" s="92"/>
      <c r="H2113" s="92"/>
      <c r="I2113" s="92"/>
      <c r="J2113" s="92"/>
      <c r="K2113" s="92"/>
      <c r="L2113" s="92"/>
      <c r="M2113" s="92"/>
    </row>
    <row r="2114" spans="1:13">
      <c r="A2114" s="92"/>
      <c r="B2114" s="92"/>
      <c r="C2114" s="92"/>
      <c r="D2114" s="92"/>
      <c r="E2114" s="92"/>
      <c r="F2114" s="92"/>
      <c r="G2114" s="92"/>
      <c r="H2114" s="92"/>
      <c r="I2114" s="92"/>
      <c r="J2114" s="92"/>
      <c r="K2114" s="92"/>
      <c r="L2114" s="92"/>
      <c r="M2114" s="92"/>
    </row>
    <row r="2115" spans="1:13">
      <c r="A2115" s="92"/>
      <c r="B2115" s="92"/>
      <c r="C2115" s="92"/>
      <c r="D2115" s="92"/>
      <c r="E2115" s="92"/>
      <c r="F2115" s="92"/>
      <c r="G2115" s="92"/>
      <c r="H2115" s="92"/>
      <c r="I2115" s="92"/>
      <c r="J2115" s="92"/>
      <c r="K2115" s="92"/>
      <c r="L2115" s="92"/>
      <c r="M2115" s="92"/>
    </row>
    <row r="2116" spans="1:13">
      <c r="A2116" s="92"/>
      <c r="B2116" s="92"/>
      <c r="C2116" s="92"/>
      <c r="D2116" s="92"/>
      <c r="E2116" s="92"/>
      <c r="F2116" s="92"/>
      <c r="G2116" s="92"/>
      <c r="H2116" s="92"/>
      <c r="I2116" s="92"/>
      <c r="J2116" s="92"/>
      <c r="K2116" s="92"/>
      <c r="L2116" s="92"/>
      <c r="M2116" s="92"/>
    </row>
    <row r="2117" spans="1:13">
      <c r="A2117" s="92"/>
      <c r="B2117" s="92"/>
      <c r="C2117" s="92"/>
      <c r="D2117" s="92"/>
      <c r="E2117" s="92"/>
      <c r="F2117" s="92"/>
      <c r="G2117" s="92"/>
      <c r="H2117" s="92"/>
      <c r="I2117" s="92"/>
      <c r="J2117" s="92"/>
      <c r="K2117" s="92"/>
      <c r="L2117" s="92"/>
      <c r="M2117" s="92"/>
    </row>
    <row r="2118" spans="1:13">
      <c r="A2118" s="92"/>
      <c r="B2118" s="92"/>
      <c r="C2118" s="92"/>
      <c r="D2118" s="92"/>
      <c r="E2118" s="92"/>
      <c r="F2118" s="92"/>
      <c r="G2118" s="92"/>
      <c r="H2118" s="92"/>
      <c r="I2118" s="92"/>
      <c r="J2118" s="92"/>
      <c r="K2118" s="92"/>
      <c r="L2118" s="92"/>
      <c r="M2118" s="92"/>
    </row>
    <row r="2119" spans="1:13">
      <c r="A2119" s="92"/>
      <c r="B2119" s="92"/>
      <c r="C2119" s="92"/>
      <c r="D2119" s="92"/>
      <c r="E2119" s="92"/>
      <c r="F2119" s="92"/>
      <c r="G2119" s="92"/>
      <c r="H2119" s="92"/>
      <c r="I2119" s="92"/>
      <c r="J2119" s="92"/>
      <c r="K2119" s="92"/>
      <c r="L2119" s="92"/>
      <c r="M2119" s="92"/>
    </row>
    <row r="2120" spans="1:13">
      <c r="A2120" s="92"/>
      <c r="B2120" s="92"/>
      <c r="C2120" s="92"/>
      <c r="D2120" s="92"/>
      <c r="E2120" s="92"/>
      <c r="F2120" s="92"/>
      <c r="G2120" s="92"/>
      <c r="H2120" s="92"/>
      <c r="I2120" s="92"/>
      <c r="J2120" s="92"/>
      <c r="K2120" s="92"/>
      <c r="L2120" s="92"/>
      <c r="M2120" s="92"/>
    </row>
    <row r="2121" spans="1:13">
      <c r="A2121" s="92"/>
      <c r="B2121" s="92"/>
      <c r="C2121" s="92"/>
      <c r="D2121" s="92"/>
      <c r="E2121" s="92"/>
      <c r="F2121" s="92"/>
      <c r="G2121" s="92"/>
      <c r="H2121" s="92"/>
      <c r="I2121" s="92"/>
      <c r="J2121" s="92"/>
      <c r="K2121" s="92"/>
      <c r="L2121" s="92"/>
      <c r="M2121" s="92"/>
    </row>
    <row r="2122" spans="1:13">
      <c r="A2122" s="92"/>
      <c r="B2122" s="92"/>
      <c r="C2122" s="92"/>
      <c r="D2122" s="92"/>
      <c r="E2122" s="92"/>
      <c r="F2122" s="92"/>
      <c r="G2122" s="92"/>
      <c r="H2122" s="92"/>
      <c r="I2122" s="92"/>
      <c r="J2122" s="92"/>
      <c r="K2122" s="92"/>
      <c r="L2122" s="92"/>
      <c r="M2122" s="92"/>
    </row>
    <row r="2123" spans="1:13">
      <c r="A2123" s="92"/>
      <c r="B2123" s="92"/>
      <c r="C2123" s="92"/>
      <c r="D2123" s="92"/>
      <c r="E2123" s="92"/>
      <c r="F2123" s="92"/>
      <c r="G2123" s="92"/>
      <c r="H2123" s="92"/>
      <c r="I2123" s="92"/>
      <c r="J2123" s="92"/>
      <c r="K2123" s="92"/>
      <c r="L2123" s="92"/>
      <c r="M2123" s="92"/>
    </row>
    <row r="2124" spans="1:13">
      <c r="A2124" s="92"/>
      <c r="B2124" s="92"/>
      <c r="C2124" s="92"/>
      <c r="D2124" s="92"/>
      <c r="E2124" s="92"/>
      <c r="F2124" s="92"/>
      <c r="G2124" s="92"/>
      <c r="H2124" s="92"/>
      <c r="I2124" s="92"/>
      <c r="J2124" s="92"/>
      <c r="K2124" s="92"/>
      <c r="L2124" s="92"/>
      <c r="M2124" s="92"/>
    </row>
    <row r="2125" spans="1:13">
      <c r="A2125" s="92"/>
      <c r="B2125" s="92"/>
      <c r="C2125" s="92"/>
      <c r="D2125" s="92"/>
      <c r="E2125" s="92"/>
      <c r="F2125" s="92"/>
      <c r="G2125" s="92"/>
      <c r="H2125" s="92"/>
      <c r="I2125" s="92"/>
      <c r="J2125" s="92"/>
      <c r="K2125" s="92"/>
      <c r="L2125" s="92"/>
      <c r="M2125" s="92"/>
    </row>
    <row r="2126" spans="1:13">
      <c r="A2126" s="92"/>
      <c r="B2126" s="92"/>
      <c r="C2126" s="92"/>
      <c r="D2126" s="92"/>
      <c r="E2126" s="92"/>
      <c r="F2126" s="92"/>
      <c r="G2126" s="92"/>
      <c r="H2126" s="92"/>
      <c r="I2126" s="92"/>
      <c r="J2126" s="92"/>
      <c r="K2126" s="92"/>
      <c r="L2126" s="92"/>
      <c r="M2126" s="92"/>
    </row>
    <row r="2127" spans="1:13">
      <c r="A2127" s="92"/>
      <c r="B2127" s="92"/>
      <c r="C2127" s="92"/>
      <c r="D2127" s="92"/>
      <c r="E2127" s="92"/>
      <c r="F2127" s="92"/>
      <c r="G2127" s="92"/>
      <c r="H2127" s="92"/>
      <c r="I2127" s="92"/>
      <c r="J2127" s="92"/>
      <c r="K2127" s="92"/>
      <c r="L2127" s="92"/>
      <c r="M2127" s="92"/>
    </row>
    <row r="2128" spans="1:13">
      <c r="A2128" s="92"/>
      <c r="B2128" s="92"/>
      <c r="C2128" s="92"/>
      <c r="D2128" s="92"/>
      <c r="E2128" s="92"/>
      <c r="F2128" s="92"/>
      <c r="G2128" s="92"/>
      <c r="H2128" s="92"/>
      <c r="I2128" s="92"/>
      <c r="J2128" s="92"/>
      <c r="K2128" s="92"/>
      <c r="L2128" s="92"/>
      <c r="M2128" s="92"/>
    </row>
    <row r="2129" spans="1:13">
      <c r="A2129" s="92"/>
      <c r="B2129" s="92"/>
      <c r="C2129" s="92"/>
      <c r="D2129" s="92"/>
      <c r="E2129" s="92"/>
      <c r="F2129" s="92"/>
      <c r="G2129" s="92"/>
      <c r="H2129" s="92"/>
      <c r="I2129" s="92"/>
      <c r="J2129" s="92"/>
      <c r="K2129" s="92"/>
      <c r="L2129" s="92"/>
      <c r="M2129" s="92"/>
    </row>
    <row r="2130" spans="1:13">
      <c r="A2130" s="92"/>
      <c r="B2130" s="92"/>
      <c r="C2130" s="92"/>
      <c r="D2130" s="92"/>
      <c r="E2130" s="92"/>
      <c r="F2130" s="92"/>
      <c r="G2130" s="92"/>
      <c r="H2130" s="92"/>
      <c r="I2130" s="92"/>
      <c r="J2130" s="92"/>
      <c r="K2130" s="92"/>
      <c r="L2130" s="92"/>
      <c r="M2130" s="92"/>
    </row>
    <row r="2131" spans="1:13">
      <c r="A2131" s="92"/>
      <c r="B2131" s="92"/>
      <c r="C2131" s="92"/>
      <c r="D2131" s="92"/>
      <c r="E2131" s="92"/>
      <c r="F2131" s="92"/>
      <c r="G2131" s="92"/>
      <c r="H2131" s="92"/>
      <c r="I2131" s="92"/>
      <c r="J2131" s="92"/>
      <c r="K2131" s="92"/>
      <c r="L2131" s="92"/>
      <c r="M2131" s="92"/>
    </row>
    <row r="2132" spans="1:13">
      <c r="A2132" s="92"/>
      <c r="B2132" s="92"/>
      <c r="C2132" s="92"/>
      <c r="D2132" s="92"/>
      <c r="E2132" s="92"/>
      <c r="F2132" s="92"/>
      <c r="G2132" s="92"/>
      <c r="H2132" s="92"/>
      <c r="I2132" s="92"/>
      <c r="J2132" s="92"/>
      <c r="K2132" s="92"/>
      <c r="L2132" s="92"/>
      <c r="M2132" s="92"/>
    </row>
    <row r="2133" spans="1:13">
      <c r="A2133" s="92"/>
      <c r="B2133" s="92"/>
      <c r="C2133" s="92"/>
      <c r="D2133" s="92"/>
      <c r="E2133" s="92"/>
      <c r="F2133" s="92"/>
      <c r="G2133" s="92"/>
      <c r="H2133" s="92"/>
      <c r="I2133" s="92"/>
      <c r="J2133" s="92"/>
      <c r="K2133" s="92"/>
      <c r="L2133" s="92"/>
      <c r="M2133" s="92"/>
    </row>
    <row r="2134" spans="1:13">
      <c r="A2134" s="92"/>
      <c r="B2134" s="92"/>
      <c r="C2134" s="92"/>
      <c r="D2134" s="92"/>
      <c r="E2134" s="92"/>
      <c r="F2134" s="92"/>
      <c r="G2134" s="92"/>
      <c r="H2134" s="92"/>
      <c r="I2134" s="92"/>
      <c r="J2134" s="92"/>
      <c r="K2134" s="92"/>
      <c r="L2134" s="92"/>
      <c r="M2134" s="92"/>
    </row>
    <row r="2135" spans="1:13">
      <c r="A2135" s="92"/>
      <c r="B2135" s="92"/>
      <c r="C2135" s="92"/>
      <c r="D2135" s="92"/>
      <c r="E2135" s="92"/>
      <c r="F2135" s="92"/>
      <c r="G2135" s="92"/>
      <c r="H2135" s="92"/>
      <c r="I2135" s="92"/>
      <c r="J2135" s="92"/>
      <c r="K2135" s="92"/>
      <c r="L2135" s="92"/>
      <c r="M2135" s="92"/>
    </row>
    <row r="2136" spans="1:13">
      <c r="A2136" s="92"/>
      <c r="B2136" s="92"/>
      <c r="C2136" s="92"/>
      <c r="D2136" s="92"/>
      <c r="E2136" s="92"/>
      <c r="F2136" s="92"/>
      <c r="G2136" s="92"/>
      <c r="H2136" s="92"/>
      <c r="I2136" s="92"/>
      <c r="J2136" s="92"/>
      <c r="K2136" s="92"/>
      <c r="L2136" s="92"/>
      <c r="M2136" s="92"/>
    </row>
    <row r="2137" spans="1:13">
      <c r="A2137" s="92"/>
      <c r="B2137" s="92"/>
      <c r="C2137" s="92"/>
      <c r="D2137" s="92"/>
      <c r="E2137" s="92"/>
      <c r="F2137" s="92"/>
      <c r="G2137" s="92"/>
      <c r="H2137" s="92"/>
      <c r="I2137" s="92"/>
      <c r="J2137" s="92"/>
      <c r="K2137" s="92"/>
      <c r="L2137" s="92"/>
      <c r="M2137" s="92"/>
    </row>
    <row r="2138" spans="1:13">
      <c r="A2138" s="92"/>
      <c r="B2138" s="92"/>
      <c r="C2138" s="92"/>
      <c r="D2138" s="92"/>
      <c r="E2138" s="92"/>
      <c r="F2138" s="92"/>
      <c r="G2138" s="92"/>
      <c r="H2138" s="92"/>
      <c r="I2138" s="92"/>
      <c r="J2138" s="92"/>
      <c r="K2138" s="92"/>
      <c r="L2138" s="92"/>
      <c r="M2138" s="92"/>
    </row>
    <row r="2139" spans="1:13">
      <c r="A2139" s="92"/>
      <c r="B2139" s="92"/>
      <c r="C2139" s="92"/>
      <c r="D2139" s="92"/>
      <c r="E2139" s="92"/>
      <c r="F2139" s="92"/>
      <c r="G2139" s="92"/>
      <c r="H2139" s="92"/>
      <c r="I2139" s="92"/>
      <c r="J2139" s="92"/>
      <c r="K2139" s="92"/>
      <c r="L2139" s="92"/>
      <c r="M2139" s="92"/>
    </row>
    <row r="2140" spans="1:13">
      <c r="A2140" s="92"/>
      <c r="B2140" s="92"/>
      <c r="C2140" s="92"/>
      <c r="D2140" s="92"/>
      <c r="E2140" s="92"/>
      <c r="F2140" s="92"/>
      <c r="G2140" s="92"/>
      <c r="H2140" s="92"/>
      <c r="I2140" s="92"/>
      <c r="J2140" s="92"/>
      <c r="K2140" s="92"/>
      <c r="L2140" s="92"/>
      <c r="M2140" s="92"/>
    </row>
    <row r="2141" spans="1:13">
      <c r="A2141" s="92"/>
      <c r="B2141" s="92"/>
      <c r="C2141" s="92"/>
      <c r="D2141" s="92"/>
      <c r="E2141" s="92"/>
      <c r="F2141" s="92"/>
      <c r="G2141" s="92"/>
      <c r="H2141" s="92"/>
      <c r="I2141" s="92"/>
      <c r="J2141" s="92"/>
      <c r="K2141" s="92"/>
      <c r="L2141" s="92"/>
      <c r="M2141" s="92"/>
    </row>
    <row r="2142" spans="1:13">
      <c r="A2142" s="92"/>
      <c r="B2142" s="92"/>
      <c r="C2142" s="92"/>
      <c r="D2142" s="92"/>
      <c r="E2142" s="92"/>
      <c r="F2142" s="92"/>
      <c r="G2142" s="92"/>
      <c r="H2142" s="92"/>
      <c r="I2142" s="92"/>
      <c r="J2142" s="92"/>
      <c r="K2142" s="92"/>
      <c r="L2142" s="92"/>
      <c r="M2142" s="92"/>
    </row>
    <row r="2143" spans="1:13">
      <c r="A2143" s="92"/>
      <c r="B2143" s="92"/>
      <c r="C2143" s="92"/>
      <c r="D2143" s="92"/>
      <c r="E2143" s="92"/>
      <c r="F2143" s="92"/>
      <c r="G2143" s="92"/>
      <c r="H2143" s="92"/>
      <c r="I2143" s="92"/>
      <c r="J2143" s="92"/>
      <c r="K2143" s="92"/>
      <c r="L2143" s="92"/>
      <c r="M2143" s="92"/>
    </row>
    <row r="2144" spans="1:13">
      <c r="A2144" s="92"/>
      <c r="B2144" s="92"/>
      <c r="C2144" s="92"/>
      <c r="D2144" s="92"/>
      <c r="E2144" s="92"/>
      <c r="F2144" s="92"/>
      <c r="G2144" s="92"/>
      <c r="H2144" s="92"/>
      <c r="I2144" s="92"/>
      <c r="J2144" s="92"/>
      <c r="K2144" s="92"/>
      <c r="L2144" s="92"/>
      <c r="M2144" s="92"/>
    </row>
    <row r="2145" spans="1:13">
      <c r="A2145" s="92"/>
      <c r="B2145" s="92"/>
      <c r="C2145" s="92"/>
      <c r="D2145" s="92"/>
      <c r="E2145" s="92"/>
      <c r="F2145" s="92"/>
      <c r="G2145" s="92"/>
      <c r="H2145" s="92"/>
      <c r="I2145" s="92"/>
      <c r="J2145" s="92"/>
      <c r="K2145" s="92"/>
      <c r="L2145" s="92"/>
      <c r="M2145" s="92"/>
    </row>
    <row r="2146" spans="1:13">
      <c r="A2146" s="92"/>
      <c r="B2146" s="92"/>
      <c r="C2146" s="92"/>
      <c r="D2146" s="92"/>
      <c r="E2146" s="92"/>
      <c r="F2146" s="92"/>
      <c r="G2146" s="92"/>
      <c r="H2146" s="92"/>
      <c r="I2146" s="92"/>
      <c r="J2146" s="92"/>
      <c r="K2146" s="92"/>
      <c r="L2146" s="92"/>
      <c r="M2146" s="92"/>
    </row>
    <row r="2147" spans="1:13">
      <c r="A2147" s="92"/>
      <c r="B2147" s="92"/>
      <c r="C2147" s="92"/>
      <c r="D2147" s="92"/>
      <c r="E2147" s="92"/>
      <c r="F2147" s="92"/>
      <c r="G2147" s="92"/>
      <c r="H2147" s="92"/>
      <c r="I2147" s="92"/>
      <c r="J2147" s="92"/>
      <c r="K2147" s="92"/>
      <c r="L2147" s="92"/>
      <c r="M2147" s="92"/>
    </row>
    <row r="2148" spans="1:13">
      <c r="A2148" s="92"/>
      <c r="B2148" s="92"/>
      <c r="C2148" s="92"/>
      <c r="D2148" s="92"/>
      <c r="E2148" s="92"/>
      <c r="F2148" s="92"/>
      <c r="G2148" s="92"/>
      <c r="H2148" s="92"/>
      <c r="I2148" s="92"/>
      <c r="J2148" s="92"/>
      <c r="K2148" s="92"/>
      <c r="L2148" s="92"/>
      <c r="M2148" s="92"/>
    </row>
    <row r="2149" spans="1:13">
      <c r="A2149" s="92"/>
      <c r="B2149" s="92"/>
      <c r="C2149" s="92"/>
      <c r="D2149" s="92"/>
      <c r="E2149" s="92"/>
      <c r="F2149" s="92"/>
      <c r="G2149" s="92"/>
      <c r="H2149" s="92"/>
      <c r="I2149" s="92"/>
      <c r="J2149" s="92"/>
      <c r="K2149" s="92"/>
      <c r="L2149" s="92"/>
      <c r="M2149" s="92"/>
    </row>
    <row r="2150" spans="1:13">
      <c r="A2150" s="92"/>
      <c r="B2150" s="92"/>
      <c r="C2150" s="92"/>
      <c r="D2150" s="92"/>
      <c r="E2150" s="92"/>
      <c r="F2150" s="92"/>
      <c r="G2150" s="92"/>
      <c r="H2150" s="92"/>
      <c r="I2150" s="92"/>
      <c r="J2150" s="92"/>
      <c r="K2150" s="92"/>
      <c r="L2150" s="92"/>
      <c r="M2150" s="92"/>
    </row>
    <row r="2151" spans="1:13">
      <c r="A2151" s="92"/>
      <c r="B2151" s="92"/>
      <c r="C2151" s="92"/>
      <c r="D2151" s="92"/>
      <c r="E2151" s="92"/>
      <c r="F2151" s="92"/>
      <c r="G2151" s="92"/>
      <c r="H2151" s="92"/>
      <c r="I2151" s="92"/>
      <c r="J2151" s="92"/>
      <c r="K2151" s="92"/>
      <c r="L2151" s="92"/>
      <c r="M2151" s="92"/>
    </row>
    <row r="2152" spans="1:13">
      <c r="A2152" s="92"/>
      <c r="B2152" s="92"/>
      <c r="C2152" s="92"/>
      <c r="D2152" s="92"/>
      <c r="E2152" s="92"/>
      <c r="F2152" s="92"/>
      <c r="G2152" s="92"/>
      <c r="H2152" s="92"/>
      <c r="I2152" s="92"/>
      <c r="J2152" s="92"/>
      <c r="K2152" s="92"/>
      <c r="L2152" s="92"/>
      <c r="M2152" s="92"/>
    </row>
    <row r="2153" spans="1:13">
      <c r="A2153" s="92"/>
      <c r="B2153" s="92"/>
      <c r="C2153" s="92"/>
      <c r="D2153" s="92"/>
      <c r="E2153" s="92"/>
      <c r="F2153" s="92"/>
      <c r="G2153" s="92"/>
      <c r="H2153" s="92"/>
      <c r="I2153" s="92"/>
      <c r="J2153" s="92"/>
      <c r="K2153" s="92"/>
      <c r="L2153" s="92"/>
      <c r="M2153" s="92"/>
    </row>
    <row r="2154" spans="1:13">
      <c r="A2154" s="92"/>
      <c r="B2154" s="92"/>
      <c r="C2154" s="92"/>
      <c r="D2154" s="92"/>
      <c r="E2154" s="92"/>
      <c r="F2154" s="92"/>
      <c r="G2154" s="92"/>
      <c r="H2154" s="92"/>
      <c r="I2154" s="92"/>
      <c r="J2154" s="92"/>
      <c r="K2154" s="92"/>
      <c r="L2154" s="92"/>
      <c r="M2154" s="92"/>
    </row>
    <row r="2155" spans="1:13">
      <c r="A2155" s="92"/>
      <c r="B2155" s="92"/>
      <c r="C2155" s="92"/>
      <c r="D2155" s="92"/>
      <c r="E2155" s="92"/>
      <c r="F2155" s="92"/>
      <c r="G2155" s="92"/>
      <c r="H2155" s="92"/>
      <c r="I2155" s="92"/>
      <c r="J2155" s="92"/>
      <c r="K2155" s="92"/>
      <c r="L2155" s="92"/>
      <c r="M2155" s="92"/>
    </row>
    <row r="2156" spans="1:13">
      <c r="A2156" s="92"/>
      <c r="B2156" s="92"/>
      <c r="C2156" s="92"/>
      <c r="D2156" s="92"/>
      <c r="E2156" s="92"/>
      <c r="F2156" s="92"/>
      <c r="G2156" s="92"/>
      <c r="H2156" s="92"/>
      <c r="I2156" s="92"/>
      <c r="J2156" s="92"/>
      <c r="K2156" s="92"/>
      <c r="L2156" s="92"/>
      <c r="M2156" s="92"/>
    </row>
    <row r="2157" spans="1:13">
      <c r="A2157" s="92"/>
      <c r="B2157" s="92"/>
      <c r="C2157" s="92"/>
      <c r="D2157" s="92"/>
      <c r="E2157" s="92"/>
      <c r="F2157" s="92"/>
      <c r="G2157" s="92"/>
      <c r="H2157" s="92"/>
      <c r="I2157" s="92"/>
      <c r="J2157" s="92"/>
      <c r="K2157" s="92"/>
      <c r="L2157" s="92"/>
      <c r="M2157" s="92"/>
    </row>
    <row r="2158" spans="1:13">
      <c r="A2158" s="92"/>
      <c r="B2158" s="92"/>
      <c r="C2158" s="92"/>
      <c r="D2158" s="92"/>
      <c r="E2158" s="92"/>
      <c r="F2158" s="92"/>
      <c r="G2158" s="92"/>
      <c r="H2158" s="92"/>
      <c r="I2158" s="92"/>
      <c r="J2158" s="92"/>
      <c r="K2158" s="92"/>
      <c r="L2158" s="92"/>
      <c r="M2158" s="92"/>
    </row>
    <row r="2159" spans="1:13">
      <c r="A2159" s="92"/>
      <c r="B2159" s="92"/>
      <c r="C2159" s="92"/>
      <c r="D2159" s="92"/>
      <c r="E2159" s="92"/>
      <c r="F2159" s="92"/>
      <c r="G2159" s="92"/>
      <c r="H2159" s="92"/>
      <c r="I2159" s="92"/>
      <c r="J2159" s="92"/>
      <c r="K2159" s="92"/>
      <c r="L2159" s="92"/>
      <c r="M2159" s="92"/>
    </row>
    <row r="2160" spans="1:13">
      <c r="A2160" s="92"/>
      <c r="B2160" s="92"/>
      <c r="C2160" s="92"/>
      <c r="D2160" s="92"/>
      <c r="E2160" s="92"/>
      <c r="F2160" s="92"/>
      <c r="G2160" s="92"/>
      <c r="H2160" s="92"/>
      <c r="I2160" s="92"/>
      <c r="J2160" s="92"/>
      <c r="K2160" s="92"/>
      <c r="L2160" s="92"/>
      <c r="M2160" s="92"/>
    </row>
    <row r="2161" spans="1:13">
      <c r="A2161" s="92"/>
      <c r="B2161" s="92"/>
      <c r="C2161" s="92"/>
      <c r="D2161" s="92"/>
      <c r="E2161" s="92"/>
      <c r="F2161" s="92"/>
      <c r="G2161" s="92"/>
      <c r="H2161" s="92"/>
      <c r="I2161" s="92"/>
      <c r="J2161" s="92"/>
      <c r="K2161" s="92"/>
      <c r="L2161" s="92"/>
      <c r="M2161" s="92"/>
    </row>
    <row r="2162" spans="1:13">
      <c r="A2162" s="92"/>
      <c r="B2162" s="92"/>
      <c r="C2162" s="92"/>
      <c r="D2162" s="92"/>
      <c r="E2162" s="92"/>
      <c r="F2162" s="92"/>
      <c r="G2162" s="92"/>
      <c r="H2162" s="92"/>
      <c r="I2162" s="92"/>
      <c r="J2162" s="92"/>
      <c r="K2162" s="92"/>
      <c r="L2162" s="92"/>
      <c r="M2162" s="92"/>
    </row>
    <row r="2163" spans="1:13">
      <c r="A2163" s="92"/>
      <c r="B2163" s="92"/>
      <c r="C2163" s="92"/>
      <c r="D2163" s="92"/>
      <c r="E2163" s="92"/>
      <c r="F2163" s="92"/>
      <c r="G2163" s="92"/>
      <c r="H2163" s="92"/>
      <c r="I2163" s="92"/>
      <c r="J2163" s="92"/>
      <c r="K2163" s="92"/>
      <c r="L2163" s="92"/>
      <c r="M2163" s="92"/>
    </row>
    <row r="2164" spans="1:13">
      <c r="A2164" s="92"/>
      <c r="B2164" s="92"/>
      <c r="C2164" s="92"/>
      <c r="D2164" s="92"/>
      <c r="E2164" s="92"/>
      <c r="F2164" s="92"/>
      <c r="G2164" s="92"/>
      <c r="H2164" s="92"/>
      <c r="I2164" s="92"/>
      <c r="J2164" s="92"/>
      <c r="K2164" s="92"/>
      <c r="L2164" s="92"/>
      <c r="M2164" s="92"/>
    </row>
    <row r="2165" spans="1:13">
      <c r="A2165" s="92"/>
      <c r="B2165" s="92"/>
      <c r="C2165" s="92"/>
      <c r="D2165" s="92"/>
      <c r="E2165" s="92"/>
      <c r="F2165" s="92"/>
      <c r="G2165" s="92"/>
      <c r="H2165" s="92"/>
      <c r="I2165" s="92"/>
      <c r="J2165" s="92"/>
      <c r="K2165" s="92"/>
      <c r="L2165" s="92"/>
      <c r="M2165" s="92"/>
    </row>
    <row r="2166" spans="1:13">
      <c r="A2166" s="92"/>
      <c r="B2166" s="92"/>
      <c r="C2166" s="92"/>
      <c r="D2166" s="92"/>
      <c r="E2166" s="92"/>
      <c r="F2166" s="92"/>
      <c r="G2166" s="92"/>
      <c r="H2166" s="92"/>
      <c r="I2166" s="92"/>
      <c r="J2166" s="92"/>
      <c r="K2166" s="92"/>
      <c r="L2166" s="92"/>
      <c r="M2166" s="92"/>
    </row>
    <row r="2167" spans="1:13">
      <c r="A2167" s="92"/>
      <c r="B2167" s="92"/>
      <c r="C2167" s="92"/>
      <c r="D2167" s="92"/>
      <c r="E2167" s="92"/>
      <c r="F2167" s="92"/>
      <c r="G2167" s="92"/>
      <c r="H2167" s="92"/>
      <c r="I2167" s="92"/>
      <c r="J2167" s="92"/>
      <c r="K2167" s="92"/>
      <c r="L2167" s="92"/>
      <c r="M2167" s="92"/>
    </row>
    <row r="2168" spans="1:13">
      <c r="A2168" s="92"/>
      <c r="B2168" s="92"/>
      <c r="C2168" s="92"/>
      <c r="D2168" s="92"/>
      <c r="E2168" s="92"/>
      <c r="F2168" s="92"/>
      <c r="G2168" s="92"/>
      <c r="H2168" s="92"/>
      <c r="I2168" s="92"/>
      <c r="J2168" s="92"/>
      <c r="K2168" s="92"/>
      <c r="L2168" s="92"/>
      <c r="M2168" s="92"/>
    </row>
    <row r="2169" spans="1:13">
      <c r="A2169" s="92"/>
      <c r="B2169" s="92"/>
      <c r="C2169" s="92"/>
      <c r="D2169" s="92"/>
      <c r="E2169" s="92"/>
      <c r="F2169" s="92"/>
      <c r="G2169" s="92"/>
      <c r="H2169" s="92"/>
      <c r="I2169" s="92"/>
      <c r="J2169" s="92"/>
      <c r="K2169" s="92"/>
      <c r="L2169" s="92"/>
      <c r="M2169" s="92"/>
    </row>
    <row r="2170" spans="1:13">
      <c r="A2170" s="92"/>
      <c r="B2170" s="92"/>
      <c r="C2170" s="92"/>
      <c r="D2170" s="92"/>
      <c r="E2170" s="92"/>
      <c r="F2170" s="92"/>
      <c r="G2170" s="92"/>
      <c r="H2170" s="92"/>
      <c r="I2170" s="92"/>
      <c r="J2170" s="92"/>
      <c r="K2170" s="92"/>
      <c r="L2170" s="92"/>
      <c r="M2170" s="92"/>
    </row>
    <row r="2171" spans="1:13">
      <c r="A2171" s="92"/>
      <c r="B2171" s="92"/>
      <c r="C2171" s="92"/>
      <c r="D2171" s="92"/>
      <c r="E2171" s="92"/>
      <c r="F2171" s="92"/>
      <c r="G2171" s="92"/>
      <c r="H2171" s="92"/>
      <c r="I2171" s="92"/>
      <c r="J2171" s="92"/>
      <c r="K2171" s="92"/>
      <c r="L2171" s="92"/>
      <c r="M2171" s="92"/>
    </row>
    <row r="2172" spans="1:13">
      <c r="A2172" s="92"/>
      <c r="B2172" s="92"/>
      <c r="C2172" s="92"/>
      <c r="D2172" s="92"/>
      <c r="E2172" s="92"/>
      <c r="F2172" s="92"/>
      <c r="G2172" s="92"/>
      <c r="H2172" s="92"/>
      <c r="I2172" s="92"/>
      <c r="J2172" s="92"/>
      <c r="K2172" s="92"/>
      <c r="L2172" s="92"/>
      <c r="M2172" s="92"/>
    </row>
    <row r="2173" spans="1:13">
      <c r="A2173" s="92"/>
      <c r="B2173" s="92"/>
      <c r="C2173" s="92"/>
      <c r="D2173" s="92"/>
      <c r="E2173" s="92"/>
      <c r="F2173" s="92"/>
      <c r="G2173" s="92"/>
      <c r="H2173" s="92"/>
      <c r="I2173" s="92"/>
      <c r="J2173" s="92"/>
      <c r="K2173" s="92"/>
      <c r="L2173" s="92"/>
      <c r="M2173" s="92"/>
    </row>
    <row r="2174" spans="1:13">
      <c r="A2174" s="92"/>
      <c r="B2174" s="92"/>
      <c r="C2174" s="92"/>
      <c r="D2174" s="92"/>
      <c r="E2174" s="92"/>
      <c r="F2174" s="92"/>
      <c r="G2174" s="92"/>
      <c r="H2174" s="92"/>
      <c r="I2174" s="92"/>
      <c r="J2174" s="92"/>
      <c r="K2174" s="92"/>
      <c r="L2174" s="92"/>
      <c r="M2174" s="92"/>
    </row>
    <row r="2175" spans="1:13">
      <c r="A2175" s="92"/>
      <c r="B2175" s="92"/>
      <c r="C2175" s="92"/>
      <c r="D2175" s="92"/>
      <c r="E2175" s="92"/>
      <c r="F2175" s="92"/>
      <c r="G2175" s="92"/>
      <c r="H2175" s="92"/>
      <c r="I2175" s="92"/>
      <c r="J2175" s="92"/>
      <c r="K2175" s="92"/>
      <c r="L2175" s="92"/>
      <c r="M2175" s="92"/>
    </row>
    <row r="2176" spans="1:13">
      <c r="A2176" s="92"/>
      <c r="B2176" s="92"/>
      <c r="C2176" s="92"/>
      <c r="D2176" s="92"/>
      <c r="E2176" s="92"/>
      <c r="F2176" s="92"/>
      <c r="G2176" s="92"/>
      <c r="H2176" s="92"/>
      <c r="I2176" s="92"/>
      <c r="J2176" s="92"/>
      <c r="K2176" s="92"/>
      <c r="L2176" s="92"/>
      <c r="M2176" s="92"/>
    </row>
    <row r="2177" spans="1:13">
      <c r="A2177" s="92"/>
      <c r="B2177" s="92"/>
      <c r="C2177" s="92"/>
      <c r="D2177" s="92"/>
      <c r="E2177" s="92"/>
      <c r="F2177" s="92"/>
      <c r="G2177" s="92"/>
      <c r="H2177" s="92"/>
      <c r="I2177" s="92"/>
      <c r="J2177" s="92"/>
      <c r="K2177" s="92"/>
      <c r="L2177" s="92"/>
      <c r="M2177" s="92"/>
    </row>
    <row r="2178" spans="1:13">
      <c r="A2178" s="92"/>
      <c r="B2178" s="92"/>
      <c r="C2178" s="92"/>
      <c r="D2178" s="92"/>
      <c r="E2178" s="92"/>
      <c r="F2178" s="92"/>
      <c r="G2178" s="92"/>
      <c r="H2178" s="92"/>
      <c r="I2178" s="92"/>
      <c r="J2178" s="92"/>
      <c r="K2178" s="92"/>
      <c r="L2178" s="92"/>
      <c r="M2178" s="92"/>
    </row>
    <row r="2179" spans="1:13">
      <c r="A2179" s="92"/>
      <c r="B2179" s="92"/>
      <c r="C2179" s="92"/>
      <c r="D2179" s="92"/>
      <c r="E2179" s="92"/>
      <c r="F2179" s="92"/>
      <c r="G2179" s="92"/>
      <c r="H2179" s="92"/>
      <c r="I2179" s="92"/>
      <c r="J2179" s="92"/>
      <c r="K2179" s="92"/>
      <c r="L2179" s="92"/>
      <c r="M2179" s="92"/>
    </row>
    <row r="2180" spans="1:13">
      <c r="A2180" s="92"/>
      <c r="B2180" s="92"/>
      <c r="C2180" s="92"/>
      <c r="D2180" s="92"/>
      <c r="E2180" s="92"/>
      <c r="F2180" s="92"/>
      <c r="G2180" s="92"/>
      <c r="H2180" s="92"/>
      <c r="I2180" s="92"/>
      <c r="J2180" s="92"/>
      <c r="K2180" s="92"/>
      <c r="L2180" s="92"/>
      <c r="M2180" s="92"/>
    </row>
    <row r="2181" spans="1:13">
      <c r="A2181" s="92"/>
      <c r="B2181" s="92"/>
      <c r="C2181" s="92"/>
      <c r="D2181" s="92"/>
      <c r="E2181" s="92"/>
      <c r="F2181" s="92"/>
      <c r="G2181" s="92"/>
      <c r="H2181" s="92"/>
      <c r="I2181" s="92"/>
      <c r="J2181" s="92"/>
      <c r="K2181" s="92"/>
      <c r="L2181" s="92"/>
      <c r="M2181" s="92"/>
    </row>
    <row r="2182" spans="1:13">
      <c r="A2182" s="92"/>
      <c r="B2182" s="92"/>
      <c r="C2182" s="92"/>
      <c r="D2182" s="92"/>
      <c r="E2182" s="92"/>
      <c r="F2182" s="92"/>
      <c r="G2182" s="92"/>
      <c r="H2182" s="92"/>
      <c r="I2182" s="92"/>
      <c r="J2182" s="92"/>
      <c r="K2182" s="92"/>
      <c r="L2182" s="92"/>
      <c r="M2182" s="92"/>
    </row>
    <row r="2183" spans="1:13">
      <c r="A2183" s="92"/>
      <c r="B2183" s="92"/>
      <c r="C2183" s="92"/>
      <c r="D2183" s="92"/>
      <c r="E2183" s="92"/>
      <c r="F2183" s="92"/>
      <c r="G2183" s="92"/>
      <c r="H2183" s="92"/>
      <c r="I2183" s="92"/>
      <c r="J2183" s="92"/>
      <c r="K2183" s="92"/>
      <c r="L2183" s="92"/>
      <c r="M2183" s="92"/>
    </row>
    <row r="2184" spans="1:13">
      <c r="A2184" s="92"/>
      <c r="B2184" s="92"/>
      <c r="C2184" s="92"/>
      <c r="D2184" s="92"/>
      <c r="E2184" s="92"/>
      <c r="F2184" s="92"/>
      <c r="G2184" s="92"/>
      <c r="H2184" s="92"/>
      <c r="I2184" s="92"/>
      <c r="J2184" s="92"/>
      <c r="K2184" s="92"/>
      <c r="L2184" s="92"/>
      <c r="M2184" s="92"/>
    </row>
    <row r="2185" spans="1:13">
      <c r="A2185" s="92"/>
      <c r="B2185" s="92"/>
      <c r="C2185" s="92"/>
      <c r="D2185" s="92"/>
      <c r="E2185" s="92"/>
      <c r="F2185" s="92"/>
      <c r="G2185" s="92"/>
      <c r="H2185" s="92"/>
      <c r="I2185" s="92"/>
      <c r="J2185" s="92"/>
      <c r="K2185" s="92"/>
      <c r="L2185" s="92"/>
      <c r="M2185" s="92"/>
    </row>
    <row r="2186" spans="1:13">
      <c r="A2186" s="92"/>
      <c r="B2186" s="92"/>
      <c r="C2186" s="92"/>
      <c r="D2186" s="92"/>
      <c r="E2186" s="92"/>
      <c r="F2186" s="92"/>
      <c r="G2186" s="92"/>
      <c r="H2186" s="92"/>
      <c r="I2186" s="92"/>
      <c r="J2186" s="92"/>
      <c r="K2186" s="92"/>
      <c r="L2186" s="92"/>
      <c r="M2186" s="92"/>
    </row>
    <row r="2187" spans="1:13">
      <c r="A2187" s="92"/>
      <c r="B2187" s="92"/>
      <c r="C2187" s="92"/>
      <c r="D2187" s="92"/>
      <c r="E2187" s="92"/>
      <c r="F2187" s="92"/>
      <c r="G2187" s="92"/>
      <c r="H2187" s="92"/>
      <c r="I2187" s="92"/>
      <c r="J2187" s="92"/>
      <c r="K2187" s="92"/>
      <c r="L2187" s="92"/>
      <c r="M2187" s="92"/>
    </row>
    <row r="2188" spans="1:13">
      <c r="A2188" s="92"/>
      <c r="B2188" s="92"/>
      <c r="C2188" s="92"/>
      <c r="D2188" s="92"/>
      <c r="E2188" s="92"/>
      <c r="F2188" s="92"/>
      <c r="G2188" s="92"/>
      <c r="H2188" s="92"/>
      <c r="I2188" s="92"/>
      <c r="J2188" s="92"/>
      <c r="K2188" s="92"/>
      <c r="L2188" s="92"/>
      <c r="M2188" s="92"/>
    </row>
    <row r="2189" spans="1:13">
      <c r="A2189" s="92"/>
      <c r="B2189" s="92"/>
      <c r="C2189" s="92"/>
      <c r="D2189" s="92"/>
      <c r="E2189" s="92"/>
      <c r="F2189" s="92"/>
      <c r="G2189" s="92"/>
      <c r="H2189" s="92"/>
      <c r="I2189" s="92"/>
      <c r="J2189" s="92"/>
      <c r="K2189" s="92"/>
      <c r="L2189" s="92"/>
      <c r="M2189" s="92"/>
    </row>
    <row r="2190" spans="1:13">
      <c r="A2190" s="92"/>
      <c r="B2190" s="92"/>
      <c r="C2190" s="92"/>
      <c r="D2190" s="92"/>
      <c r="E2190" s="92"/>
      <c r="F2190" s="92"/>
      <c r="G2190" s="92"/>
      <c r="H2190" s="92"/>
      <c r="I2190" s="92"/>
      <c r="J2190" s="92"/>
      <c r="K2190" s="92"/>
      <c r="L2190" s="92"/>
      <c r="M2190" s="92"/>
    </row>
    <row r="2191" spans="1:13">
      <c r="A2191" s="92"/>
      <c r="B2191" s="92"/>
      <c r="C2191" s="92"/>
      <c r="D2191" s="92"/>
      <c r="E2191" s="92"/>
      <c r="F2191" s="92"/>
      <c r="G2191" s="92"/>
      <c r="H2191" s="92"/>
      <c r="I2191" s="92"/>
      <c r="J2191" s="92"/>
      <c r="K2191" s="92"/>
      <c r="L2191" s="92"/>
      <c r="M2191" s="92"/>
    </row>
    <row r="2192" spans="1:13">
      <c r="A2192" s="92"/>
      <c r="B2192" s="92"/>
      <c r="C2192" s="92"/>
      <c r="D2192" s="92"/>
      <c r="E2192" s="92"/>
      <c r="F2192" s="92"/>
      <c r="G2192" s="92"/>
      <c r="H2192" s="92"/>
      <c r="I2192" s="92"/>
      <c r="J2192" s="92"/>
      <c r="K2192" s="92"/>
      <c r="L2192" s="92"/>
      <c r="M2192" s="92"/>
    </row>
    <row r="2193" spans="1:13">
      <c r="A2193" s="92"/>
      <c r="B2193" s="92"/>
      <c r="C2193" s="92"/>
      <c r="D2193" s="92"/>
      <c r="E2193" s="92"/>
      <c r="F2193" s="92"/>
      <c r="G2193" s="92"/>
      <c r="H2193" s="92"/>
      <c r="I2193" s="92"/>
      <c r="J2193" s="92"/>
      <c r="K2193" s="92"/>
      <c r="L2193" s="92"/>
      <c r="M2193" s="92"/>
    </row>
    <row r="2194" spans="1:13">
      <c r="A2194" s="92"/>
      <c r="B2194" s="92"/>
      <c r="C2194" s="92"/>
      <c r="D2194" s="92"/>
      <c r="E2194" s="92"/>
      <c r="F2194" s="92"/>
      <c r="G2194" s="92"/>
      <c r="H2194" s="92"/>
      <c r="I2194" s="92"/>
      <c r="J2194" s="92"/>
      <c r="K2194" s="92"/>
      <c r="L2194" s="92"/>
      <c r="M2194" s="92"/>
    </row>
    <row r="2195" spans="1:13">
      <c r="A2195" s="92"/>
      <c r="B2195" s="92"/>
      <c r="C2195" s="92"/>
      <c r="D2195" s="92"/>
      <c r="E2195" s="92"/>
      <c r="F2195" s="92"/>
      <c r="G2195" s="92"/>
      <c r="H2195" s="92"/>
      <c r="I2195" s="92"/>
      <c r="J2195" s="92"/>
      <c r="K2195" s="92"/>
      <c r="L2195" s="92"/>
      <c r="M2195" s="92"/>
    </row>
    <row r="2196" spans="1:13">
      <c r="A2196" s="92"/>
      <c r="B2196" s="92"/>
      <c r="C2196" s="92"/>
      <c r="D2196" s="92"/>
      <c r="E2196" s="92"/>
      <c r="F2196" s="92"/>
      <c r="G2196" s="92"/>
      <c r="H2196" s="92"/>
      <c r="I2196" s="92"/>
      <c r="J2196" s="92"/>
      <c r="K2196" s="92"/>
      <c r="L2196" s="92"/>
      <c r="M2196" s="92"/>
    </row>
    <row r="2197" spans="1:13">
      <c r="A2197" s="92"/>
      <c r="B2197" s="92"/>
      <c r="C2197" s="92"/>
      <c r="D2197" s="92"/>
      <c r="E2197" s="92"/>
      <c r="F2197" s="92"/>
      <c r="G2197" s="92"/>
      <c r="H2197" s="92"/>
      <c r="I2197" s="92"/>
      <c r="J2197" s="92"/>
      <c r="K2197" s="92"/>
      <c r="L2197" s="92"/>
      <c r="M2197" s="92"/>
    </row>
    <row r="2198" spans="1:13">
      <c r="A2198" s="92"/>
      <c r="B2198" s="92"/>
      <c r="C2198" s="92"/>
      <c r="D2198" s="92"/>
      <c r="E2198" s="92"/>
      <c r="F2198" s="92"/>
      <c r="G2198" s="92"/>
      <c r="H2198" s="92"/>
      <c r="I2198" s="92"/>
      <c r="J2198" s="92"/>
      <c r="K2198" s="92"/>
      <c r="L2198" s="92"/>
      <c r="M2198" s="92"/>
    </row>
    <row r="2199" spans="1:13">
      <c r="A2199" s="92"/>
      <c r="B2199" s="92"/>
      <c r="C2199" s="92"/>
      <c r="D2199" s="92"/>
      <c r="E2199" s="92"/>
      <c r="F2199" s="92"/>
      <c r="G2199" s="92"/>
      <c r="H2199" s="92"/>
      <c r="I2199" s="92"/>
      <c r="J2199" s="92"/>
      <c r="K2199" s="92"/>
      <c r="L2199" s="92"/>
      <c r="M2199" s="92"/>
    </row>
    <row r="2200" spans="1:13">
      <c r="A2200" s="92"/>
      <c r="B2200" s="92"/>
      <c r="C2200" s="92"/>
      <c r="D2200" s="92"/>
      <c r="E2200" s="92"/>
      <c r="F2200" s="92"/>
      <c r="G2200" s="92"/>
      <c r="H2200" s="92"/>
      <c r="I2200" s="92"/>
      <c r="J2200" s="92"/>
      <c r="K2200" s="92"/>
      <c r="L2200" s="92"/>
      <c r="M2200" s="92"/>
    </row>
    <row r="2201" spans="1:13">
      <c r="A2201" s="92"/>
      <c r="B2201" s="92"/>
      <c r="C2201" s="92"/>
      <c r="D2201" s="92"/>
      <c r="E2201" s="92"/>
      <c r="F2201" s="92"/>
      <c r="G2201" s="92"/>
      <c r="H2201" s="92"/>
      <c r="I2201" s="92"/>
      <c r="J2201" s="92"/>
      <c r="K2201" s="92"/>
      <c r="L2201" s="92"/>
      <c r="M2201" s="92"/>
    </row>
    <row r="2202" spans="1:13">
      <c r="A2202" s="92"/>
      <c r="B2202" s="92"/>
      <c r="C2202" s="92"/>
      <c r="D2202" s="92"/>
      <c r="E2202" s="92"/>
      <c r="F2202" s="92"/>
      <c r="G2202" s="92"/>
      <c r="H2202" s="92"/>
      <c r="I2202" s="92"/>
      <c r="J2202" s="92"/>
      <c r="K2202" s="92"/>
      <c r="L2202" s="92"/>
      <c r="M2202" s="92"/>
    </row>
    <row r="2203" spans="1:13">
      <c r="A2203" s="92"/>
      <c r="B2203" s="92"/>
      <c r="C2203" s="92"/>
      <c r="D2203" s="92"/>
      <c r="E2203" s="92"/>
      <c r="F2203" s="92"/>
      <c r="G2203" s="92"/>
      <c r="H2203" s="92"/>
      <c r="I2203" s="92"/>
      <c r="J2203" s="92"/>
      <c r="K2203" s="92"/>
      <c r="L2203" s="92"/>
      <c r="M2203" s="92"/>
    </row>
    <row r="2204" spans="1:13">
      <c r="A2204" s="92"/>
      <c r="B2204" s="92"/>
      <c r="C2204" s="92"/>
      <c r="D2204" s="92"/>
      <c r="E2204" s="92"/>
      <c r="F2204" s="92"/>
      <c r="G2204" s="92"/>
      <c r="H2204" s="92"/>
      <c r="I2204" s="92"/>
      <c r="J2204" s="92"/>
      <c r="K2204" s="92"/>
      <c r="L2204" s="92"/>
      <c r="M2204" s="92"/>
    </row>
    <row r="2205" spans="1:13">
      <c r="A2205" s="92"/>
      <c r="B2205" s="92"/>
      <c r="C2205" s="92"/>
      <c r="D2205" s="92"/>
      <c r="E2205" s="92"/>
      <c r="F2205" s="92"/>
      <c r="G2205" s="92"/>
      <c r="H2205" s="92"/>
      <c r="I2205" s="92"/>
      <c r="J2205" s="92"/>
      <c r="K2205" s="92"/>
      <c r="L2205" s="92"/>
      <c r="M2205" s="92"/>
    </row>
    <row r="2206" spans="1:13">
      <c r="A2206" s="92"/>
      <c r="B2206" s="92"/>
      <c r="C2206" s="92"/>
      <c r="D2206" s="92"/>
      <c r="E2206" s="92"/>
      <c r="F2206" s="92"/>
      <c r="G2206" s="92"/>
      <c r="H2206" s="92"/>
      <c r="I2206" s="92"/>
      <c r="J2206" s="92"/>
      <c r="K2206" s="92"/>
      <c r="L2206" s="92"/>
      <c r="M2206" s="92"/>
    </row>
    <row r="2207" spans="1:13">
      <c r="A2207" s="92"/>
      <c r="B2207" s="92"/>
      <c r="C2207" s="92"/>
      <c r="D2207" s="92"/>
      <c r="E2207" s="92"/>
      <c r="F2207" s="92"/>
      <c r="G2207" s="92"/>
      <c r="H2207" s="92"/>
      <c r="I2207" s="92"/>
      <c r="J2207" s="92"/>
      <c r="K2207" s="92"/>
      <c r="L2207" s="92"/>
      <c r="M2207" s="92"/>
    </row>
    <row r="2208" spans="1:13">
      <c r="A2208" s="92"/>
      <c r="B2208" s="92"/>
      <c r="C2208" s="92"/>
      <c r="D2208" s="92"/>
      <c r="E2208" s="92"/>
      <c r="F2208" s="92"/>
      <c r="G2208" s="92"/>
      <c r="H2208" s="92"/>
      <c r="I2208" s="92"/>
      <c r="J2208" s="92"/>
      <c r="K2208" s="92"/>
      <c r="L2208" s="92"/>
      <c r="M2208" s="92"/>
    </row>
    <row r="2209" spans="1:13">
      <c r="A2209" s="92"/>
      <c r="B2209" s="92"/>
      <c r="C2209" s="92"/>
      <c r="D2209" s="92"/>
      <c r="E2209" s="92"/>
      <c r="F2209" s="92"/>
      <c r="G2209" s="92"/>
      <c r="H2209" s="92"/>
      <c r="I2209" s="92"/>
      <c r="J2209" s="92"/>
      <c r="K2209" s="92"/>
      <c r="L2209" s="92"/>
      <c r="M2209" s="92"/>
    </row>
    <row r="2210" spans="1:13">
      <c r="A2210" s="92"/>
      <c r="B2210" s="92"/>
      <c r="C2210" s="92"/>
      <c r="D2210" s="92"/>
      <c r="E2210" s="92"/>
      <c r="F2210" s="92"/>
      <c r="G2210" s="92"/>
      <c r="H2210" s="92"/>
      <c r="I2210" s="92"/>
      <c r="J2210" s="92"/>
      <c r="K2210" s="92"/>
      <c r="L2210" s="92"/>
      <c r="M2210" s="92"/>
    </row>
    <row r="2211" spans="1:13">
      <c r="A2211" s="92"/>
      <c r="B2211" s="92"/>
      <c r="C2211" s="92"/>
      <c r="D2211" s="92"/>
      <c r="E2211" s="92"/>
      <c r="F2211" s="92"/>
      <c r="G2211" s="92"/>
      <c r="H2211" s="92"/>
      <c r="I2211" s="92"/>
      <c r="J2211" s="92"/>
      <c r="K2211" s="92"/>
      <c r="L2211" s="92"/>
      <c r="M2211" s="92"/>
    </row>
    <row r="2212" spans="1:13">
      <c r="A2212" s="92"/>
      <c r="B2212" s="92"/>
      <c r="C2212" s="92"/>
      <c r="D2212" s="92"/>
      <c r="E2212" s="92"/>
      <c r="F2212" s="92"/>
      <c r="G2212" s="92"/>
      <c r="H2212" s="92"/>
      <c r="I2212" s="92"/>
      <c r="J2212" s="92"/>
      <c r="K2212" s="92"/>
      <c r="L2212" s="92"/>
      <c r="M2212" s="92"/>
    </row>
    <row r="2213" spans="1:13">
      <c r="A2213" s="92"/>
      <c r="B2213" s="92"/>
      <c r="C2213" s="92"/>
      <c r="D2213" s="92"/>
      <c r="E2213" s="92"/>
      <c r="F2213" s="92"/>
      <c r="G2213" s="92"/>
      <c r="H2213" s="92"/>
      <c r="I2213" s="92"/>
      <c r="J2213" s="92"/>
      <c r="K2213" s="92"/>
      <c r="L2213" s="92"/>
      <c r="M2213" s="92"/>
    </row>
    <row r="2214" spans="1:13">
      <c r="A2214" s="92"/>
      <c r="B2214" s="92"/>
      <c r="C2214" s="92"/>
      <c r="D2214" s="92"/>
      <c r="E2214" s="92"/>
      <c r="F2214" s="92"/>
      <c r="G2214" s="92"/>
      <c r="H2214" s="92"/>
      <c r="I2214" s="92"/>
      <c r="J2214" s="92"/>
      <c r="K2214" s="92"/>
      <c r="L2214" s="92"/>
      <c r="M2214" s="92"/>
    </row>
    <row r="2215" spans="1:13">
      <c r="A2215" s="92"/>
      <c r="B2215" s="92"/>
      <c r="C2215" s="92"/>
      <c r="D2215" s="92"/>
      <c r="E2215" s="92"/>
      <c r="F2215" s="92"/>
      <c r="G2215" s="92"/>
      <c r="H2215" s="92"/>
      <c r="I2215" s="92"/>
      <c r="J2215" s="92"/>
      <c r="K2215" s="92"/>
      <c r="L2215" s="92"/>
      <c r="M2215" s="92"/>
    </row>
    <row r="2216" spans="1:13">
      <c r="A2216" s="92"/>
      <c r="B2216" s="92"/>
      <c r="C2216" s="92"/>
      <c r="D2216" s="92"/>
      <c r="E2216" s="92"/>
      <c r="F2216" s="92"/>
      <c r="G2216" s="92"/>
      <c r="H2216" s="92"/>
      <c r="I2216" s="92"/>
      <c r="J2216" s="92"/>
      <c r="K2216" s="92"/>
      <c r="L2216" s="92"/>
      <c r="M2216" s="92"/>
    </row>
    <row r="2217" spans="1:13">
      <c r="A2217" s="92"/>
      <c r="B2217" s="92"/>
      <c r="C2217" s="92"/>
      <c r="D2217" s="92"/>
      <c r="E2217" s="92"/>
      <c r="F2217" s="92"/>
      <c r="G2217" s="92"/>
      <c r="H2217" s="92"/>
      <c r="I2217" s="92"/>
      <c r="J2217" s="92"/>
      <c r="K2217" s="92"/>
      <c r="L2217" s="92"/>
      <c r="M2217" s="92"/>
    </row>
    <row r="2218" spans="1:13">
      <c r="A2218" s="92"/>
      <c r="B2218" s="92"/>
      <c r="C2218" s="92"/>
      <c r="D2218" s="92"/>
      <c r="E2218" s="92"/>
      <c r="F2218" s="92"/>
      <c r="G2218" s="92"/>
      <c r="H2218" s="92"/>
      <c r="I2218" s="92"/>
      <c r="J2218" s="92"/>
      <c r="K2218" s="92"/>
      <c r="L2218" s="92"/>
      <c r="M2218" s="92"/>
    </row>
    <row r="2219" spans="1:13">
      <c r="A2219" s="92"/>
      <c r="B2219" s="92"/>
      <c r="C2219" s="92"/>
      <c r="D2219" s="92"/>
      <c r="E2219" s="92"/>
      <c r="F2219" s="92"/>
      <c r="G2219" s="92"/>
      <c r="H2219" s="92"/>
      <c r="I2219" s="92"/>
      <c r="J2219" s="92"/>
      <c r="K2219" s="92"/>
      <c r="L2219" s="92"/>
      <c r="M2219" s="92"/>
    </row>
    <row r="2220" spans="1:13">
      <c r="A2220" s="92"/>
      <c r="B2220" s="92"/>
      <c r="C2220" s="92"/>
      <c r="D2220" s="92"/>
      <c r="E2220" s="92"/>
      <c r="F2220" s="92"/>
      <c r="G2220" s="92"/>
      <c r="H2220" s="92"/>
      <c r="I2220" s="92"/>
      <c r="J2220" s="92"/>
      <c r="K2220" s="92"/>
      <c r="L2220" s="92"/>
      <c r="M2220" s="92"/>
    </row>
    <row r="2221" spans="1:13">
      <c r="A2221" s="92"/>
      <c r="B2221" s="92"/>
      <c r="C2221" s="92"/>
      <c r="D2221" s="92"/>
      <c r="E2221" s="92"/>
      <c r="F2221" s="92"/>
      <c r="G2221" s="92"/>
      <c r="H2221" s="92"/>
      <c r="I2221" s="92"/>
      <c r="J2221" s="92"/>
      <c r="K2221" s="92"/>
      <c r="L2221" s="92"/>
      <c r="M2221" s="92"/>
    </row>
    <row r="2222" spans="1:13">
      <c r="A2222" s="92"/>
      <c r="B2222" s="92"/>
      <c r="C2222" s="92"/>
      <c r="D2222" s="92"/>
      <c r="E2222" s="92"/>
      <c r="F2222" s="92"/>
      <c r="G2222" s="92"/>
      <c r="H2222" s="92"/>
      <c r="I2222" s="92"/>
      <c r="J2222" s="92"/>
      <c r="K2222" s="92"/>
      <c r="L2222" s="92"/>
      <c r="M2222" s="92"/>
    </row>
    <row r="2223" spans="1:13">
      <c r="A2223" s="92"/>
      <c r="B2223" s="92"/>
      <c r="C2223" s="92"/>
      <c r="D2223" s="92"/>
      <c r="E2223" s="92"/>
      <c r="F2223" s="92"/>
      <c r="G2223" s="92"/>
      <c r="H2223" s="92"/>
      <c r="I2223" s="92"/>
      <c r="J2223" s="92"/>
      <c r="K2223" s="92"/>
      <c r="L2223" s="92"/>
      <c r="M2223" s="92"/>
    </row>
    <row r="2224" spans="1:13">
      <c r="A2224" s="92"/>
      <c r="B2224" s="92"/>
      <c r="C2224" s="92"/>
      <c r="D2224" s="92"/>
      <c r="E2224" s="92"/>
      <c r="F2224" s="92"/>
      <c r="G2224" s="92"/>
      <c r="H2224" s="92"/>
      <c r="I2224" s="92"/>
      <c r="J2224" s="92"/>
      <c r="K2224" s="92"/>
      <c r="L2224" s="92"/>
      <c r="M2224" s="92"/>
    </row>
    <row r="2225" spans="1:13">
      <c r="A2225" s="92"/>
      <c r="B2225" s="92"/>
      <c r="C2225" s="92"/>
      <c r="D2225" s="92"/>
      <c r="E2225" s="92"/>
      <c r="F2225" s="92"/>
      <c r="G2225" s="92"/>
      <c r="H2225" s="92"/>
      <c r="I2225" s="92"/>
      <c r="J2225" s="92"/>
      <c r="K2225" s="92"/>
      <c r="L2225" s="92"/>
      <c r="M2225" s="92"/>
    </row>
    <row r="2226" spans="1:13">
      <c r="A2226" s="92"/>
      <c r="B2226" s="92"/>
      <c r="C2226" s="92"/>
      <c r="D2226" s="92"/>
      <c r="E2226" s="92"/>
      <c r="F2226" s="92"/>
      <c r="G2226" s="92"/>
      <c r="H2226" s="92"/>
      <c r="I2226" s="92"/>
      <c r="J2226" s="92"/>
      <c r="K2226" s="92"/>
      <c r="L2226" s="92"/>
      <c r="M2226" s="92"/>
    </row>
    <row r="2227" spans="1:13">
      <c r="A2227" s="92"/>
      <c r="B2227" s="92"/>
      <c r="C2227" s="92"/>
      <c r="D2227" s="92"/>
      <c r="E2227" s="92"/>
      <c r="F2227" s="92"/>
      <c r="G2227" s="92"/>
      <c r="H2227" s="92"/>
      <c r="I2227" s="92"/>
      <c r="J2227" s="92"/>
      <c r="K2227" s="92"/>
      <c r="L2227" s="92"/>
      <c r="M2227" s="92"/>
    </row>
    <row r="2228" spans="1:13">
      <c r="A2228" s="92"/>
      <c r="B2228" s="92"/>
      <c r="C2228" s="92"/>
      <c r="D2228" s="92"/>
      <c r="E2228" s="92"/>
      <c r="F2228" s="92"/>
      <c r="G2228" s="92"/>
      <c r="H2228" s="92"/>
      <c r="I2228" s="92"/>
      <c r="J2228" s="92"/>
      <c r="K2228" s="92"/>
      <c r="L2228" s="92"/>
      <c r="M2228" s="92"/>
    </row>
    <row r="2229" spans="1:13">
      <c r="A2229" s="92"/>
      <c r="B2229" s="92"/>
      <c r="C2229" s="92"/>
      <c r="D2229" s="92"/>
      <c r="E2229" s="92"/>
      <c r="F2229" s="92"/>
      <c r="G2229" s="92"/>
      <c r="H2229" s="92"/>
      <c r="I2229" s="92"/>
      <c r="J2229" s="92"/>
      <c r="K2229" s="92"/>
      <c r="L2229" s="92"/>
      <c r="M2229" s="92"/>
    </row>
    <row r="2230" spans="1:13">
      <c r="A2230" s="92"/>
      <c r="B2230" s="92"/>
      <c r="C2230" s="92"/>
      <c r="D2230" s="92"/>
      <c r="E2230" s="92"/>
      <c r="F2230" s="92"/>
      <c r="G2230" s="92"/>
      <c r="H2230" s="92"/>
      <c r="I2230" s="92"/>
      <c r="J2230" s="92"/>
      <c r="K2230" s="92"/>
      <c r="L2230" s="92"/>
      <c r="M2230" s="92"/>
    </row>
    <row r="2231" spans="1:13">
      <c r="A2231" s="92"/>
      <c r="B2231" s="92"/>
      <c r="C2231" s="92"/>
      <c r="D2231" s="92"/>
      <c r="E2231" s="92"/>
      <c r="F2231" s="92"/>
      <c r="G2231" s="92"/>
      <c r="H2231" s="92"/>
      <c r="I2231" s="92"/>
      <c r="J2231" s="92"/>
      <c r="K2231" s="92"/>
      <c r="L2231" s="92"/>
      <c r="M2231" s="92"/>
    </row>
    <row r="2232" spans="1:13">
      <c r="A2232" s="92"/>
      <c r="B2232" s="92"/>
      <c r="C2232" s="92"/>
      <c r="D2232" s="92"/>
      <c r="E2232" s="92"/>
      <c r="F2232" s="92"/>
      <c r="G2232" s="92"/>
      <c r="H2232" s="92"/>
      <c r="I2232" s="92"/>
      <c r="J2232" s="92"/>
      <c r="K2232" s="92"/>
      <c r="L2232" s="92"/>
      <c r="M2232" s="92"/>
    </row>
    <row r="2233" spans="1:13">
      <c r="A2233" s="92"/>
      <c r="B2233" s="92"/>
      <c r="C2233" s="92"/>
      <c r="D2233" s="92"/>
      <c r="E2233" s="92"/>
      <c r="F2233" s="92"/>
      <c r="G2233" s="92"/>
      <c r="H2233" s="92"/>
      <c r="I2233" s="92"/>
      <c r="J2233" s="92"/>
      <c r="K2233" s="92"/>
      <c r="L2233" s="92"/>
      <c r="M2233" s="92"/>
    </row>
    <row r="2234" spans="1:13">
      <c r="A2234" s="92"/>
      <c r="B2234" s="92"/>
      <c r="C2234" s="92"/>
      <c r="D2234" s="92"/>
      <c r="E2234" s="92"/>
      <c r="F2234" s="92"/>
      <c r="G2234" s="92"/>
      <c r="H2234" s="92"/>
      <c r="I2234" s="92"/>
      <c r="J2234" s="92"/>
      <c r="K2234" s="92"/>
      <c r="L2234" s="92"/>
      <c r="M2234" s="92"/>
    </row>
    <row r="2235" spans="1:13">
      <c r="A2235" s="92"/>
      <c r="B2235" s="92"/>
      <c r="C2235" s="92"/>
      <c r="D2235" s="92"/>
      <c r="E2235" s="92"/>
      <c r="F2235" s="92"/>
      <c r="G2235" s="92"/>
      <c r="H2235" s="92"/>
      <c r="I2235" s="92"/>
      <c r="J2235" s="92"/>
      <c r="K2235" s="92"/>
      <c r="L2235" s="92"/>
      <c r="M2235" s="92"/>
    </row>
    <row r="2236" spans="1:13">
      <c r="A2236" s="92"/>
      <c r="B2236" s="92"/>
      <c r="C2236" s="92"/>
      <c r="D2236" s="92"/>
      <c r="E2236" s="92"/>
      <c r="F2236" s="92"/>
      <c r="G2236" s="92"/>
      <c r="H2236" s="92"/>
      <c r="I2236" s="92"/>
      <c r="J2236" s="92"/>
      <c r="K2236" s="92"/>
      <c r="L2236" s="92"/>
      <c r="M2236" s="92"/>
    </row>
    <row r="2237" spans="1:13">
      <c r="A2237" s="92"/>
      <c r="B2237" s="92"/>
      <c r="C2237" s="92"/>
      <c r="D2237" s="92"/>
      <c r="E2237" s="92"/>
      <c r="F2237" s="92"/>
      <c r="G2237" s="92"/>
      <c r="H2237" s="92"/>
      <c r="I2237" s="92"/>
      <c r="J2237" s="92"/>
      <c r="K2237" s="92"/>
      <c r="L2237" s="92"/>
      <c r="M2237" s="92"/>
    </row>
    <row r="2238" spans="1:13">
      <c r="A2238" s="92"/>
      <c r="B2238" s="92"/>
      <c r="C2238" s="92"/>
      <c r="D2238" s="92"/>
      <c r="E2238" s="92"/>
      <c r="F2238" s="92"/>
      <c r="G2238" s="92"/>
      <c r="H2238" s="92"/>
      <c r="I2238" s="92"/>
      <c r="J2238" s="92"/>
      <c r="K2238" s="92"/>
      <c r="L2238" s="92"/>
      <c r="M2238" s="92"/>
    </row>
    <row r="2239" spans="1:13">
      <c r="A2239" s="92"/>
      <c r="B2239" s="92"/>
      <c r="C2239" s="92"/>
      <c r="D2239" s="92"/>
      <c r="E2239" s="92"/>
      <c r="F2239" s="92"/>
      <c r="G2239" s="92"/>
      <c r="H2239" s="92"/>
      <c r="I2239" s="92"/>
      <c r="J2239" s="92"/>
      <c r="K2239" s="92"/>
      <c r="L2239" s="92"/>
      <c r="M2239" s="92"/>
    </row>
    <row r="2240" spans="1:13">
      <c r="A2240" s="92"/>
      <c r="B2240" s="92"/>
      <c r="C2240" s="92"/>
      <c r="D2240" s="92"/>
      <c r="E2240" s="92"/>
      <c r="F2240" s="92"/>
      <c r="G2240" s="92"/>
      <c r="H2240" s="92"/>
      <c r="I2240" s="92"/>
      <c r="J2240" s="92"/>
      <c r="K2240" s="92"/>
      <c r="L2240" s="92"/>
      <c r="M2240" s="92"/>
    </row>
    <row r="2241" spans="1:13">
      <c r="A2241" s="92"/>
      <c r="B2241" s="92"/>
      <c r="C2241" s="92"/>
      <c r="D2241" s="92"/>
      <c r="E2241" s="92"/>
      <c r="F2241" s="92"/>
      <c r="G2241" s="92"/>
      <c r="H2241" s="92"/>
      <c r="I2241" s="92"/>
      <c r="J2241" s="92"/>
      <c r="K2241" s="92"/>
      <c r="L2241" s="92"/>
      <c r="M2241" s="92"/>
    </row>
    <row r="2242" spans="1:13">
      <c r="A2242" s="92"/>
      <c r="B2242" s="92"/>
      <c r="C2242" s="92"/>
      <c r="D2242" s="92"/>
      <c r="E2242" s="92"/>
      <c r="F2242" s="92"/>
      <c r="G2242" s="92"/>
      <c r="H2242" s="92"/>
      <c r="I2242" s="92"/>
      <c r="J2242" s="92"/>
      <c r="K2242" s="92"/>
      <c r="L2242" s="92"/>
      <c r="M2242" s="92"/>
    </row>
    <row r="2243" spans="1:13">
      <c r="A2243" s="92"/>
      <c r="B2243" s="92"/>
      <c r="C2243" s="92"/>
      <c r="D2243" s="92"/>
      <c r="E2243" s="92"/>
      <c r="F2243" s="92"/>
      <c r="G2243" s="92"/>
      <c r="H2243" s="92"/>
      <c r="I2243" s="92"/>
      <c r="J2243" s="92"/>
      <c r="K2243" s="92"/>
      <c r="L2243" s="92"/>
      <c r="M2243" s="92"/>
    </row>
    <row r="2244" spans="1:13">
      <c r="A2244" s="92"/>
      <c r="B2244" s="92"/>
      <c r="C2244" s="92"/>
      <c r="D2244" s="92"/>
      <c r="E2244" s="92"/>
      <c r="F2244" s="92"/>
      <c r="G2244" s="92"/>
      <c r="H2244" s="92"/>
      <c r="I2244" s="92"/>
      <c r="J2244" s="92"/>
      <c r="K2244" s="92"/>
      <c r="L2244" s="92"/>
      <c r="M2244" s="92"/>
    </row>
    <row r="2245" spans="1:13">
      <c r="A2245" s="92"/>
      <c r="B2245" s="92"/>
      <c r="C2245" s="92"/>
      <c r="D2245" s="92"/>
      <c r="E2245" s="92"/>
      <c r="F2245" s="92"/>
      <c r="G2245" s="92"/>
      <c r="H2245" s="92"/>
      <c r="I2245" s="92"/>
      <c r="J2245" s="92"/>
      <c r="K2245" s="92"/>
      <c r="L2245" s="92"/>
      <c r="M2245" s="92"/>
    </row>
    <row r="2246" spans="1:13">
      <c r="A2246" s="92"/>
      <c r="B2246" s="92"/>
      <c r="C2246" s="92"/>
      <c r="D2246" s="92"/>
      <c r="E2246" s="92"/>
      <c r="F2246" s="92"/>
      <c r="G2246" s="92"/>
      <c r="H2246" s="92"/>
      <c r="I2246" s="92"/>
      <c r="J2246" s="92"/>
      <c r="K2246" s="92"/>
      <c r="L2246" s="92"/>
      <c r="M2246" s="92"/>
    </row>
    <row r="2247" spans="1:13">
      <c r="A2247" s="92"/>
      <c r="B2247" s="92"/>
      <c r="C2247" s="92"/>
      <c r="D2247" s="92"/>
      <c r="E2247" s="92"/>
      <c r="F2247" s="92"/>
      <c r="G2247" s="92"/>
      <c r="H2247" s="92"/>
      <c r="I2247" s="92"/>
      <c r="J2247" s="92"/>
      <c r="K2247" s="92"/>
      <c r="L2247" s="92"/>
      <c r="M2247" s="92"/>
    </row>
    <row r="2248" spans="1:13">
      <c r="A2248" s="92"/>
      <c r="B2248" s="92"/>
      <c r="C2248" s="92"/>
      <c r="D2248" s="92"/>
      <c r="E2248" s="92"/>
      <c r="F2248" s="92"/>
      <c r="G2248" s="92"/>
      <c r="H2248" s="92"/>
      <c r="I2248" s="92"/>
      <c r="J2248" s="92"/>
      <c r="K2248" s="92"/>
      <c r="L2248" s="92"/>
      <c r="M2248" s="92"/>
    </row>
    <row r="2249" spans="1:13">
      <c r="A2249" s="92"/>
      <c r="B2249" s="92"/>
      <c r="C2249" s="92"/>
      <c r="D2249" s="92"/>
      <c r="E2249" s="92"/>
      <c r="F2249" s="92"/>
      <c r="G2249" s="92"/>
      <c r="H2249" s="92"/>
      <c r="I2249" s="92"/>
      <c r="J2249" s="92"/>
      <c r="K2249" s="92"/>
      <c r="L2249" s="92"/>
      <c r="M2249" s="92"/>
    </row>
    <row r="2250" spans="1:13">
      <c r="A2250" s="92"/>
      <c r="B2250" s="92"/>
      <c r="C2250" s="92"/>
      <c r="D2250" s="92"/>
      <c r="E2250" s="92"/>
      <c r="F2250" s="92"/>
      <c r="G2250" s="92"/>
      <c r="H2250" s="92"/>
      <c r="I2250" s="92"/>
      <c r="J2250" s="92"/>
      <c r="K2250" s="92"/>
      <c r="L2250" s="92"/>
      <c r="M2250" s="92"/>
    </row>
    <row r="2251" spans="1:13">
      <c r="A2251" s="92"/>
      <c r="B2251" s="92"/>
      <c r="C2251" s="92"/>
      <c r="D2251" s="92"/>
      <c r="E2251" s="92"/>
      <c r="F2251" s="92"/>
      <c r="G2251" s="92"/>
      <c r="H2251" s="92"/>
      <c r="I2251" s="92"/>
      <c r="J2251" s="92"/>
      <c r="K2251" s="92"/>
      <c r="L2251" s="92"/>
      <c r="M2251" s="92"/>
    </row>
    <row r="2252" spans="1:13">
      <c r="A2252" s="92"/>
      <c r="B2252" s="92"/>
      <c r="C2252" s="92"/>
      <c r="D2252" s="92"/>
      <c r="E2252" s="92"/>
      <c r="F2252" s="92"/>
      <c r="G2252" s="92"/>
      <c r="H2252" s="92"/>
      <c r="I2252" s="92"/>
      <c r="J2252" s="92"/>
      <c r="K2252" s="92"/>
      <c r="L2252" s="92"/>
      <c r="M2252" s="92"/>
    </row>
    <row r="2253" spans="1:13">
      <c r="A2253" s="92"/>
      <c r="B2253" s="92"/>
      <c r="C2253" s="92"/>
      <c r="D2253" s="92"/>
      <c r="E2253" s="92"/>
      <c r="F2253" s="92"/>
      <c r="G2253" s="92"/>
      <c r="H2253" s="92"/>
      <c r="I2253" s="92"/>
      <c r="J2253" s="92"/>
      <c r="K2253" s="92"/>
      <c r="L2253" s="92"/>
      <c r="M2253" s="92"/>
    </row>
    <row r="2254" spans="1:13">
      <c r="A2254" s="92"/>
      <c r="B2254" s="92"/>
      <c r="C2254" s="92"/>
      <c r="D2254" s="92"/>
      <c r="E2254" s="92"/>
      <c r="F2254" s="92"/>
      <c r="G2254" s="92"/>
      <c r="H2254" s="92"/>
      <c r="I2254" s="92"/>
      <c r="J2254" s="92"/>
      <c r="K2254" s="92"/>
      <c r="L2254" s="92"/>
      <c r="M2254" s="92"/>
    </row>
    <row r="2255" spans="1:13">
      <c r="A2255" s="92"/>
      <c r="B2255" s="92"/>
      <c r="C2255" s="92"/>
      <c r="D2255" s="92"/>
      <c r="E2255" s="92"/>
      <c r="F2255" s="92"/>
      <c r="G2255" s="92"/>
      <c r="H2255" s="92"/>
      <c r="I2255" s="92"/>
      <c r="J2255" s="92"/>
      <c r="K2255" s="92"/>
      <c r="L2255" s="92"/>
      <c r="M2255" s="92"/>
    </row>
    <row r="2256" spans="1:13">
      <c r="A2256" s="92"/>
      <c r="B2256" s="92"/>
      <c r="C2256" s="92"/>
      <c r="D2256" s="92"/>
      <c r="E2256" s="92"/>
      <c r="F2256" s="92"/>
      <c r="G2256" s="92"/>
      <c r="H2256" s="92"/>
      <c r="I2256" s="92"/>
      <c r="J2256" s="92"/>
      <c r="K2256" s="92"/>
      <c r="L2256" s="92"/>
      <c r="M2256" s="92"/>
    </row>
    <row r="2257" spans="1:13">
      <c r="A2257" s="92"/>
      <c r="B2257" s="92"/>
      <c r="C2257" s="92"/>
      <c r="D2257" s="92"/>
      <c r="E2257" s="92"/>
      <c r="F2257" s="92"/>
      <c r="G2257" s="92"/>
      <c r="H2257" s="92"/>
      <c r="I2257" s="92"/>
      <c r="J2257" s="92"/>
      <c r="K2257" s="92"/>
      <c r="L2257" s="92"/>
      <c r="M2257" s="92"/>
    </row>
    <row r="2258" spans="1:13">
      <c r="A2258" s="92"/>
      <c r="B2258" s="92"/>
      <c r="C2258" s="92"/>
      <c r="D2258" s="92"/>
      <c r="E2258" s="92"/>
      <c r="F2258" s="92"/>
      <c r="G2258" s="92"/>
      <c r="H2258" s="92"/>
      <c r="I2258" s="92"/>
      <c r="J2258" s="92"/>
      <c r="K2258" s="92"/>
      <c r="L2258" s="92"/>
      <c r="M2258" s="92"/>
    </row>
    <row r="2259" spans="1:13">
      <c r="A2259" s="92"/>
      <c r="B2259" s="92"/>
      <c r="C2259" s="92"/>
      <c r="D2259" s="92"/>
      <c r="E2259" s="92"/>
      <c r="F2259" s="92"/>
      <c r="G2259" s="92"/>
      <c r="H2259" s="92"/>
      <c r="I2259" s="92"/>
      <c r="J2259" s="92"/>
      <c r="K2259" s="92"/>
      <c r="L2259" s="92"/>
      <c r="M2259" s="92"/>
    </row>
    <row r="2260" spans="1:13">
      <c r="A2260" s="92"/>
      <c r="B2260" s="92"/>
      <c r="C2260" s="92"/>
      <c r="D2260" s="92"/>
      <c r="E2260" s="92"/>
      <c r="F2260" s="92"/>
      <c r="G2260" s="92"/>
      <c r="H2260" s="92"/>
      <c r="I2260" s="92"/>
      <c r="J2260" s="92"/>
      <c r="K2260" s="92"/>
      <c r="L2260" s="92"/>
      <c r="M2260" s="92"/>
    </row>
    <row r="2261" spans="1:13">
      <c r="A2261" s="92"/>
      <c r="B2261" s="92"/>
      <c r="C2261" s="92"/>
      <c r="D2261" s="92"/>
      <c r="E2261" s="92"/>
      <c r="F2261" s="92"/>
      <c r="G2261" s="92"/>
      <c r="H2261" s="92"/>
      <c r="I2261" s="92"/>
      <c r="J2261" s="92"/>
      <c r="K2261" s="92"/>
      <c r="L2261" s="92"/>
      <c r="M2261" s="92"/>
    </row>
    <row r="2262" spans="1:13">
      <c r="A2262" s="92"/>
      <c r="B2262" s="92"/>
      <c r="C2262" s="92"/>
      <c r="D2262" s="92"/>
      <c r="E2262" s="92"/>
      <c r="F2262" s="92"/>
      <c r="G2262" s="92"/>
      <c r="H2262" s="92"/>
      <c r="I2262" s="92"/>
      <c r="J2262" s="92"/>
      <c r="K2262" s="92"/>
      <c r="L2262" s="92"/>
      <c r="M2262" s="92"/>
    </row>
    <row r="2263" spans="1:13">
      <c r="A2263" s="92"/>
      <c r="B2263" s="92"/>
      <c r="C2263" s="92"/>
      <c r="D2263" s="92"/>
      <c r="E2263" s="92"/>
      <c r="F2263" s="92"/>
      <c r="G2263" s="92"/>
      <c r="H2263" s="92"/>
      <c r="I2263" s="92"/>
      <c r="J2263" s="92"/>
      <c r="K2263" s="92"/>
      <c r="L2263" s="92"/>
      <c r="M2263" s="92"/>
    </row>
    <row r="2264" spans="1:13">
      <c r="A2264" s="92"/>
      <c r="B2264" s="92"/>
      <c r="C2264" s="92"/>
      <c r="D2264" s="92"/>
      <c r="E2264" s="92"/>
      <c r="F2264" s="92"/>
      <c r="G2264" s="92"/>
      <c r="H2264" s="92"/>
      <c r="I2264" s="92"/>
      <c r="J2264" s="92"/>
      <c r="K2264" s="92"/>
      <c r="L2264" s="92"/>
      <c r="M2264" s="92"/>
    </row>
    <row r="2265" spans="1:13">
      <c r="A2265" s="92"/>
      <c r="B2265" s="92"/>
      <c r="C2265" s="92"/>
      <c r="D2265" s="92"/>
      <c r="E2265" s="92"/>
      <c r="F2265" s="92"/>
      <c r="G2265" s="92"/>
      <c r="H2265" s="92"/>
      <c r="I2265" s="92"/>
      <c r="J2265" s="92"/>
      <c r="K2265" s="92"/>
      <c r="L2265" s="92"/>
      <c r="M2265" s="92"/>
    </row>
    <row r="2266" spans="1:13">
      <c r="A2266" s="92"/>
      <c r="B2266" s="92"/>
      <c r="C2266" s="92"/>
      <c r="D2266" s="92"/>
      <c r="E2266" s="92"/>
      <c r="F2266" s="92"/>
      <c r="G2266" s="92"/>
      <c r="H2266" s="92"/>
      <c r="I2266" s="92"/>
      <c r="J2266" s="92"/>
      <c r="K2266" s="92"/>
      <c r="L2266" s="92"/>
      <c r="M2266" s="92"/>
    </row>
    <row r="2267" spans="1:13">
      <c r="A2267" s="92"/>
      <c r="B2267" s="92"/>
      <c r="C2267" s="92"/>
      <c r="D2267" s="92"/>
      <c r="E2267" s="92"/>
      <c r="F2267" s="92"/>
      <c r="G2267" s="92"/>
      <c r="H2267" s="92"/>
      <c r="I2267" s="92"/>
      <c r="J2267" s="92"/>
      <c r="K2267" s="92"/>
      <c r="L2267" s="92"/>
      <c r="M2267" s="92"/>
    </row>
    <row r="2268" spans="1:13">
      <c r="A2268" s="92"/>
      <c r="B2268" s="92"/>
      <c r="C2268" s="92"/>
      <c r="D2268" s="92"/>
      <c r="E2268" s="92"/>
      <c r="F2268" s="92"/>
      <c r="G2268" s="92"/>
      <c r="H2268" s="92"/>
      <c r="I2268" s="92"/>
      <c r="J2268" s="92"/>
      <c r="K2268" s="92"/>
      <c r="L2268" s="92"/>
      <c r="M2268" s="92"/>
    </row>
    <row r="2269" spans="1:13">
      <c r="A2269" s="92"/>
      <c r="B2269" s="92"/>
      <c r="C2269" s="92"/>
      <c r="D2269" s="92"/>
      <c r="E2269" s="92"/>
      <c r="F2269" s="92"/>
      <c r="G2269" s="92"/>
      <c r="H2269" s="92"/>
      <c r="I2269" s="92"/>
      <c r="J2269" s="92"/>
      <c r="K2269" s="92"/>
      <c r="L2269" s="92"/>
      <c r="M2269" s="92"/>
    </row>
    <row r="2270" spans="1:13">
      <c r="A2270" s="92"/>
      <c r="B2270" s="92"/>
      <c r="C2270" s="92"/>
      <c r="D2270" s="92"/>
      <c r="E2270" s="92"/>
      <c r="F2270" s="92"/>
      <c r="G2270" s="92"/>
      <c r="H2270" s="92"/>
      <c r="I2270" s="92"/>
      <c r="J2270" s="92"/>
      <c r="K2270" s="92"/>
      <c r="L2270" s="92"/>
      <c r="M2270" s="92"/>
    </row>
    <row r="2271" spans="1:13">
      <c r="A2271" s="92"/>
      <c r="B2271" s="92"/>
      <c r="C2271" s="92"/>
      <c r="D2271" s="92"/>
      <c r="E2271" s="92"/>
      <c r="F2271" s="92"/>
      <c r="G2271" s="92"/>
      <c r="H2271" s="92"/>
      <c r="I2271" s="92"/>
      <c r="J2271" s="92"/>
      <c r="K2271" s="92"/>
      <c r="L2271" s="92"/>
      <c r="M2271" s="92"/>
    </row>
    <row r="2272" spans="1:13">
      <c r="A2272" s="92"/>
      <c r="B2272" s="92"/>
      <c r="C2272" s="92"/>
      <c r="D2272" s="92"/>
      <c r="E2272" s="92"/>
      <c r="F2272" s="92"/>
      <c r="G2272" s="92"/>
      <c r="H2272" s="92"/>
      <c r="I2272" s="92"/>
      <c r="J2272" s="92"/>
      <c r="K2272" s="92"/>
      <c r="L2272" s="92"/>
      <c r="M2272" s="92"/>
    </row>
    <row r="2273" spans="1:13">
      <c r="A2273" s="92"/>
      <c r="B2273" s="92"/>
      <c r="C2273" s="92"/>
      <c r="D2273" s="92"/>
      <c r="E2273" s="92"/>
      <c r="F2273" s="92"/>
      <c r="G2273" s="92"/>
      <c r="H2273" s="92"/>
      <c r="I2273" s="92"/>
      <c r="J2273" s="92"/>
      <c r="K2273" s="92"/>
      <c r="L2273" s="92"/>
      <c r="M2273" s="92"/>
    </row>
    <row r="2274" spans="1:13">
      <c r="A2274" s="92"/>
      <c r="B2274" s="92"/>
      <c r="C2274" s="92"/>
      <c r="D2274" s="92"/>
      <c r="E2274" s="92"/>
      <c r="F2274" s="92"/>
      <c r="G2274" s="92"/>
      <c r="H2274" s="92"/>
      <c r="I2274" s="92"/>
      <c r="J2274" s="92"/>
      <c r="K2274" s="92"/>
      <c r="L2274" s="92"/>
      <c r="M2274" s="92"/>
    </row>
    <row r="2275" spans="1:13">
      <c r="A2275" s="92"/>
      <c r="B2275" s="92"/>
      <c r="C2275" s="92"/>
      <c r="D2275" s="92"/>
      <c r="E2275" s="92"/>
      <c r="F2275" s="92"/>
      <c r="G2275" s="92"/>
      <c r="H2275" s="92"/>
      <c r="I2275" s="92"/>
      <c r="J2275" s="92"/>
      <c r="K2275" s="92"/>
      <c r="L2275" s="92"/>
      <c r="M2275" s="92"/>
    </row>
    <row r="2276" spans="1:13">
      <c r="A2276" s="92"/>
      <c r="B2276" s="92"/>
      <c r="C2276" s="92"/>
      <c r="D2276" s="92"/>
      <c r="E2276" s="92"/>
      <c r="F2276" s="92"/>
      <c r="G2276" s="92"/>
      <c r="H2276" s="92"/>
      <c r="I2276" s="92"/>
      <c r="J2276" s="92"/>
      <c r="K2276" s="92"/>
      <c r="L2276" s="92"/>
      <c r="M2276" s="92"/>
    </row>
    <row r="2277" spans="1:13">
      <c r="A2277" s="92"/>
      <c r="B2277" s="92"/>
      <c r="C2277" s="92"/>
      <c r="D2277" s="92"/>
      <c r="E2277" s="92"/>
      <c r="F2277" s="92"/>
      <c r="G2277" s="92"/>
      <c r="H2277" s="92"/>
      <c r="I2277" s="92"/>
      <c r="J2277" s="92"/>
      <c r="K2277" s="92"/>
      <c r="L2277" s="92"/>
      <c r="M2277" s="92"/>
    </row>
    <row r="2278" spans="1:13">
      <c r="A2278" s="92"/>
      <c r="B2278" s="92"/>
      <c r="C2278" s="92"/>
      <c r="D2278" s="92"/>
      <c r="E2278" s="92"/>
      <c r="F2278" s="92"/>
      <c r="G2278" s="92"/>
      <c r="H2278" s="92"/>
      <c r="I2278" s="92"/>
      <c r="J2278" s="92"/>
      <c r="K2278" s="92"/>
      <c r="L2278" s="92"/>
      <c r="M2278" s="92"/>
    </row>
    <row r="2279" spans="1:13">
      <c r="A2279" s="92"/>
      <c r="B2279" s="92"/>
      <c r="C2279" s="92"/>
      <c r="D2279" s="92"/>
      <c r="E2279" s="92"/>
      <c r="F2279" s="92"/>
      <c r="G2279" s="92"/>
      <c r="H2279" s="92"/>
      <c r="I2279" s="92"/>
      <c r="J2279" s="92"/>
      <c r="K2279" s="92"/>
      <c r="L2279" s="92"/>
      <c r="M2279" s="92"/>
    </row>
    <row r="2280" spans="1:13">
      <c r="A2280" s="92"/>
      <c r="B2280" s="92"/>
      <c r="C2280" s="92"/>
      <c r="D2280" s="92"/>
      <c r="E2280" s="92"/>
      <c r="F2280" s="92"/>
      <c r="G2280" s="92"/>
      <c r="H2280" s="92"/>
      <c r="I2280" s="92"/>
      <c r="J2280" s="92"/>
      <c r="K2280" s="92"/>
      <c r="L2280" s="92"/>
      <c r="M2280" s="92"/>
    </row>
    <row r="2281" spans="1:13">
      <c r="A2281" s="92"/>
      <c r="B2281" s="92"/>
      <c r="C2281" s="92"/>
      <c r="D2281" s="92"/>
      <c r="E2281" s="92"/>
      <c r="F2281" s="92"/>
      <c r="G2281" s="92"/>
      <c r="H2281" s="92"/>
      <c r="I2281" s="92"/>
      <c r="J2281" s="92"/>
      <c r="K2281" s="92"/>
      <c r="L2281" s="92"/>
      <c r="M2281" s="92"/>
    </row>
    <row r="2282" spans="1:13">
      <c r="A2282" s="92"/>
      <c r="B2282" s="92"/>
      <c r="C2282" s="92"/>
      <c r="D2282" s="92"/>
      <c r="E2282" s="92"/>
      <c r="F2282" s="92"/>
      <c r="G2282" s="92"/>
      <c r="H2282" s="92"/>
      <c r="I2282" s="92"/>
      <c r="J2282" s="92"/>
      <c r="K2282" s="92"/>
      <c r="L2282" s="92"/>
      <c r="M2282" s="92"/>
    </row>
    <row r="2283" spans="1:13">
      <c r="A2283" s="92"/>
      <c r="B2283" s="92"/>
      <c r="C2283" s="92"/>
      <c r="D2283" s="92"/>
      <c r="E2283" s="92"/>
      <c r="F2283" s="92"/>
      <c r="G2283" s="92"/>
      <c r="H2283" s="92"/>
      <c r="I2283" s="92"/>
      <c r="J2283" s="92"/>
      <c r="K2283" s="92"/>
      <c r="L2283" s="92"/>
      <c r="M2283" s="92"/>
    </row>
    <row r="2284" spans="1:13">
      <c r="A2284" s="92"/>
      <c r="B2284" s="92"/>
      <c r="C2284" s="92"/>
      <c r="D2284" s="92"/>
      <c r="E2284" s="92"/>
      <c r="F2284" s="92"/>
      <c r="G2284" s="92"/>
      <c r="H2284" s="92"/>
      <c r="I2284" s="92"/>
      <c r="J2284" s="92"/>
      <c r="K2284" s="92"/>
      <c r="L2284" s="92"/>
      <c r="M2284" s="92"/>
    </row>
    <row r="2285" spans="1:13">
      <c r="A2285" s="92"/>
      <c r="B2285" s="92"/>
      <c r="C2285" s="92"/>
      <c r="D2285" s="92"/>
      <c r="E2285" s="92"/>
      <c r="F2285" s="92"/>
      <c r="G2285" s="92"/>
      <c r="H2285" s="92"/>
      <c r="I2285" s="92"/>
      <c r="J2285" s="92"/>
      <c r="K2285" s="92"/>
      <c r="L2285" s="92"/>
      <c r="M2285" s="92"/>
    </row>
    <row r="2286" spans="1:13">
      <c r="A2286" s="92"/>
      <c r="B2286" s="92"/>
      <c r="C2286" s="92"/>
      <c r="D2286" s="92"/>
      <c r="E2286" s="92"/>
      <c r="F2286" s="92"/>
      <c r="G2286" s="92"/>
      <c r="H2286" s="92"/>
      <c r="I2286" s="92"/>
      <c r="J2286" s="92"/>
      <c r="K2286" s="92"/>
      <c r="L2286" s="92"/>
      <c r="M2286" s="92"/>
    </row>
    <row r="2287" spans="1:13">
      <c r="A2287" s="92"/>
      <c r="B2287" s="92"/>
      <c r="C2287" s="92"/>
      <c r="D2287" s="92"/>
      <c r="E2287" s="92"/>
      <c r="F2287" s="92"/>
      <c r="G2287" s="92"/>
      <c r="H2287" s="92"/>
      <c r="I2287" s="92"/>
      <c r="J2287" s="92"/>
      <c r="K2287" s="92"/>
      <c r="L2287" s="92"/>
      <c r="M2287" s="92"/>
    </row>
    <row r="2288" spans="1:13">
      <c r="A2288" s="92"/>
      <c r="B2288" s="92"/>
      <c r="C2288" s="92"/>
      <c r="D2288" s="92"/>
      <c r="E2288" s="92"/>
      <c r="F2288" s="92"/>
      <c r="G2288" s="92"/>
      <c r="H2288" s="92"/>
      <c r="I2288" s="92"/>
      <c r="J2288" s="92"/>
      <c r="K2288" s="92"/>
      <c r="L2288" s="92"/>
      <c r="M2288" s="92"/>
    </row>
    <row r="2289" spans="1:13">
      <c r="A2289" s="92"/>
      <c r="B2289" s="92"/>
      <c r="C2289" s="92"/>
      <c r="D2289" s="92"/>
      <c r="E2289" s="92"/>
      <c r="F2289" s="92"/>
      <c r="G2289" s="92"/>
      <c r="H2289" s="92"/>
      <c r="I2289" s="92"/>
      <c r="J2289" s="92"/>
      <c r="K2289" s="92"/>
      <c r="L2289" s="92"/>
      <c r="M2289" s="92"/>
    </row>
    <row r="2290" spans="1:13">
      <c r="A2290" s="92"/>
      <c r="B2290" s="92"/>
      <c r="C2290" s="92"/>
      <c r="D2290" s="92"/>
      <c r="E2290" s="92"/>
      <c r="F2290" s="92"/>
      <c r="G2290" s="92"/>
      <c r="H2290" s="92"/>
      <c r="I2290" s="92"/>
      <c r="J2290" s="92"/>
      <c r="K2290" s="92"/>
      <c r="L2290" s="92"/>
      <c r="M2290" s="92"/>
    </row>
    <row r="2291" spans="1:13">
      <c r="A2291" s="92"/>
      <c r="B2291" s="92"/>
      <c r="C2291" s="92"/>
      <c r="D2291" s="92"/>
      <c r="E2291" s="92"/>
      <c r="F2291" s="92"/>
      <c r="G2291" s="92"/>
      <c r="H2291" s="92"/>
      <c r="I2291" s="92"/>
      <c r="J2291" s="92"/>
      <c r="K2291" s="92"/>
      <c r="L2291" s="92"/>
      <c r="M2291" s="92"/>
    </row>
    <row r="2292" spans="1:13">
      <c r="A2292" s="92"/>
      <c r="B2292" s="92"/>
      <c r="C2292" s="92"/>
      <c r="D2292" s="92"/>
      <c r="E2292" s="92"/>
      <c r="F2292" s="92"/>
      <c r="G2292" s="92"/>
      <c r="H2292" s="92"/>
      <c r="I2292" s="92"/>
      <c r="J2292" s="92"/>
      <c r="K2292" s="92"/>
      <c r="L2292" s="92"/>
      <c r="M2292" s="92"/>
    </row>
    <row r="2293" spans="1:13">
      <c r="A2293" s="92"/>
      <c r="B2293" s="92"/>
      <c r="C2293" s="92"/>
      <c r="D2293" s="92"/>
      <c r="E2293" s="92"/>
      <c r="F2293" s="92"/>
      <c r="G2293" s="92"/>
      <c r="H2293" s="92"/>
      <c r="I2293" s="92"/>
      <c r="J2293" s="92"/>
      <c r="K2293" s="92"/>
      <c r="L2293" s="92"/>
      <c r="M2293" s="92"/>
    </row>
    <row r="2294" spans="1:13">
      <c r="A2294" s="92"/>
      <c r="B2294" s="92"/>
      <c r="C2294" s="92"/>
      <c r="D2294" s="92"/>
      <c r="E2294" s="92"/>
      <c r="F2294" s="92"/>
      <c r="G2294" s="92"/>
      <c r="H2294" s="92"/>
      <c r="I2294" s="92"/>
      <c r="J2294" s="92"/>
      <c r="K2294" s="92"/>
      <c r="L2294" s="92"/>
      <c r="M2294" s="92"/>
    </row>
    <row r="2295" spans="1:13">
      <c r="A2295" s="92"/>
      <c r="B2295" s="92"/>
      <c r="C2295" s="92"/>
      <c r="D2295" s="92"/>
      <c r="E2295" s="92"/>
      <c r="F2295" s="92"/>
      <c r="G2295" s="92"/>
      <c r="H2295" s="92"/>
      <c r="I2295" s="92"/>
      <c r="J2295" s="92"/>
      <c r="K2295" s="92"/>
      <c r="L2295" s="92"/>
      <c r="M2295" s="92"/>
    </row>
    <row r="2296" spans="1:13">
      <c r="A2296" s="92"/>
      <c r="B2296" s="92"/>
      <c r="C2296" s="92"/>
      <c r="D2296" s="92"/>
      <c r="E2296" s="92"/>
      <c r="F2296" s="92"/>
      <c r="G2296" s="92"/>
      <c r="H2296" s="92"/>
      <c r="I2296" s="92"/>
      <c r="J2296" s="92"/>
      <c r="K2296" s="92"/>
      <c r="L2296" s="92"/>
      <c r="M2296" s="92"/>
    </row>
    <row r="2297" spans="1:13">
      <c r="A2297" s="92"/>
      <c r="B2297" s="92"/>
      <c r="C2297" s="92"/>
      <c r="D2297" s="92"/>
      <c r="E2297" s="92"/>
      <c r="F2297" s="92"/>
      <c r="G2297" s="92"/>
      <c r="H2297" s="92"/>
      <c r="I2297" s="92"/>
      <c r="J2297" s="92"/>
      <c r="K2297" s="92"/>
      <c r="L2297" s="92"/>
      <c r="M2297" s="92"/>
    </row>
    <row r="2298" spans="1:13">
      <c r="A2298" s="92"/>
      <c r="B2298" s="92"/>
      <c r="C2298" s="92"/>
      <c r="D2298" s="92"/>
      <c r="E2298" s="92"/>
      <c r="F2298" s="92"/>
      <c r="G2298" s="92"/>
      <c r="H2298" s="92"/>
      <c r="I2298" s="92"/>
      <c r="J2298" s="92"/>
      <c r="K2298" s="92"/>
      <c r="L2298" s="92"/>
      <c r="M2298" s="92"/>
    </row>
    <row r="2299" spans="1:13">
      <c r="A2299" s="92"/>
      <c r="B2299" s="92"/>
      <c r="C2299" s="92"/>
      <c r="D2299" s="92"/>
      <c r="E2299" s="92"/>
      <c r="F2299" s="92"/>
      <c r="G2299" s="92"/>
      <c r="H2299" s="92"/>
      <c r="I2299" s="92"/>
      <c r="J2299" s="92"/>
      <c r="K2299" s="92"/>
      <c r="L2299" s="92"/>
      <c r="M2299" s="92"/>
    </row>
    <row r="2300" spans="1:13">
      <c r="A2300" s="92"/>
      <c r="B2300" s="92"/>
      <c r="C2300" s="92"/>
      <c r="D2300" s="92"/>
      <c r="E2300" s="92"/>
      <c r="F2300" s="92"/>
      <c r="G2300" s="92"/>
      <c r="H2300" s="92"/>
      <c r="I2300" s="92"/>
      <c r="J2300" s="92"/>
      <c r="K2300" s="92"/>
      <c r="L2300" s="92"/>
      <c r="M2300" s="92"/>
    </row>
    <row r="2301" spans="1:13">
      <c r="A2301" s="92"/>
      <c r="B2301" s="92"/>
      <c r="C2301" s="92"/>
      <c r="D2301" s="92"/>
      <c r="E2301" s="92"/>
      <c r="F2301" s="92"/>
      <c r="G2301" s="92"/>
      <c r="H2301" s="92"/>
      <c r="I2301" s="92"/>
      <c r="J2301" s="92"/>
      <c r="K2301" s="92"/>
      <c r="L2301" s="92"/>
      <c r="M2301" s="92"/>
    </row>
    <row r="2302" spans="1:13">
      <c r="A2302" s="92"/>
      <c r="B2302" s="92"/>
      <c r="C2302" s="92"/>
      <c r="D2302" s="92"/>
      <c r="E2302" s="92"/>
      <c r="F2302" s="92"/>
      <c r="G2302" s="92"/>
      <c r="H2302" s="92"/>
      <c r="I2302" s="92"/>
      <c r="J2302" s="92"/>
      <c r="K2302" s="92"/>
      <c r="L2302" s="92"/>
      <c r="M2302" s="92"/>
    </row>
    <row r="2303" spans="1:13">
      <c r="A2303" s="92"/>
      <c r="B2303" s="92"/>
      <c r="C2303" s="92"/>
      <c r="D2303" s="92"/>
      <c r="E2303" s="92"/>
      <c r="F2303" s="92"/>
      <c r="G2303" s="92"/>
      <c r="H2303" s="92"/>
      <c r="I2303" s="92"/>
      <c r="J2303" s="92"/>
      <c r="K2303" s="92"/>
      <c r="L2303" s="92"/>
      <c r="M2303" s="92"/>
    </row>
    <row r="2304" spans="1:13">
      <c r="A2304" s="92"/>
      <c r="B2304" s="92"/>
      <c r="C2304" s="92"/>
      <c r="D2304" s="92"/>
      <c r="E2304" s="92"/>
      <c r="F2304" s="92"/>
      <c r="G2304" s="92"/>
      <c r="H2304" s="92"/>
      <c r="I2304" s="92"/>
      <c r="J2304" s="92"/>
      <c r="K2304" s="92"/>
      <c r="L2304" s="92"/>
      <c r="M2304" s="92"/>
    </row>
    <row r="2305" spans="1:13">
      <c r="A2305" s="92"/>
      <c r="B2305" s="92"/>
      <c r="C2305" s="92"/>
      <c r="D2305" s="92"/>
      <c r="E2305" s="92"/>
      <c r="F2305" s="92"/>
      <c r="G2305" s="92"/>
      <c r="H2305" s="92"/>
      <c r="I2305" s="92"/>
      <c r="J2305" s="92"/>
      <c r="K2305" s="92"/>
      <c r="L2305" s="92"/>
      <c r="M2305" s="92"/>
    </row>
    <row r="2306" spans="1:13">
      <c r="A2306" s="92"/>
      <c r="B2306" s="92"/>
      <c r="C2306" s="92"/>
      <c r="D2306" s="92"/>
      <c r="E2306" s="92"/>
      <c r="F2306" s="92"/>
      <c r="G2306" s="92"/>
      <c r="H2306" s="92"/>
      <c r="I2306" s="92"/>
      <c r="J2306" s="92"/>
      <c r="K2306" s="92"/>
      <c r="L2306" s="92"/>
      <c r="M2306" s="92"/>
    </row>
    <row r="2307" spans="1:13">
      <c r="A2307" s="92"/>
      <c r="B2307" s="92"/>
      <c r="C2307" s="92"/>
      <c r="D2307" s="92"/>
      <c r="E2307" s="92"/>
      <c r="F2307" s="92"/>
      <c r="G2307" s="92"/>
      <c r="H2307" s="92"/>
      <c r="I2307" s="92"/>
      <c r="J2307" s="92"/>
      <c r="K2307" s="92"/>
      <c r="L2307" s="92"/>
      <c r="M2307" s="92"/>
    </row>
    <row r="2308" spans="1:13">
      <c r="A2308" s="92"/>
      <c r="B2308" s="92"/>
      <c r="C2308" s="92"/>
      <c r="D2308" s="92"/>
      <c r="E2308" s="92"/>
      <c r="F2308" s="92"/>
      <c r="G2308" s="92"/>
      <c r="H2308" s="92"/>
      <c r="I2308" s="92"/>
      <c r="J2308" s="92"/>
      <c r="K2308" s="92"/>
      <c r="L2308" s="92"/>
      <c r="M2308" s="92"/>
    </row>
    <row r="2309" spans="1:13">
      <c r="A2309" s="92"/>
      <c r="B2309" s="92"/>
      <c r="C2309" s="92"/>
      <c r="D2309" s="92"/>
      <c r="E2309" s="92"/>
      <c r="F2309" s="92"/>
      <c r="G2309" s="92"/>
      <c r="H2309" s="92"/>
      <c r="I2309" s="92"/>
      <c r="J2309" s="92"/>
      <c r="K2309" s="92"/>
      <c r="L2309" s="92"/>
      <c r="M2309" s="92"/>
    </row>
    <row r="2310" spans="1:13">
      <c r="A2310" s="92"/>
      <c r="B2310" s="92"/>
      <c r="C2310" s="92"/>
      <c r="D2310" s="92"/>
      <c r="E2310" s="92"/>
      <c r="F2310" s="92"/>
      <c r="G2310" s="92"/>
      <c r="H2310" s="92"/>
      <c r="I2310" s="92"/>
      <c r="J2310" s="92"/>
      <c r="K2310" s="92"/>
      <c r="L2310" s="92"/>
      <c r="M2310" s="92"/>
    </row>
    <row r="2311" spans="1:13">
      <c r="A2311" s="92"/>
      <c r="B2311" s="92"/>
      <c r="C2311" s="92"/>
      <c r="D2311" s="92"/>
      <c r="E2311" s="92"/>
      <c r="F2311" s="92"/>
      <c r="G2311" s="92"/>
      <c r="H2311" s="92"/>
      <c r="I2311" s="92"/>
      <c r="J2311" s="92"/>
      <c r="K2311" s="92"/>
      <c r="L2311" s="92"/>
      <c r="M2311" s="92"/>
    </row>
    <row r="2312" spans="1:13">
      <c r="A2312" s="92"/>
      <c r="B2312" s="92"/>
      <c r="C2312" s="92"/>
      <c r="D2312" s="92"/>
      <c r="E2312" s="92"/>
      <c r="F2312" s="92"/>
      <c r="G2312" s="92"/>
      <c r="H2312" s="92"/>
      <c r="I2312" s="92"/>
      <c r="J2312" s="92"/>
      <c r="K2312" s="92"/>
      <c r="L2312" s="92"/>
      <c r="M2312" s="92"/>
    </row>
    <row r="2313" spans="1:13">
      <c r="A2313" s="92"/>
      <c r="B2313" s="92"/>
      <c r="C2313" s="92"/>
      <c r="D2313" s="92"/>
      <c r="E2313" s="92"/>
      <c r="F2313" s="92"/>
      <c r="G2313" s="92"/>
      <c r="H2313" s="92"/>
      <c r="I2313" s="92"/>
      <c r="J2313" s="92"/>
      <c r="K2313" s="92"/>
      <c r="L2313" s="92"/>
      <c r="M2313" s="92"/>
    </row>
    <row r="2314" spans="1:13">
      <c r="A2314" s="92"/>
      <c r="B2314" s="92"/>
      <c r="C2314" s="92"/>
      <c r="D2314" s="92"/>
      <c r="E2314" s="92"/>
      <c r="F2314" s="92"/>
      <c r="G2314" s="92"/>
      <c r="H2314" s="92"/>
      <c r="I2314" s="92"/>
      <c r="J2314" s="92"/>
      <c r="K2314" s="92"/>
      <c r="L2314" s="92"/>
      <c r="M2314" s="92"/>
    </row>
    <row r="2315" spans="1:13">
      <c r="A2315" s="92"/>
      <c r="B2315" s="92"/>
      <c r="C2315" s="92"/>
      <c r="D2315" s="92"/>
      <c r="E2315" s="92"/>
      <c r="F2315" s="92"/>
      <c r="G2315" s="92"/>
      <c r="H2315" s="92"/>
      <c r="I2315" s="92"/>
      <c r="J2315" s="92"/>
      <c r="K2315" s="92"/>
      <c r="L2315" s="92"/>
      <c r="M2315" s="92"/>
    </row>
    <row r="2316" spans="1:13">
      <c r="A2316" s="92"/>
      <c r="B2316" s="92"/>
      <c r="C2316" s="92"/>
      <c r="D2316" s="92"/>
      <c r="E2316" s="92"/>
      <c r="F2316" s="92"/>
      <c r="G2316" s="92"/>
      <c r="H2316" s="92"/>
      <c r="I2316" s="92"/>
      <c r="J2316" s="92"/>
      <c r="K2316" s="92"/>
      <c r="L2316" s="92"/>
      <c r="M2316" s="92"/>
    </row>
    <row r="2317" spans="1:13">
      <c r="A2317" s="92"/>
      <c r="B2317" s="92"/>
      <c r="C2317" s="92"/>
      <c r="D2317" s="92"/>
      <c r="E2317" s="92"/>
      <c r="F2317" s="92"/>
      <c r="G2317" s="92"/>
      <c r="H2317" s="92"/>
      <c r="I2317" s="92"/>
      <c r="J2317" s="92"/>
      <c r="K2317" s="92"/>
      <c r="L2317" s="92"/>
      <c r="M2317" s="92"/>
    </row>
    <row r="2318" spans="1:13">
      <c r="A2318" s="92"/>
      <c r="B2318" s="92"/>
      <c r="C2318" s="92"/>
      <c r="D2318" s="92"/>
      <c r="E2318" s="92"/>
      <c r="F2318" s="92"/>
      <c r="G2318" s="92"/>
      <c r="H2318" s="92"/>
      <c r="I2318" s="92"/>
      <c r="J2318" s="92"/>
      <c r="K2318" s="92"/>
      <c r="L2318" s="92"/>
      <c r="M2318" s="92"/>
    </row>
    <row r="2319" spans="1:13">
      <c r="A2319" s="92"/>
      <c r="B2319" s="92"/>
      <c r="C2319" s="92"/>
      <c r="D2319" s="92"/>
      <c r="E2319" s="92"/>
      <c r="F2319" s="92"/>
      <c r="G2319" s="92"/>
      <c r="H2319" s="92"/>
      <c r="I2319" s="92"/>
      <c r="J2319" s="92"/>
      <c r="K2319" s="92"/>
      <c r="L2319" s="92"/>
      <c r="M2319" s="92"/>
    </row>
    <row r="2320" spans="1:13">
      <c r="A2320" s="92"/>
      <c r="B2320" s="92"/>
      <c r="C2320" s="92"/>
      <c r="D2320" s="92"/>
      <c r="E2320" s="92"/>
      <c r="F2320" s="92"/>
      <c r="G2320" s="92"/>
      <c r="H2320" s="92"/>
      <c r="I2320" s="92"/>
      <c r="J2320" s="92"/>
      <c r="K2320" s="92"/>
      <c r="L2320" s="92"/>
      <c r="M2320" s="92"/>
    </row>
    <row r="2321" spans="1:13">
      <c r="A2321" s="92"/>
      <c r="B2321" s="92"/>
      <c r="C2321" s="92"/>
      <c r="D2321" s="92"/>
      <c r="E2321" s="92"/>
      <c r="F2321" s="92"/>
      <c r="G2321" s="92"/>
      <c r="H2321" s="92"/>
      <c r="I2321" s="92"/>
      <c r="J2321" s="92"/>
      <c r="K2321" s="92"/>
      <c r="L2321" s="92"/>
      <c r="M2321" s="92"/>
    </row>
    <row r="2322" spans="1:13">
      <c r="A2322" s="92"/>
      <c r="B2322" s="92"/>
      <c r="C2322" s="92"/>
      <c r="D2322" s="92"/>
      <c r="E2322" s="92"/>
      <c r="F2322" s="92"/>
      <c r="G2322" s="92"/>
      <c r="H2322" s="92"/>
      <c r="I2322" s="92"/>
      <c r="J2322" s="92"/>
      <c r="K2322" s="92"/>
      <c r="L2322" s="92"/>
      <c r="M2322" s="92"/>
    </row>
    <row r="2323" spans="1:13">
      <c r="A2323" s="92"/>
      <c r="B2323" s="92"/>
      <c r="C2323" s="92"/>
      <c r="D2323" s="92"/>
      <c r="E2323" s="92"/>
      <c r="F2323" s="92"/>
      <c r="G2323" s="92"/>
      <c r="H2323" s="92"/>
      <c r="I2323" s="92"/>
      <c r="J2323" s="92"/>
      <c r="K2323" s="92"/>
      <c r="L2323" s="92"/>
      <c r="M2323" s="92"/>
    </row>
    <row r="2324" spans="1:13">
      <c r="A2324" s="92"/>
      <c r="B2324" s="92"/>
      <c r="C2324" s="92"/>
      <c r="D2324" s="92"/>
      <c r="E2324" s="92"/>
      <c r="F2324" s="92"/>
      <c r="G2324" s="92"/>
      <c r="H2324" s="92"/>
      <c r="I2324" s="92"/>
      <c r="J2324" s="92"/>
      <c r="K2324" s="92"/>
      <c r="L2324" s="92"/>
      <c r="M2324" s="92"/>
    </row>
    <row r="2325" spans="1:13">
      <c r="A2325" s="92"/>
      <c r="B2325" s="92"/>
      <c r="C2325" s="92"/>
      <c r="D2325" s="92"/>
      <c r="E2325" s="92"/>
      <c r="F2325" s="92"/>
      <c r="G2325" s="92"/>
      <c r="H2325" s="92"/>
      <c r="I2325" s="92"/>
      <c r="J2325" s="92"/>
      <c r="K2325" s="92"/>
      <c r="L2325" s="92"/>
      <c r="M2325" s="92"/>
    </row>
    <row r="2326" spans="1:13">
      <c r="A2326" s="92"/>
      <c r="B2326" s="92"/>
      <c r="C2326" s="92"/>
      <c r="D2326" s="92"/>
      <c r="E2326" s="92"/>
      <c r="F2326" s="92"/>
      <c r="G2326" s="92"/>
      <c r="H2326" s="92"/>
      <c r="I2326" s="92"/>
      <c r="J2326" s="92"/>
      <c r="K2326" s="92"/>
      <c r="L2326" s="92"/>
      <c r="M2326" s="92"/>
    </row>
    <row r="2327" spans="1:13">
      <c r="A2327" s="92"/>
      <c r="B2327" s="92"/>
      <c r="C2327" s="92"/>
      <c r="D2327" s="92"/>
      <c r="E2327" s="92"/>
      <c r="F2327" s="92"/>
      <c r="G2327" s="92"/>
      <c r="H2327" s="92"/>
      <c r="I2327" s="92"/>
      <c r="J2327" s="92"/>
      <c r="K2327" s="92"/>
      <c r="L2327" s="92"/>
      <c r="M2327" s="92"/>
    </row>
    <row r="2328" spans="1:13">
      <c r="A2328" s="92"/>
      <c r="B2328" s="92"/>
      <c r="C2328" s="92"/>
      <c r="D2328" s="92"/>
      <c r="E2328" s="92"/>
      <c r="F2328" s="92"/>
      <c r="G2328" s="92"/>
      <c r="H2328" s="92"/>
      <c r="I2328" s="92"/>
      <c r="J2328" s="92"/>
      <c r="K2328" s="92"/>
      <c r="L2328" s="92"/>
      <c r="M2328" s="92"/>
    </row>
    <row r="2329" spans="1:13">
      <c r="A2329" s="92"/>
      <c r="B2329" s="92"/>
      <c r="C2329" s="92"/>
      <c r="D2329" s="92"/>
      <c r="E2329" s="92"/>
      <c r="F2329" s="92"/>
      <c r="G2329" s="92"/>
      <c r="H2329" s="92"/>
      <c r="I2329" s="92"/>
      <c r="J2329" s="92"/>
      <c r="K2329" s="92"/>
      <c r="L2329" s="92"/>
      <c r="M2329" s="92"/>
    </row>
    <row r="2330" spans="1:13">
      <c r="A2330" s="92"/>
      <c r="B2330" s="92"/>
      <c r="C2330" s="92"/>
      <c r="D2330" s="92"/>
      <c r="E2330" s="92"/>
      <c r="F2330" s="92"/>
      <c r="G2330" s="92"/>
      <c r="H2330" s="92"/>
      <c r="I2330" s="92"/>
      <c r="J2330" s="92"/>
      <c r="K2330" s="92"/>
      <c r="L2330" s="92"/>
      <c r="M2330" s="92"/>
    </row>
    <row r="2331" spans="1:13">
      <c r="A2331" s="92"/>
      <c r="B2331" s="92"/>
      <c r="C2331" s="92"/>
      <c r="D2331" s="92"/>
      <c r="E2331" s="92"/>
      <c r="F2331" s="92"/>
      <c r="G2331" s="92"/>
      <c r="H2331" s="92"/>
      <c r="I2331" s="92"/>
      <c r="J2331" s="92"/>
      <c r="K2331" s="92"/>
      <c r="L2331" s="92"/>
      <c r="M2331" s="92"/>
    </row>
    <row r="2332" spans="1:13">
      <c r="A2332" s="92"/>
      <c r="B2332" s="92"/>
      <c r="C2332" s="92"/>
      <c r="D2332" s="92"/>
      <c r="E2332" s="92"/>
      <c r="F2332" s="92"/>
      <c r="G2332" s="92"/>
      <c r="H2332" s="92"/>
      <c r="I2332" s="92"/>
      <c r="J2332" s="92"/>
      <c r="K2332" s="92"/>
      <c r="L2332" s="92"/>
      <c r="M2332" s="92"/>
    </row>
    <row r="2333" spans="1:13">
      <c r="A2333" s="92"/>
      <c r="B2333" s="92"/>
      <c r="C2333" s="92"/>
      <c r="D2333" s="92"/>
      <c r="E2333" s="92"/>
      <c r="F2333" s="92"/>
      <c r="G2333" s="92"/>
      <c r="H2333" s="92"/>
      <c r="I2333" s="92"/>
      <c r="J2333" s="92"/>
      <c r="K2333" s="92"/>
      <c r="L2333" s="92"/>
      <c r="M2333" s="92"/>
    </row>
    <row r="2334" spans="1:13">
      <c r="A2334" s="92"/>
      <c r="B2334" s="92"/>
      <c r="C2334" s="92"/>
      <c r="D2334" s="92"/>
      <c r="E2334" s="92"/>
      <c r="F2334" s="92"/>
      <c r="G2334" s="92"/>
      <c r="H2334" s="92"/>
      <c r="I2334" s="92"/>
      <c r="J2334" s="92"/>
      <c r="K2334" s="92"/>
      <c r="L2334" s="92"/>
      <c r="M2334" s="92"/>
    </row>
    <row r="2335" spans="1:13">
      <c r="A2335" s="92"/>
      <c r="B2335" s="92"/>
      <c r="C2335" s="92"/>
      <c r="D2335" s="92"/>
      <c r="E2335" s="92"/>
      <c r="F2335" s="92"/>
      <c r="G2335" s="92"/>
      <c r="H2335" s="92"/>
      <c r="I2335" s="92"/>
      <c r="J2335" s="92"/>
      <c r="K2335" s="92"/>
      <c r="L2335" s="92"/>
      <c r="M2335" s="92"/>
    </row>
    <row r="2336" spans="1:13">
      <c r="A2336" s="92"/>
      <c r="B2336" s="92"/>
      <c r="C2336" s="92"/>
      <c r="D2336" s="92"/>
      <c r="E2336" s="92"/>
      <c r="F2336" s="92"/>
      <c r="G2336" s="92"/>
      <c r="H2336" s="92"/>
      <c r="I2336" s="92"/>
      <c r="J2336" s="92"/>
      <c r="K2336" s="92"/>
      <c r="L2336" s="92"/>
      <c r="M2336" s="92"/>
    </row>
    <row r="2337" spans="1:13">
      <c r="A2337" s="92"/>
      <c r="B2337" s="92"/>
      <c r="C2337" s="92"/>
      <c r="D2337" s="92"/>
      <c r="E2337" s="92"/>
      <c r="F2337" s="92"/>
      <c r="G2337" s="92"/>
      <c r="H2337" s="92"/>
      <c r="I2337" s="92"/>
      <c r="J2337" s="92"/>
      <c r="K2337" s="92"/>
      <c r="L2337" s="92"/>
      <c r="M2337" s="92"/>
    </row>
    <row r="2338" spans="1:13">
      <c r="A2338" s="92"/>
      <c r="B2338" s="92"/>
      <c r="C2338" s="92"/>
      <c r="D2338" s="92"/>
      <c r="E2338" s="92"/>
      <c r="F2338" s="92"/>
      <c r="G2338" s="92"/>
      <c r="H2338" s="92"/>
      <c r="I2338" s="92"/>
      <c r="J2338" s="92"/>
      <c r="K2338" s="92"/>
      <c r="L2338" s="92"/>
      <c r="M2338" s="92"/>
    </row>
    <row r="2339" spans="1:13">
      <c r="A2339" s="92"/>
      <c r="B2339" s="92"/>
      <c r="C2339" s="92"/>
      <c r="D2339" s="92"/>
      <c r="E2339" s="92"/>
      <c r="F2339" s="92"/>
      <c r="G2339" s="92"/>
      <c r="H2339" s="92"/>
      <c r="I2339" s="92"/>
      <c r="J2339" s="92"/>
      <c r="K2339" s="92"/>
      <c r="L2339" s="92"/>
      <c r="M2339" s="92"/>
    </row>
    <row r="2340" spans="1:13">
      <c r="A2340" s="92"/>
      <c r="B2340" s="92"/>
      <c r="C2340" s="92"/>
      <c r="D2340" s="92"/>
      <c r="E2340" s="92"/>
      <c r="F2340" s="92"/>
      <c r="G2340" s="92"/>
      <c r="H2340" s="92"/>
      <c r="I2340" s="92"/>
      <c r="J2340" s="92"/>
      <c r="K2340" s="92"/>
      <c r="L2340" s="92"/>
      <c r="M2340" s="92"/>
    </row>
    <row r="2341" spans="1:13">
      <c r="A2341" s="92"/>
      <c r="B2341" s="92"/>
      <c r="C2341" s="92"/>
      <c r="D2341" s="92"/>
      <c r="E2341" s="92"/>
      <c r="F2341" s="92"/>
      <c r="G2341" s="92"/>
      <c r="H2341" s="92"/>
      <c r="I2341" s="92"/>
      <c r="J2341" s="92"/>
      <c r="K2341" s="92"/>
      <c r="L2341" s="92"/>
      <c r="M2341" s="92"/>
    </row>
    <row r="2342" spans="1:13">
      <c r="A2342" s="92"/>
      <c r="B2342" s="92"/>
      <c r="C2342" s="92"/>
      <c r="D2342" s="92"/>
      <c r="E2342" s="92"/>
      <c r="F2342" s="92"/>
      <c r="G2342" s="92"/>
      <c r="H2342" s="92"/>
      <c r="I2342" s="92"/>
      <c r="J2342" s="92"/>
      <c r="K2342" s="92"/>
      <c r="L2342" s="92"/>
      <c r="M2342" s="92"/>
    </row>
    <row r="2343" spans="1:13">
      <c r="A2343" s="92"/>
      <c r="B2343" s="92"/>
      <c r="C2343" s="92"/>
      <c r="D2343" s="92"/>
      <c r="E2343" s="92"/>
      <c r="F2343" s="92"/>
      <c r="G2343" s="92"/>
      <c r="H2343" s="92"/>
      <c r="I2343" s="92"/>
      <c r="J2343" s="92"/>
      <c r="K2343" s="92"/>
      <c r="L2343" s="92"/>
      <c r="M2343" s="92"/>
    </row>
    <row r="2344" spans="1:13">
      <c r="A2344" s="92"/>
      <c r="B2344" s="92"/>
      <c r="C2344" s="92"/>
      <c r="D2344" s="92"/>
      <c r="E2344" s="92"/>
      <c r="F2344" s="92"/>
      <c r="G2344" s="92"/>
      <c r="H2344" s="92"/>
      <c r="I2344" s="92"/>
      <c r="J2344" s="92"/>
      <c r="K2344" s="92"/>
      <c r="L2344" s="92"/>
      <c r="M2344" s="92"/>
    </row>
    <row r="2345" spans="1:13">
      <c r="A2345" s="92"/>
      <c r="B2345" s="92"/>
      <c r="C2345" s="92"/>
      <c r="D2345" s="92"/>
      <c r="E2345" s="92"/>
      <c r="F2345" s="92"/>
      <c r="G2345" s="92"/>
      <c r="H2345" s="92"/>
      <c r="I2345" s="92"/>
      <c r="J2345" s="92"/>
      <c r="K2345" s="92"/>
      <c r="L2345" s="92"/>
      <c r="M2345" s="92"/>
    </row>
    <row r="2346" spans="1:13">
      <c r="A2346" s="92"/>
      <c r="B2346" s="92"/>
      <c r="C2346" s="92"/>
      <c r="D2346" s="92"/>
      <c r="E2346" s="92"/>
      <c r="F2346" s="92"/>
      <c r="G2346" s="92"/>
      <c r="H2346" s="92"/>
      <c r="I2346" s="92"/>
      <c r="J2346" s="92"/>
      <c r="K2346" s="92"/>
      <c r="L2346" s="92"/>
      <c r="M2346" s="92"/>
    </row>
    <row r="2347" spans="1:13">
      <c r="A2347" s="92"/>
      <c r="B2347" s="92"/>
      <c r="C2347" s="92"/>
      <c r="D2347" s="92"/>
      <c r="E2347" s="92"/>
      <c r="F2347" s="92"/>
      <c r="G2347" s="92"/>
      <c r="H2347" s="92"/>
      <c r="I2347" s="92"/>
      <c r="J2347" s="92"/>
      <c r="K2347" s="92"/>
      <c r="L2347" s="92"/>
      <c r="M2347" s="92"/>
    </row>
    <row r="2348" spans="1:13">
      <c r="A2348" s="92"/>
      <c r="B2348" s="92"/>
      <c r="C2348" s="92"/>
      <c r="D2348" s="92"/>
      <c r="E2348" s="92"/>
      <c r="F2348" s="92"/>
      <c r="G2348" s="92"/>
      <c r="H2348" s="92"/>
      <c r="I2348" s="92"/>
      <c r="J2348" s="92"/>
      <c r="K2348" s="92"/>
      <c r="L2348" s="92"/>
      <c r="M2348" s="92"/>
    </row>
    <row r="2349" spans="1:13">
      <c r="A2349" s="92"/>
      <c r="B2349" s="92"/>
      <c r="C2349" s="92"/>
      <c r="D2349" s="92"/>
      <c r="E2349" s="92"/>
      <c r="F2349" s="92"/>
      <c r="G2349" s="92"/>
      <c r="H2349" s="92"/>
      <c r="I2349" s="92"/>
      <c r="J2349" s="92"/>
      <c r="K2349" s="92"/>
      <c r="L2349" s="92"/>
      <c r="M2349" s="92"/>
    </row>
    <row r="2350" spans="1:13">
      <c r="A2350" s="92"/>
      <c r="B2350" s="92"/>
      <c r="C2350" s="92"/>
      <c r="D2350" s="92"/>
      <c r="E2350" s="92"/>
      <c r="F2350" s="92"/>
      <c r="G2350" s="92"/>
      <c r="H2350" s="92"/>
      <c r="I2350" s="92"/>
      <c r="J2350" s="92"/>
      <c r="K2350" s="92"/>
      <c r="L2350" s="92"/>
      <c r="M2350" s="92"/>
    </row>
    <row r="2351" spans="1:13">
      <c r="A2351" s="92"/>
      <c r="B2351" s="92"/>
      <c r="C2351" s="92"/>
      <c r="D2351" s="92"/>
      <c r="E2351" s="92"/>
      <c r="F2351" s="92"/>
      <c r="G2351" s="92"/>
      <c r="H2351" s="92"/>
      <c r="I2351" s="92"/>
      <c r="J2351" s="92"/>
      <c r="K2351" s="92"/>
      <c r="L2351" s="92"/>
      <c r="M2351" s="92"/>
    </row>
    <row r="2352" spans="1:13">
      <c r="A2352" s="92"/>
      <c r="B2352" s="92"/>
      <c r="C2352" s="92"/>
      <c r="D2352" s="92"/>
      <c r="E2352" s="92"/>
      <c r="F2352" s="92"/>
      <c r="G2352" s="92"/>
      <c r="H2352" s="92"/>
      <c r="I2352" s="92"/>
      <c r="J2352" s="92"/>
      <c r="K2352" s="92"/>
      <c r="L2352" s="92"/>
      <c r="M2352" s="92"/>
    </row>
    <row r="2353" spans="1:13">
      <c r="A2353" s="92"/>
      <c r="B2353" s="92"/>
      <c r="C2353" s="92"/>
      <c r="D2353" s="92"/>
      <c r="E2353" s="92"/>
      <c r="F2353" s="92"/>
      <c r="G2353" s="92"/>
      <c r="H2353" s="92"/>
      <c r="I2353" s="92"/>
      <c r="J2353" s="92"/>
      <c r="K2353" s="92"/>
      <c r="L2353" s="92"/>
      <c r="M2353" s="92"/>
    </row>
    <row r="2354" spans="1:13">
      <c r="A2354" s="92"/>
      <c r="B2354" s="92"/>
      <c r="C2354" s="92"/>
      <c r="D2354" s="92"/>
      <c r="E2354" s="92"/>
      <c r="F2354" s="92"/>
      <c r="G2354" s="92"/>
      <c r="H2354" s="92"/>
      <c r="I2354" s="92"/>
      <c r="J2354" s="92"/>
      <c r="K2354" s="92"/>
      <c r="L2354" s="92"/>
      <c r="M2354" s="92"/>
    </row>
    <row r="2355" spans="1:13">
      <c r="A2355" s="92"/>
      <c r="B2355" s="92"/>
      <c r="C2355" s="92"/>
      <c r="D2355" s="92"/>
      <c r="E2355" s="92"/>
      <c r="F2355" s="92"/>
      <c r="G2355" s="92"/>
      <c r="H2355" s="92"/>
      <c r="I2355" s="92"/>
      <c r="J2355" s="92"/>
      <c r="K2355" s="92"/>
      <c r="L2355" s="92"/>
      <c r="M2355" s="92"/>
    </row>
    <row r="2356" spans="1:13">
      <c r="A2356" s="92"/>
      <c r="B2356" s="92"/>
      <c r="C2356" s="92"/>
      <c r="D2356" s="92"/>
      <c r="E2356" s="92"/>
      <c r="F2356" s="92"/>
      <c r="G2356" s="92"/>
      <c r="H2356" s="92"/>
      <c r="I2356" s="92"/>
      <c r="J2356" s="92"/>
      <c r="K2356" s="92"/>
      <c r="L2356" s="92"/>
      <c r="M2356" s="92"/>
    </row>
    <row r="2357" spans="1:13">
      <c r="A2357" s="92"/>
      <c r="B2357" s="92"/>
      <c r="C2357" s="92"/>
      <c r="D2357" s="92"/>
      <c r="E2357" s="92"/>
      <c r="F2357" s="92"/>
      <c r="G2357" s="92"/>
      <c r="H2357" s="92"/>
      <c r="I2357" s="92"/>
      <c r="J2357" s="92"/>
      <c r="K2357" s="92"/>
      <c r="L2357" s="92"/>
      <c r="M2357" s="92"/>
    </row>
    <row r="2358" spans="1:13">
      <c r="A2358" s="92"/>
      <c r="B2358" s="92"/>
      <c r="C2358" s="92"/>
      <c r="D2358" s="92"/>
      <c r="E2358" s="92"/>
      <c r="F2358" s="92"/>
      <c r="G2358" s="92"/>
      <c r="H2358" s="92"/>
      <c r="I2358" s="92"/>
      <c r="J2358" s="92"/>
      <c r="K2358" s="92"/>
      <c r="L2358" s="92"/>
      <c r="M2358" s="92"/>
    </row>
    <row r="2359" spans="1:13">
      <c r="A2359" s="92"/>
      <c r="B2359" s="92"/>
      <c r="C2359" s="92"/>
      <c r="D2359" s="92"/>
      <c r="E2359" s="92"/>
      <c r="F2359" s="92"/>
      <c r="G2359" s="92"/>
      <c r="H2359" s="92"/>
      <c r="I2359" s="92"/>
      <c r="J2359" s="92"/>
      <c r="K2359" s="92"/>
      <c r="L2359" s="92"/>
      <c r="M2359" s="92"/>
    </row>
    <row r="2360" spans="1:13">
      <c r="A2360" s="92"/>
      <c r="B2360" s="92"/>
      <c r="C2360" s="92"/>
      <c r="D2360" s="92"/>
      <c r="E2360" s="92"/>
      <c r="F2360" s="92"/>
      <c r="G2360" s="92"/>
      <c r="H2360" s="92"/>
      <c r="I2360" s="92"/>
      <c r="J2360" s="92"/>
      <c r="K2360" s="92"/>
      <c r="L2360" s="92"/>
      <c r="M2360" s="92"/>
    </row>
    <row r="2361" spans="1:13">
      <c r="A2361" s="92"/>
      <c r="B2361" s="92"/>
      <c r="C2361" s="92"/>
      <c r="D2361" s="92"/>
      <c r="E2361" s="92"/>
      <c r="F2361" s="92"/>
      <c r="G2361" s="92"/>
      <c r="H2361" s="92"/>
      <c r="I2361" s="92"/>
      <c r="J2361" s="92"/>
      <c r="K2361" s="92"/>
      <c r="L2361" s="92"/>
      <c r="M2361" s="92"/>
    </row>
    <row r="2362" spans="1:13">
      <c r="A2362" s="92"/>
      <c r="B2362" s="92"/>
      <c r="C2362" s="92"/>
      <c r="D2362" s="92"/>
      <c r="E2362" s="92"/>
      <c r="F2362" s="92"/>
      <c r="G2362" s="92"/>
      <c r="H2362" s="92"/>
      <c r="I2362" s="92"/>
      <c r="J2362" s="92"/>
      <c r="K2362" s="92"/>
      <c r="L2362" s="92"/>
      <c r="M2362" s="92"/>
    </row>
    <row r="2363" spans="1:13">
      <c r="A2363" s="92"/>
      <c r="B2363" s="92"/>
      <c r="C2363" s="92"/>
      <c r="D2363" s="92"/>
      <c r="E2363" s="92"/>
      <c r="F2363" s="92"/>
      <c r="G2363" s="92"/>
      <c r="H2363" s="92"/>
      <c r="I2363" s="92"/>
      <c r="J2363" s="92"/>
      <c r="K2363" s="92"/>
      <c r="L2363" s="92"/>
      <c r="M2363" s="92"/>
    </row>
    <row r="2364" spans="1:13">
      <c r="A2364" s="92"/>
      <c r="B2364" s="92"/>
      <c r="C2364" s="92"/>
      <c r="D2364" s="92"/>
      <c r="E2364" s="92"/>
      <c r="F2364" s="92"/>
      <c r="G2364" s="92"/>
      <c r="H2364" s="92"/>
      <c r="I2364" s="92"/>
      <c r="J2364" s="92"/>
      <c r="K2364" s="92"/>
      <c r="L2364" s="92"/>
      <c r="M2364" s="92"/>
    </row>
    <row r="2365" spans="1:13">
      <c r="A2365" s="92"/>
      <c r="B2365" s="92"/>
      <c r="C2365" s="92"/>
      <c r="D2365" s="92"/>
      <c r="E2365" s="92"/>
      <c r="F2365" s="92"/>
      <c r="G2365" s="92"/>
      <c r="H2365" s="92"/>
      <c r="I2365" s="92"/>
      <c r="J2365" s="92"/>
      <c r="K2365" s="92"/>
      <c r="L2365" s="92"/>
      <c r="M2365" s="92"/>
    </row>
    <row r="2366" spans="1:13">
      <c r="A2366" s="92"/>
      <c r="B2366" s="92"/>
      <c r="C2366" s="92"/>
      <c r="D2366" s="92"/>
      <c r="E2366" s="92"/>
      <c r="F2366" s="92"/>
      <c r="G2366" s="92"/>
      <c r="H2366" s="92"/>
      <c r="I2366" s="92"/>
      <c r="J2366" s="92"/>
      <c r="K2366" s="92"/>
      <c r="L2366" s="92"/>
      <c r="M2366" s="92"/>
    </row>
    <row r="2367" spans="1:13">
      <c r="A2367" s="92"/>
      <c r="B2367" s="92"/>
      <c r="C2367" s="92"/>
      <c r="D2367" s="92"/>
      <c r="E2367" s="92"/>
      <c r="F2367" s="92"/>
      <c r="G2367" s="92"/>
      <c r="H2367" s="92"/>
      <c r="I2367" s="92"/>
      <c r="J2367" s="92"/>
      <c r="K2367" s="92"/>
      <c r="L2367" s="92"/>
      <c r="M2367" s="92"/>
    </row>
    <row r="2368" spans="1:13">
      <c r="A2368" s="92"/>
      <c r="B2368" s="92"/>
      <c r="C2368" s="92"/>
      <c r="D2368" s="92"/>
      <c r="E2368" s="92"/>
      <c r="F2368" s="92"/>
      <c r="G2368" s="92"/>
      <c r="H2368" s="92"/>
      <c r="I2368" s="92"/>
      <c r="J2368" s="92"/>
      <c r="K2368" s="92"/>
      <c r="L2368" s="92"/>
      <c r="M2368" s="92"/>
    </row>
    <row r="2369" spans="1:13">
      <c r="A2369" s="92"/>
      <c r="B2369" s="92"/>
      <c r="C2369" s="92"/>
      <c r="D2369" s="92"/>
      <c r="E2369" s="92"/>
      <c r="F2369" s="92"/>
      <c r="G2369" s="92"/>
      <c r="H2369" s="92"/>
      <c r="I2369" s="92"/>
      <c r="J2369" s="92"/>
      <c r="K2369" s="92"/>
      <c r="L2369" s="92"/>
      <c r="M2369" s="92"/>
    </row>
    <row r="2370" spans="1:13">
      <c r="A2370" s="92"/>
      <c r="B2370" s="92"/>
      <c r="C2370" s="92"/>
      <c r="D2370" s="92"/>
      <c r="E2370" s="92"/>
      <c r="F2370" s="92"/>
      <c r="G2370" s="92"/>
      <c r="H2370" s="92"/>
      <c r="I2370" s="92"/>
      <c r="J2370" s="92"/>
      <c r="K2370" s="92"/>
      <c r="L2370" s="92"/>
      <c r="M2370" s="92"/>
    </row>
    <row r="2371" spans="1:13">
      <c r="A2371" s="92"/>
      <c r="B2371" s="92"/>
      <c r="C2371" s="92"/>
      <c r="D2371" s="92"/>
      <c r="E2371" s="92"/>
      <c r="F2371" s="92"/>
      <c r="G2371" s="92"/>
      <c r="H2371" s="92"/>
      <c r="I2371" s="92"/>
      <c r="J2371" s="92"/>
      <c r="K2371" s="92"/>
      <c r="L2371" s="92"/>
      <c r="M2371" s="92"/>
    </row>
    <row r="2372" spans="1:13">
      <c r="A2372" s="92"/>
      <c r="B2372" s="92"/>
      <c r="C2372" s="92"/>
      <c r="D2372" s="92"/>
      <c r="E2372" s="92"/>
      <c r="F2372" s="92"/>
      <c r="G2372" s="92"/>
      <c r="H2372" s="92"/>
      <c r="I2372" s="92"/>
      <c r="J2372" s="92"/>
      <c r="K2372" s="92"/>
      <c r="L2372" s="92"/>
      <c r="M2372" s="92"/>
    </row>
    <row r="2373" spans="1:13">
      <c r="A2373" s="92"/>
      <c r="B2373" s="92"/>
      <c r="C2373" s="92"/>
      <c r="D2373" s="92"/>
      <c r="E2373" s="92"/>
      <c r="F2373" s="92"/>
      <c r="G2373" s="92"/>
      <c r="H2373" s="92"/>
      <c r="I2373" s="92"/>
      <c r="J2373" s="92"/>
      <c r="K2373" s="92"/>
      <c r="L2373" s="92"/>
      <c r="M2373" s="92"/>
    </row>
    <row r="2374" spans="1:13">
      <c r="A2374" s="92"/>
      <c r="B2374" s="92"/>
      <c r="C2374" s="92"/>
      <c r="D2374" s="92"/>
      <c r="E2374" s="92"/>
      <c r="F2374" s="92"/>
      <c r="G2374" s="92"/>
      <c r="H2374" s="92"/>
      <c r="I2374" s="92"/>
      <c r="J2374" s="92"/>
      <c r="K2374" s="92"/>
      <c r="L2374" s="92"/>
      <c r="M2374" s="92"/>
    </row>
    <row r="2375" spans="1:13">
      <c r="A2375" s="92"/>
      <c r="B2375" s="92"/>
      <c r="C2375" s="92"/>
      <c r="D2375" s="92"/>
      <c r="E2375" s="92"/>
      <c r="F2375" s="92"/>
      <c r="G2375" s="92"/>
      <c r="H2375" s="92"/>
      <c r="I2375" s="92"/>
      <c r="J2375" s="92"/>
      <c r="K2375" s="92"/>
      <c r="L2375" s="92"/>
      <c r="M2375" s="92"/>
    </row>
    <row r="2376" spans="1:13">
      <c r="A2376" s="92"/>
      <c r="B2376" s="92"/>
      <c r="C2376" s="92"/>
      <c r="D2376" s="92"/>
      <c r="E2376" s="92"/>
      <c r="F2376" s="92"/>
      <c r="G2376" s="92"/>
      <c r="H2376" s="92"/>
      <c r="I2376" s="92"/>
      <c r="J2376" s="92"/>
      <c r="K2376" s="92"/>
      <c r="L2376" s="92"/>
      <c r="M2376" s="92"/>
    </row>
    <row r="2377" spans="1:13">
      <c r="A2377" s="92"/>
      <c r="B2377" s="92"/>
      <c r="C2377" s="92"/>
      <c r="D2377" s="92"/>
      <c r="E2377" s="92"/>
      <c r="F2377" s="92"/>
      <c r="G2377" s="92"/>
      <c r="H2377" s="92"/>
      <c r="I2377" s="92"/>
      <c r="J2377" s="92"/>
      <c r="K2377" s="92"/>
      <c r="L2377" s="92"/>
      <c r="M2377" s="92"/>
    </row>
    <row r="2378" spans="1:13">
      <c r="A2378" s="92"/>
      <c r="B2378" s="92"/>
      <c r="C2378" s="92"/>
      <c r="D2378" s="92"/>
      <c r="E2378" s="92"/>
      <c r="F2378" s="92"/>
      <c r="G2378" s="92"/>
      <c r="H2378" s="92"/>
      <c r="I2378" s="92"/>
      <c r="J2378" s="92"/>
      <c r="K2378" s="92"/>
      <c r="L2378" s="92"/>
      <c r="M2378" s="92"/>
    </row>
    <row r="2379" spans="1:13">
      <c r="A2379" s="92"/>
      <c r="B2379" s="92"/>
      <c r="C2379" s="92"/>
      <c r="D2379" s="92"/>
      <c r="E2379" s="92"/>
      <c r="F2379" s="92"/>
      <c r="G2379" s="92"/>
      <c r="H2379" s="92"/>
      <c r="I2379" s="92"/>
      <c r="J2379" s="92"/>
      <c r="K2379" s="92"/>
      <c r="L2379" s="92"/>
      <c r="M2379" s="92"/>
    </row>
    <row r="2380" spans="1:13">
      <c r="A2380" s="92"/>
      <c r="B2380" s="92"/>
      <c r="C2380" s="92"/>
      <c r="D2380" s="92"/>
      <c r="E2380" s="92"/>
      <c r="F2380" s="92"/>
      <c r="G2380" s="92"/>
      <c r="H2380" s="92"/>
      <c r="I2380" s="92"/>
      <c r="J2380" s="92"/>
      <c r="K2380" s="92"/>
      <c r="L2380" s="92"/>
      <c r="M2380" s="92"/>
    </row>
    <row r="2381" spans="1:13">
      <c r="A2381" s="92"/>
      <c r="B2381" s="92"/>
      <c r="C2381" s="92"/>
      <c r="D2381" s="92"/>
      <c r="E2381" s="92"/>
      <c r="F2381" s="92"/>
      <c r="G2381" s="92"/>
      <c r="H2381" s="92"/>
      <c r="I2381" s="92"/>
      <c r="J2381" s="92"/>
      <c r="K2381" s="92"/>
      <c r="L2381" s="92"/>
      <c r="M2381" s="92"/>
    </row>
    <row r="2382" spans="1:13">
      <c r="A2382" s="92"/>
      <c r="B2382" s="92"/>
      <c r="C2382" s="92"/>
      <c r="D2382" s="92"/>
      <c r="E2382" s="92"/>
      <c r="F2382" s="92"/>
      <c r="G2382" s="92"/>
      <c r="H2382" s="92"/>
      <c r="I2382" s="92"/>
      <c r="J2382" s="92"/>
      <c r="K2382" s="92"/>
      <c r="L2382" s="92"/>
      <c r="M2382" s="92"/>
    </row>
    <row r="2383" spans="1:13">
      <c r="A2383" s="92"/>
      <c r="B2383" s="92"/>
      <c r="C2383" s="92"/>
      <c r="D2383" s="92"/>
      <c r="E2383" s="92"/>
      <c r="F2383" s="92"/>
      <c r="G2383" s="92"/>
      <c r="H2383" s="92"/>
      <c r="I2383" s="92"/>
      <c r="J2383" s="92"/>
      <c r="K2383" s="92"/>
      <c r="L2383" s="92"/>
      <c r="M2383" s="92"/>
    </row>
    <row r="2384" spans="1:13">
      <c r="A2384" s="92"/>
      <c r="B2384" s="92"/>
      <c r="C2384" s="92"/>
      <c r="D2384" s="92"/>
      <c r="E2384" s="92"/>
      <c r="F2384" s="92"/>
      <c r="G2384" s="92"/>
      <c r="H2384" s="92"/>
      <c r="I2384" s="92"/>
      <c r="J2384" s="92"/>
      <c r="K2384" s="92"/>
      <c r="L2384" s="92"/>
      <c r="M2384" s="92"/>
    </row>
    <row r="2385" spans="1:13">
      <c r="A2385" s="92"/>
      <c r="B2385" s="92"/>
      <c r="C2385" s="92"/>
      <c r="D2385" s="92"/>
      <c r="E2385" s="92"/>
      <c r="F2385" s="92"/>
      <c r="G2385" s="92"/>
      <c r="H2385" s="92"/>
      <c r="I2385" s="92"/>
      <c r="J2385" s="92"/>
      <c r="K2385" s="92"/>
      <c r="L2385" s="92"/>
      <c r="M2385" s="92"/>
    </row>
    <row r="2386" spans="1:13">
      <c r="A2386" s="92"/>
      <c r="B2386" s="92"/>
      <c r="C2386" s="92"/>
      <c r="D2386" s="92"/>
      <c r="E2386" s="92"/>
      <c r="F2386" s="92"/>
      <c r="G2386" s="92"/>
      <c r="H2386" s="92"/>
      <c r="I2386" s="92"/>
      <c r="J2386" s="92"/>
      <c r="K2386" s="92"/>
      <c r="L2386" s="92"/>
      <c r="M2386" s="92"/>
    </row>
    <row r="2387" spans="1:13">
      <c r="A2387" s="92"/>
      <c r="B2387" s="92"/>
      <c r="C2387" s="92"/>
      <c r="D2387" s="92"/>
      <c r="E2387" s="92"/>
      <c r="F2387" s="92"/>
      <c r="G2387" s="92"/>
      <c r="H2387" s="92"/>
      <c r="I2387" s="92"/>
      <c r="J2387" s="92"/>
      <c r="K2387" s="92"/>
      <c r="L2387" s="92"/>
      <c r="M2387" s="92"/>
    </row>
    <row r="2388" spans="1:13">
      <c r="A2388" s="92"/>
      <c r="B2388" s="92"/>
      <c r="C2388" s="92"/>
      <c r="D2388" s="92"/>
      <c r="E2388" s="92"/>
      <c r="F2388" s="92"/>
      <c r="G2388" s="92"/>
      <c r="H2388" s="92"/>
      <c r="I2388" s="92"/>
      <c r="J2388" s="92"/>
      <c r="K2388" s="92"/>
      <c r="L2388" s="92"/>
      <c r="M2388" s="92"/>
    </row>
    <row r="2389" spans="1:13">
      <c r="A2389" s="92"/>
      <c r="B2389" s="92"/>
      <c r="C2389" s="92"/>
      <c r="D2389" s="92"/>
      <c r="E2389" s="92"/>
      <c r="F2389" s="92"/>
      <c r="G2389" s="92"/>
      <c r="H2389" s="92"/>
      <c r="I2389" s="92"/>
      <c r="J2389" s="92"/>
      <c r="K2389" s="92"/>
      <c r="L2389" s="92"/>
      <c r="M2389" s="92"/>
    </row>
    <row r="2390" spans="1:13">
      <c r="A2390" s="92"/>
      <c r="B2390" s="92"/>
      <c r="C2390" s="92"/>
      <c r="D2390" s="92"/>
      <c r="E2390" s="92"/>
      <c r="F2390" s="92"/>
      <c r="G2390" s="92"/>
      <c r="H2390" s="92"/>
      <c r="I2390" s="92"/>
      <c r="J2390" s="92"/>
      <c r="K2390" s="92"/>
      <c r="L2390" s="92"/>
      <c r="M2390" s="92"/>
    </row>
    <row r="2391" spans="1:13">
      <c r="A2391" s="92"/>
      <c r="B2391" s="92"/>
      <c r="C2391" s="92"/>
      <c r="D2391" s="92"/>
      <c r="E2391" s="92"/>
      <c r="F2391" s="92"/>
      <c r="G2391" s="92"/>
      <c r="H2391" s="92"/>
      <c r="I2391" s="92"/>
      <c r="J2391" s="92"/>
      <c r="K2391" s="92"/>
      <c r="L2391" s="92"/>
      <c r="M2391" s="92"/>
    </row>
    <row r="2392" spans="1:13">
      <c r="A2392" s="92"/>
      <c r="B2392" s="92"/>
      <c r="C2392" s="92"/>
      <c r="D2392" s="92"/>
      <c r="E2392" s="92"/>
      <c r="F2392" s="92"/>
      <c r="G2392" s="92"/>
      <c r="H2392" s="92"/>
      <c r="I2392" s="92"/>
      <c r="J2392" s="92"/>
      <c r="K2392" s="92"/>
      <c r="L2392" s="92"/>
      <c r="M2392" s="92"/>
    </row>
    <row r="2393" spans="1:13">
      <c r="A2393" s="92"/>
      <c r="B2393" s="92"/>
      <c r="C2393" s="92"/>
      <c r="D2393" s="92"/>
      <c r="E2393" s="92"/>
      <c r="F2393" s="92"/>
      <c r="G2393" s="92"/>
      <c r="H2393" s="92"/>
      <c r="I2393" s="92"/>
      <c r="J2393" s="92"/>
      <c r="K2393" s="92"/>
      <c r="L2393" s="92"/>
      <c r="M2393" s="92"/>
    </row>
    <row r="2394" spans="1:13">
      <c r="A2394" s="92"/>
      <c r="B2394" s="92"/>
      <c r="C2394" s="92"/>
      <c r="D2394" s="92"/>
      <c r="E2394" s="92"/>
      <c r="F2394" s="92"/>
      <c r="G2394" s="92"/>
      <c r="H2394" s="92"/>
      <c r="I2394" s="92"/>
      <c r="J2394" s="92"/>
      <c r="K2394" s="92"/>
      <c r="L2394" s="92"/>
      <c r="M2394" s="92"/>
    </row>
    <row r="2395" spans="1:13">
      <c r="A2395" s="92"/>
      <c r="B2395" s="92"/>
      <c r="C2395" s="92"/>
      <c r="D2395" s="92"/>
      <c r="E2395" s="92"/>
      <c r="F2395" s="92"/>
      <c r="G2395" s="92"/>
      <c r="H2395" s="92"/>
      <c r="I2395" s="92"/>
      <c r="J2395" s="92"/>
      <c r="K2395" s="92"/>
      <c r="L2395" s="92"/>
      <c r="M2395" s="92"/>
    </row>
    <row r="2396" spans="1:13">
      <c r="A2396" s="92"/>
      <c r="B2396" s="92"/>
      <c r="C2396" s="92"/>
      <c r="D2396" s="92"/>
      <c r="E2396" s="92"/>
      <c r="F2396" s="92"/>
      <c r="G2396" s="92"/>
      <c r="H2396" s="92"/>
      <c r="I2396" s="92"/>
      <c r="J2396" s="92"/>
      <c r="K2396" s="92"/>
      <c r="L2396" s="92"/>
      <c r="M2396" s="92"/>
    </row>
    <row r="2397" spans="1:13">
      <c r="A2397" s="92"/>
      <c r="B2397" s="92"/>
      <c r="C2397" s="92"/>
      <c r="D2397" s="92"/>
      <c r="E2397" s="92"/>
      <c r="F2397" s="92"/>
      <c r="G2397" s="92"/>
      <c r="H2397" s="92"/>
      <c r="I2397" s="92"/>
      <c r="J2397" s="92"/>
      <c r="K2397" s="92"/>
      <c r="L2397" s="92"/>
      <c r="M2397" s="92"/>
    </row>
    <row r="2398" spans="1:13">
      <c r="A2398" s="92"/>
      <c r="B2398" s="92"/>
      <c r="C2398" s="92"/>
      <c r="D2398" s="92"/>
      <c r="E2398" s="92"/>
      <c r="F2398" s="92"/>
      <c r="G2398" s="92"/>
      <c r="H2398" s="92"/>
      <c r="I2398" s="92"/>
      <c r="J2398" s="92"/>
      <c r="K2398" s="92"/>
      <c r="L2398" s="92"/>
      <c r="M2398" s="92"/>
    </row>
    <row r="2399" spans="1:13">
      <c r="A2399" s="92"/>
      <c r="B2399" s="92"/>
      <c r="C2399" s="92"/>
      <c r="D2399" s="92"/>
      <c r="E2399" s="92"/>
      <c r="F2399" s="92"/>
      <c r="G2399" s="92"/>
      <c r="H2399" s="92"/>
      <c r="I2399" s="92"/>
      <c r="J2399" s="92"/>
      <c r="K2399" s="92"/>
      <c r="L2399" s="92"/>
      <c r="M2399" s="92"/>
    </row>
    <row r="2400" spans="1:13">
      <c r="A2400" s="92"/>
      <c r="B2400" s="92"/>
      <c r="C2400" s="92"/>
      <c r="D2400" s="92"/>
      <c r="E2400" s="92"/>
      <c r="F2400" s="92"/>
      <c r="G2400" s="92"/>
      <c r="H2400" s="92"/>
      <c r="I2400" s="92"/>
      <c r="J2400" s="92"/>
      <c r="K2400" s="92"/>
      <c r="L2400" s="92"/>
      <c r="M2400" s="92"/>
    </row>
    <row r="2401" spans="1:13">
      <c r="A2401" s="92"/>
      <c r="B2401" s="92"/>
      <c r="C2401" s="92"/>
      <c r="D2401" s="92"/>
      <c r="E2401" s="92"/>
      <c r="F2401" s="92"/>
      <c r="G2401" s="92"/>
      <c r="H2401" s="92"/>
      <c r="I2401" s="92"/>
      <c r="J2401" s="92"/>
      <c r="K2401" s="92"/>
      <c r="L2401" s="92"/>
      <c r="M2401" s="92"/>
    </row>
    <row r="2402" spans="1:13">
      <c r="A2402" s="92"/>
      <c r="B2402" s="92"/>
      <c r="C2402" s="92"/>
      <c r="D2402" s="92"/>
      <c r="E2402" s="92"/>
      <c r="F2402" s="92"/>
      <c r="G2402" s="92"/>
      <c r="H2402" s="92"/>
      <c r="I2402" s="92"/>
      <c r="J2402" s="92"/>
      <c r="K2402" s="92"/>
      <c r="L2402" s="92"/>
      <c r="M2402" s="92"/>
    </row>
    <row r="2403" spans="1:13">
      <c r="A2403" s="92"/>
      <c r="B2403" s="92"/>
      <c r="C2403" s="92"/>
      <c r="D2403" s="92"/>
      <c r="E2403" s="92"/>
      <c r="F2403" s="92"/>
      <c r="G2403" s="92"/>
      <c r="H2403" s="92"/>
      <c r="I2403" s="92"/>
      <c r="J2403" s="92"/>
      <c r="K2403" s="92"/>
      <c r="L2403" s="92"/>
      <c r="M2403" s="92"/>
    </row>
    <row r="2404" spans="1:13">
      <c r="A2404" s="92"/>
      <c r="B2404" s="92"/>
      <c r="C2404" s="92"/>
      <c r="D2404" s="92"/>
      <c r="E2404" s="92"/>
      <c r="F2404" s="92"/>
      <c r="G2404" s="92"/>
      <c r="H2404" s="92"/>
      <c r="I2404" s="92"/>
      <c r="J2404" s="92"/>
      <c r="K2404" s="92"/>
      <c r="L2404" s="92"/>
      <c r="M2404" s="92"/>
    </row>
    <row r="2405" spans="1:13">
      <c r="A2405" s="92"/>
      <c r="B2405" s="92"/>
      <c r="C2405" s="92"/>
      <c r="D2405" s="92"/>
      <c r="E2405" s="92"/>
      <c r="F2405" s="92"/>
      <c r="G2405" s="92"/>
      <c r="H2405" s="92"/>
      <c r="I2405" s="92"/>
      <c r="J2405" s="92"/>
      <c r="K2405" s="92"/>
      <c r="L2405" s="92"/>
      <c r="M2405" s="92"/>
    </row>
    <row r="2406" spans="1:13">
      <c r="A2406" s="92"/>
      <c r="B2406" s="92"/>
      <c r="C2406" s="92"/>
      <c r="D2406" s="92"/>
      <c r="E2406" s="92"/>
      <c r="F2406" s="92"/>
      <c r="G2406" s="92"/>
      <c r="H2406" s="92"/>
      <c r="I2406" s="92"/>
      <c r="J2406" s="92"/>
      <c r="K2406" s="92"/>
      <c r="L2406" s="92"/>
      <c r="M2406" s="92"/>
    </row>
    <row r="2407" spans="1:13">
      <c r="A2407" s="92"/>
      <c r="B2407" s="92"/>
      <c r="C2407" s="92"/>
      <c r="D2407" s="92"/>
      <c r="E2407" s="92"/>
      <c r="F2407" s="92"/>
      <c r="G2407" s="92"/>
      <c r="H2407" s="92"/>
      <c r="I2407" s="92"/>
      <c r="J2407" s="92"/>
      <c r="K2407" s="92"/>
      <c r="L2407" s="92"/>
      <c r="M2407" s="92"/>
    </row>
    <row r="2408" spans="1:13">
      <c r="A2408" s="92"/>
      <c r="B2408" s="92"/>
      <c r="C2408" s="92"/>
      <c r="D2408" s="92"/>
      <c r="E2408" s="92"/>
      <c r="F2408" s="92"/>
      <c r="G2408" s="92"/>
      <c r="H2408" s="92"/>
      <c r="I2408" s="92"/>
      <c r="J2408" s="92"/>
      <c r="K2408" s="92"/>
      <c r="L2408" s="92"/>
      <c r="M2408" s="92"/>
    </row>
    <row r="2409" spans="1:13">
      <c r="A2409" s="92"/>
      <c r="B2409" s="92"/>
      <c r="C2409" s="92"/>
      <c r="D2409" s="92"/>
      <c r="E2409" s="92"/>
      <c r="F2409" s="92"/>
      <c r="G2409" s="92"/>
      <c r="H2409" s="92"/>
      <c r="I2409" s="92"/>
      <c r="J2409" s="92"/>
      <c r="K2409" s="92"/>
      <c r="L2409" s="92"/>
      <c r="M2409" s="92"/>
    </row>
    <row r="2410" spans="1:13">
      <c r="A2410" s="92"/>
      <c r="B2410" s="92"/>
      <c r="C2410" s="92"/>
      <c r="D2410" s="92"/>
      <c r="E2410" s="92"/>
      <c r="F2410" s="92"/>
      <c r="G2410" s="92"/>
      <c r="H2410" s="92"/>
      <c r="I2410" s="92"/>
      <c r="J2410" s="92"/>
      <c r="K2410" s="92"/>
      <c r="L2410" s="92"/>
      <c r="M2410" s="92"/>
    </row>
    <row r="2411" spans="1:13">
      <c r="A2411" s="92"/>
      <c r="B2411" s="92"/>
      <c r="C2411" s="92"/>
      <c r="D2411" s="92"/>
      <c r="E2411" s="92"/>
      <c r="F2411" s="92"/>
      <c r="G2411" s="92"/>
      <c r="H2411" s="92"/>
      <c r="I2411" s="92"/>
      <c r="J2411" s="92"/>
      <c r="K2411" s="92"/>
      <c r="L2411" s="92"/>
      <c r="M2411" s="92"/>
    </row>
    <row r="2412" spans="1:13">
      <c r="A2412" s="92"/>
      <c r="B2412" s="92"/>
      <c r="C2412" s="92"/>
      <c r="D2412" s="92"/>
      <c r="E2412" s="92"/>
      <c r="F2412" s="92"/>
      <c r="G2412" s="92"/>
      <c r="H2412" s="92"/>
      <c r="I2412" s="92"/>
      <c r="J2412" s="92"/>
      <c r="K2412" s="92"/>
      <c r="L2412" s="92"/>
      <c r="M2412" s="92"/>
    </row>
    <row r="2413" spans="1:13">
      <c r="A2413" s="92"/>
      <c r="B2413" s="92"/>
      <c r="C2413" s="92"/>
      <c r="D2413" s="92"/>
      <c r="E2413" s="92"/>
      <c r="F2413" s="92"/>
      <c r="G2413" s="92"/>
      <c r="H2413" s="92"/>
      <c r="I2413" s="92"/>
      <c r="J2413" s="92"/>
      <c r="K2413" s="92"/>
      <c r="L2413" s="92"/>
      <c r="M2413" s="92"/>
    </row>
    <row r="2414" spans="1:13">
      <c r="A2414" s="92"/>
      <c r="B2414" s="92"/>
      <c r="C2414" s="92"/>
      <c r="D2414" s="92"/>
      <c r="E2414" s="92"/>
      <c r="F2414" s="92"/>
      <c r="G2414" s="92"/>
      <c r="H2414" s="92"/>
      <c r="I2414" s="92"/>
      <c r="J2414" s="92"/>
      <c r="K2414" s="92"/>
      <c r="L2414" s="92"/>
      <c r="M2414" s="92"/>
    </row>
    <row r="2415" spans="1:13">
      <c r="A2415" s="92"/>
      <c r="B2415" s="92"/>
      <c r="C2415" s="92"/>
      <c r="D2415" s="92"/>
      <c r="E2415" s="92"/>
      <c r="F2415" s="92"/>
      <c r="G2415" s="92"/>
      <c r="H2415" s="92"/>
      <c r="I2415" s="92"/>
      <c r="J2415" s="92"/>
      <c r="K2415" s="92"/>
      <c r="L2415" s="92"/>
      <c r="M2415" s="92"/>
    </row>
    <row r="2416" spans="1:13">
      <c r="A2416" s="92"/>
      <c r="B2416" s="92"/>
      <c r="C2416" s="92"/>
      <c r="D2416" s="92"/>
      <c r="E2416" s="92"/>
      <c r="F2416" s="92"/>
      <c r="G2416" s="92"/>
      <c r="H2416" s="92"/>
      <c r="I2416" s="92"/>
      <c r="J2416" s="92"/>
      <c r="K2416" s="92"/>
      <c r="L2416" s="92"/>
      <c r="M2416" s="92"/>
    </row>
    <row r="2417" spans="1:13">
      <c r="A2417" s="92"/>
      <c r="B2417" s="92"/>
      <c r="C2417" s="92"/>
      <c r="D2417" s="92"/>
      <c r="E2417" s="92"/>
      <c r="F2417" s="92"/>
      <c r="G2417" s="92"/>
      <c r="H2417" s="92"/>
      <c r="I2417" s="92"/>
      <c r="J2417" s="92"/>
      <c r="K2417" s="92"/>
      <c r="L2417" s="92"/>
      <c r="M2417" s="92"/>
    </row>
    <row r="2418" spans="1:13">
      <c r="A2418" s="92"/>
      <c r="B2418" s="92"/>
      <c r="C2418" s="92"/>
      <c r="D2418" s="92"/>
      <c r="E2418" s="92"/>
      <c r="F2418" s="92"/>
      <c r="G2418" s="92"/>
      <c r="H2418" s="92"/>
      <c r="I2418" s="92"/>
      <c r="J2418" s="92"/>
      <c r="K2418" s="92"/>
      <c r="L2418" s="92"/>
      <c r="M2418" s="92"/>
    </row>
    <row r="2419" spans="1:13">
      <c r="A2419" s="92"/>
      <c r="B2419" s="92"/>
      <c r="C2419" s="92"/>
      <c r="D2419" s="92"/>
      <c r="E2419" s="92"/>
      <c r="F2419" s="92"/>
      <c r="G2419" s="92"/>
      <c r="H2419" s="92"/>
      <c r="I2419" s="92"/>
      <c r="J2419" s="92"/>
      <c r="K2419" s="92"/>
      <c r="L2419" s="92"/>
      <c r="M2419" s="92"/>
    </row>
    <row r="2420" spans="1:13">
      <c r="A2420" s="92"/>
      <c r="B2420" s="92"/>
      <c r="C2420" s="92"/>
      <c r="D2420" s="92"/>
      <c r="E2420" s="92"/>
      <c r="F2420" s="92"/>
      <c r="G2420" s="92"/>
      <c r="H2420" s="92"/>
      <c r="I2420" s="92"/>
      <c r="J2420" s="92"/>
      <c r="K2420" s="92"/>
      <c r="L2420" s="92"/>
      <c r="M2420" s="92"/>
    </row>
    <row r="2421" spans="1:13">
      <c r="A2421" s="92"/>
      <c r="B2421" s="92"/>
      <c r="C2421" s="92"/>
      <c r="D2421" s="92"/>
      <c r="E2421" s="92"/>
      <c r="F2421" s="92"/>
      <c r="G2421" s="92"/>
      <c r="H2421" s="92"/>
      <c r="I2421" s="92"/>
      <c r="J2421" s="92"/>
      <c r="K2421" s="92"/>
      <c r="L2421" s="92"/>
      <c r="M2421" s="92"/>
    </row>
    <row r="2422" spans="1:13">
      <c r="A2422" s="92"/>
      <c r="B2422" s="92"/>
      <c r="C2422" s="92"/>
      <c r="D2422" s="92"/>
      <c r="E2422" s="92"/>
      <c r="F2422" s="92"/>
      <c r="G2422" s="92"/>
      <c r="H2422" s="92"/>
      <c r="I2422" s="92"/>
      <c r="J2422" s="92"/>
      <c r="K2422" s="92"/>
      <c r="L2422" s="92"/>
      <c r="M2422" s="92"/>
    </row>
    <row r="2423" spans="1:13">
      <c r="A2423" s="92"/>
      <c r="B2423" s="92"/>
      <c r="C2423" s="92"/>
      <c r="D2423" s="92"/>
      <c r="E2423" s="92"/>
      <c r="F2423" s="92"/>
      <c r="G2423" s="92"/>
      <c r="H2423" s="92"/>
      <c r="I2423" s="92"/>
      <c r="J2423" s="92"/>
      <c r="K2423" s="92"/>
      <c r="L2423" s="92"/>
      <c r="M2423" s="92"/>
    </row>
    <row r="2424" spans="1:13">
      <c r="A2424" s="92"/>
      <c r="B2424" s="92"/>
      <c r="C2424" s="92"/>
      <c r="D2424" s="92"/>
      <c r="E2424" s="92"/>
      <c r="F2424" s="92"/>
      <c r="G2424" s="92"/>
      <c r="H2424" s="92"/>
      <c r="I2424" s="92"/>
      <c r="J2424" s="92"/>
      <c r="K2424" s="92"/>
      <c r="L2424" s="92"/>
      <c r="M2424" s="92"/>
    </row>
    <row r="2425" spans="1:13">
      <c r="A2425" s="92"/>
      <c r="B2425" s="92"/>
      <c r="C2425" s="92"/>
      <c r="D2425" s="92"/>
      <c r="E2425" s="92"/>
      <c r="F2425" s="92"/>
      <c r="G2425" s="92"/>
      <c r="H2425" s="92"/>
      <c r="I2425" s="92"/>
      <c r="J2425" s="92"/>
      <c r="K2425" s="92"/>
      <c r="L2425" s="92"/>
      <c r="M2425" s="92"/>
    </row>
    <row r="2426" spans="1:13">
      <c r="A2426" s="92"/>
      <c r="B2426" s="92"/>
      <c r="C2426" s="92"/>
      <c r="D2426" s="92"/>
      <c r="E2426" s="92"/>
      <c r="F2426" s="92"/>
      <c r="G2426" s="92"/>
      <c r="H2426" s="92"/>
      <c r="I2426" s="92"/>
      <c r="J2426" s="92"/>
      <c r="K2426" s="92"/>
      <c r="L2426" s="92"/>
      <c r="M2426" s="92"/>
    </row>
    <row r="2427" spans="1:13">
      <c r="A2427" s="92"/>
      <c r="B2427" s="92"/>
      <c r="C2427" s="92"/>
      <c r="D2427" s="92"/>
      <c r="E2427" s="92"/>
      <c r="F2427" s="92"/>
      <c r="G2427" s="92"/>
      <c r="H2427" s="92"/>
      <c r="I2427" s="92"/>
      <c r="J2427" s="92"/>
      <c r="K2427" s="92"/>
      <c r="L2427" s="92"/>
      <c r="M2427" s="92"/>
    </row>
    <row r="2428" spans="1:13">
      <c r="A2428" s="92"/>
      <c r="B2428" s="92"/>
      <c r="C2428" s="92"/>
      <c r="D2428" s="92"/>
      <c r="E2428" s="92"/>
      <c r="F2428" s="92"/>
      <c r="G2428" s="92"/>
      <c r="H2428" s="92"/>
      <c r="I2428" s="92"/>
      <c r="J2428" s="92"/>
      <c r="K2428" s="92"/>
      <c r="L2428" s="92"/>
      <c r="M2428" s="92"/>
    </row>
    <row r="2429" spans="1:13">
      <c r="A2429" s="92"/>
      <c r="B2429" s="92"/>
      <c r="C2429" s="92"/>
      <c r="D2429" s="92"/>
      <c r="E2429" s="92"/>
      <c r="F2429" s="92"/>
      <c r="G2429" s="92"/>
      <c r="H2429" s="92"/>
      <c r="I2429" s="92"/>
      <c r="J2429" s="92"/>
      <c r="K2429" s="92"/>
      <c r="L2429" s="92"/>
      <c r="M2429" s="92"/>
    </row>
    <row r="2430" spans="1:13">
      <c r="A2430" s="92"/>
      <c r="B2430" s="92"/>
      <c r="C2430" s="92"/>
      <c r="D2430" s="92"/>
      <c r="E2430" s="92"/>
      <c r="F2430" s="92"/>
      <c r="G2430" s="92"/>
      <c r="H2430" s="92"/>
      <c r="I2430" s="92"/>
      <c r="J2430" s="92"/>
      <c r="K2430" s="92"/>
      <c r="L2430" s="92"/>
      <c r="M2430" s="92"/>
    </row>
    <row r="2431" spans="1:13">
      <c r="A2431" s="92"/>
      <c r="B2431" s="92"/>
      <c r="C2431" s="92"/>
      <c r="D2431" s="92"/>
      <c r="E2431" s="92"/>
      <c r="F2431" s="92"/>
      <c r="G2431" s="92"/>
      <c r="H2431" s="92"/>
      <c r="I2431" s="92"/>
      <c r="J2431" s="92"/>
      <c r="K2431" s="92"/>
      <c r="L2431" s="92"/>
      <c r="M2431" s="92"/>
    </row>
    <row r="2432" spans="1:13">
      <c r="A2432" s="92"/>
      <c r="B2432" s="92"/>
      <c r="C2432" s="92"/>
      <c r="D2432" s="92"/>
      <c r="E2432" s="92"/>
      <c r="F2432" s="92"/>
      <c r="G2432" s="92"/>
      <c r="H2432" s="92"/>
      <c r="I2432" s="92"/>
      <c r="J2432" s="92"/>
      <c r="K2432" s="92"/>
      <c r="L2432" s="92"/>
      <c r="M2432" s="92"/>
    </row>
    <row r="2433" spans="1:13">
      <c r="A2433" s="92"/>
      <c r="B2433" s="92"/>
      <c r="C2433" s="92"/>
      <c r="D2433" s="92"/>
      <c r="E2433" s="92"/>
      <c r="F2433" s="92"/>
      <c r="G2433" s="92"/>
      <c r="H2433" s="92"/>
      <c r="I2433" s="92"/>
      <c r="J2433" s="92"/>
      <c r="K2433" s="92"/>
      <c r="L2433" s="92"/>
      <c r="M2433" s="92"/>
    </row>
    <row r="2434" spans="1:13">
      <c r="A2434" s="92"/>
      <c r="B2434" s="92"/>
      <c r="C2434" s="92"/>
      <c r="D2434" s="92"/>
      <c r="E2434" s="92"/>
      <c r="F2434" s="92"/>
      <c r="G2434" s="92"/>
      <c r="H2434" s="92"/>
      <c r="I2434" s="92"/>
      <c r="J2434" s="92"/>
      <c r="K2434" s="92"/>
      <c r="L2434" s="92"/>
      <c r="M2434" s="92"/>
    </row>
    <row r="2435" spans="1:13">
      <c r="A2435" s="92"/>
      <c r="B2435" s="92"/>
      <c r="C2435" s="92"/>
      <c r="D2435" s="92"/>
      <c r="E2435" s="92"/>
      <c r="F2435" s="92"/>
      <c r="G2435" s="92"/>
      <c r="H2435" s="92"/>
      <c r="I2435" s="92"/>
      <c r="J2435" s="92"/>
      <c r="K2435" s="92"/>
      <c r="L2435" s="92"/>
      <c r="M2435" s="92"/>
    </row>
    <row r="2436" spans="1:13">
      <c r="A2436" s="92"/>
      <c r="B2436" s="92"/>
      <c r="C2436" s="92"/>
      <c r="D2436" s="92"/>
      <c r="E2436" s="92"/>
      <c r="F2436" s="92"/>
      <c r="G2436" s="92"/>
      <c r="H2436" s="92"/>
      <c r="I2436" s="92"/>
      <c r="J2436" s="92"/>
      <c r="K2436" s="92"/>
      <c r="L2436" s="92"/>
      <c r="M2436" s="92"/>
    </row>
    <row r="2437" spans="1:13">
      <c r="A2437" s="92"/>
      <c r="B2437" s="92"/>
      <c r="C2437" s="92"/>
      <c r="D2437" s="92"/>
      <c r="E2437" s="92"/>
      <c r="F2437" s="92"/>
      <c r="G2437" s="92"/>
      <c r="H2437" s="92"/>
      <c r="I2437" s="92"/>
      <c r="J2437" s="92"/>
      <c r="K2437" s="92"/>
      <c r="L2437" s="92"/>
      <c r="M2437" s="92"/>
    </row>
    <row r="2438" spans="1:13">
      <c r="A2438" s="92"/>
      <c r="B2438" s="92"/>
      <c r="C2438" s="92"/>
      <c r="D2438" s="92"/>
      <c r="E2438" s="92"/>
      <c r="F2438" s="92"/>
      <c r="G2438" s="92"/>
      <c r="H2438" s="92"/>
      <c r="I2438" s="92"/>
      <c r="J2438" s="92"/>
      <c r="K2438" s="92"/>
      <c r="L2438" s="92"/>
      <c r="M2438" s="92"/>
    </row>
    <row r="2439" spans="1:13">
      <c r="A2439" s="92"/>
      <c r="B2439" s="92"/>
      <c r="C2439" s="92"/>
      <c r="D2439" s="92"/>
      <c r="E2439" s="92"/>
      <c r="F2439" s="92"/>
      <c r="G2439" s="92"/>
      <c r="H2439" s="92"/>
      <c r="I2439" s="92"/>
      <c r="J2439" s="92"/>
      <c r="K2439" s="92"/>
      <c r="L2439" s="92"/>
      <c r="M2439" s="92"/>
    </row>
    <row r="2440" spans="1:13">
      <c r="A2440" s="92"/>
      <c r="B2440" s="92"/>
      <c r="C2440" s="92"/>
      <c r="D2440" s="92"/>
      <c r="E2440" s="92"/>
      <c r="F2440" s="92"/>
      <c r="G2440" s="92"/>
      <c r="H2440" s="92"/>
      <c r="I2440" s="92"/>
      <c r="J2440" s="92"/>
      <c r="K2440" s="92"/>
      <c r="L2440" s="92"/>
      <c r="M2440" s="92"/>
    </row>
    <row r="2441" spans="1:13">
      <c r="A2441" s="92"/>
      <c r="B2441" s="92"/>
      <c r="C2441" s="92"/>
      <c r="D2441" s="92"/>
      <c r="E2441" s="92"/>
      <c r="F2441" s="92"/>
      <c r="G2441" s="92"/>
      <c r="H2441" s="92"/>
      <c r="I2441" s="92"/>
      <c r="J2441" s="92"/>
      <c r="K2441" s="92"/>
      <c r="L2441" s="92"/>
      <c r="M2441" s="92"/>
    </row>
    <row r="2442" spans="1:13">
      <c r="A2442" s="92"/>
      <c r="B2442" s="92"/>
      <c r="C2442" s="92"/>
      <c r="D2442" s="92"/>
      <c r="E2442" s="92"/>
      <c r="F2442" s="92"/>
      <c r="G2442" s="92"/>
      <c r="H2442" s="92"/>
      <c r="I2442" s="92"/>
      <c r="J2442" s="92"/>
      <c r="K2442" s="92"/>
      <c r="L2442" s="92"/>
      <c r="M2442" s="92"/>
    </row>
    <row r="2443" spans="1:13">
      <c r="A2443" s="92"/>
      <c r="B2443" s="92"/>
      <c r="C2443" s="92"/>
      <c r="D2443" s="92"/>
      <c r="E2443" s="92"/>
      <c r="F2443" s="92"/>
      <c r="G2443" s="92"/>
      <c r="H2443" s="92"/>
      <c r="I2443" s="92"/>
      <c r="J2443" s="92"/>
      <c r="K2443" s="92"/>
      <c r="L2443" s="92"/>
      <c r="M2443" s="92"/>
    </row>
    <row r="2444" spans="1:13">
      <c r="A2444" s="92"/>
      <c r="B2444" s="92"/>
      <c r="C2444" s="92"/>
      <c r="D2444" s="92"/>
      <c r="E2444" s="92"/>
      <c r="F2444" s="92"/>
      <c r="G2444" s="92"/>
      <c r="H2444" s="92"/>
      <c r="I2444" s="92"/>
      <c r="J2444" s="92"/>
      <c r="K2444" s="92"/>
      <c r="L2444" s="92"/>
      <c r="M2444" s="92"/>
    </row>
    <row r="2445" spans="1:13">
      <c r="A2445" s="92"/>
      <c r="B2445" s="92"/>
      <c r="C2445" s="92"/>
      <c r="D2445" s="92"/>
      <c r="E2445" s="92"/>
      <c r="F2445" s="92"/>
      <c r="G2445" s="92"/>
      <c r="H2445" s="92"/>
      <c r="I2445" s="92"/>
      <c r="J2445" s="92"/>
      <c r="K2445" s="92"/>
      <c r="L2445" s="92"/>
      <c r="M2445" s="92"/>
    </row>
    <row r="2446" spans="1:13">
      <c r="A2446" s="92"/>
      <c r="B2446" s="92"/>
      <c r="C2446" s="92"/>
      <c r="D2446" s="92"/>
      <c r="E2446" s="92"/>
      <c r="F2446" s="92"/>
      <c r="G2446" s="92"/>
      <c r="H2446" s="92"/>
      <c r="I2446" s="92"/>
      <c r="J2446" s="92"/>
      <c r="K2446" s="92"/>
      <c r="L2446" s="92"/>
      <c r="M2446" s="92"/>
    </row>
    <row r="2447" spans="1:13">
      <c r="A2447" s="92"/>
      <c r="B2447" s="92"/>
      <c r="C2447" s="92"/>
      <c r="D2447" s="92"/>
      <c r="E2447" s="92"/>
      <c r="F2447" s="92"/>
      <c r="G2447" s="92"/>
      <c r="H2447" s="92"/>
      <c r="I2447" s="92"/>
      <c r="J2447" s="92"/>
      <c r="K2447" s="92"/>
      <c r="L2447" s="92"/>
      <c r="M2447" s="92"/>
    </row>
    <row r="2448" spans="1:13">
      <c r="A2448" s="92"/>
      <c r="B2448" s="92"/>
      <c r="C2448" s="92"/>
      <c r="D2448" s="92"/>
      <c r="E2448" s="92"/>
      <c r="F2448" s="92"/>
      <c r="G2448" s="92"/>
      <c r="H2448" s="92"/>
      <c r="I2448" s="92"/>
      <c r="J2448" s="92"/>
      <c r="K2448" s="92"/>
      <c r="L2448" s="92"/>
      <c r="M2448" s="92"/>
    </row>
    <row r="2449" spans="1:13">
      <c r="A2449" s="92"/>
      <c r="B2449" s="92"/>
      <c r="C2449" s="92"/>
      <c r="D2449" s="92"/>
      <c r="E2449" s="92"/>
      <c r="F2449" s="92"/>
      <c r="G2449" s="92"/>
      <c r="H2449" s="92"/>
      <c r="I2449" s="92"/>
      <c r="J2449" s="92"/>
      <c r="K2449" s="92"/>
      <c r="L2449" s="92"/>
      <c r="M2449" s="92"/>
    </row>
    <row r="2450" spans="1:13">
      <c r="A2450" s="92"/>
      <c r="B2450" s="92"/>
      <c r="C2450" s="92"/>
      <c r="D2450" s="92"/>
      <c r="E2450" s="92"/>
      <c r="F2450" s="92"/>
      <c r="G2450" s="92"/>
      <c r="H2450" s="92"/>
      <c r="I2450" s="92"/>
      <c r="J2450" s="92"/>
      <c r="K2450" s="92"/>
      <c r="L2450" s="92"/>
      <c r="M2450" s="92"/>
    </row>
    <row r="2451" spans="1:13">
      <c r="A2451" s="92"/>
      <c r="B2451" s="92"/>
      <c r="C2451" s="92"/>
      <c r="D2451" s="92"/>
      <c r="E2451" s="92"/>
      <c r="F2451" s="92"/>
      <c r="G2451" s="92"/>
      <c r="H2451" s="92"/>
      <c r="I2451" s="92"/>
      <c r="J2451" s="92"/>
      <c r="K2451" s="92"/>
      <c r="L2451" s="92"/>
      <c r="M2451" s="92"/>
    </row>
    <row r="2452" spans="1:13">
      <c r="A2452" s="92"/>
      <c r="B2452" s="92"/>
      <c r="C2452" s="92"/>
      <c r="D2452" s="92"/>
      <c r="E2452" s="92"/>
      <c r="F2452" s="92"/>
      <c r="G2452" s="92"/>
      <c r="H2452" s="92"/>
      <c r="I2452" s="92"/>
      <c r="J2452" s="92"/>
      <c r="K2452" s="92"/>
      <c r="L2452" s="92"/>
      <c r="M2452" s="92"/>
    </row>
    <row r="2453" spans="1:13">
      <c r="A2453" s="92"/>
      <c r="B2453" s="92"/>
      <c r="C2453" s="92"/>
      <c r="D2453" s="92"/>
      <c r="E2453" s="92"/>
      <c r="F2453" s="92"/>
      <c r="G2453" s="92"/>
      <c r="H2453" s="92"/>
      <c r="I2453" s="92"/>
      <c r="J2453" s="92"/>
      <c r="K2453" s="92"/>
      <c r="L2453" s="92"/>
      <c r="M2453" s="92"/>
    </row>
    <row r="2454" spans="1:13">
      <c r="A2454" s="92"/>
      <c r="B2454" s="92"/>
      <c r="C2454" s="92"/>
      <c r="D2454" s="92"/>
      <c r="E2454" s="92"/>
      <c r="F2454" s="92"/>
      <c r="G2454" s="92"/>
      <c r="H2454" s="92"/>
      <c r="I2454" s="92"/>
      <c r="J2454" s="92"/>
      <c r="K2454" s="92"/>
      <c r="L2454" s="92"/>
      <c r="M2454" s="92"/>
    </row>
    <row r="2455" spans="1:13">
      <c r="A2455" s="92"/>
      <c r="B2455" s="92"/>
      <c r="C2455" s="92"/>
      <c r="D2455" s="92"/>
      <c r="E2455" s="92"/>
      <c r="F2455" s="92"/>
      <c r="G2455" s="92"/>
      <c r="H2455" s="92"/>
      <c r="I2455" s="92"/>
      <c r="J2455" s="92"/>
      <c r="K2455" s="92"/>
      <c r="L2455" s="92"/>
      <c r="M2455" s="92"/>
    </row>
    <row r="2456" spans="1:13">
      <c r="A2456" s="92"/>
      <c r="B2456" s="92"/>
      <c r="C2456" s="92"/>
      <c r="D2456" s="92"/>
      <c r="E2456" s="92"/>
      <c r="F2456" s="92"/>
      <c r="G2456" s="92"/>
      <c r="H2456" s="92"/>
      <c r="I2456" s="92"/>
      <c r="J2456" s="92"/>
      <c r="K2456" s="92"/>
      <c r="L2456" s="92"/>
      <c r="M2456" s="92"/>
    </row>
    <row r="2457" spans="1:13">
      <c r="A2457" s="92"/>
      <c r="B2457" s="92"/>
      <c r="C2457" s="92"/>
      <c r="D2457" s="92"/>
      <c r="E2457" s="92"/>
      <c r="F2457" s="92"/>
      <c r="G2457" s="92"/>
      <c r="H2457" s="92"/>
      <c r="I2457" s="92"/>
      <c r="J2457" s="92"/>
      <c r="K2457" s="92"/>
      <c r="L2457" s="92"/>
      <c r="M2457" s="92"/>
    </row>
    <row r="2458" spans="1:13">
      <c r="A2458" s="92"/>
      <c r="B2458" s="92"/>
      <c r="C2458" s="92"/>
      <c r="D2458" s="92"/>
      <c r="E2458" s="92"/>
      <c r="F2458" s="92"/>
      <c r="G2458" s="92"/>
      <c r="H2458" s="92"/>
      <c r="I2458" s="92"/>
      <c r="J2458" s="92"/>
      <c r="K2458" s="92"/>
      <c r="L2458" s="92"/>
      <c r="M2458" s="92"/>
    </row>
    <row r="2459" spans="1:13">
      <c r="A2459" s="92"/>
      <c r="B2459" s="92"/>
      <c r="C2459" s="92"/>
      <c r="D2459" s="92"/>
      <c r="E2459" s="92"/>
      <c r="F2459" s="92"/>
      <c r="G2459" s="92"/>
      <c r="H2459" s="92"/>
      <c r="I2459" s="92"/>
      <c r="J2459" s="92"/>
      <c r="K2459" s="92"/>
      <c r="L2459" s="92"/>
      <c r="M2459" s="92"/>
    </row>
    <row r="2460" spans="1:13">
      <c r="A2460" s="92"/>
      <c r="B2460" s="92"/>
      <c r="C2460" s="92"/>
      <c r="D2460" s="92"/>
      <c r="E2460" s="92"/>
      <c r="F2460" s="92"/>
      <c r="G2460" s="92"/>
      <c r="H2460" s="92"/>
      <c r="I2460" s="92"/>
      <c r="J2460" s="92"/>
      <c r="K2460" s="92"/>
      <c r="L2460" s="92"/>
      <c r="M2460" s="92"/>
    </row>
    <row r="2461" spans="1:13">
      <c r="A2461" s="92"/>
      <c r="B2461" s="92"/>
      <c r="C2461" s="92"/>
      <c r="D2461" s="92"/>
      <c r="E2461" s="92"/>
      <c r="F2461" s="92"/>
      <c r="G2461" s="92"/>
      <c r="H2461" s="92"/>
      <c r="I2461" s="92"/>
      <c r="J2461" s="92"/>
      <c r="K2461" s="92"/>
      <c r="L2461" s="92"/>
      <c r="M2461" s="92"/>
    </row>
    <row r="2462" spans="1:13">
      <c r="A2462" s="92"/>
      <c r="B2462" s="92"/>
      <c r="C2462" s="92"/>
      <c r="D2462" s="92"/>
      <c r="E2462" s="92"/>
      <c r="F2462" s="92"/>
      <c r="G2462" s="92"/>
      <c r="H2462" s="92"/>
      <c r="I2462" s="92"/>
      <c r="J2462" s="92"/>
      <c r="K2462" s="92"/>
      <c r="L2462" s="92"/>
      <c r="M2462" s="92"/>
    </row>
    <row r="2463" spans="1:13">
      <c r="A2463" s="92"/>
      <c r="B2463" s="92"/>
      <c r="C2463" s="92"/>
      <c r="D2463" s="92"/>
      <c r="E2463" s="92"/>
      <c r="F2463" s="92"/>
      <c r="G2463" s="92"/>
      <c r="H2463" s="92"/>
      <c r="I2463" s="92"/>
      <c r="J2463" s="92"/>
      <c r="K2463" s="92"/>
      <c r="L2463" s="92"/>
      <c r="M2463" s="92"/>
    </row>
    <row r="2464" spans="1:13">
      <c r="A2464" s="92"/>
      <c r="B2464" s="92"/>
      <c r="C2464" s="92"/>
      <c r="D2464" s="92"/>
      <c r="E2464" s="92"/>
      <c r="F2464" s="92"/>
      <c r="G2464" s="92"/>
      <c r="H2464" s="92"/>
      <c r="I2464" s="92"/>
      <c r="J2464" s="92"/>
      <c r="K2464" s="92"/>
      <c r="L2464" s="92"/>
      <c r="M2464" s="92"/>
    </row>
    <row r="2465" spans="1:13">
      <c r="A2465" s="92"/>
      <c r="B2465" s="92"/>
      <c r="C2465" s="92"/>
      <c r="D2465" s="92"/>
      <c r="E2465" s="92"/>
      <c r="F2465" s="92"/>
      <c r="G2465" s="92"/>
      <c r="H2465" s="92"/>
      <c r="I2465" s="92"/>
      <c r="J2465" s="92"/>
      <c r="K2465" s="92"/>
      <c r="L2465" s="92"/>
      <c r="M2465" s="92"/>
    </row>
    <row r="2466" spans="1:13">
      <c r="A2466" s="92"/>
      <c r="B2466" s="92"/>
      <c r="C2466" s="92"/>
      <c r="D2466" s="92"/>
      <c r="E2466" s="92"/>
      <c r="F2466" s="92"/>
      <c r="G2466" s="92"/>
      <c r="H2466" s="92"/>
      <c r="I2466" s="92"/>
      <c r="J2466" s="92"/>
      <c r="K2466" s="92"/>
      <c r="L2466" s="92"/>
      <c r="M2466" s="92"/>
    </row>
    <row r="2467" spans="1:13">
      <c r="A2467" s="92"/>
      <c r="B2467" s="92"/>
      <c r="C2467" s="92"/>
      <c r="D2467" s="92"/>
      <c r="E2467" s="92"/>
      <c r="F2467" s="92"/>
      <c r="G2467" s="92"/>
      <c r="H2467" s="92"/>
      <c r="I2467" s="92"/>
      <c r="J2467" s="92"/>
      <c r="K2467" s="92"/>
      <c r="L2467" s="92"/>
      <c r="M2467" s="92"/>
    </row>
    <row r="2468" spans="1:13">
      <c r="A2468" s="92"/>
      <c r="B2468" s="92"/>
      <c r="C2468" s="92"/>
      <c r="D2468" s="92"/>
      <c r="E2468" s="92"/>
      <c r="F2468" s="92"/>
      <c r="G2468" s="92"/>
      <c r="H2468" s="92"/>
      <c r="I2468" s="92"/>
      <c r="J2468" s="92"/>
      <c r="K2468" s="92"/>
      <c r="L2468" s="92"/>
      <c r="M2468" s="92"/>
    </row>
    <row r="2469" spans="1:13">
      <c r="A2469" s="92"/>
      <c r="B2469" s="92"/>
      <c r="C2469" s="92"/>
      <c r="D2469" s="92"/>
      <c r="E2469" s="92"/>
      <c r="F2469" s="92"/>
      <c r="G2469" s="92"/>
      <c r="H2469" s="92"/>
      <c r="I2469" s="92"/>
      <c r="J2469" s="92"/>
      <c r="K2469" s="92"/>
      <c r="L2469" s="92"/>
      <c r="M2469" s="92"/>
    </row>
    <row r="2470" spans="1:13">
      <c r="A2470" s="92"/>
      <c r="B2470" s="92"/>
      <c r="C2470" s="92"/>
      <c r="D2470" s="92"/>
      <c r="E2470" s="92"/>
      <c r="F2470" s="92"/>
      <c r="G2470" s="92"/>
      <c r="H2470" s="92"/>
      <c r="I2470" s="92"/>
      <c r="J2470" s="92"/>
      <c r="K2470" s="92"/>
      <c r="L2470" s="92"/>
      <c r="M2470" s="92"/>
    </row>
    <row r="2471" spans="1:13">
      <c r="A2471" s="92"/>
      <c r="B2471" s="92"/>
      <c r="C2471" s="92"/>
      <c r="D2471" s="92"/>
      <c r="E2471" s="92"/>
      <c r="F2471" s="92"/>
      <c r="G2471" s="92"/>
      <c r="H2471" s="92"/>
      <c r="I2471" s="92"/>
      <c r="J2471" s="92"/>
      <c r="K2471" s="92"/>
      <c r="L2471" s="92"/>
      <c r="M2471" s="92"/>
    </row>
    <row r="2472" spans="1:13">
      <c r="A2472" s="92"/>
      <c r="B2472" s="92"/>
      <c r="C2472" s="92"/>
      <c r="D2472" s="92"/>
      <c r="E2472" s="92"/>
      <c r="F2472" s="92"/>
      <c r="G2472" s="92"/>
      <c r="H2472" s="92"/>
      <c r="I2472" s="92"/>
      <c r="J2472" s="92"/>
      <c r="K2472" s="92"/>
      <c r="L2472" s="92"/>
      <c r="M2472" s="92"/>
    </row>
    <row r="2473" spans="1:13">
      <c r="A2473" s="92"/>
      <c r="B2473" s="92"/>
      <c r="C2473" s="92"/>
      <c r="D2473" s="92"/>
      <c r="E2473" s="92"/>
      <c r="F2473" s="92"/>
      <c r="G2473" s="92"/>
      <c r="H2473" s="92"/>
      <c r="I2473" s="92"/>
      <c r="J2473" s="92"/>
      <c r="K2473" s="92"/>
      <c r="L2473" s="92"/>
      <c r="M2473" s="92"/>
    </row>
    <row r="2474" spans="1:13">
      <c r="A2474" s="92"/>
      <c r="B2474" s="92"/>
      <c r="C2474" s="92"/>
      <c r="D2474" s="92"/>
      <c r="E2474" s="92"/>
      <c r="F2474" s="92"/>
      <c r="G2474" s="92"/>
      <c r="H2474" s="92"/>
      <c r="I2474" s="92"/>
      <c r="J2474" s="92"/>
      <c r="K2474" s="92"/>
      <c r="L2474" s="92"/>
      <c r="M2474" s="92"/>
    </row>
    <row r="2475" spans="1:13">
      <c r="A2475" s="92"/>
      <c r="B2475" s="92"/>
      <c r="C2475" s="92"/>
      <c r="D2475" s="92"/>
      <c r="E2475" s="92"/>
      <c r="F2475" s="92"/>
      <c r="G2475" s="92"/>
      <c r="H2475" s="92"/>
      <c r="I2475" s="92"/>
      <c r="J2475" s="92"/>
      <c r="K2475" s="92"/>
      <c r="L2475" s="92"/>
      <c r="M2475" s="92"/>
    </row>
    <row r="2476" spans="1:13">
      <c r="A2476" s="92"/>
      <c r="B2476" s="92"/>
      <c r="C2476" s="92"/>
      <c r="D2476" s="92"/>
      <c r="E2476" s="92"/>
      <c r="F2476" s="92"/>
      <c r="G2476" s="92"/>
      <c r="H2476" s="92"/>
      <c r="I2476" s="92"/>
      <c r="J2476" s="92"/>
      <c r="K2476" s="92"/>
      <c r="L2476" s="92"/>
      <c r="M2476" s="92"/>
    </row>
    <row r="2477" spans="1:13">
      <c r="A2477" s="92"/>
      <c r="B2477" s="92"/>
      <c r="C2477" s="92"/>
      <c r="D2477" s="92"/>
      <c r="E2477" s="92"/>
      <c r="F2477" s="92"/>
      <c r="G2477" s="92"/>
      <c r="H2477" s="92"/>
      <c r="I2477" s="92"/>
      <c r="J2477" s="92"/>
      <c r="K2477" s="92"/>
      <c r="L2477" s="92"/>
      <c r="M2477" s="92"/>
    </row>
    <row r="2478" spans="1:13">
      <c r="A2478" s="92"/>
      <c r="B2478" s="92"/>
      <c r="C2478" s="92"/>
      <c r="D2478" s="92"/>
      <c r="E2478" s="92"/>
      <c r="F2478" s="92"/>
      <c r="G2478" s="92"/>
      <c r="H2478" s="92"/>
      <c r="I2478" s="92"/>
      <c r="J2478" s="92"/>
      <c r="K2478" s="92"/>
      <c r="L2478" s="92"/>
      <c r="M2478" s="92"/>
    </row>
    <row r="2479" spans="1:13">
      <c r="A2479" s="92"/>
      <c r="B2479" s="92"/>
      <c r="C2479" s="92"/>
      <c r="D2479" s="92"/>
      <c r="E2479" s="92"/>
      <c r="F2479" s="92"/>
      <c r="G2479" s="92"/>
      <c r="H2479" s="92"/>
      <c r="I2479" s="92"/>
      <c r="J2479" s="92"/>
      <c r="K2479" s="92"/>
      <c r="L2479" s="92"/>
      <c r="M2479" s="92"/>
    </row>
    <row r="2480" spans="1:13">
      <c r="A2480" s="92"/>
      <c r="B2480" s="92"/>
      <c r="C2480" s="92"/>
      <c r="D2480" s="92"/>
      <c r="E2480" s="92"/>
      <c r="F2480" s="92"/>
      <c r="G2480" s="92"/>
      <c r="H2480" s="92"/>
      <c r="I2480" s="92"/>
      <c r="J2480" s="92"/>
      <c r="K2480" s="92"/>
      <c r="L2480" s="92"/>
      <c r="M2480" s="92"/>
    </row>
    <row r="2481" spans="1:13">
      <c r="A2481" s="92"/>
      <c r="B2481" s="92"/>
      <c r="C2481" s="92"/>
      <c r="D2481" s="92"/>
      <c r="E2481" s="92"/>
      <c r="F2481" s="92"/>
      <c r="G2481" s="92"/>
      <c r="H2481" s="92"/>
      <c r="I2481" s="92"/>
      <c r="J2481" s="92"/>
      <c r="K2481" s="92"/>
      <c r="L2481" s="92"/>
      <c r="M2481" s="92"/>
    </row>
    <row r="2482" spans="1:13">
      <c r="A2482" s="92"/>
      <c r="B2482" s="92"/>
      <c r="C2482" s="92"/>
      <c r="D2482" s="92"/>
      <c r="E2482" s="92"/>
      <c r="F2482" s="92"/>
      <c r="G2482" s="92"/>
      <c r="H2482" s="92"/>
      <c r="I2482" s="92"/>
      <c r="J2482" s="92"/>
      <c r="K2482" s="92"/>
      <c r="L2482" s="92"/>
      <c r="M2482" s="92"/>
    </row>
    <row r="2483" spans="1:13">
      <c r="A2483" s="92"/>
      <c r="B2483" s="92"/>
      <c r="C2483" s="92"/>
      <c r="D2483" s="92"/>
      <c r="E2483" s="92"/>
      <c r="F2483" s="92"/>
      <c r="G2483" s="92"/>
      <c r="H2483" s="92"/>
      <c r="I2483" s="92"/>
      <c r="J2483" s="92"/>
      <c r="K2483" s="92"/>
      <c r="L2483" s="92"/>
      <c r="M2483" s="92"/>
    </row>
    <row r="2484" spans="1:13">
      <c r="A2484" s="92"/>
      <c r="B2484" s="92"/>
      <c r="C2484" s="92"/>
      <c r="D2484" s="92"/>
      <c r="E2484" s="92"/>
      <c r="F2484" s="92"/>
      <c r="G2484" s="92"/>
      <c r="H2484" s="92"/>
      <c r="I2484" s="92"/>
      <c r="J2484" s="92"/>
      <c r="K2484" s="92"/>
      <c r="L2484" s="92"/>
      <c r="M2484" s="92"/>
    </row>
    <row r="2485" spans="1:13">
      <c r="A2485" s="92"/>
      <c r="B2485" s="92"/>
      <c r="C2485" s="92"/>
      <c r="D2485" s="92"/>
      <c r="E2485" s="92"/>
      <c r="F2485" s="92"/>
      <c r="G2485" s="92"/>
      <c r="H2485" s="92"/>
      <c r="I2485" s="92"/>
      <c r="J2485" s="92"/>
      <c r="K2485" s="92"/>
      <c r="L2485" s="92"/>
      <c r="M2485" s="92"/>
    </row>
    <row r="2486" spans="1:13">
      <c r="A2486" s="92"/>
      <c r="B2486" s="92"/>
      <c r="C2486" s="92"/>
      <c r="D2486" s="92"/>
      <c r="E2486" s="92"/>
      <c r="F2486" s="92"/>
      <c r="G2486" s="92"/>
      <c r="H2486" s="92"/>
      <c r="I2486" s="92"/>
      <c r="J2486" s="92"/>
      <c r="K2486" s="92"/>
      <c r="L2486" s="92"/>
      <c r="M2486" s="92"/>
    </row>
    <row r="2487" spans="1:13">
      <c r="A2487" s="92"/>
      <c r="B2487" s="92"/>
      <c r="C2487" s="92"/>
      <c r="D2487" s="92"/>
      <c r="E2487" s="92"/>
      <c r="F2487" s="92"/>
      <c r="G2487" s="92"/>
      <c r="H2487" s="92"/>
      <c r="I2487" s="92"/>
      <c r="J2487" s="92"/>
      <c r="K2487" s="92"/>
      <c r="L2487" s="92"/>
      <c r="M2487" s="92"/>
    </row>
    <row r="2488" spans="1:13">
      <c r="A2488" s="92"/>
      <c r="B2488" s="92"/>
      <c r="C2488" s="92"/>
      <c r="D2488" s="92"/>
      <c r="E2488" s="92"/>
      <c r="F2488" s="92"/>
      <c r="G2488" s="92"/>
      <c r="H2488" s="92"/>
      <c r="I2488" s="92"/>
      <c r="J2488" s="92"/>
      <c r="K2488" s="92"/>
      <c r="L2488" s="92"/>
      <c r="M2488" s="92"/>
    </row>
    <row r="2489" spans="1:13">
      <c r="A2489" s="92"/>
      <c r="B2489" s="92"/>
      <c r="C2489" s="92"/>
      <c r="D2489" s="92"/>
      <c r="E2489" s="92"/>
      <c r="F2489" s="92"/>
      <c r="G2489" s="92"/>
      <c r="H2489" s="92"/>
      <c r="I2489" s="92"/>
      <c r="J2489" s="92"/>
      <c r="K2489" s="92"/>
      <c r="L2489" s="92"/>
      <c r="M2489" s="92"/>
    </row>
    <row r="2490" spans="1:13">
      <c r="A2490" s="92"/>
      <c r="B2490" s="92"/>
      <c r="C2490" s="92"/>
      <c r="D2490" s="92"/>
      <c r="E2490" s="92"/>
      <c r="F2490" s="92"/>
      <c r="G2490" s="92"/>
      <c r="H2490" s="92"/>
      <c r="I2490" s="92"/>
      <c r="J2490" s="92"/>
      <c r="K2490" s="92"/>
      <c r="L2490" s="92"/>
      <c r="M2490" s="92"/>
    </row>
    <row r="2491" spans="1:13">
      <c r="A2491" s="92"/>
      <c r="B2491" s="92"/>
      <c r="C2491" s="92"/>
      <c r="D2491" s="92"/>
      <c r="E2491" s="92"/>
      <c r="F2491" s="92"/>
      <c r="G2491" s="92"/>
      <c r="H2491" s="92"/>
      <c r="I2491" s="92"/>
      <c r="J2491" s="92"/>
      <c r="K2491" s="92"/>
      <c r="L2491" s="92"/>
      <c r="M2491" s="92"/>
    </row>
    <row r="2492" spans="1:13">
      <c r="A2492" s="92"/>
      <c r="B2492" s="92"/>
      <c r="C2492" s="92"/>
      <c r="D2492" s="92"/>
      <c r="E2492" s="92"/>
      <c r="F2492" s="92"/>
      <c r="G2492" s="92"/>
      <c r="H2492" s="92"/>
      <c r="I2492" s="92"/>
      <c r="J2492" s="92"/>
      <c r="K2492" s="92"/>
      <c r="L2492" s="92"/>
      <c r="M2492" s="92"/>
    </row>
    <row r="2493" spans="1:13">
      <c r="A2493" s="92"/>
      <c r="B2493" s="92"/>
      <c r="C2493" s="92"/>
      <c r="D2493" s="92"/>
      <c r="E2493" s="92"/>
      <c r="F2493" s="92"/>
      <c r="G2493" s="92"/>
      <c r="H2493" s="92"/>
      <c r="I2493" s="92"/>
      <c r="J2493" s="92"/>
      <c r="K2493" s="92"/>
      <c r="L2493" s="92"/>
      <c r="M2493" s="92"/>
    </row>
    <row r="2494" spans="1:13">
      <c r="A2494" s="92"/>
      <c r="B2494" s="92"/>
      <c r="C2494" s="92"/>
      <c r="D2494" s="92"/>
      <c r="E2494" s="92"/>
      <c r="F2494" s="92"/>
      <c r="G2494" s="92"/>
      <c r="H2494" s="92"/>
      <c r="I2494" s="92"/>
      <c r="J2494" s="92"/>
      <c r="K2494" s="92"/>
      <c r="L2494" s="92"/>
      <c r="M2494" s="92"/>
    </row>
    <row r="2495" spans="1:13">
      <c r="A2495" s="92"/>
      <c r="B2495" s="92"/>
      <c r="C2495" s="92"/>
      <c r="D2495" s="92"/>
      <c r="E2495" s="92"/>
      <c r="F2495" s="92"/>
      <c r="G2495" s="92"/>
      <c r="H2495" s="92"/>
      <c r="I2495" s="92"/>
      <c r="J2495" s="92"/>
      <c r="K2495" s="92"/>
      <c r="L2495" s="92"/>
      <c r="M2495" s="92"/>
    </row>
    <row r="2496" spans="1:13">
      <c r="A2496" s="92"/>
      <c r="B2496" s="92"/>
      <c r="C2496" s="92"/>
      <c r="D2496" s="92"/>
      <c r="E2496" s="92"/>
      <c r="F2496" s="92"/>
      <c r="G2496" s="92"/>
      <c r="H2496" s="92"/>
      <c r="I2496" s="92"/>
      <c r="J2496" s="92"/>
      <c r="K2496" s="92"/>
      <c r="L2496" s="92"/>
      <c r="M2496" s="92"/>
    </row>
    <row r="2497" spans="1:13">
      <c r="A2497" s="92"/>
      <c r="B2497" s="92"/>
      <c r="C2497" s="92"/>
      <c r="D2497" s="92"/>
      <c r="E2497" s="92"/>
      <c r="F2497" s="92"/>
      <c r="G2497" s="92"/>
      <c r="H2497" s="92"/>
      <c r="I2497" s="92"/>
      <c r="J2497" s="92"/>
      <c r="K2497" s="92"/>
      <c r="L2497" s="92"/>
      <c r="M2497" s="92"/>
    </row>
    <row r="2498" spans="1:13">
      <c r="A2498" s="92"/>
      <c r="B2498" s="92"/>
      <c r="C2498" s="92"/>
      <c r="D2498" s="92"/>
      <c r="E2498" s="92"/>
      <c r="F2498" s="92"/>
      <c r="G2498" s="92"/>
      <c r="H2498" s="92"/>
      <c r="I2498" s="92"/>
      <c r="J2498" s="92"/>
      <c r="K2498" s="92"/>
      <c r="L2498" s="92"/>
      <c r="M2498" s="92"/>
    </row>
    <row r="2499" spans="1:13">
      <c r="A2499" s="92"/>
      <c r="B2499" s="92"/>
      <c r="C2499" s="92"/>
      <c r="D2499" s="92"/>
      <c r="E2499" s="92"/>
      <c r="F2499" s="92"/>
      <c r="G2499" s="92"/>
      <c r="H2499" s="92"/>
      <c r="I2499" s="92"/>
      <c r="J2499" s="92"/>
      <c r="K2499" s="92"/>
      <c r="L2499" s="92"/>
      <c r="M2499" s="92"/>
    </row>
    <row r="2500" spans="1:13">
      <c r="A2500" s="92"/>
      <c r="B2500" s="92"/>
      <c r="C2500" s="92"/>
      <c r="D2500" s="92"/>
      <c r="E2500" s="92"/>
      <c r="F2500" s="92"/>
      <c r="G2500" s="92"/>
      <c r="H2500" s="92"/>
      <c r="I2500" s="92"/>
      <c r="J2500" s="92"/>
      <c r="K2500" s="92"/>
      <c r="L2500" s="92"/>
      <c r="M2500" s="92"/>
    </row>
    <row r="2501" spans="1:13">
      <c r="A2501" s="92"/>
      <c r="B2501" s="92"/>
      <c r="C2501" s="92"/>
      <c r="D2501" s="92"/>
      <c r="E2501" s="92"/>
      <c r="F2501" s="92"/>
      <c r="G2501" s="92"/>
      <c r="H2501" s="92"/>
      <c r="I2501" s="92"/>
      <c r="J2501" s="92"/>
      <c r="K2501" s="92"/>
      <c r="L2501" s="92"/>
      <c r="M2501" s="92"/>
    </row>
    <row r="2502" spans="1:13">
      <c r="A2502" s="92"/>
      <c r="B2502" s="92"/>
      <c r="C2502" s="92"/>
      <c r="D2502" s="92"/>
      <c r="E2502" s="92"/>
      <c r="F2502" s="92"/>
      <c r="G2502" s="92"/>
      <c r="H2502" s="92"/>
      <c r="I2502" s="92"/>
      <c r="J2502" s="92"/>
      <c r="K2502" s="92"/>
      <c r="L2502" s="92"/>
      <c r="M2502" s="92"/>
    </row>
    <row r="2503" spans="1:13">
      <c r="A2503" s="92"/>
      <c r="B2503" s="92"/>
      <c r="C2503" s="92"/>
      <c r="D2503" s="92"/>
      <c r="E2503" s="92"/>
      <c r="F2503" s="92"/>
      <c r="G2503" s="92"/>
      <c r="H2503" s="92"/>
      <c r="I2503" s="92"/>
      <c r="J2503" s="92"/>
      <c r="K2503" s="92"/>
      <c r="L2503" s="92"/>
      <c r="M2503" s="92"/>
    </row>
    <row r="2504" spans="1:13">
      <c r="A2504" s="92"/>
      <c r="B2504" s="92"/>
      <c r="C2504" s="92"/>
      <c r="D2504" s="92"/>
      <c r="E2504" s="92"/>
      <c r="F2504" s="92"/>
      <c r="G2504" s="92"/>
      <c r="H2504" s="92"/>
      <c r="I2504" s="92"/>
      <c r="J2504" s="92"/>
      <c r="K2504" s="92"/>
      <c r="L2504" s="92"/>
      <c r="M2504" s="92"/>
    </row>
    <row r="2505" spans="1:13">
      <c r="A2505" s="92"/>
      <c r="B2505" s="92"/>
      <c r="C2505" s="92"/>
      <c r="D2505" s="92"/>
      <c r="E2505" s="92"/>
      <c r="F2505" s="92"/>
      <c r="G2505" s="92"/>
      <c r="H2505" s="92"/>
      <c r="I2505" s="92"/>
      <c r="J2505" s="92"/>
      <c r="K2505" s="92"/>
      <c r="L2505" s="92"/>
      <c r="M2505" s="92"/>
    </row>
    <row r="2506" spans="1:13">
      <c r="A2506" s="92"/>
      <c r="B2506" s="92"/>
      <c r="C2506" s="92"/>
      <c r="D2506" s="92"/>
      <c r="E2506" s="92"/>
      <c r="F2506" s="92"/>
      <c r="G2506" s="92"/>
      <c r="H2506" s="92"/>
      <c r="I2506" s="92"/>
      <c r="J2506" s="92"/>
      <c r="K2506" s="92"/>
      <c r="L2506" s="92"/>
      <c r="M2506" s="92"/>
    </row>
    <row r="2507" spans="1:13">
      <c r="A2507" s="92"/>
      <c r="B2507" s="92"/>
      <c r="C2507" s="92"/>
      <c r="D2507" s="92"/>
      <c r="E2507" s="92"/>
      <c r="F2507" s="92"/>
      <c r="G2507" s="92"/>
      <c r="H2507" s="92"/>
      <c r="I2507" s="92"/>
      <c r="J2507" s="92"/>
      <c r="K2507" s="92"/>
      <c r="L2507" s="92"/>
      <c r="M2507" s="92"/>
    </row>
    <row r="2508" spans="1:13">
      <c r="A2508" s="92"/>
      <c r="B2508" s="92"/>
      <c r="C2508" s="92"/>
      <c r="D2508" s="92"/>
      <c r="E2508" s="92"/>
      <c r="F2508" s="92"/>
      <c r="G2508" s="92"/>
      <c r="H2508" s="92"/>
      <c r="I2508" s="92"/>
      <c r="J2508" s="92"/>
      <c r="K2508" s="92"/>
      <c r="L2508" s="92"/>
      <c r="M2508" s="92"/>
    </row>
    <row r="2509" spans="1:13">
      <c r="A2509" s="92"/>
      <c r="B2509" s="92"/>
      <c r="C2509" s="92"/>
      <c r="D2509" s="92"/>
      <c r="E2509" s="92"/>
      <c r="F2509" s="92"/>
      <c r="G2509" s="92"/>
      <c r="H2509" s="92"/>
      <c r="I2509" s="92"/>
      <c r="J2509" s="92"/>
      <c r="K2509" s="92"/>
      <c r="L2509" s="92"/>
      <c r="M2509" s="92"/>
    </row>
    <row r="2510" spans="1:13">
      <c r="A2510" s="92"/>
      <c r="B2510" s="92"/>
      <c r="C2510" s="92"/>
      <c r="D2510" s="92"/>
      <c r="E2510" s="92"/>
      <c r="F2510" s="92"/>
      <c r="G2510" s="92"/>
      <c r="H2510" s="92"/>
      <c r="I2510" s="92"/>
      <c r="J2510" s="92"/>
      <c r="K2510" s="92"/>
      <c r="L2510" s="92"/>
      <c r="M2510" s="92"/>
    </row>
    <row r="2511" spans="1:13">
      <c r="A2511" s="92"/>
      <c r="B2511" s="92"/>
      <c r="C2511" s="92"/>
      <c r="D2511" s="92"/>
      <c r="E2511" s="92"/>
      <c r="F2511" s="92"/>
      <c r="G2511" s="92"/>
      <c r="H2511" s="92"/>
      <c r="I2511" s="92"/>
      <c r="J2511" s="92"/>
      <c r="K2511" s="92"/>
      <c r="L2511" s="92"/>
      <c r="M2511" s="92"/>
    </row>
    <row r="2512" spans="1:13">
      <c r="A2512" s="92"/>
      <c r="B2512" s="92"/>
      <c r="C2512" s="92"/>
      <c r="D2512" s="92"/>
      <c r="E2512" s="92"/>
      <c r="F2512" s="92"/>
      <c r="G2512" s="92"/>
      <c r="H2512" s="92"/>
      <c r="I2512" s="92"/>
      <c r="J2512" s="92"/>
      <c r="K2512" s="92"/>
      <c r="L2512" s="92"/>
      <c r="M2512" s="92"/>
    </row>
    <row r="2513" spans="1:13">
      <c r="A2513" s="92"/>
      <c r="B2513" s="92"/>
      <c r="C2513" s="92"/>
      <c r="D2513" s="92"/>
      <c r="E2513" s="92"/>
      <c r="F2513" s="92"/>
      <c r="G2513" s="92"/>
      <c r="H2513" s="92"/>
      <c r="I2513" s="92"/>
      <c r="J2513" s="92"/>
      <c r="K2513" s="92"/>
      <c r="L2513" s="92"/>
      <c r="M2513" s="92"/>
    </row>
    <row r="2514" spans="1:13">
      <c r="A2514" s="92"/>
      <c r="B2514" s="92"/>
      <c r="C2514" s="92"/>
      <c r="D2514" s="92"/>
      <c r="E2514" s="92"/>
      <c r="F2514" s="92"/>
      <c r="G2514" s="92"/>
      <c r="H2514" s="92"/>
      <c r="I2514" s="92"/>
      <c r="J2514" s="92"/>
      <c r="K2514" s="92"/>
      <c r="L2514" s="92"/>
      <c r="M2514" s="92"/>
    </row>
    <row r="2515" spans="1:13">
      <c r="A2515" s="92"/>
      <c r="B2515" s="92"/>
      <c r="C2515" s="92"/>
      <c r="D2515" s="92"/>
      <c r="E2515" s="92"/>
      <c r="F2515" s="92"/>
      <c r="G2515" s="92"/>
      <c r="H2515" s="92"/>
      <c r="I2515" s="92"/>
      <c r="J2515" s="92"/>
      <c r="K2515" s="92"/>
      <c r="L2515" s="92"/>
      <c r="M2515" s="92"/>
    </row>
    <row r="2516" spans="1:13">
      <c r="A2516" s="92"/>
      <c r="B2516" s="92"/>
      <c r="C2516" s="92"/>
      <c r="D2516" s="92"/>
      <c r="E2516" s="92"/>
      <c r="F2516" s="92"/>
      <c r="G2516" s="92"/>
      <c r="H2516" s="92"/>
      <c r="I2516" s="92"/>
      <c r="J2516" s="92"/>
      <c r="K2516" s="92"/>
      <c r="L2516" s="92"/>
      <c r="M2516" s="92"/>
    </row>
    <row r="2517" spans="1:13">
      <c r="A2517" s="92"/>
      <c r="B2517" s="92"/>
      <c r="C2517" s="92"/>
      <c r="D2517" s="92"/>
      <c r="E2517" s="92"/>
      <c r="F2517" s="92"/>
      <c r="G2517" s="92"/>
      <c r="H2517" s="92"/>
      <c r="I2517" s="92"/>
      <c r="J2517" s="92"/>
      <c r="K2517" s="92"/>
      <c r="L2517" s="92"/>
      <c r="M2517" s="92"/>
    </row>
    <row r="2518" spans="1:13">
      <c r="A2518" s="92"/>
      <c r="B2518" s="92"/>
      <c r="C2518" s="92"/>
      <c r="D2518" s="92"/>
      <c r="E2518" s="92"/>
      <c r="F2518" s="92"/>
      <c r="G2518" s="92"/>
      <c r="H2518" s="92"/>
      <c r="I2518" s="92"/>
      <c r="J2518" s="92"/>
      <c r="K2518" s="92"/>
      <c r="L2518" s="92"/>
      <c r="M2518" s="92"/>
    </row>
    <row r="2519" spans="1:13">
      <c r="A2519" s="92"/>
      <c r="B2519" s="92"/>
      <c r="C2519" s="92"/>
      <c r="D2519" s="92"/>
      <c r="E2519" s="92"/>
      <c r="F2519" s="92"/>
      <c r="G2519" s="92"/>
      <c r="H2519" s="92"/>
      <c r="I2519" s="92"/>
      <c r="J2519" s="92"/>
      <c r="K2519" s="92"/>
      <c r="L2519" s="92"/>
      <c r="M2519" s="92"/>
    </row>
    <row r="2520" spans="1:13">
      <c r="A2520" s="92"/>
      <c r="B2520" s="92"/>
      <c r="C2520" s="92"/>
      <c r="D2520" s="92"/>
      <c r="E2520" s="92"/>
      <c r="F2520" s="92"/>
      <c r="G2520" s="92"/>
      <c r="H2520" s="92"/>
      <c r="I2520" s="92"/>
      <c r="J2520" s="92"/>
      <c r="K2520" s="92"/>
      <c r="L2520" s="92"/>
      <c r="M2520" s="92"/>
    </row>
    <row r="2521" spans="1:13">
      <c r="A2521" s="92"/>
      <c r="B2521" s="92"/>
      <c r="C2521" s="92"/>
      <c r="D2521" s="92"/>
      <c r="E2521" s="92"/>
      <c r="F2521" s="92"/>
      <c r="G2521" s="92"/>
      <c r="H2521" s="92"/>
      <c r="I2521" s="92"/>
      <c r="J2521" s="92"/>
      <c r="K2521" s="92"/>
      <c r="L2521" s="92"/>
      <c r="M2521" s="92"/>
    </row>
    <row r="2522" spans="1:13">
      <c r="A2522" s="92"/>
      <c r="B2522" s="92"/>
      <c r="C2522" s="92"/>
      <c r="D2522" s="92"/>
      <c r="E2522" s="92"/>
      <c r="F2522" s="92"/>
      <c r="G2522" s="92"/>
      <c r="H2522" s="92"/>
      <c r="I2522" s="92"/>
      <c r="J2522" s="92"/>
      <c r="K2522" s="92"/>
      <c r="L2522" s="92"/>
      <c r="M2522" s="92"/>
    </row>
    <row r="2523" spans="1:13">
      <c r="A2523" s="92"/>
      <c r="B2523" s="92"/>
      <c r="C2523" s="92"/>
      <c r="D2523" s="92"/>
      <c r="E2523" s="92"/>
      <c r="F2523" s="92"/>
      <c r="G2523" s="92"/>
      <c r="H2523" s="92"/>
      <c r="I2523" s="92"/>
      <c r="J2523" s="92"/>
      <c r="K2523" s="92"/>
      <c r="L2523" s="92"/>
      <c r="M2523" s="92"/>
    </row>
    <row r="2524" spans="1:13">
      <c r="A2524" s="92"/>
      <c r="B2524" s="92"/>
      <c r="C2524" s="92"/>
      <c r="D2524" s="92"/>
      <c r="E2524" s="92"/>
      <c r="F2524" s="92"/>
      <c r="G2524" s="92"/>
      <c r="H2524" s="92"/>
      <c r="I2524" s="92"/>
      <c r="J2524" s="92"/>
      <c r="K2524" s="92"/>
      <c r="L2524" s="92"/>
      <c r="M2524" s="92"/>
    </row>
    <row r="2525" spans="1:13">
      <c r="A2525" s="92"/>
      <c r="B2525" s="92"/>
      <c r="C2525" s="92"/>
      <c r="D2525" s="92"/>
      <c r="E2525" s="92"/>
      <c r="F2525" s="92"/>
      <c r="G2525" s="92"/>
      <c r="H2525" s="92"/>
      <c r="I2525" s="92"/>
      <c r="J2525" s="92"/>
      <c r="K2525" s="92"/>
      <c r="L2525" s="92"/>
      <c r="M2525" s="92"/>
    </row>
    <row r="2526" spans="1:13">
      <c r="A2526" s="92"/>
      <c r="B2526" s="92"/>
      <c r="C2526" s="92"/>
      <c r="D2526" s="92"/>
      <c r="E2526" s="92"/>
      <c r="F2526" s="92"/>
      <c r="G2526" s="92"/>
      <c r="H2526" s="92"/>
      <c r="I2526" s="92"/>
      <c r="J2526" s="92"/>
      <c r="K2526" s="92"/>
      <c r="L2526" s="92"/>
      <c r="M2526" s="92"/>
    </row>
    <row r="2527" spans="1:13">
      <c r="A2527" s="92"/>
      <c r="B2527" s="92"/>
      <c r="C2527" s="92"/>
      <c r="D2527" s="92"/>
      <c r="E2527" s="92"/>
      <c r="F2527" s="92"/>
      <c r="G2527" s="92"/>
      <c r="H2527" s="92"/>
      <c r="I2527" s="92"/>
      <c r="J2527" s="92"/>
      <c r="K2527" s="92"/>
      <c r="L2527" s="92"/>
      <c r="M2527" s="92"/>
    </row>
    <row r="2528" spans="1:13">
      <c r="A2528" s="92"/>
      <c r="B2528" s="92"/>
      <c r="C2528" s="92"/>
      <c r="D2528" s="92"/>
      <c r="E2528" s="92"/>
      <c r="F2528" s="92"/>
      <c r="G2528" s="92"/>
      <c r="H2528" s="92"/>
      <c r="I2528" s="92"/>
      <c r="J2528" s="92"/>
      <c r="K2528" s="92"/>
      <c r="L2528" s="92"/>
      <c r="M2528" s="92"/>
    </row>
    <row r="2529" spans="1:13">
      <c r="A2529" s="92"/>
      <c r="B2529" s="92"/>
      <c r="C2529" s="92"/>
      <c r="D2529" s="92"/>
      <c r="E2529" s="92"/>
      <c r="F2529" s="92"/>
      <c r="G2529" s="92"/>
      <c r="H2529" s="92"/>
      <c r="I2529" s="92"/>
      <c r="J2529" s="92"/>
      <c r="K2529" s="92"/>
      <c r="L2529" s="92"/>
      <c r="M2529" s="92"/>
    </row>
    <row r="2530" spans="1:13">
      <c r="A2530" s="92"/>
      <c r="B2530" s="92"/>
      <c r="C2530" s="92"/>
      <c r="D2530" s="92"/>
      <c r="E2530" s="92"/>
      <c r="F2530" s="92"/>
      <c r="G2530" s="92"/>
      <c r="H2530" s="92"/>
      <c r="I2530" s="92"/>
      <c r="J2530" s="92"/>
      <c r="K2530" s="92"/>
      <c r="L2530" s="92"/>
      <c r="M2530" s="92"/>
    </row>
    <row r="2531" spans="1:13">
      <c r="A2531" s="92"/>
      <c r="B2531" s="92"/>
      <c r="C2531" s="92"/>
      <c r="D2531" s="92"/>
      <c r="E2531" s="92"/>
      <c r="F2531" s="92"/>
      <c r="G2531" s="92"/>
      <c r="H2531" s="92"/>
      <c r="I2531" s="92"/>
      <c r="J2531" s="92"/>
      <c r="K2531" s="92"/>
      <c r="L2531" s="92"/>
      <c r="M2531" s="92"/>
    </row>
    <row r="2532" spans="1:13">
      <c r="A2532" s="92"/>
      <c r="B2532" s="92"/>
      <c r="C2532" s="92"/>
      <c r="D2532" s="92"/>
      <c r="E2532" s="92"/>
      <c r="F2532" s="92"/>
      <c r="G2532" s="92"/>
      <c r="H2532" s="92"/>
      <c r="I2532" s="92"/>
      <c r="J2532" s="92"/>
      <c r="K2532" s="92"/>
      <c r="L2532" s="92"/>
      <c r="M2532" s="92"/>
    </row>
    <row r="2533" spans="1:13">
      <c r="A2533" s="92"/>
      <c r="B2533" s="92"/>
      <c r="C2533" s="92"/>
      <c r="D2533" s="92"/>
      <c r="E2533" s="92"/>
      <c r="F2533" s="92"/>
      <c r="G2533" s="92"/>
      <c r="H2533" s="92"/>
      <c r="I2533" s="92"/>
      <c r="J2533" s="92"/>
      <c r="K2533" s="92"/>
      <c r="L2533" s="92"/>
      <c r="M2533" s="92"/>
    </row>
    <row r="2534" spans="1:13">
      <c r="A2534" s="92"/>
      <c r="B2534" s="92"/>
      <c r="C2534" s="92"/>
      <c r="D2534" s="92"/>
      <c r="E2534" s="92"/>
      <c r="F2534" s="92"/>
      <c r="G2534" s="92"/>
      <c r="H2534" s="92"/>
      <c r="I2534" s="92"/>
      <c r="J2534" s="92"/>
      <c r="K2534" s="92"/>
      <c r="L2534" s="92"/>
      <c r="M2534" s="92"/>
    </row>
    <row r="2535" spans="1:13">
      <c r="A2535" s="92"/>
      <c r="B2535" s="92"/>
      <c r="C2535" s="92"/>
      <c r="D2535" s="92"/>
      <c r="E2535" s="92"/>
      <c r="F2535" s="92"/>
      <c r="G2535" s="92"/>
      <c r="H2535" s="92"/>
      <c r="I2535" s="92"/>
      <c r="J2535" s="92"/>
      <c r="K2535" s="92"/>
      <c r="L2535" s="92"/>
      <c r="M2535" s="92"/>
    </row>
    <row r="2536" spans="1:13">
      <c r="A2536" s="92"/>
      <c r="B2536" s="92"/>
      <c r="C2536" s="92"/>
      <c r="D2536" s="92"/>
      <c r="E2536" s="92"/>
      <c r="F2536" s="92"/>
      <c r="G2536" s="92"/>
      <c r="H2536" s="92"/>
      <c r="I2536" s="92"/>
      <c r="J2536" s="92"/>
      <c r="K2536" s="92"/>
      <c r="L2536" s="92"/>
      <c r="M2536" s="92"/>
    </row>
    <row r="2537" spans="1:13">
      <c r="A2537" s="92"/>
      <c r="B2537" s="92"/>
      <c r="C2537" s="92"/>
      <c r="D2537" s="92"/>
      <c r="E2537" s="92"/>
      <c r="F2537" s="92"/>
      <c r="G2537" s="92"/>
      <c r="H2537" s="92"/>
      <c r="I2537" s="92"/>
      <c r="J2537" s="92"/>
      <c r="K2537" s="92"/>
      <c r="L2537" s="92"/>
      <c r="M2537" s="92"/>
    </row>
    <row r="2538" spans="1:13">
      <c r="A2538" s="92"/>
      <c r="B2538" s="92"/>
      <c r="C2538" s="92"/>
      <c r="D2538" s="92"/>
      <c r="E2538" s="92"/>
      <c r="F2538" s="92"/>
      <c r="G2538" s="92"/>
      <c r="H2538" s="92"/>
      <c r="I2538" s="92"/>
      <c r="J2538" s="92"/>
      <c r="K2538" s="92"/>
      <c r="L2538" s="92"/>
      <c r="M2538" s="92"/>
    </row>
    <row r="2539" spans="1:13">
      <c r="A2539" s="92"/>
      <c r="B2539" s="92"/>
      <c r="C2539" s="92"/>
      <c r="D2539" s="92"/>
      <c r="E2539" s="92"/>
      <c r="F2539" s="92"/>
      <c r="G2539" s="92"/>
      <c r="H2539" s="92"/>
      <c r="I2539" s="92"/>
      <c r="J2539" s="92"/>
      <c r="K2539" s="92"/>
      <c r="L2539" s="92"/>
      <c r="M2539" s="92"/>
    </row>
    <row r="2540" spans="1:13">
      <c r="A2540" s="92"/>
      <c r="B2540" s="92"/>
      <c r="C2540" s="92"/>
      <c r="D2540" s="92"/>
      <c r="E2540" s="92"/>
      <c r="F2540" s="92"/>
      <c r="G2540" s="92"/>
      <c r="H2540" s="92"/>
      <c r="I2540" s="92"/>
      <c r="J2540" s="92"/>
      <c r="K2540" s="92"/>
      <c r="L2540" s="92"/>
      <c r="M2540" s="92"/>
    </row>
    <row r="2541" spans="1:13">
      <c r="A2541" s="92"/>
      <c r="B2541" s="92"/>
      <c r="C2541" s="92"/>
      <c r="D2541" s="92"/>
      <c r="E2541" s="92"/>
      <c r="F2541" s="92"/>
      <c r="G2541" s="92"/>
      <c r="H2541" s="92"/>
      <c r="I2541" s="92"/>
      <c r="J2541" s="92"/>
      <c r="K2541" s="92"/>
      <c r="L2541" s="92"/>
      <c r="M2541" s="92"/>
    </row>
    <row r="2542" spans="1:13">
      <c r="A2542" s="92"/>
      <c r="B2542" s="92"/>
      <c r="C2542" s="92"/>
      <c r="D2542" s="92"/>
      <c r="E2542" s="92"/>
      <c r="F2542" s="92"/>
      <c r="G2542" s="92"/>
      <c r="H2542" s="92"/>
      <c r="I2542" s="92"/>
      <c r="J2542" s="92"/>
      <c r="K2542" s="92"/>
      <c r="L2542" s="92"/>
      <c r="M2542" s="92"/>
    </row>
    <row r="2543" spans="1:13">
      <c r="A2543" s="92"/>
      <c r="B2543" s="92"/>
      <c r="C2543" s="92"/>
      <c r="D2543" s="92"/>
      <c r="E2543" s="92"/>
      <c r="F2543" s="92"/>
      <c r="G2543" s="92"/>
      <c r="H2543" s="92"/>
      <c r="I2543" s="92"/>
      <c r="J2543" s="92"/>
      <c r="K2543" s="92"/>
      <c r="L2543" s="92"/>
      <c r="M2543" s="92"/>
    </row>
    <row r="2544" spans="1:13">
      <c r="A2544" s="92"/>
      <c r="B2544" s="92"/>
      <c r="C2544" s="92"/>
      <c r="D2544" s="92"/>
      <c r="E2544" s="92"/>
      <c r="F2544" s="92"/>
      <c r="G2544" s="92"/>
      <c r="H2544" s="92"/>
      <c r="I2544" s="92"/>
      <c r="J2544" s="92"/>
      <c r="K2544" s="92"/>
      <c r="L2544" s="92"/>
      <c r="M2544" s="92"/>
    </row>
    <row r="2545" spans="1:13">
      <c r="A2545" s="92"/>
      <c r="B2545" s="92"/>
      <c r="C2545" s="92"/>
      <c r="D2545" s="92"/>
      <c r="E2545" s="92"/>
      <c r="F2545" s="92"/>
      <c r="G2545" s="92"/>
      <c r="H2545" s="92"/>
      <c r="I2545" s="92"/>
      <c r="J2545" s="92"/>
      <c r="K2545" s="92"/>
      <c r="L2545" s="92"/>
      <c r="M2545" s="92"/>
    </row>
    <row r="2546" spans="1:13">
      <c r="A2546" s="92"/>
      <c r="B2546" s="92"/>
      <c r="C2546" s="92"/>
      <c r="D2546" s="92"/>
      <c r="E2546" s="92"/>
      <c r="F2546" s="92"/>
      <c r="G2546" s="92"/>
      <c r="H2546" s="92"/>
      <c r="I2546" s="92"/>
      <c r="J2546" s="92"/>
      <c r="K2546" s="92"/>
      <c r="L2546" s="92"/>
      <c r="M2546" s="92"/>
    </row>
    <row r="2547" spans="1:13">
      <c r="A2547" s="92"/>
      <c r="B2547" s="92"/>
      <c r="C2547" s="92"/>
      <c r="D2547" s="92"/>
      <c r="E2547" s="92"/>
      <c r="F2547" s="92"/>
      <c r="G2547" s="92"/>
      <c r="H2547" s="92"/>
      <c r="I2547" s="92"/>
      <c r="J2547" s="92"/>
      <c r="K2547" s="92"/>
      <c r="L2547" s="92"/>
      <c r="M2547" s="92"/>
    </row>
    <row r="2548" spans="1:13">
      <c r="A2548" s="92"/>
      <c r="B2548" s="92"/>
      <c r="C2548" s="92"/>
      <c r="D2548" s="92"/>
      <c r="E2548" s="92"/>
      <c r="F2548" s="92"/>
      <c r="G2548" s="92"/>
      <c r="H2548" s="92"/>
      <c r="I2548" s="92"/>
      <c r="J2548" s="92"/>
      <c r="K2548" s="92"/>
      <c r="L2548" s="92"/>
      <c r="M2548" s="92"/>
    </row>
    <row r="2549" spans="1:13">
      <c r="A2549" s="92"/>
      <c r="B2549" s="92"/>
      <c r="C2549" s="92"/>
      <c r="D2549" s="92"/>
      <c r="E2549" s="92"/>
      <c r="F2549" s="92"/>
      <c r="G2549" s="92"/>
      <c r="H2549" s="92"/>
      <c r="I2549" s="92"/>
      <c r="J2549" s="92"/>
      <c r="K2549" s="92"/>
      <c r="L2549" s="92"/>
      <c r="M2549" s="92"/>
    </row>
    <row r="2550" spans="1:13">
      <c r="A2550" s="92"/>
      <c r="B2550" s="92"/>
      <c r="C2550" s="92"/>
      <c r="D2550" s="92"/>
      <c r="E2550" s="92"/>
      <c r="F2550" s="92"/>
      <c r="G2550" s="92"/>
      <c r="H2550" s="92"/>
      <c r="I2550" s="92"/>
      <c r="J2550" s="92"/>
      <c r="K2550" s="92"/>
      <c r="L2550" s="92"/>
      <c r="M2550" s="92"/>
    </row>
    <row r="2551" spans="1:13">
      <c r="A2551" s="92"/>
      <c r="B2551" s="92"/>
      <c r="C2551" s="92"/>
      <c r="D2551" s="92"/>
      <c r="E2551" s="92"/>
      <c r="F2551" s="92"/>
      <c r="G2551" s="92"/>
      <c r="H2551" s="92"/>
      <c r="I2551" s="92"/>
      <c r="J2551" s="92"/>
      <c r="K2551" s="92"/>
      <c r="L2551" s="92"/>
      <c r="M2551" s="92"/>
    </row>
  </sheetData>
  <mergeCells count="34">
    <mergeCell ref="D8:K8"/>
    <mergeCell ref="G10:J10"/>
    <mergeCell ref="L1:M1"/>
    <mergeCell ref="A2:M2"/>
    <mergeCell ref="A3:M3"/>
    <mergeCell ref="A4:M4"/>
    <mergeCell ref="A5:M5"/>
    <mergeCell ref="F46:K46"/>
    <mergeCell ref="F43:I43"/>
    <mergeCell ref="F44:I44"/>
    <mergeCell ref="J9:M9"/>
    <mergeCell ref="K10:M10"/>
    <mergeCell ref="D10:F10"/>
    <mergeCell ref="D9:H9"/>
    <mergeCell ref="J19:M19"/>
    <mergeCell ref="D19:H19"/>
    <mergeCell ref="D12:F12"/>
    <mergeCell ref="D11:M11"/>
    <mergeCell ref="D16:M16"/>
    <mergeCell ref="D17:M17"/>
    <mergeCell ref="D18:M18"/>
    <mergeCell ref="G12:H12"/>
    <mergeCell ref="J12:K13"/>
    <mergeCell ref="D42:K42"/>
    <mergeCell ref="F29:K29"/>
    <mergeCell ref="D29:E29"/>
    <mergeCell ref="E30:L30"/>
    <mergeCell ref="F45:I45"/>
    <mergeCell ref="C25:D25"/>
    <mergeCell ref="C23:D23"/>
    <mergeCell ref="C21:D21"/>
    <mergeCell ref="D33:I33"/>
    <mergeCell ref="D34:I34"/>
    <mergeCell ref="C27:D27"/>
  </mergeCells>
  <phoneticPr fontId="13" type="noConversion"/>
  <hyperlinks>
    <hyperlink ref="D37" r:id="rId1" xr:uid="{00000000-0004-0000-0900-000000000000}"/>
  </hyperlinks>
  <pageMargins left="0.5" right="0.5" top="0.25" bottom="0.25" header="0.5" footer="0.5"/>
  <pageSetup scale="97" orientation="portrait" r:id="rId2"/>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736"/>
  <sheetViews>
    <sheetView showGridLines="0" showRowColHeaders="0" zoomScaleNormal="100" zoomScaleSheetLayoutView="80" zoomScalePageLayoutView="55" workbookViewId="0">
      <selection activeCell="K27" sqref="K27:T35"/>
    </sheetView>
  </sheetViews>
  <sheetFormatPr defaultRowHeight="12.5"/>
  <cols>
    <col min="21" max="187" width="9.1796875" style="246"/>
  </cols>
  <sheetData>
    <row r="1" spans="1:187" ht="31">
      <c r="A1" s="322" t="s">
        <v>242</v>
      </c>
      <c r="K1" s="322" t="s">
        <v>242</v>
      </c>
      <c r="L1" s="323"/>
      <c r="M1" s="323"/>
      <c r="N1" s="323"/>
    </row>
    <row r="2" spans="1:187" ht="19.75" customHeight="1">
      <c r="A2" s="322"/>
      <c r="K2" s="324"/>
      <c r="L2" s="323"/>
      <c r="M2" s="323"/>
      <c r="N2" s="323"/>
    </row>
    <row r="3" spans="1:187" ht="18.649999999999999" customHeight="1">
      <c r="K3" s="324" t="s">
        <v>243</v>
      </c>
      <c r="L3" s="323"/>
      <c r="M3" s="323"/>
      <c r="N3" s="323"/>
    </row>
    <row r="4" spans="1:187" ht="13.5" customHeight="1">
      <c r="A4" s="325" t="s">
        <v>181</v>
      </c>
      <c r="B4" s="325"/>
      <c r="C4" s="325"/>
      <c r="D4" s="325"/>
      <c r="E4" s="326"/>
      <c r="F4" s="153"/>
      <c r="G4" s="153"/>
      <c r="H4" s="153"/>
      <c r="I4" s="153"/>
      <c r="J4" s="153"/>
      <c r="K4" s="325" t="s">
        <v>188</v>
      </c>
      <c r="L4" s="325"/>
      <c r="M4" s="325"/>
      <c r="N4" s="325"/>
      <c r="O4" s="325"/>
    </row>
    <row r="5" spans="1:187" ht="13.5" customHeight="1">
      <c r="A5" s="546" t="s">
        <v>182</v>
      </c>
      <c r="B5" s="546"/>
      <c r="C5" s="546"/>
      <c r="D5" s="546"/>
      <c r="E5" s="546"/>
      <c r="F5" s="546"/>
      <c r="G5" s="546"/>
      <c r="H5" s="546"/>
      <c r="I5" s="546"/>
      <c r="J5" s="546"/>
      <c r="K5" s="191" t="s">
        <v>189</v>
      </c>
    </row>
    <row r="6" spans="1:187" ht="13.5" customHeight="1">
      <c r="A6" s="546"/>
      <c r="B6" s="546"/>
      <c r="C6" s="546"/>
      <c r="D6" s="546"/>
      <c r="E6" s="546"/>
      <c r="F6" s="546"/>
      <c r="G6" s="546"/>
      <c r="H6" s="546"/>
      <c r="I6" s="546"/>
      <c r="J6" s="546"/>
      <c r="K6" s="546" t="s">
        <v>190</v>
      </c>
      <c r="L6" s="546"/>
      <c r="M6" s="546"/>
      <c r="N6" s="546"/>
      <c r="O6" s="546"/>
      <c r="P6" s="546"/>
      <c r="Q6" s="546"/>
      <c r="R6" s="546"/>
      <c r="S6" s="546"/>
      <c r="T6" s="546"/>
    </row>
    <row r="7" spans="1:187" ht="13.5" customHeight="1">
      <c r="A7" s="546"/>
      <c r="B7" s="546"/>
      <c r="C7" s="546"/>
      <c r="D7" s="546"/>
      <c r="E7" s="546"/>
      <c r="F7" s="546"/>
      <c r="G7" s="546"/>
      <c r="H7" s="546"/>
      <c r="I7" s="546"/>
      <c r="J7" s="546"/>
      <c r="K7" s="546"/>
      <c r="L7" s="546"/>
      <c r="M7" s="546"/>
      <c r="N7" s="546"/>
      <c r="O7" s="546"/>
      <c r="P7" s="546"/>
      <c r="Q7" s="546"/>
      <c r="R7" s="546"/>
      <c r="S7" s="546"/>
      <c r="T7" s="546"/>
    </row>
    <row r="8" spans="1:187" ht="13.5" customHeight="1">
      <c r="A8" s="546"/>
      <c r="B8" s="546"/>
      <c r="C8" s="546"/>
      <c r="D8" s="546"/>
      <c r="E8" s="546"/>
      <c r="F8" s="546"/>
      <c r="G8" s="546"/>
      <c r="H8" s="546"/>
      <c r="I8" s="546"/>
      <c r="J8" s="546"/>
      <c r="K8" s="546" t="s">
        <v>191</v>
      </c>
      <c r="L8" s="546"/>
      <c r="M8" s="546"/>
      <c r="N8" s="546"/>
      <c r="O8" s="546"/>
      <c r="P8" s="546"/>
      <c r="Q8" s="546"/>
      <c r="R8" s="546"/>
      <c r="S8" s="546"/>
      <c r="T8" s="546"/>
    </row>
    <row r="9" spans="1:187" ht="13.5" customHeight="1">
      <c r="A9" s="546"/>
      <c r="B9" s="546"/>
      <c r="C9" s="546"/>
      <c r="D9" s="546"/>
      <c r="E9" s="546"/>
      <c r="F9" s="546"/>
      <c r="G9" s="546"/>
      <c r="H9" s="546"/>
      <c r="I9" s="546"/>
      <c r="J9" s="546"/>
      <c r="K9" s="546"/>
      <c r="L9" s="546"/>
      <c r="M9" s="546"/>
      <c r="N9" s="546"/>
      <c r="O9" s="546"/>
      <c r="P9" s="546"/>
      <c r="Q9" s="546"/>
      <c r="R9" s="546"/>
      <c r="S9" s="546"/>
      <c r="T9" s="546"/>
    </row>
    <row r="10" spans="1:187" ht="13.5" customHeight="1">
      <c r="A10" s="256"/>
      <c r="B10" s="256"/>
      <c r="C10" s="256"/>
      <c r="D10" s="256"/>
      <c r="E10" s="256"/>
      <c r="F10" s="256"/>
      <c r="G10" s="256"/>
      <c r="H10" s="256"/>
      <c r="I10" s="256"/>
      <c r="J10" s="256"/>
      <c r="K10" s="546" t="s">
        <v>198</v>
      </c>
      <c r="L10" s="546"/>
      <c r="M10" s="546"/>
      <c r="N10" s="546"/>
      <c r="O10" s="546"/>
      <c r="P10" s="546"/>
      <c r="Q10" s="546"/>
      <c r="R10" s="546"/>
      <c r="S10" s="546"/>
      <c r="T10" s="546"/>
    </row>
    <row r="11" spans="1:187" ht="13.5" customHeight="1">
      <c r="A11" s="325" t="s">
        <v>183</v>
      </c>
      <c r="B11" s="325"/>
      <c r="C11" s="325"/>
      <c r="D11" s="325"/>
      <c r="E11" s="327"/>
      <c r="K11" s="546" t="s">
        <v>258</v>
      </c>
      <c r="L11" s="546"/>
      <c r="M11" s="546"/>
      <c r="N11" s="546"/>
      <c r="O11" s="546"/>
      <c r="P11" s="546"/>
      <c r="Q11" s="546"/>
      <c r="R11" s="546"/>
      <c r="S11" s="546"/>
      <c r="T11" s="546"/>
    </row>
    <row r="12" spans="1:187" ht="13.5" customHeight="1">
      <c r="A12" s="257" t="s">
        <v>196</v>
      </c>
      <c r="B12" s="153"/>
      <c r="C12" s="153"/>
      <c r="D12" s="153"/>
      <c r="E12" s="153"/>
      <c r="F12" s="153"/>
      <c r="G12" s="153"/>
      <c r="H12" s="153"/>
      <c r="I12" s="153"/>
      <c r="J12" s="153"/>
      <c r="K12" s="191"/>
      <c r="L12" s="153"/>
      <c r="M12" s="153"/>
      <c r="N12" s="153"/>
      <c r="O12" s="153"/>
      <c r="P12" s="153"/>
      <c r="Q12" s="153"/>
      <c r="R12" s="153"/>
      <c r="S12" s="153"/>
      <c r="T12" s="153"/>
    </row>
    <row r="13" spans="1:187" ht="13.5" customHeight="1">
      <c r="A13" s="546" t="s">
        <v>186</v>
      </c>
      <c r="B13" s="546"/>
      <c r="C13" s="546"/>
      <c r="D13" s="546"/>
      <c r="E13" s="546"/>
      <c r="F13" s="546"/>
      <c r="G13" s="546"/>
      <c r="H13" s="546"/>
      <c r="I13" s="546"/>
      <c r="J13" s="546"/>
      <c r="K13" s="332" t="s">
        <v>220</v>
      </c>
      <c r="L13" s="333"/>
      <c r="M13" s="333"/>
      <c r="N13" s="333"/>
      <c r="O13" s="333"/>
      <c r="P13" s="330"/>
      <c r="Q13" s="330"/>
      <c r="R13" s="267"/>
      <c r="S13" s="267"/>
      <c r="T13" s="267"/>
    </row>
    <row r="14" spans="1:187" s="258" customFormat="1" ht="13.5" customHeight="1">
      <c r="A14" s="546"/>
      <c r="B14" s="546"/>
      <c r="C14" s="546"/>
      <c r="D14" s="546"/>
      <c r="E14" s="546"/>
      <c r="F14" s="546"/>
      <c r="G14" s="546"/>
      <c r="H14" s="546"/>
      <c r="I14" s="546"/>
      <c r="J14" s="546"/>
      <c r="K14" s="555" t="s">
        <v>185</v>
      </c>
      <c r="L14" s="555"/>
      <c r="M14" s="555"/>
      <c r="N14" s="555"/>
      <c r="O14" s="555"/>
      <c r="P14" s="555"/>
      <c r="Q14" s="555"/>
      <c r="R14" s="555"/>
      <c r="S14" s="555"/>
      <c r="T14" s="555"/>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260"/>
      <c r="AX14" s="260"/>
      <c r="AY14" s="260"/>
      <c r="AZ14" s="260"/>
      <c r="BA14" s="260"/>
      <c r="BB14" s="260"/>
      <c r="BC14" s="260"/>
      <c r="BD14" s="260"/>
      <c r="BE14" s="260"/>
      <c r="BF14" s="260"/>
      <c r="BG14" s="260"/>
      <c r="BH14" s="260"/>
      <c r="BI14" s="260"/>
      <c r="BJ14" s="260"/>
      <c r="BK14" s="260"/>
      <c r="BL14" s="260"/>
      <c r="BM14" s="260"/>
      <c r="BN14" s="260"/>
      <c r="BO14" s="260"/>
      <c r="BP14" s="260"/>
      <c r="BQ14" s="260"/>
      <c r="BR14" s="260"/>
      <c r="BS14" s="260"/>
      <c r="BT14" s="260"/>
      <c r="BU14" s="260"/>
      <c r="BV14" s="260"/>
      <c r="BW14" s="260"/>
      <c r="BX14" s="260"/>
      <c r="BY14" s="260"/>
      <c r="BZ14" s="260"/>
      <c r="CA14" s="260"/>
      <c r="CB14" s="260"/>
      <c r="CC14" s="260"/>
      <c r="CD14" s="260"/>
      <c r="CE14" s="260"/>
      <c r="CF14" s="260"/>
      <c r="CG14" s="260"/>
      <c r="CH14" s="260"/>
      <c r="CI14" s="260"/>
      <c r="CJ14" s="260"/>
      <c r="CK14" s="260"/>
      <c r="CL14" s="260"/>
      <c r="CM14" s="260"/>
      <c r="CN14" s="260"/>
      <c r="CO14" s="260"/>
      <c r="CP14" s="260"/>
      <c r="CQ14" s="260"/>
      <c r="CR14" s="260"/>
      <c r="CS14" s="260"/>
      <c r="CT14" s="260"/>
      <c r="CU14" s="260"/>
      <c r="CV14" s="260"/>
      <c r="CW14" s="260"/>
      <c r="CX14" s="260"/>
      <c r="CY14" s="260"/>
      <c r="CZ14" s="260"/>
      <c r="DA14" s="260"/>
      <c r="DB14" s="260"/>
      <c r="DC14" s="260"/>
      <c r="DD14" s="260"/>
      <c r="DE14" s="260"/>
      <c r="DF14" s="260"/>
      <c r="DG14" s="260"/>
      <c r="DH14" s="260"/>
      <c r="DI14" s="260"/>
      <c r="DJ14" s="260"/>
      <c r="DK14" s="260"/>
      <c r="DL14" s="260"/>
      <c r="DM14" s="260"/>
      <c r="DN14" s="260"/>
      <c r="DO14" s="260"/>
      <c r="DP14" s="260"/>
      <c r="DQ14" s="260"/>
      <c r="DR14" s="260"/>
      <c r="DS14" s="260"/>
      <c r="DT14" s="260"/>
      <c r="DU14" s="260"/>
      <c r="DV14" s="260"/>
      <c r="DW14" s="260"/>
      <c r="DX14" s="260"/>
      <c r="DY14" s="260"/>
      <c r="DZ14" s="260"/>
      <c r="EA14" s="260"/>
      <c r="EB14" s="260"/>
      <c r="EC14" s="260"/>
      <c r="ED14" s="260"/>
      <c r="EE14" s="260"/>
      <c r="EF14" s="260"/>
      <c r="EG14" s="260"/>
      <c r="EH14" s="260"/>
      <c r="EI14" s="260"/>
      <c r="EJ14" s="260"/>
      <c r="EK14" s="260"/>
      <c r="EL14" s="260"/>
      <c r="EM14" s="260"/>
      <c r="EN14" s="260"/>
      <c r="EO14" s="260"/>
      <c r="EP14" s="260"/>
      <c r="EQ14" s="260"/>
      <c r="ER14" s="260"/>
      <c r="ES14" s="260"/>
      <c r="ET14" s="260"/>
      <c r="EU14" s="260"/>
      <c r="EV14" s="260"/>
      <c r="EW14" s="260"/>
      <c r="EX14" s="260"/>
      <c r="EY14" s="260"/>
      <c r="EZ14" s="260"/>
      <c r="FA14" s="260"/>
      <c r="FB14" s="260"/>
      <c r="FC14" s="260"/>
      <c r="FD14" s="260"/>
      <c r="FE14" s="260"/>
      <c r="FF14" s="260"/>
      <c r="FG14" s="260"/>
      <c r="FH14" s="260"/>
      <c r="FI14" s="260"/>
      <c r="FJ14" s="260"/>
      <c r="FK14" s="260"/>
      <c r="FL14" s="260"/>
      <c r="FM14" s="260"/>
      <c r="FN14" s="260"/>
      <c r="FO14" s="260"/>
      <c r="FP14" s="260"/>
      <c r="FQ14" s="260"/>
      <c r="FR14" s="260"/>
      <c r="FS14" s="260"/>
      <c r="FT14" s="260"/>
      <c r="FU14" s="260"/>
      <c r="FV14" s="260"/>
      <c r="FW14" s="260"/>
      <c r="FX14" s="260"/>
      <c r="FY14" s="260"/>
      <c r="FZ14" s="260"/>
      <c r="GA14" s="260"/>
      <c r="GB14" s="260"/>
      <c r="GC14" s="260"/>
      <c r="GD14" s="260"/>
      <c r="GE14" s="260"/>
    </row>
    <row r="15" spans="1:187" ht="13.5" customHeight="1">
      <c r="A15" s="546"/>
      <c r="B15" s="546"/>
      <c r="C15" s="546"/>
      <c r="D15" s="546"/>
      <c r="E15" s="546"/>
      <c r="F15" s="546"/>
      <c r="G15" s="546"/>
      <c r="H15" s="546"/>
      <c r="I15" s="546"/>
      <c r="J15" s="546"/>
      <c r="K15" s="153" t="s">
        <v>221</v>
      </c>
    </row>
    <row r="16" spans="1:187" ht="13.5" customHeight="1">
      <c r="A16" s="546"/>
      <c r="B16" s="546"/>
      <c r="C16" s="546"/>
      <c r="D16" s="546"/>
      <c r="E16" s="546"/>
      <c r="F16" s="546"/>
      <c r="G16" s="546"/>
      <c r="H16" s="546"/>
      <c r="I16" s="546"/>
      <c r="J16" s="546"/>
      <c r="K16" s="321"/>
      <c r="L16" s="153"/>
      <c r="M16" s="153"/>
      <c r="N16" s="153"/>
      <c r="O16" s="153"/>
      <c r="P16" s="153"/>
      <c r="Q16" s="153"/>
      <c r="R16" s="153"/>
      <c r="S16" s="153"/>
      <c r="T16" s="153"/>
    </row>
    <row r="17" spans="1:187" s="259" customFormat="1" ht="13.5" customHeight="1">
      <c r="A17" s="257" t="s">
        <v>184</v>
      </c>
      <c r="B17" s="153"/>
      <c r="C17" s="153"/>
      <c r="D17" s="153"/>
      <c r="E17" s="153"/>
      <c r="F17" s="153"/>
      <c r="G17" s="153"/>
      <c r="H17" s="153"/>
      <c r="I17" s="153"/>
      <c r="J17" s="153"/>
      <c r="K17" s="554" t="s">
        <v>211</v>
      </c>
      <c r="L17" s="554"/>
      <c r="M17" s="554"/>
      <c r="N17" s="554"/>
      <c r="O17" s="554"/>
      <c r="P17" s="554"/>
      <c r="Q17" s="554"/>
      <c r="R17" s="554"/>
      <c r="S17" s="554"/>
      <c r="T17" s="554"/>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1"/>
      <c r="BM17" s="261"/>
      <c r="BN17" s="261"/>
      <c r="BO17" s="261"/>
      <c r="BP17" s="261"/>
      <c r="BQ17" s="261"/>
      <c r="BR17" s="261"/>
      <c r="BS17" s="261"/>
      <c r="BT17" s="261"/>
      <c r="BU17" s="261"/>
      <c r="BV17" s="261"/>
      <c r="BW17" s="261"/>
      <c r="BX17" s="261"/>
      <c r="BY17" s="261"/>
      <c r="BZ17" s="261"/>
      <c r="CA17" s="261"/>
      <c r="CB17" s="261"/>
      <c r="CC17" s="261"/>
      <c r="CD17" s="261"/>
      <c r="CE17" s="261"/>
      <c r="CF17" s="261"/>
      <c r="CG17" s="261"/>
      <c r="CH17" s="261"/>
      <c r="CI17" s="261"/>
      <c r="CJ17" s="261"/>
      <c r="CK17" s="261"/>
      <c r="CL17" s="261"/>
      <c r="CM17" s="261"/>
      <c r="CN17" s="261"/>
      <c r="CO17" s="261"/>
      <c r="CP17" s="261"/>
      <c r="CQ17" s="261"/>
      <c r="CR17" s="261"/>
      <c r="CS17" s="261"/>
      <c r="CT17" s="261"/>
      <c r="CU17" s="261"/>
      <c r="CV17" s="261"/>
      <c r="CW17" s="261"/>
      <c r="CX17" s="261"/>
      <c r="CY17" s="261"/>
      <c r="CZ17" s="261"/>
      <c r="DA17" s="261"/>
      <c r="DB17" s="261"/>
      <c r="DC17" s="261"/>
      <c r="DD17" s="261"/>
      <c r="DE17" s="261"/>
      <c r="DF17" s="261"/>
      <c r="DG17" s="261"/>
      <c r="DH17" s="261"/>
      <c r="DI17" s="261"/>
      <c r="DJ17" s="261"/>
      <c r="DK17" s="261"/>
      <c r="DL17" s="261"/>
      <c r="DM17" s="261"/>
      <c r="DN17" s="261"/>
      <c r="DO17" s="261"/>
      <c r="DP17" s="261"/>
      <c r="DQ17" s="261"/>
      <c r="DR17" s="261"/>
      <c r="DS17" s="261"/>
      <c r="DT17" s="261"/>
      <c r="DU17" s="261"/>
      <c r="DV17" s="261"/>
      <c r="DW17" s="261"/>
      <c r="DX17" s="261"/>
      <c r="DY17" s="261"/>
      <c r="DZ17" s="261"/>
      <c r="EA17" s="261"/>
      <c r="EB17" s="261"/>
      <c r="EC17" s="261"/>
      <c r="ED17" s="261"/>
      <c r="EE17" s="261"/>
      <c r="EF17" s="261"/>
      <c r="EG17" s="261"/>
      <c r="EH17" s="261"/>
      <c r="EI17" s="261"/>
      <c r="EJ17" s="261"/>
      <c r="EK17" s="261"/>
      <c r="EL17" s="261"/>
      <c r="EM17" s="261"/>
      <c r="EN17" s="261"/>
      <c r="EO17" s="261"/>
      <c r="EP17" s="261"/>
      <c r="EQ17" s="261"/>
      <c r="ER17" s="261"/>
      <c r="ES17" s="261"/>
      <c r="ET17" s="261"/>
      <c r="EU17" s="261"/>
      <c r="EV17" s="261"/>
      <c r="EW17" s="261"/>
      <c r="EX17" s="261"/>
      <c r="EY17" s="261"/>
      <c r="EZ17" s="261"/>
      <c r="FA17" s="261"/>
      <c r="FB17" s="261"/>
      <c r="FC17" s="261"/>
      <c r="FD17" s="261"/>
      <c r="FE17" s="261"/>
      <c r="FF17" s="261"/>
      <c r="FG17" s="261"/>
      <c r="FH17" s="261"/>
      <c r="FI17" s="261"/>
      <c r="FJ17" s="261"/>
      <c r="FK17" s="261"/>
      <c r="FL17" s="261"/>
      <c r="FM17" s="261"/>
      <c r="FN17" s="261"/>
      <c r="FO17" s="261"/>
      <c r="FP17" s="261"/>
      <c r="FQ17" s="261"/>
      <c r="FR17" s="261"/>
      <c r="FS17" s="261"/>
      <c r="FT17" s="261"/>
      <c r="FU17" s="261"/>
      <c r="FV17" s="261"/>
      <c r="FW17" s="261"/>
      <c r="FX17" s="261"/>
      <c r="FY17" s="261"/>
      <c r="FZ17" s="261"/>
      <c r="GA17" s="261"/>
      <c r="GB17" s="261"/>
      <c r="GC17" s="261"/>
      <c r="GD17" s="261"/>
      <c r="GE17" s="261"/>
    </row>
    <row r="18" spans="1:187" ht="13.5" customHeight="1">
      <c r="A18" s="257" t="s">
        <v>193</v>
      </c>
      <c r="B18" s="153"/>
      <c r="C18" s="153"/>
      <c r="D18" s="153"/>
      <c r="E18" s="153"/>
      <c r="F18" s="153"/>
      <c r="G18" s="153"/>
      <c r="H18" s="153"/>
      <c r="I18" s="153"/>
      <c r="J18" s="153"/>
      <c r="K18" s="549" t="s">
        <v>240</v>
      </c>
      <c r="L18" s="549"/>
      <c r="M18" s="549"/>
      <c r="N18" s="549"/>
      <c r="O18" s="549"/>
      <c r="P18" s="549"/>
      <c r="Q18" s="549"/>
      <c r="R18" s="549"/>
      <c r="S18" s="549"/>
      <c r="T18" s="549"/>
    </row>
    <row r="19" spans="1:187" ht="13.5" customHeight="1">
      <c r="A19" s="257" t="s">
        <v>199</v>
      </c>
      <c r="B19" s="153"/>
      <c r="C19" s="153"/>
      <c r="D19" s="153"/>
      <c r="E19" s="153"/>
      <c r="F19" s="153"/>
      <c r="G19" s="153"/>
      <c r="H19" s="153"/>
      <c r="I19" s="153"/>
      <c r="J19" s="153"/>
      <c r="K19" s="267"/>
      <c r="L19" s="267"/>
      <c r="M19" s="267"/>
      <c r="N19" s="267"/>
      <c r="O19" s="267"/>
      <c r="P19" s="267"/>
      <c r="Q19" s="267"/>
      <c r="R19" s="267"/>
      <c r="S19" s="267"/>
      <c r="T19" s="267"/>
    </row>
    <row r="20" spans="1:187" ht="13.5" customHeight="1">
      <c r="A20" s="546" t="s">
        <v>205</v>
      </c>
      <c r="B20" s="546"/>
      <c r="C20" s="546"/>
      <c r="D20" s="546"/>
      <c r="E20" s="546"/>
      <c r="F20" s="546"/>
      <c r="G20" s="546"/>
      <c r="H20" s="546"/>
      <c r="I20" s="546"/>
      <c r="J20" s="546"/>
      <c r="K20" s="554" t="s">
        <v>212</v>
      </c>
      <c r="L20" s="554"/>
      <c r="M20" s="554"/>
      <c r="N20" s="554"/>
      <c r="O20" s="554"/>
      <c r="P20" s="554"/>
      <c r="Q20" s="554"/>
      <c r="R20" s="554"/>
      <c r="S20" s="554"/>
      <c r="T20" s="554"/>
    </row>
    <row r="21" spans="1:187" ht="13.5" customHeight="1">
      <c r="A21" s="546"/>
      <c r="B21" s="546"/>
      <c r="C21" s="546"/>
      <c r="D21" s="546"/>
      <c r="E21" s="546"/>
      <c r="F21" s="546"/>
      <c r="G21" s="546"/>
      <c r="H21" s="546"/>
      <c r="I21" s="546"/>
      <c r="J21" s="546"/>
      <c r="K21" s="553" t="s">
        <v>261</v>
      </c>
      <c r="L21" s="553"/>
      <c r="M21" s="553"/>
      <c r="N21" s="553"/>
      <c r="O21" s="553"/>
      <c r="P21" s="553"/>
      <c r="Q21" s="553"/>
      <c r="R21" s="553"/>
      <c r="S21" s="553"/>
      <c r="T21" s="553"/>
    </row>
    <row r="22" spans="1:187" ht="13.5" customHeight="1">
      <c r="A22" s="257" t="s">
        <v>238</v>
      </c>
      <c r="B22" s="320"/>
      <c r="C22" s="320"/>
      <c r="D22" s="320"/>
      <c r="E22" s="320"/>
      <c r="F22" s="320"/>
      <c r="G22" s="320"/>
      <c r="H22" s="320"/>
      <c r="I22" s="320"/>
      <c r="J22" s="153"/>
      <c r="K22" s="553" t="s">
        <v>260</v>
      </c>
      <c r="L22" s="553"/>
      <c r="M22" s="553"/>
      <c r="N22" s="553"/>
      <c r="O22" s="553"/>
      <c r="P22" s="553"/>
      <c r="Q22" s="553"/>
      <c r="R22" s="553"/>
      <c r="S22" s="553"/>
      <c r="T22" s="553"/>
    </row>
    <row r="23" spans="1:187" ht="13.5" customHeight="1">
      <c r="A23" s="257" t="s">
        <v>263</v>
      </c>
      <c r="K23" s="267"/>
      <c r="L23" s="267"/>
      <c r="M23" s="267"/>
      <c r="N23" s="267"/>
      <c r="O23" s="267"/>
      <c r="P23" s="267"/>
      <c r="Q23" s="267"/>
      <c r="R23" s="267"/>
      <c r="S23" s="267"/>
      <c r="T23" s="267"/>
    </row>
    <row r="24" spans="1:187" ht="13.5" customHeight="1">
      <c r="K24" s="554" t="s">
        <v>215</v>
      </c>
      <c r="L24" s="554"/>
      <c r="M24" s="554"/>
      <c r="N24" s="554"/>
      <c r="O24" s="554"/>
      <c r="P24" s="554"/>
      <c r="Q24" s="554"/>
      <c r="R24" s="554"/>
      <c r="S24" s="554"/>
      <c r="T24" s="554"/>
    </row>
    <row r="25" spans="1:187" ht="13.5" customHeight="1">
      <c r="A25" s="328" t="s">
        <v>222</v>
      </c>
      <c r="B25" s="331"/>
      <c r="C25" s="331"/>
      <c r="D25" s="331"/>
      <c r="E25" s="331"/>
      <c r="F25" s="329"/>
      <c r="K25" s="553" t="s">
        <v>259</v>
      </c>
      <c r="L25" s="553"/>
      <c r="M25" s="553"/>
      <c r="N25" s="553"/>
      <c r="O25" s="553"/>
      <c r="P25" s="553"/>
      <c r="Q25" s="553"/>
      <c r="R25" s="553"/>
      <c r="S25" s="553"/>
      <c r="T25" s="553"/>
    </row>
    <row r="26" spans="1:187" ht="13.5" customHeight="1">
      <c r="A26" s="549" t="s">
        <v>241</v>
      </c>
      <c r="B26" s="549"/>
      <c r="C26" s="549"/>
      <c r="D26" s="549"/>
      <c r="E26" s="549"/>
      <c r="F26" s="549"/>
      <c r="G26" s="549"/>
      <c r="H26" s="549"/>
      <c r="I26" s="549"/>
      <c r="J26" s="549"/>
    </row>
    <row r="27" spans="1:187" ht="13.5" customHeight="1">
      <c r="A27" s="153" t="s">
        <v>255</v>
      </c>
      <c r="K27" s="555"/>
      <c r="L27" s="555"/>
      <c r="M27" s="555"/>
      <c r="N27" s="555"/>
      <c r="O27" s="555"/>
      <c r="P27" s="555"/>
      <c r="Q27" s="555"/>
      <c r="R27" s="555"/>
      <c r="S27" s="555"/>
      <c r="T27" s="555"/>
    </row>
    <row r="28" spans="1:187" ht="13.5" customHeight="1">
      <c r="K28" s="552"/>
      <c r="L28" s="552"/>
      <c r="M28" s="552"/>
      <c r="N28" s="552"/>
      <c r="O28" s="552"/>
      <c r="P28" s="552"/>
      <c r="Q28" s="552"/>
      <c r="R28" s="552"/>
      <c r="S28" s="552"/>
      <c r="T28" s="552"/>
    </row>
    <row r="29" spans="1:187" ht="13.5" customHeight="1">
      <c r="A29" s="191" t="s">
        <v>94</v>
      </c>
      <c r="K29" s="552"/>
      <c r="L29" s="552"/>
      <c r="M29" s="552"/>
      <c r="N29" s="552"/>
      <c r="O29" s="552"/>
      <c r="P29" s="552"/>
      <c r="Q29" s="552"/>
      <c r="R29" s="552"/>
      <c r="S29" s="552"/>
      <c r="T29" s="552"/>
    </row>
    <row r="30" spans="1:187" ht="13.5" customHeight="1">
      <c r="A30" s="153" t="s">
        <v>194</v>
      </c>
      <c r="K30" s="153"/>
      <c r="L30" s="153"/>
      <c r="M30" s="153"/>
      <c r="N30" s="153"/>
      <c r="O30" s="153"/>
      <c r="P30" s="153"/>
      <c r="Q30" s="153"/>
      <c r="R30" s="153"/>
      <c r="S30" s="153"/>
      <c r="T30" s="153"/>
    </row>
    <row r="31" spans="1:187" ht="13.5" customHeight="1">
      <c r="K31" s="153"/>
      <c r="L31" s="153"/>
      <c r="M31" s="153"/>
      <c r="N31" s="153"/>
      <c r="O31" s="153"/>
      <c r="P31" s="153"/>
      <c r="Q31" s="153"/>
      <c r="R31" s="153"/>
      <c r="S31" s="153"/>
      <c r="T31" s="153"/>
    </row>
    <row r="32" spans="1:187" ht="13.5" customHeight="1">
      <c r="A32" s="325" t="s">
        <v>239</v>
      </c>
      <c r="B32" s="325"/>
      <c r="C32" s="325"/>
      <c r="D32" s="325"/>
      <c r="E32" s="325"/>
      <c r="F32" s="329"/>
      <c r="K32" s="153"/>
      <c r="L32" s="153"/>
      <c r="M32" s="153"/>
      <c r="N32" s="153"/>
      <c r="O32" s="153"/>
      <c r="P32" s="153"/>
      <c r="Q32" s="153"/>
      <c r="R32" s="153"/>
      <c r="S32" s="153"/>
      <c r="T32" s="153"/>
    </row>
    <row r="33" spans="1:20" ht="13.5" customHeight="1">
      <c r="A33" s="153" t="s">
        <v>197</v>
      </c>
      <c r="K33" s="153"/>
      <c r="L33" s="153"/>
      <c r="M33" s="153"/>
      <c r="N33" s="153"/>
      <c r="O33" s="153"/>
      <c r="P33" s="153"/>
      <c r="Q33" s="153"/>
      <c r="R33" s="153"/>
      <c r="S33" s="153"/>
      <c r="T33" s="153"/>
    </row>
    <row r="34" spans="1:20" ht="13.5" customHeight="1">
      <c r="K34" s="552"/>
      <c r="L34" s="552"/>
      <c r="M34" s="552"/>
      <c r="N34" s="552"/>
      <c r="O34" s="552"/>
      <c r="P34" s="552"/>
      <c r="Q34" s="552"/>
      <c r="R34" s="552"/>
      <c r="S34" s="552"/>
      <c r="T34" s="552"/>
    </row>
    <row r="35" spans="1:20" ht="13.5" customHeight="1">
      <c r="A35" s="325" t="s">
        <v>187</v>
      </c>
      <c r="B35" s="325"/>
      <c r="C35" s="325"/>
      <c r="D35" s="325"/>
      <c r="E35" s="325"/>
      <c r="F35" s="329"/>
      <c r="K35" s="552"/>
      <c r="L35" s="552"/>
      <c r="M35" s="552"/>
      <c r="N35" s="552"/>
      <c r="O35" s="552"/>
      <c r="P35" s="552"/>
      <c r="Q35" s="552"/>
      <c r="R35" s="552"/>
      <c r="S35" s="552"/>
      <c r="T35" s="552"/>
    </row>
    <row r="36" spans="1:20" ht="13.5" customHeight="1">
      <c r="A36" s="153" t="s">
        <v>256</v>
      </c>
    </row>
    <row r="37" spans="1:20" ht="13.5" customHeight="1">
      <c r="A37" s="153" t="s">
        <v>257</v>
      </c>
      <c r="K37" s="267"/>
      <c r="L37" s="267"/>
      <c r="M37" s="267"/>
      <c r="N37" s="267"/>
      <c r="O37" s="267"/>
      <c r="P37" s="267"/>
      <c r="Q37" s="267"/>
      <c r="R37" s="267"/>
      <c r="S37" s="267"/>
      <c r="T37" s="267"/>
    </row>
    <row r="38" spans="1:20" ht="13.5" customHeight="1">
      <c r="A38" s="153"/>
    </row>
    <row r="39" spans="1:20" ht="13.5" customHeight="1">
      <c r="A39" s="153"/>
    </row>
    <row r="40" spans="1:20" ht="13.5" customHeight="1">
      <c r="A40" s="153"/>
    </row>
    <row r="41" spans="1:20" ht="13.5" customHeight="1">
      <c r="A41" s="153"/>
    </row>
    <row r="42" spans="1:20" ht="13.5" customHeight="1">
      <c r="A42" s="153"/>
    </row>
    <row r="43" spans="1:20" ht="13.5" customHeight="1">
      <c r="A43" s="153"/>
    </row>
    <row r="44" spans="1:20" ht="13.5" customHeight="1">
      <c r="A44" s="153"/>
    </row>
    <row r="45" spans="1:20" ht="13.5" customHeight="1"/>
    <row r="46" spans="1:20" ht="13.5" customHeight="1"/>
    <row r="47" spans="1:20" s="246" customFormat="1" ht="13.5" customHeight="1">
      <c r="A47"/>
      <c r="B47"/>
      <c r="C47"/>
      <c r="D47"/>
      <c r="E47"/>
      <c r="F47"/>
      <c r="G47"/>
      <c r="H47"/>
      <c r="I47" s="550"/>
      <c r="J47" s="551"/>
      <c r="K47"/>
      <c r="L47"/>
      <c r="M47"/>
      <c r="N47"/>
      <c r="O47"/>
      <c r="P47"/>
      <c r="Q47"/>
      <c r="R47"/>
      <c r="S47"/>
      <c r="T47"/>
    </row>
    <row r="48" spans="1:20" s="246" customFormat="1" ht="13.5" customHeight="1">
      <c r="A48"/>
      <c r="B48"/>
      <c r="C48"/>
      <c r="D48"/>
      <c r="E48"/>
      <c r="F48"/>
      <c r="G48"/>
      <c r="H48"/>
      <c r="I48" s="550"/>
      <c r="J48" s="551"/>
      <c r="K48"/>
      <c r="L48"/>
      <c r="M48"/>
      <c r="N48"/>
      <c r="O48"/>
      <c r="P48"/>
      <c r="Q48"/>
      <c r="R48"/>
      <c r="S48"/>
      <c r="T48"/>
    </row>
    <row r="49" spans="1:20" s="246" customFormat="1" ht="13.5" customHeight="1">
      <c r="A49" s="153"/>
      <c r="B49"/>
      <c r="C49"/>
      <c r="D49"/>
      <c r="E49"/>
      <c r="F49"/>
      <c r="G49"/>
      <c r="H49"/>
      <c r="I49" s="550"/>
      <c r="J49" s="551"/>
      <c r="K49"/>
      <c r="L49"/>
      <c r="M49"/>
      <c r="N49"/>
      <c r="O49"/>
      <c r="P49"/>
      <c r="Q49"/>
      <c r="R49"/>
      <c r="S49" s="547"/>
      <c r="T49" s="548"/>
    </row>
    <row r="50" spans="1:20" s="246" customFormat="1"/>
    <row r="51" spans="1:20" s="246" customFormat="1"/>
    <row r="52" spans="1:20" s="246" customFormat="1"/>
    <row r="53" spans="1:20" s="246" customFormat="1"/>
    <row r="54" spans="1:20" s="246" customFormat="1"/>
    <row r="55" spans="1:20" s="246" customFormat="1"/>
    <row r="56" spans="1:20" s="246" customFormat="1"/>
    <row r="57" spans="1:20" s="246" customFormat="1"/>
    <row r="58" spans="1:20" s="246" customFormat="1"/>
    <row r="59" spans="1:20" s="246" customFormat="1"/>
    <row r="60" spans="1:20" s="246" customFormat="1"/>
    <row r="61" spans="1:20" s="246" customFormat="1"/>
    <row r="62" spans="1:20" s="246" customFormat="1"/>
    <row r="63" spans="1:20" s="246" customFormat="1"/>
    <row r="64" spans="1:20" s="246" customFormat="1"/>
    <row r="65" s="246" customFormat="1"/>
    <row r="66" s="246" customFormat="1"/>
    <row r="67" s="246" customFormat="1"/>
    <row r="68" s="246" customFormat="1"/>
    <row r="69" s="246" customFormat="1"/>
    <row r="70" s="246" customFormat="1"/>
    <row r="71" s="246" customFormat="1"/>
    <row r="72" s="246" customFormat="1"/>
    <row r="73" s="246" customFormat="1"/>
    <row r="74" s="246" customFormat="1"/>
    <row r="75" s="246" customFormat="1"/>
    <row r="76" s="246" customFormat="1"/>
    <row r="77" s="246" customFormat="1"/>
    <row r="78" s="246" customFormat="1"/>
    <row r="79" s="246" customFormat="1"/>
    <row r="80" s="246" customFormat="1"/>
    <row r="81" s="246" customFormat="1"/>
    <row r="82" s="246" customFormat="1"/>
    <row r="83" s="246" customFormat="1"/>
    <row r="84" s="246" customFormat="1"/>
    <row r="85" s="246" customFormat="1"/>
    <row r="86" s="246" customFormat="1"/>
    <row r="87" s="246" customFormat="1"/>
    <row r="88" s="246" customFormat="1"/>
    <row r="89" s="246" customFormat="1"/>
    <row r="90" s="246" customFormat="1"/>
    <row r="91" s="246" customFormat="1"/>
    <row r="92" s="246" customFormat="1"/>
    <row r="93" s="246" customFormat="1"/>
    <row r="94" s="246" customFormat="1"/>
    <row r="95" s="246" customFormat="1"/>
    <row r="96" s="246" customFormat="1"/>
    <row r="97" s="246" customFormat="1"/>
    <row r="98" s="246" customFormat="1"/>
    <row r="99" s="246" customFormat="1"/>
    <row r="100" s="246" customFormat="1"/>
    <row r="101" s="246" customFormat="1"/>
    <row r="102" s="246" customFormat="1"/>
    <row r="103" s="246" customFormat="1"/>
    <row r="104" s="246" customFormat="1"/>
    <row r="105" s="246" customFormat="1"/>
    <row r="106" s="246" customFormat="1"/>
    <row r="107" s="246" customFormat="1"/>
    <row r="108" s="246" customFormat="1"/>
    <row r="109" s="246" customFormat="1"/>
    <row r="110" s="246" customFormat="1"/>
    <row r="111" s="246" customFormat="1"/>
    <row r="112" s="246" customFormat="1"/>
    <row r="113" s="246" customFormat="1"/>
    <row r="114" s="246" customFormat="1"/>
    <row r="115" s="246" customFormat="1"/>
    <row r="116" s="246" customFormat="1"/>
    <row r="117" s="246" customFormat="1"/>
    <row r="118" s="246" customFormat="1"/>
    <row r="119" s="246" customFormat="1"/>
    <row r="120" s="246" customFormat="1"/>
    <row r="121" s="246" customFormat="1"/>
    <row r="122" s="246" customFormat="1"/>
    <row r="123" s="246" customFormat="1"/>
    <row r="124" s="246" customFormat="1"/>
    <row r="125" s="246" customFormat="1"/>
    <row r="126" s="246" customFormat="1"/>
    <row r="127" s="246" customFormat="1"/>
    <row r="128" s="246" customFormat="1"/>
    <row r="129" s="246" customFormat="1"/>
    <row r="130" s="246" customFormat="1"/>
    <row r="131" s="246" customFormat="1"/>
    <row r="132" s="246" customFormat="1"/>
    <row r="133" s="246" customFormat="1"/>
    <row r="134" s="246" customFormat="1"/>
    <row r="135" s="246" customFormat="1"/>
    <row r="136" s="246" customFormat="1"/>
    <row r="137" s="246" customFormat="1"/>
    <row r="138" s="246" customFormat="1"/>
    <row r="139" s="246" customFormat="1"/>
    <row r="140" s="246" customFormat="1"/>
    <row r="141" s="246" customFormat="1"/>
    <row r="142" s="246" customFormat="1"/>
    <row r="143" s="246" customFormat="1"/>
    <row r="144" s="246" customFormat="1"/>
    <row r="145" s="246" customFormat="1"/>
    <row r="146" s="246" customFormat="1"/>
    <row r="147" s="246" customFormat="1"/>
    <row r="148" s="246" customFormat="1"/>
    <row r="149" s="246" customFormat="1"/>
    <row r="150" s="246" customFormat="1"/>
    <row r="151" s="246" customFormat="1"/>
    <row r="152" s="246" customFormat="1"/>
    <row r="153" s="246" customFormat="1"/>
    <row r="154" s="246" customFormat="1"/>
    <row r="155" s="246" customFormat="1"/>
    <row r="156" s="246" customFormat="1"/>
    <row r="157" s="246" customFormat="1"/>
    <row r="158" s="246" customFormat="1"/>
    <row r="159" s="246" customFormat="1"/>
    <row r="160" s="246" customFormat="1"/>
    <row r="161" s="246" customFormat="1"/>
    <row r="162" s="246" customFormat="1"/>
    <row r="163" s="246" customFormat="1"/>
    <row r="164" s="246" customFormat="1"/>
    <row r="165" s="246" customFormat="1"/>
    <row r="166" s="246" customFormat="1"/>
    <row r="167" s="246" customFormat="1"/>
    <row r="168" s="246" customFormat="1"/>
    <row r="169" s="246" customFormat="1"/>
    <row r="170" s="246" customFormat="1"/>
    <row r="171" s="246" customFormat="1"/>
    <row r="172" s="246" customFormat="1"/>
    <row r="173" s="246" customFormat="1"/>
    <row r="174" s="246" customFormat="1"/>
    <row r="175" s="246" customFormat="1"/>
    <row r="176" s="246" customFormat="1"/>
    <row r="177" s="246" customFormat="1"/>
    <row r="178" s="246" customFormat="1"/>
    <row r="179" s="246" customFormat="1"/>
    <row r="180" s="246" customFormat="1"/>
    <row r="181" s="246" customFormat="1"/>
    <row r="182" s="246" customFormat="1"/>
    <row r="183" s="246" customFormat="1"/>
    <row r="184" s="246" customFormat="1"/>
    <row r="185" s="246" customFormat="1"/>
    <row r="186" s="246" customFormat="1"/>
    <row r="187" s="246" customFormat="1"/>
    <row r="188" s="246" customFormat="1"/>
    <row r="189" s="246" customFormat="1"/>
    <row r="190" s="246" customFormat="1"/>
    <row r="191" s="246" customFormat="1"/>
    <row r="192" s="246" customFormat="1"/>
    <row r="193" s="246" customFormat="1"/>
    <row r="194" s="246" customFormat="1"/>
    <row r="195" s="246" customFormat="1"/>
    <row r="196" s="246" customFormat="1"/>
    <row r="197" s="246" customFormat="1"/>
    <row r="198" s="246" customFormat="1"/>
    <row r="199" s="246" customFormat="1"/>
    <row r="200" s="246" customFormat="1"/>
    <row r="201" s="246" customFormat="1"/>
    <row r="202" s="246" customFormat="1"/>
    <row r="203" s="246" customFormat="1"/>
    <row r="204" s="246" customFormat="1"/>
    <row r="205" s="246" customFormat="1"/>
    <row r="206" s="246" customFormat="1"/>
    <row r="207" s="246" customFormat="1"/>
    <row r="208" s="246" customFormat="1"/>
    <row r="209" s="246" customFormat="1"/>
    <row r="210" s="246" customFormat="1"/>
    <row r="211" s="246" customFormat="1"/>
    <row r="212" s="246" customFormat="1"/>
    <row r="213" s="246" customFormat="1"/>
    <row r="214" s="246" customFormat="1"/>
    <row r="215" s="246" customFormat="1"/>
    <row r="216" s="246" customFormat="1"/>
    <row r="217" s="246" customFormat="1"/>
    <row r="218" s="246" customFormat="1"/>
    <row r="219" s="246" customFormat="1"/>
    <row r="220" s="246" customFormat="1"/>
    <row r="221" s="246" customFormat="1"/>
    <row r="222" s="246" customFormat="1"/>
    <row r="223" s="246" customFormat="1"/>
    <row r="224" s="246" customFormat="1"/>
    <row r="225" s="246" customFormat="1"/>
    <row r="226" s="246" customFormat="1"/>
    <row r="227" s="246" customFormat="1"/>
    <row r="228" s="246" customFormat="1"/>
    <row r="229" s="246" customFormat="1"/>
    <row r="230" s="246" customFormat="1"/>
    <row r="231" s="246" customFormat="1"/>
    <row r="232" s="246" customFormat="1"/>
    <row r="233" s="246" customFormat="1"/>
    <row r="234" s="246" customFormat="1"/>
    <row r="235" s="246" customFormat="1"/>
    <row r="236" s="246" customFormat="1"/>
    <row r="237" s="246" customFormat="1"/>
    <row r="238" s="246" customFormat="1"/>
    <row r="239" s="246" customFormat="1"/>
    <row r="240" s="246" customFormat="1"/>
    <row r="241" s="246" customFormat="1"/>
    <row r="242" s="246" customFormat="1"/>
    <row r="243" s="246" customFormat="1"/>
    <row r="244" s="246" customFormat="1"/>
    <row r="245" s="246" customFormat="1"/>
    <row r="246" s="246" customFormat="1"/>
    <row r="247" s="246" customFormat="1"/>
    <row r="248" s="246" customFormat="1"/>
    <row r="249" s="246" customFormat="1"/>
    <row r="250" s="246" customFormat="1"/>
    <row r="251" s="246" customFormat="1"/>
    <row r="252" s="246" customFormat="1"/>
    <row r="253" s="246" customFormat="1"/>
    <row r="254" s="246" customFormat="1"/>
    <row r="255" s="246" customFormat="1"/>
    <row r="256" s="246" customFormat="1"/>
    <row r="257" s="246" customFormat="1"/>
    <row r="258" s="246" customFormat="1"/>
    <row r="259" s="246" customFormat="1"/>
    <row r="260" s="246" customFormat="1"/>
    <row r="261" s="246" customFormat="1"/>
    <row r="262" s="246" customFormat="1"/>
    <row r="263" s="246" customFormat="1"/>
    <row r="264" s="246" customFormat="1"/>
    <row r="265" s="246" customFormat="1"/>
    <row r="266" s="246" customFormat="1"/>
    <row r="267" s="246" customFormat="1"/>
    <row r="268" s="246" customFormat="1"/>
    <row r="269" s="246" customFormat="1"/>
    <row r="270" s="246" customFormat="1"/>
    <row r="271" s="246" customFormat="1"/>
    <row r="272" s="246" customFormat="1"/>
    <row r="273" s="246" customFormat="1"/>
    <row r="274" s="246" customFormat="1"/>
    <row r="275" s="246" customFormat="1"/>
    <row r="276" s="246" customFormat="1"/>
    <row r="277" s="246" customFormat="1"/>
    <row r="278" s="246" customFormat="1"/>
    <row r="279" s="246" customFormat="1"/>
    <row r="280" s="246" customFormat="1"/>
    <row r="281" s="246" customFormat="1"/>
    <row r="282" s="246" customFormat="1"/>
    <row r="283" s="246" customFormat="1"/>
    <row r="284" s="246" customFormat="1"/>
    <row r="285" s="246" customFormat="1"/>
    <row r="286" s="246" customFormat="1"/>
    <row r="287" s="246" customFormat="1"/>
    <row r="288" s="246" customFormat="1"/>
    <row r="289" s="246" customFormat="1"/>
    <row r="290" s="246" customFormat="1"/>
    <row r="291" s="246" customFormat="1"/>
    <row r="292" s="246" customFormat="1"/>
    <row r="293" s="246" customFormat="1"/>
    <row r="294" s="246" customFormat="1"/>
    <row r="295" s="246" customFormat="1"/>
    <row r="296" s="246" customFormat="1"/>
    <row r="297" s="246" customFormat="1"/>
    <row r="298" s="246" customFormat="1"/>
    <row r="299" s="246" customFormat="1"/>
    <row r="300" s="246" customFormat="1"/>
    <row r="301" s="246" customFormat="1"/>
    <row r="302" s="246" customFormat="1"/>
    <row r="303" s="246" customFormat="1"/>
    <row r="304" s="246" customFormat="1"/>
    <row r="305" s="246" customFormat="1"/>
    <row r="306" s="246" customFormat="1"/>
    <row r="307" s="246" customFormat="1"/>
    <row r="308" s="246" customFormat="1"/>
    <row r="309" s="246" customFormat="1"/>
    <row r="310" s="246" customFormat="1"/>
    <row r="311" s="246" customFormat="1"/>
    <row r="312" s="246" customFormat="1"/>
    <row r="313" s="246" customFormat="1"/>
    <row r="314" s="246" customFormat="1"/>
    <row r="315" s="246" customFormat="1"/>
    <row r="316" s="246" customFormat="1"/>
    <row r="317" s="246" customFormat="1"/>
    <row r="318" s="246" customFormat="1"/>
    <row r="319" s="246" customFormat="1"/>
    <row r="320" s="246" customFormat="1"/>
    <row r="321" s="246" customFormat="1"/>
    <row r="322" s="246" customFormat="1"/>
    <row r="323" s="246" customFormat="1"/>
    <row r="324" s="246" customFormat="1"/>
    <row r="325" s="246" customFormat="1"/>
    <row r="326" s="246" customFormat="1"/>
    <row r="327" s="246" customFormat="1"/>
    <row r="328" s="246" customFormat="1"/>
    <row r="329" s="246" customFormat="1"/>
    <row r="330" s="246" customFormat="1"/>
    <row r="331" s="246" customFormat="1"/>
    <row r="332" s="246" customFormat="1"/>
    <row r="333" s="246" customFormat="1"/>
    <row r="334" s="246" customFormat="1"/>
    <row r="335" s="246" customFormat="1"/>
    <row r="336" s="246" customFormat="1"/>
    <row r="337" s="246" customFormat="1"/>
    <row r="338" s="246" customFormat="1"/>
    <row r="339" s="246" customFormat="1"/>
    <row r="340" s="246" customFormat="1"/>
    <row r="341" s="246" customFormat="1"/>
    <row r="342" s="246" customFormat="1"/>
    <row r="343" s="246" customFormat="1"/>
    <row r="344" s="246" customFormat="1"/>
    <row r="345" s="246" customFormat="1"/>
    <row r="346" s="246" customFormat="1"/>
    <row r="347" s="246" customFormat="1"/>
    <row r="348" s="246" customFormat="1"/>
    <row r="349" s="246" customFormat="1"/>
    <row r="350" s="246" customFormat="1"/>
    <row r="351" s="246" customFormat="1"/>
    <row r="352" s="246" customFormat="1"/>
    <row r="353" s="246" customFormat="1"/>
    <row r="354" s="246" customFormat="1"/>
    <row r="355" s="246" customFormat="1"/>
    <row r="356" s="246" customFormat="1"/>
    <row r="357" s="246" customFormat="1"/>
    <row r="358" s="246" customFormat="1"/>
    <row r="359" s="246" customFormat="1"/>
    <row r="360" s="246" customFormat="1"/>
    <row r="361" s="246" customFormat="1"/>
    <row r="362" s="246" customFormat="1"/>
    <row r="363" s="246" customFormat="1"/>
    <row r="364" s="246" customFormat="1"/>
    <row r="365" s="246" customFormat="1"/>
    <row r="366" s="246" customFormat="1"/>
    <row r="367" s="246" customFormat="1"/>
    <row r="368" s="246" customFormat="1"/>
    <row r="369" s="246" customFormat="1"/>
    <row r="370" s="246" customFormat="1"/>
    <row r="371" s="246" customFormat="1"/>
    <row r="372" s="246" customFormat="1"/>
    <row r="373" s="246" customFormat="1"/>
    <row r="374" s="246" customFormat="1"/>
    <row r="375" s="246" customFormat="1"/>
    <row r="376" s="246" customFormat="1"/>
    <row r="377" s="246" customFormat="1"/>
    <row r="378" s="246" customFormat="1"/>
    <row r="379" s="246" customFormat="1"/>
    <row r="380" s="246" customFormat="1"/>
    <row r="381" s="246" customFormat="1"/>
    <row r="382" s="246" customFormat="1"/>
    <row r="383" s="246" customFormat="1"/>
    <row r="384" s="246" customFormat="1"/>
    <row r="385" s="246" customFormat="1"/>
    <row r="386" s="246" customFormat="1"/>
    <row r="387" s="246" customFormat="1"/>
    <row r="388" s="246" customFormat="1"/>
    <row r="389" s="246" customFormat="1"/>
    <row r="390" s="246" customFormat="1"/>
    <row r="391" s="246" customFormat="1"/>
    <row r="392" s="246" customFormat="1"/>
    <row r="393" s="246" customFormat="1"/>
    <row r="394" s="246" customFormat="1"/>
    <row r="395" s="246" customFormat="1"/>
    <row r="396" s="246" customFormat="1"/>
    <row r="397" s="246" customFormat="1"/>
    <row r="398" s="246" customFormat="1"/>
    <row r="399" s="246" customFormat="1"/>
    <row r="400" s="246" customFormat="1"/>
    <row r="401" s="246" customFormat="1"/>
    <row r="402" s="246" customFormat="1"/>
    <row r="403" s="246" customFormat="1"/>
    <row r="404" s="246" customFormat="1"/>
    <row r="405" s="246" customFormat="1"/>
    <row r="406" s="246" customFormat="1"/>
    <row r="407" s="246" customFormat="1"/>
    <row r="408" s="246" customFormat="1"/>
    <row r="409" s="246" customFormat="1"/>
    <row r="410" s="246" customFormat="1"/>
    <row r="411" s="246" customFormat="1"/>
    <row r="412" s="246" customFormat="1"/>
    <row r="413" s="246" customFormat="1"/>
    <row r="414" s="246" customFormat="1"/>
    <row r="415" s="246" customFormat="1"/>
    <row r="416" s="246" customFormat="1"/>
    <row r="417" s="246" customFormat="1"/>
    <row r="418" s="246" customFormat="1"/>
    <row r="419" s="246" customFormat="1"/>
    <row r="420" s="246" customFormat="1"/>
    <row r="421" s="246" customFormat="1"/>
    <row r="422" s="246" customFormat="1"/>
    <row r="423" s="246" customFormat="1"/>
    <row r="424" s="246" customFormat="1"/>
    <row r="425" s="246" customFormat="1"/>
    <row r="426" s="246" customFormat="1"/>
    <row r="427" s="246" customFormat="1"/>
    <row r="428" s="246" customFormat="1"/>
    <row r="429" s="246" customFormat="1"/>
    <row r="430" s="246" customFormat="1"/>
    <row r="431" s="246" customFormat="1"/>
    <row r="432" s="246" customFormat="1"/>
    <row r="433" s="246" customFormat="1"/>
    <row r="434" s="246" customFormat="1"/>
    <row r="435" s="246" customFormat="1"/>
    <row r="436" s="246" customFormat="1"/>
    <row r="437" s="246" customFormat="1"/>
    <row r="438" s="246" customFormat="1"/>
    <row r="439" s="246" customFormat="1"/>
    <row r="440" s="246" customFormat="1"/>
    <row r="441" s="246" customFormat="1"/>
    <row r="442" s="246" customFormat="1"/>
    <row r="443" s="246" customFormat="1"/>
    <row r="444" s="246" customFormat="1"/>
    <row r="445" s="246" customFormat="1"/>
    <row r="446" s="246" customFormat="1"/>
    <row r="447" s="246" customFormat="1"/>
    <row r="448" s="246" customFormat="1"/>
    <row r="449" s="246" customFormat="1"/>
    <row r="450" s="246" customFormat="1"/>
    <row r="451" s="246" customFormat="1"/>
    <row r="452" s="246" customFormat="1"/>
    <row r="453" s="246" customFormat="1"/>
    <row r="454" s="246" customFormat="1"/>
    <row r="455" s="246" customFormat="1"/>
    <row r="456" s="246" customFormat="1"/>
    <row r="457" s="246" customFormat="1"/>
    <row r="458" s="246" customFormat="1"/>
    <row r="459" s="246" customFormat="1"/>
    <row r="460" s="246" customFormat="1"/>
    <row r="461" s="246" customFormat="1"/>
    <row r="462" s="246" customFormat="1"/>
    <row r="463" s="246" customFormat="1"/>
    <row r="464" s="246" customFormat="1"/>
    <row r="465" s="246" customFormat="1"/>
    <row r="466" s="246" customFormat="1"/>
    <row r="467" s="246" customFormat="1"/>
    <row r="468" s="246" customFormat="1"/>
    <row r="469" s="246" customFormat="1"/>
    <row r="470" s="246" customFormat="1"/>
    <row r="471" s="246" customFormat="1"/>
    <row r="472" s="246" customFormat="1"/>
    <row r="473" s="246" customFormat="1"/>
    <row r="474" s="246" customFormat="1"/>
    <row r="475" s="246" customFormat="1"/>
    <row r="476" s="246" customFormat="1"/>
    <row r="477" s="246" customFormat="1"/>
    <row r="478" s="246" customFormat="1"/>
    <row r="479" s="246" customFormat="1"/>
    <row r="480" s="246" customFormat="1"/>
    <row r="481" s="246" customFormat="1"/>
    <row r="482" s="246" customFormat="1"/>
    <row r="483" s="246" customFormat="1"/>
    <row r="484" s="246" customFormat="1"/>
    <row r="485" s="246" customFormat="1"/>
    <row r="486" s="246" customFormat="1"/>
    <row r="487" s="246" customFormat="1"/>
    <row r="488" s="246" customFormat="1"/>
    <row r="489" s="246" customFormat="1"/>
    <row r="490" s="246" customFormat="1"/>
    <row r="491" s="246" customFormat="1"/>
    <row r="492" s="246" customFormat="1"/>
    <row r="493" s="246" customFormat="1"/>
    <row r="494" s="246" customFormat="1"/>
    <row r="495" s="246" customFormat="1"/>
    <row r="496" s="246" customFormat="1"/>
    <row r="497" s="246" customFormat="1"/>
    <row r="498" s="246" customFormat="1"/>
    <row r="499" s="246" customFormat="1"/>
    <row r="500" s="246" customFormat="1"/>
    <row r="501" s="246" customFormat="1"/>
    <row r="502" s="246" customFormat="1"/>
    <row r="503" s="246" customFormat="1"/>
    <row r="504" s="246" customFormat="1"/>
    <row r="505" s="246" customFormat="1"/>
    <row r="506" s="246" customFormat="1"/>
    <row r="507" s="246" customFormat="1"/>
    <row r="508" s="246" customFormat="1"/>
    <row r="509" s="246" customFormat="1"/>
    <row r="510" s="246" customFormat="1"/>
    <row r="511" s="246" customFormat="1"/>
    <row r="512" s="246" customFormat="1"/>
    <row r="513" s="246" customFormat="1"/>
    <row r="514" s="246" customFormat="1"/>
    <row r="515" s="246" customFormat="1"/>
    <row r="516" s="246" customFormat="1"/>
    <row r="517" s="246" customFormat="1"/>
    <row r="518" s="246" customFormat="1"/>
    <row r="519" s="246" customFormat="1"/>
    <row r="520" s="246" customFormat="1"/>
    <row r="521" s="246" customFormat="1"/>
    <row r="522" s="246" customFormat="1"/>
    <row r="523" s="246" customFormat="1"/>
    <row r="524" s="246" customFormat="1"/>
    <row r="525" s="246" customFormat="1"/>
    <row r="526" s="246" customFormat="1"/>
    <row r="527" s="246" customFormat="1"/>
    <row r="528" s="246" customFormat="1"/>
    <row r="529" s="246" customFormat="1"/>
    <row r="530" s="246" customFormat="1"/>
    <row r="531" s="246" customFormat="1"/>
    <row r="532" s="246" customFormat="1"/>
    <row r="533" s="246" customFormat="1"/>
    <row r="534" s="246" customFormat="1"/>
    <row r="535" s="246" customFormat="1"/>
    <row r="536" s="246" customFormat="1"/>
    <row r="537" s="246" customFormat="1"/>
    <row r="538" s="246" customFormat="1"/>
    <row r="539" s="246" customFormat="1"/>
    <row r="540" s="246" customFormat="1"/>
    <row r="541" s="246" customFormat="1"/>
    <row r="542" s="246" customFormat="1"/>
    <row r="543" s="246" customFormat="1"/>
    <row r="544" s="246" customFormat="1"/>
    <row r="545" s="246" customFormat="1"/>
    <row r="546" s="246" customFormat="1"/>
    <row r="547" s="246" customFormat="1"/>
    <row r="548" s="246" customFormat="1"/>
    <row r="549" s="246" customFormat="1"/>
    <row r="550" s="246" customFormat="1"/>
    <row r="551" s="246" customFormat="1"/>
    <row r="552" s="246" customFormat="1"/>
    <row r="553" s="246" customFormat="1"/>
    <row r="554" s="246" customFormat="1"/>
    <row r="555" s="246" customFormat="1"/>
    <row r="556" s="246" customFormat="1"/>
    <row r="557" s="246" customFormat="1"/>
    <row r="558" s="246" customFormat="1"/>
    <row r="559" s="246" customFormat="1"/>
    <row r="560" s="246" customFormat="1"/>
    <row r="561" s="246" customFormat="1"/>
    <row r="562" s="246" customFormat="1"/>
    <row r="563" s="246" customFormat="1"/>
    <row r="564" s="246" customFormat="1"/>
    <row r="565" s="246" customFormat="1"/>
    <row r="566" s="246" customFormat="1"/>
    <row r="567" s="246" customFormat="1"/>
    <row r="568" s="246" customFormat="1"/>
    <row r="569" s="246" customFormat="1"/>
    <row r="570" s="246" customFormat="1"/>
    <row r="571" s="246" customFormat="1"/>
    <row r="572" s="246" customFormat="1"/>
    <row r="573" s="246" customFormat="1"/>
    <row r="574" s="246" customFormat="1"/>
    <row r="575" s="246" customFormat="1"/>
    <row r="576" s="246" customFormat="1"/>
    <row r="577" s="246" customFormat="1"/>
    <row r="578" s="246" customFormat="1"/>
    <row r="579" s="246" customFormat="1"/>
    <row r="580" s="246" customFormat="1"/>
    <row r="581" s="246" customFormat="1"/>
    <row r="582" s="246" customFormat="1"/>
    <row r="583" s="246" customFormat="1"/>
    <row r="584" s="246" customFormat="1"/>
    <row r="585" s="246" customFormat="1"/>
    <row r="586" s="246" customFormat="1"/>
    <row r="587" s="246" customFormat="1"/>
    <row r="588" s="246" customFormat="1"/>
    <row r="589" s="246" customFormat="1"/>
    <row r="590" s="246" customFormat="1"/>
    <row r="591" s="246" customFormat="1"/>
    <row r="592" s="246" customFormat="1"/>
    <row r="593" s="246" customFormat="1"/>
    <row r="594" s="246" customFormat="1"/>
    <row r="595" s="246" customFormat="1"/>
    <row r="596" s="246" customFormat="1"/>
    <row r="597" s="246" customFormat="1"/>
    <row r="598" s="246" customFormat="1"/>
    <row r="599" s="246" customFormat="1"/>
    <row r="600" s="246" customFormat="1"/>
    <row r="601" s="246" customFormat="1"/>
    <row r="602" s="246" customFormat="1"/>
    <row r="603" s="246" customFormat="1"/>
    <row r="604" s="246" customFormat="1"/>
    <row r="605" s="246" customFormat="1"/>
    <row r="606" s="246" customFormat="1"/>
    <row r="607" s="246" customFormat="1"/>
    <row r="608" s="246" customFormat="1"/>
    <row r="609" s="246" customFormat="1"/>
    <row r="610" s="246" customFormat="1"/>
    <row r="611" s="246" customFormat="1"/>
    <row r="612" s="246" customFormat="1"/>
    <row r="613" s="246" customFormat="1"/>
    <row r="614" s="246" customFormat="1"/>
    <row r="615" s="246" customFormat="1"/>
    <row r="616" s="246" customFormat="1"/>
    <row r="617" s="246" customFormat="1"/>
    <row r="618" s="246" customFormat="1"/>
    <row r="619" s="246" customFormat="1"/>
    <row r="620" s="246" customFormat="1"/>
    <row r="621" s="246" customFormat="1"/>
    <row r="622" s="246" customFormat="1"/>
    <row r="623" s="246" customFormat="1"/>
    <row r="624" s="246" customFormat="1"/>
    <row r="625" s="246" customFormat="1"/>
    <row r="626" s="246" customFormat="1"/>
    <row r="627" s="246" customFormat="1"/>
    <row r="628" s="246" customFormat="1"/>
    <row r="629" s="246" customFormat="1"/>
    <row r="630" s="246" customFormat="1"/>
    <row r="631" s="246" customFormat="1"/>
    <row r="632" s="246" customFormat="1"/>
    <row r="633" s="246" customFormat="1"/>
    <row r="634" s="246" customFormat="1"/>
    <row r="635" s="246" customFormat="1"/>
    <row r="636" s="246" customFormat="1"/>
    <row r="637" s="246" customFormat="1"/>
    <row r="638" s="246" customFormat="1"/>
    <row r="639" s="246" customFormat="1"/>
    <row r="640" s="246" customFormat="1"/>
    <row r="641" s="246" customFormat="1"/>
    <row r="642" s="246" customFormat="1"/>
    <row r="643" s="246" customFormat="1"/>
    <row r="644" s="246" customFormat="1"/>
    <row r="645" s="246" customFormat="1"/>
    <row r="646" s="246" customFormat="1"/>
    <row r="647" s="246" customFormat="1"/>
    <row r="648" s="246" customFormat="1"/>
    <row r="649" s="246" customFormat="1"/>
    <row r="650" s="246" customFormat="1"/>
    <row r="651" s="246" customFormat="1"/>
    <row r="652" s="246" customFormat="1"/>
    <row r="653" s="246" customFormat="1"/>
    <row r="654" s="246" customFormat="1"/>
    <row r="655" s="246" customFormat="1"/>
    <row r="656" s="246" customFormat="1"/>
    <row r="657" s="246" customFormat="1"/>
    <row r="658" s="246" customFormat="1"/>
    <row r="659" s="246" customFormat="1"/>
    <row r="660" s="246" customFormat="1"/>
    <row r="661" s="246" customFormat="1"/>
    <row r="662" s="246" customFormat="1"/>
    <row r="663" s="246" customFormat="1"/>
    <row r="664" s="246" customFormat="1"/>
    <row r="665" s="246" customFormat="1"/>
    <row r="666" s="246" customFormat="1"/>
    <row r="667" s="246" customFormat="1"/>
    <row r="668" s="246" customFormat="1"/>
    <row r="669" s="246" customFormat="1"/>
    <row r="670" s="246" customFormat="1"/>
    <row r="671" s="246" customFormat="1"/>
    <row r="672" s="246" customFormat="1"/>
    <row r="673" s="246" customFormat="1"/>
    <row r="674" s="246" customFormat="1"/>
    <row r="675" s="246" customFormat="1"/>
    <row r="676" s="246" customFormat="1"/>
    <row r="677" s="246" customFormat="1"/>
    <row r="678" s="246" customFormat="1"/>
    <row r="679" s="246" customFormat="1"/>
    <row r="680" s="246" customFormat="1"/>
    <row r="681" s="246" customFormat="1"/>
    <row r="682" s="246" customFormat="1"/>
    <row r="683" s="246" customFormat="1"/>
    <row r="684" s="246" customFormat="1"/>
    <row r="685" s="246" customFormat="1"/>
    <row r="686" s="246" customFormat="1"/>
    <row r="687" s="246" customFormat="1"/>
    <row r="688" s="246" customFormat="1"/>
    <row r="689" s="246" customFormat="1"/>
    <row r="690" s="246" customFormat="1"/>
    <row r="691" s="246" customFormat="1"/>
    <row r="692" s="246" customFormat="1"/>
    <row r="693" s="246" customFormat="1"/>
    <row r="694" s="246" customFormat="1"/>
    <row r="695" s="246" customFormat="1"/>
    <row r="696" s="246" customFormat="1"/>
    <row r="697" s="246" customFormat="1"/>
    <row r="698" s="246" customFormat="1"/>
    <row r="699" s="246" customFormat="1"/>
    <row r="700" s="246" customFormat="1"/>
    <row r="701" s="246" customFormat="1"/>
    <row r="702" s="246" customFormat="1"/>
    <row r="703" s="246" customFormat="1"/>
    <row r="704" s="246" customFormat="1"/>
    <row r="705" s="246" customFormat="1"/>
    <row r="706" s="246" customFormat="1"/>
    <row r="707" s="246" customFormat="1"/>
    <row r="708" s="246" customFormat="1"/>
    <row r="709" s="246" customFormat="1"/>
    <row r="710" s="246" customFormat="1"/>
    <row r="711" s="246" customFormat="1"/>
    <row r="712" s="246" customFormat="1"/>
    <row r="713" s="246" customFormat="1"/>
    <row r="714" s="246" customFormat="1"/>
    <row r="715" s="246" customFormat="1"/>
    <row r="716" s="246" customFormat="1"/>
    <row r="717" s="246" customFormat="1"/>
    <row r="718" s="246" customFormat="1"/>
    <row r="719" s="246" customFormat="1"/>
    <row r="720" s="246" customFormat="1"/>
    <row r="721" spans="1:20" s="246" customFormat="1"/>
    <row r="722" spans="1:20" s="246" customFormat="1"/>
    <row r="723" spans="1:20" s="246" customFormat="1"/>
    <row r="724" spans="1:20" s="246" customFormat="1"/>
    <row r="725" spans="1:20" s="246" customFormat="1"/>
    <row r="726" spans="1:20" s="246" customFormat="1"/>
    <row r="727" spans="1:20" s="246" customFormat="1"/>
    <row r="728" spans="1:20" s="246" customFormat="1"/>
    <row r="729" spans="1:20" s="246" customFormat="1"/>
    <row r="730" spans="1:20" s="246" customFormat="1"/>
    <row r="731" spans="1:20" s="246" customFormat="1"/>
    <row r="732" spans="1:20">
      <c r="A732" s="246"/>
      <c r="B732" s="246"/>
      <c r="C732" s="246"/>
      <c r="D732" s="246"/>
      <c r="E732" s="246"/>
      <c r="F732" s="246"/>
      <c r="G732" s="246"/>
      <c r="H732" s="246"/>
      <c r="I732" s="246"/>
      <c r="J732" s="246"/>
      <c r="K732" s="246"/>
      <c r="L732" s="246"/>
      <c r="M732" s="246"/>
      <c r="N732" s="246"/>
      <c r="O732" s="246"/>
      <c r="P732" s="246"/>
      <c r="Q732" s="246"/>
      <c r="R732" s="246"/>
      <c r="S732" s="246"/>
      <c r="T732" s="246"/>
    </row>
    <row r="733" spans="1:20">
      <c r="A733" s="246"/>
      <c r="B733" s="246"/>
      <c r="C733" s="246"/>
      <c r="D733" s="246"/>
      <c r="E733" s="246"/>
      <c r="F733" s="246"/>
      <c r="G733" s="246"/>
      <c r="H733" s="246"/>
      <c r="I733" s="246"/>
      <c r="J733" s="246"/>
      <c r="K733" s="246"/>
      <c r="L733" s="246"/>
      <c r="M733" s="246"/>
      <c r="N733" s="246"/>
      <c r="O733" s="246"/>
      <c r="P733" s="246"/>
      <c r="Q733" s="246"/>
      <c r="R733" s="246"/>
      <c r="S733" s="246"/>
      <c r="T733" s="246"/>
    </row>
    <row r="734" spans="1:20">
      <c r="A734" s="246"/>
      <c r="B734" s="246"/>
      <c r="C734" s="246"/>
      <c r="D734" s="246"/>
      <c r="E734" s="246"/>
      <c r="F734" s="246"/>
      <c r="G734" s="246"/>
      <c r="H734" s="246"/>
      <c r="I734" s="246"/>
      <c r="J734" s="246"/>
      <c r="K734" s="246"/>
      <c r="L734" s="246"/>
      <c r="M734" s="246"/>
      <c r="N734" s="246"/>
      <c r="O734" s="246"/>
      <c r="P734" s="246"/>
      <c r="Q734" s="246"/>
      <c r="R734" s="246"/>
      <c r="S734" s="246"/>
      <c r="T734" s="246"/>
    </row>
    <row r="735" spans="1:20">
      <c r="K735" s="246"/>
      <c r="L735" s="246"/>
      <c r="M735" s="246"/>
      <c r="N735" s="246"/>
      <c r="O735" s="246"/>
      <c r="P735" s="246"/>
      <c r="Q735" s="246"/>
      <c r="R735" s="246"/>
      <c r="S735" s="246"/>
      <c r="T735" s="246"/>
    </row>
    <row r="736" spans="1:20">
      <c r="K736" s="246"/>
      <c r="L736" s="246"/>
      <c r="M736" s="246"/>
      <c r="N736" s="246"/>
      <c r="O736" s="246"/>
      <c r="P736" s="246"/>
      <c r="Q736" s="246"/>
      <c r="R736" s="246"/>
      <c r="S736" s="246"/>
      <c r="T736" s="246"/>
    </row>
  </sheetData>
  <sheetProtection algorithmName="SHA-512" hashValue="F6zEbvSpIEGm0xoI7VKdVNtjob6zW0sUZg1VUCp8cZYsAQlVAvyvEMn3qjsOFfiiPLIXb4GK3d8KtA4LjvvvVA==" saltValue="xX88/qnFYGryyaKqooIYWA==" spinCount="100000" sheet="1" objects="1" scenarios="1"/>
  <mergeCells count="23">
    <mergeCell ref="K17:T17"/>
    <mergeCell ref="K20:T20"/>
    <mergeCell ref="K24:T24"/>
    <mergeCell ref="K27:T27"/>
    <mergeCell ref="K14:T14"/>
    <mergeCell ref="K21:T21"/>
    <mergeCell ref="K22:T22"/>
    <mergeCell ref="A5:J9"/>
    <mergeCell ref="A13:J16"/>
    <mergeCell ref="S49:T49"/>
    <mergeCell ref="A26:J26"/>
    <mergeCell ref="K6:T7"/>
    <mergeCell ref="K8:T9"/>
    <mergeCell ref="K10:T10"/>
    <mergeCell ref="I47:J47"/>
    <mergeCell ref="A20:J21"/>
    <mergeCell ref="K28:T29"/>
    <mergeCell ref="K34:T35"/>
    <mergeCell ref="K25:T25"/>
    <mergeCell ref="K18:T18"/>
    <mergeCell ref="K11:T11"/>
    <mergeCell ref="I48:J48"/>
    <mergeCell ref="I49:J4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7ED89-EEDF-48E6-86CC-5DEFDBEDD5B4}">
  <dimension ref="A1:W185"/>
  <sheetViews>
    <sheetView showGridLines="0" showRowColHeaders="0" showRuler="0" zoomScaleNormal="100" zoomScalePageLayoutView="90" workbookViewId="0">
      <selection activeCell="M25" sqref="M25"/>
    </sheetView>
  </sheetViews>
  <sheetFormatPr defaultRowHeight="12.5"/>
  <cols>
    <col min="1" max="1" width="12.453125" customWidth="1"/>
    <col min="5" max="5" width="11.1796875" customWidth="1"/>
    <col min="6" max="6" width="10.6328125" customWidth="1"/>
    <col min="8" max="8" width="10" customWidth="1"/>
    <col min="10" max="10" width="18.81640625" customWidth="1"/>
    <col min="11" max="23" width="8.81640625" style="246"/>
  </cols>
  <sheetData>
    <row r="1" spans="1:23" ht="31">
      <c r="A1" s="322" t="s">
        <v>244</v>
      </c>
      <c r="B1" s="247"/>
      <c r="C1" s="247"/>
      <c r="D1" s="247"/>
      <c r="E1" s="247"/>
      <c r="F1" s="247"/>
      <c r="G1" s="247"/>
      <c r="H1" s="247"/>
      <c r="I1" s="247"/>
      <c r="J1" s="247"/>
    </row>
    <row r="2" spans="1:23" ht="21">
      <c r="A2" s="335" t="s">
        <v>334</v>
      </c>
      <c r="B2" s="334"/>
      <c r="C2" s="334"/>
      <c r="D2" s="334"/>
      <c r="E2" s="334"/>
      <c r="F2" s="334"/>
      <c r="G2" s="334"/>
      <c r="H2" s="334"/>
      <c r="I2" s="334"/>
      <c r="J2" s="334"/>
    </row>
    <row r="3" spans="1:23" s="153" customFormat="1">
      <c r="A3" s="252"/>
      <c r="B3" s="254"/>
      <c r="C3" s="254"/>
      <c r="D3" s="254"/>
      <c r="E3" s="254"/>
      <c r="F3" s="254"/>
      <c r="G3" s="254"/>
      <c r="H3" s="254"/>
      <c r="I3" s="254"/>
      <c r="J3" s="254"/>
      <c r="K3" s="248"/>
      <c r="L3" s="248"/>
      <c r="M3" s="248"/>
      <c r="N3" s="248"/>
      <c r="O3" s="248"/>
      <c r="P3" s="248"/>
      <c r="Q3" s="248"/>
      <c r="R3" s="248"/>
      <c r="S3" s="248"/>
      <c r="T3" s="248"/>
      <c r="U3" s="248"/>
      <c r="V3" s="248"/>
      <c r="W3" s="248"/>
    </row>
    <row r="4" spans="1:23">
      <c r="A4" s="336"/>
      <c r="B4" s="247"/>
      <c r="C4" s="247"/>
      <c r="D4" s="247"/>
      <c r="E4" s="247"/>
      <c r="F4" s="247"/>
      <c r="G4" s="247"/>
      <c r="H4" s="247"/>
      <c r="I4" s="247"/>
      <c r="J4" s="247"/>
    </row>
    <row r="5" spans="1:23" ht="13.5" customHeight="1">
      <c r="A5" s="560" t="s">
        <v>185</v>
      </c>
      <c r="B5" s="561"/>
      <c r="C5" s="561"/>
      <c r="D5" s="561"/>
      <c r="E5" s="562"/>
      <c r="F5" s="556" t="s">
        <v>209</v>
      </c>
      <c r="G5" s="557"/>
      <c r="H5" s="557"/>
      <c r="I5" s="570" t="s">
        <v>333</v>
      </c>
      <c r="J5" s="571"/>
    </row>
    <row r="6" spans="1:23" ht="13">
      <c r="A6" s="578" t="s">
        <v>211</v>
      </c>
      <c r="B6" s="579"/>
      <c r="C6" s="579"/>
      <c r="D6" s="579"/>
      <c r="E6" s="340"/>
      <c r="F6" s="558"/>
      <c r="G6" s="559"/>
      <c r="H6" s="559"/>
      <c r="I6" s="572"/>
      <c r="J6" s="573"/>
    </row>
    <row r="7" spans="1:23" ht="13">
      <c r="A7" s="569" t="s">
        <v>212</v>
      </c>
      <c r="B7" s="580"/>
      <c r="C7" s="580"/>
      <c r="D7" s="580"/>
      <c r="E7" s="580"/>
      <c r="F7" s="580"/>
      <c r="G7" s="580"/>
      <c r="H7" s="580"/>
      <c r="I7" s="572"/>
      <c r="J7" s="573"/>
    </row>
    <row r="8" spans="1:23" ht="13">
      <c r="A8" s="568" t="s">
        <v>215</v>
      </c>
      <c r="B8" s="568"/>
      <c r="C8" s="568"/>
      <c r="D8" s="568"/>
      <c r="E8" s="568"/>
      <c r="F8" s="568"/>
      <c r="G8" s="568"/>
      <c r="H8" s="569"/>
      <c r="I8" s="574"/>
      <c r="J8" s="575"/>
    </row>
    <row r="9" spans="1:23">
      <c r="A9" s="247"/>
      <c r="B9" s="247"/>
      <c r="C9" s="247"/>
      <c r="D9" s="247"/>
      <c r="E9" s="247"/>
      <c r="F9" s="247"/>
      <c r="G9" s="247"/>
      <c r="H9" s="247"/>
      <c r="I9" s="247"/>
      <c r="J9" s="247"/>
    </row>
    <row r="10" spans="1:23" ht="13">
      <c r="A10" s="566" t="s">
        <v>185</v>
      </c>
      <c r="B10" s="567"/>
      <c r="C10" s="567"/>
      <c r="D10" s="567"/>
      <c r="E10" s="567"/>
      <c r="F10" s="567"/>
      <c r="G10" s="567"/>
      <c r="H10" s="567"/>
      <c r="I10" s="567"/>
      <c r="J10" s="567"/>
    </row>
    <row r="11" spans="1:23" ht="38">
      <c r="A11" s="563" t="s">
        <v>106</v>
      </c>
      <c r="B11" s="564"/>
      <c r="C11" s="341" t="s">
        <v>200</v>
      </c>
      <c r="D11" s="342" t="s">
        <v>177</v>
      </c>
      <c r="E11" s="526" t="s">
        <v>335</v>
      </c>
      <c r="F11" s="462" t="s">
        <v>336</v>
      </c>
      <c r="G11" s="349" t="s">
        <v>266</v>
      </c>
      <c r="H11" s="349" t="s">
        <v>337</v>
      </c>
      <c r="I11" s="276"/>
      <c r="J11" s="343" t="s">
        <v>108</v>
      </c>
    </row>
    <row r="12" spans="1:23" ht="13">
      <c r="A12" s="565"/>
      <c r="B12" s="565"/>
      <c r="C12" s="338"/>
      <c r="D12" s="339"/>
      <c r="E12" s="395"/>
      <c r="F12" s="527"/>
      <c r="G12" s="527"/>
      <c r="H12" s="527"/>
      <c r="I12" s="265"/>
      <c r="J12" s="344">
        <f>C12*10</f>
        <v>0</v>
      </c>
    </row>
    <row r="13" spans="1:23" ht="13">
      <c r="A13" s="565"/>
      <c r="B13" s="565"/>
      <c r="C13" s="338"/>
      <c r="D13" s="339"/>
      <c r="E13" s="395"/>
      <c r="F13" s="527"/>
      <c r="G13" s="527"/>
      <c r="H13" s="527"/>
      <c r="I13" s="265"/>
      <c r="J13" s="344">
        <f t="shared" ref="J13:J14" si="0">C13*10</f>
        <v>0</v>
      </c>
    </row>
    <row r="14" spans="1:23" ht="13">
      <c r="A14" s="565"/>
      <c r="B14" s="565"/>
      <c r="C14" s="338"/>
      <c r="D14" s="339"/>
      <c r="E14" s="395"/>
      <c r="F14" s="527"/>
      <c r="G14" s="527"/>
      <c r="H14" s="527"/>
      <c r="I14" s="265"/>
      <c r="J14" s="344">
        <f t="shared" si="0"/>
        <v>0</v>
      </c>
    </row>
    <row r="15" spans="1:23" ht="13">
      <c r="A15" s="275" t="s">
        <v>208</v>
      </c>
      <c r="B15" s="266"/>
      <c r="C15" s="266"/>
      <c r="D15" s="266"/>
      <c r="E15" s="247"/>
      <c r="F15" s="266"/>
      <c r="G15" s="266"/>
      <c r="H15" s="266"/>
      <c r="I15" s="266"/>
      <c r="J15" s="266"/>
    </row>
    <row r="16" spans="1:23" ht="13">
      <c r="A16" s="275"/>
      <c r="B16" s="266"/>
      <c r="C16" s="266"/>
      <c r="D16" s="266"/>
      <c r="E16" s="247"/>
      <c r="F16" s="266"/>
      <c r="G16" s="266"/>
      <c r="H16" s="266"/>
      <c r="I16" s="266"/>
      <c r="J16" s="266"/>
    </row>
    <row r="17" spans="1:23" ht="13">
      <c r="A17" s="284"/>
      <c r="B17" s="284"/>
      <c r="C17" s="284"/>
      <c r="D17" s="284"/>
      <c r="E17" s="278"/>
      <c r="F17" s="278"/>
      <c r="G17" s="278"/>
      <c r="H17" s="278"/>
      <c r="I17" s="278"/>
      <c r="J17" s="278"/>
    </row>
    <row r="18" spans="1:23">
      <c r="A18" s="247"/>
      <c r="B18" s="247"/>
      <c r="C18" s="247"/>
      <c r="D18" s="247"/>
      <c r="E18" s="247"/>
      <c r="F18" s="247"/>
      <c r="G18" s="247"/>
      <c r="H18" s="247"/>
      <c r="I18" s="247"/>
      <c r="J18" s="247"/>
    </row>
    <row r="19" spans="1:23" ht="13">
      <c r="A19" s="278"/>
      <c r="B19" s="278"/>
      <c r="C19" s="278"/>
      <c r="D19" s="278"/>
      <c r="E19" s="278"/>
      <c r="F19" s="278"/>
      <c r="G19" s="278"/>
      <c r="H19" s="278"/>
      <c r="I19" s="278"/>
      <c r="J19" s="290"/>
    </row>
    <row r="20" spans="1:23" s="153" customFormat="1" ht="13">
      <c r="A20" s="286"/>
      <c r="B20" s="286"/>
      <c r="C20" s="286"/>
      <c r="D20" s="286"/>
      <c r="E20" s="286"/>
      <c r="F20" s="286"/>
      <c r="G20" s="286"/>
      <c r="H20" s="286"/>
      <c r="I20" s="286"/>
      <c r="J20" s="285"/>
      <c r="K20" s="248"/>
      <c r="L20" s="248"/>
      <c r="M20" s="248"/>
      <c r="N20" s="248"/>
      <c r="O20" s="248"/>
      <c r="P20" s="248"/>
      <c r="Q20" s="248"/>
      <c r="R20" s="248"/>
      <c r="S20" s="248"/>
      <c r="T20" s="248"/>
      <c r="U20" s="248"/>
      <c r="V20" s="248"/>
      <c r="W20" s="248"/>
    </row>
    <row r="21" spans="1:23">
      <c r="A21" s="253" t="s">
        <v>216</v>
      </c>
      <c r="B21" s="253"/>
      <c r="C21" s="253" t="s">
        <v>217</v>
      </c>
      <c r="D21" s="253"/>
      <c r="E21" s="254"/>
      <c r="F21" s="254"/>
      <c r="G21" s="254"/>
      <c r="H21" s="254"/>
      <c r="I21" s="254"/>
      <c r="J21" s="289">
        <f>SUM(J12:J14)</f>
        <v>0</v>
      </c>
    </row>
    <row r="22" spans="1:23" ht="13">
      <c r="A22" s="253" t="s">
        <v>223</v>
      </c>
      <c r="B22" s="253"/>
      <c r="C22" s="253" t="s">
        <v>218</v>
      </c>
      <c r="D22" s="253"/>
      <c r="E22" s="254"/>
      <c r="F22" s="254"/>
      <c r="G22" s="254"/>
      <c r="H22" s="576" t="s">
        <v>110</v>
      </c>
      <c r="I22" s="577"/>
      <c r="J22" s="345"/>
    </row>
    <row r="23" spans="1:23" ht="13">
      <c r="A23" s="253"/>
      <c r="B23" s="253"/>
      <c r="C23" s="253" t="s">
        <v>219</v>
      </c>
      <c r="D23" s="253"/>
      <c r="E23" s="254"/>
      <c r="F23" s="254"/>
      <c r="G23" s="254"/>
      <c r="H23" s="576" t="s">
        <v>115</v>
      </c>
      <c r="I23" s="577"/>
      <c r="J23" s="337">
        <f>IF(J21&lt;(0.5*J22),IF(J21&lt;100000,J21,100000),IF((0.5*J22)&lt;100000,(0.5*J22),100000))</f>
        <v>0</v>
      </c>
    </row>
    <row r="24" spans="1:23">
      <c r="A24" s="247"/>
      <c r="B24" s="247"/>
      <c r="C24" s="247"/>
      <c r="D24" s="247"/>
      <c r="E24" s="247"/>
      <c r="F24" s="247"/>
      <c r="G24" s="247"/>
      <c r="H24" s="247"/>
      <c r="I24" s="247"/>
      <c r="J24" s="247"/>
    </row>
    <row r="25" spans="1:23">
      <c r="A25" s="247"/>
      <c r="B25" s="247"/>
      <c r="C25" s="247"/>
      <c r="D25" s="247"/>
      <c r="E25" s="247"/>
      <c r="F25" s="247"/>
      <c r="G25" s="247"/>
      <c r="H25" s="247"/>
      <c r="I25" s="247"/>
      <c r="J25" s="247"/>
    </row>
    <row r="26" spans="1:23">
      <c r="A26" s="247"/>
      <c r="B26" s="247"/>
      <c r="C26" s="247"/>
      <c r="D26" s="247"/>
      <c r="E26" s="247"/>
      <c r="F26" s="247"/>
      <c r="G26" s="247"/>
      <c r="H26" s="247"/>
      <c r="I26" s="247"/>
      <c r="J26" s="247"/>
    </row>
    <row r="28" spans="1:23">
      <c r="A28" s="246"/>
      <c r="B28" s="246"/>
      <c r="C28" s="246"/>
      <c r="D28" s="246"/>
      <c r="E28" s="246"/>
      <c r="F28" s="246"/>
      <c r="G28" s="246"/>
      <c r="H28" s="246"/>
      <c r="I28" s="246"/>
      <c r="J28" s="246"/>
    </row>
    <row r="29" spans="1:23">
      <c r="A29" s="246"/>
      <c r="B29" s="246"/>
      <c r="C29" s="246"/>
      <c r="D29" s="246"/>
      <c r="E29" s="246"/>
      <c r="F29" s="246"/>
      <c r="G29" s="246"/>
      <c r="H29" s="246"/>
      <c r="I29" s="246"/>
      <c r="J29" s="246"/>
    </row>
    <row r="30" spans="1:23">
      <c r="A30" s="246"/>
      <c r="B30" s="246"/>
      <c r="C30" s="246"/>
      <c r="D30" s="246"/>
      <c r="E30" s="246"/>
      <c r="F30" s="246"/>
      <c r="G30" s="246"/>
      <c r="H30" s="246"/>
      <c r="I30" s="246"/>
      <c r="J30" s="246"/>
    </row>
    <row r="31" spans="1:23">
      <c r="A31" s="246"/>
      <c r="B31" s="246"/>
      <c r="C31" s="246"/>
      <c r="D31" s="246"/>
      <c r="E31" s="246"/>
      <c r="F31" s="246"/>
      <c r="G31" s="246"/>
      <c r="H31" s="246"/>
      <c r="I31" s="246"/>
      <c r="J31" s="246"/>
    </row>
    <row r="32" spans="1:23">
      <c r="A32" s="246"/>
      <c r="B32" s="246"/>
      <c r="C32" s="246"/>
      <c r="D32" s="246"/>
      <c r="E32" s="246"/>
      <c r="F32" s="246"/>
      <c r="G32" s="246"/>
      <c r="H32" s="246"/>
      <c r="I32" s="246"/>
      <c r="J32" s="246"/>
    </row>
    <row r="33" spans="1:10">
      <c r="A33" s="246"/>
      <c r="B33" s="246"/>
      <c r="C33" s="246"/>
      <c r="D33" s="246"/>
      <c r="E33" s="246"/>
      <c r="F33" s="246"/>
      <c r="G33" s="246"/>
      <c r="H33" s="246"/>
      <c r="I33" s="246"/>
      <c r="J33" s="246"/>
    </row>
    <row r="34" spans="1:10">
      <c r="A34" s="246"/>
      <c r="B34" s="246"/>
      <c r="C34" s="246"/>
      <c r="D34" s="246"/>
      <c r="E34" s="246"/>
      <c r="F34" s="246"/>
      <c r="G34" s="246"/>
      <c r="H34" s="246"/>
      <c r="I34" s="246"/>
      <c r="J34" s="246"/>
    </row>
    <row r="35" spans="1:10">
      <c r="A35" s="246"/>
      <c r="B35" s="246"/>
      <c r="C35" s="246"/>
      <c r="D35" s="246"/>
      <c r="E35" s="246"/>
      <c r="F35" s="246"/>
      <c r="G35" s="246"/>
      <c r="H35" s="246"/>
      <c r="I35" s="246"/>
      <c r="J35" s="246"/>
    </row>
    <row r="36" spans="1:10">
      <c r="A36" s="246"/>
      <c r="B36" s="246"/>
      <c r="C36" s="246"/>
      <c r="D36" s="246"/>
      <c r="E36" s="246"/>
      <c r="F36" s="246"/>
      <c r="G36" s="246"/>
      <c r="H36" s="246"/>
      <c r="I36" s="246"/>
      <c r="J36" s="246"/>
    </row>
    <row r="37" spans="1:10">
      <c r="A37" s="246"/>
      <c r="B37" s="246"/>
      <c r="C37" s="246"/>
      <c r="D37" s="246"/>
      <c r="E37" s="246"/>
      <c r="F37" s="246"/>
      <c r="G37" s="246"/>
      <c r="H37" s="246"/>
      <c r="I37" s="246"/>
      <c r="J37" s="246"/>
    </row>
    <row r="38" spans="1:10">
      <c r="A38" s="246"/>
      <c r="B38" s="246"/>
      <c r="C38" s="246"/>
      <c r="D38" s="246"/>
      <c r="E38" s="246"/>
      <c r="F38" s="246"/>
      <c r="G38" s="246"/>
      <c r="H38" s="246"/>
      <c r="I38" s="246"/>
      <c r="J38" s="246"/>
    </row>
    <row r="39" spans="1:10">
      <c r="A39" s="246"/>
      <c r="B39" s="246"/>
      <c r="C39" s="246"/>
      <c r="D39" s="246"/>
      <c r="E39" s="246"/>
      <c r="F39" s="246"/>
      <c r="G39" s="246"/>
      <c r="H39" s="246"/>
      <c r="I39" s="246"/>
      <c r="J39" s="246"/>
    </row>
    <row r="40" spans="1:10">
      <c r="A40" s="246"/>
      <c r="B40" s="246"/>
      <c r="C40" s="246"/>
      <c r="D40" s="246"/>
      <c r="E40" s="246"/>
      <c r="F40" s="246"/>
      <c r="G40" s="246"/>
      <c r="H40" s="246"/>
      <c r="I40" s="246"/>
      <c r="J40" s="246"/>
    </row>
    <row r="41" spans="1:10">
      <c r="A41" s="246"/>
      <c r="B41" s="246"/>
      <c r="C41" s="246"/>
      <c r="D41" s="246"/>
      <c r="E41" s="246"/>
      <c r="F41" s="246"/>
      <c r="G41" s="246"/>
      <c r="H41" s="246"/>
      <c r="I41" s="246"/>
      <c r="J41" s="246"/>
    </row>
    <row r="42" spans="1:10">
      <c r="A42" s="246"/>
      <c r="B42" s="246"/>
      <c r="C42" s="246"/>
      <c r="D42" s="246"/>
      <c r="E42" s="246"/>
      <c r="F42" s="246"/>
      <c r="G42" s="246"/>
      <c r="H42" s="246"/>
      <c r="I42" s="246"/>
      <c r="J42" s="246"/>
    </row>
    <row r="43" spans="1:10">
      <c r="A43" s="246"/>
      <c r="B43" s="246"/>
      <c r="C43" s="246"/>
      <c r="D43" s="246"/>
      <c r="E43" s="246"/>
      <c r="F43" s="246"/>
      <c r="G43" s="246"/>
      <c r="H43" s="246"/>
      <c r="I43" s="246"/>
      <c r="J43" s="246"/>
    </row>
    <row r="44" spans="1:10">
      <c r="A44" s="246"/>
      <c r="B44" s="246"/>
      <c r="C44" s="246"/>
      <c r="D44" s="246"/>
      <c r="E44" s="246"/>
      <c r="F44" s="246"/>
      <c r="G44" s="246"/>
      <c r="H44" s="246"/>
      <c r="I44" s="246"/>
      <c r="J44" s="246"/>
    </row>
    <row r="45" spans="1:10">
      <c r="A45" s="246"/>
      <c r="B45" s="246"/>
      <c r="C45" s="246"/>
      <c r="D45" s="246"/>
      <c r="E45" s="246"/>
      <c r="F45" s="246"/>
      <c r="G45" s="246"/>
      <c r="H45" s="246"/>
      <c r="I45" s="246"/>
      <c r="J45" s="246"/>
    </row>
    <row r="46" spans="1:10">
      <c r="A46" s="246"/>
      <c r="B46" s="246"/>
      <c r="C46" s="246"/>
      <c r="D46" s="246"/>
      <c r="E46" s="246"/>
      <c r="F46" s="246"/>
      <c r="G46" s="246"/>
      <c r="H46" s="246"/>
      <c r="I46" s="246"/>
      <c r="J46" s="246"/>
    </row>
    <row r="47" spans="1:10">
      <c r="A47" s="246"/>
      <c r="B47" s="246"/>
      <c r="C47" s="246"/>
      <c r="D47" s="246"/>
      <c r="E47" s="246"/>
      <c r="F47" s="246"/>
      <c r="G47" s="246"/>
      <c r="H47" s="246"/>
      <c r="I47" s="246"/>
      <c r="J47" s="246"/>
    </row>
    <row r="48" spans="1:10">
      <c r="A48" s="246"/>
      <c r="B48" s="246"/>
      <c r="C48" s="246"/>
      <c r="D48" s="246"/>
      <c r="E48" s="246"/>
      <c r="F48" s="246"/>
      <c r="G48" s="246"/>
      <c r="H48" s="246"/>
      <c r="I48" s="246"/>
      <c r="J48" s="246"/>
    </row>
    <row r="49" spans="1:10">
      <c r="A49" s="246"/>
      <c r="B49" s="246"/>
      <c r="C49" s="246"/>
      <c r="D49" s="246"/>
      <c r="E49" s="246"/>
      <c r="F49" s="246"/>
      <c r="G49" s="246"/>
      <c r="H49" s="246"/>
      <c r="I49" s="246"/>
      <c r="J49" s="246"/>
    </row>
    <row r="50" spans="1:10">
      <c r="A50" s="246"/>
      <c r="B50" s="246"/>
      <c r="C50" s="246"/>
      <c r="D50" s="246"/>
      <c r="E50" s="246"/>
      <c r="F50" s="246"/>
      <c r="G50" s="246"/>
      <c r="H50" s="246"/>
      <c r="I50" s="246"/>
      <c r="J50" s="246"/>
    </row>
    <row r="51" spans="1:10">
      <c r="A51" s="246"/>
      <c r="B51" s="246"/>
      <c r="C51" s="246"/>
      <c r="D51" s="246"/>
      <c r="E51" s="246"/>
      <c r="F51" s="246"/>
      <c r="G51" s="246"/>
      <c r="H51" s="246"/>
      <c r="I51" s="246"/>
      <c r="J51" s="246"/>
    </row>
    <row r="52" spans="1:10">
      <c r="A52" s="246"/>
      <c r="B52" s="246"/>
      <c r="C52" s="246"/>
      <c r="D52" s="246"/>
      <c r="E52" s="246"/>
      <c r="F52" s="246"/>
      <c r="G52" s="246"/>
      <c r="H52" s="246"/>
      <c r="I52" s="246"/>
      <c r="J52" s="246"/>
    </row>
    <row r="53" spans="1:10">
      <c r="A53" s="246"/>
      <c r="B53" s="246"/>
      <c r="C53" s="246"/>
      <c r="D53" s="246"/>
      <c r="E53" s="246"/>
      <c r="F53" s="246"/>
      <c r="G53" s="246"/>
      <c r="H53" s="246"/>
      <c r="I53" s="246"/>
      <c r="J53" s="246"/>
    </row>
    <row r="54" spans="1:10">
      <c r="A54" s="246"/>
      <c r="B54" s="246"/>
      <c r="C54" s="246"/>
      <c r="D54" s="246"/>
      <c r="E54" s="246"/>
      <c r="F54" s="246"/>
      <c r="G54" s="246"/>
      <c r="H54" s="246"/>
      <c r="I54" s="246"/>
      <c r="J54" s="246"/>
    </row>
    <row r="55" spans="1:10">
      <c r="A55" s="246"/>
      <c r="B55" s="246"/>
      <c r="C55" s="246"/>
      <c r="D55" s="246"/>
      <c r="E55" s="246"/>
      <c r="F55" s="246"/>
      <c r="G55" s="246"/>
      <c r="H55" s="246"/>
      <c r="I55" s="246"/>
      <c r="J55" s="246"/>
    </row>
    <row r="56" spans="1:10">
      <c r="A56" s="246"/>
      <c r="B56" s="246"/>
      <c r="C56" s="246"/>
      <c r="D56" s="246"/>
      <c r="E56" s="246"/>
      <c r="F56" s="246"/>
      <c r="G56" s="246"/>
      <c r="H56" s="246"/>
      <c r="I56" s="246"/>
      <c r="J56" s="246"/>
    </row>
    <row r="57" spans="1:10">
      <c r="A57" s="246"/>
      <c r="B57" s="246"/>
      <c r="C57" s="246"/>
      <c r="D57" s="246"/>
      <c r="E57" s="246"/>
      <c r="F57" s="246"/>
      <c r="G57" s="246"/>
      <c r="H57" s="246"/>
      <c r="I57" s="246"/>
      <c r="J57" s="246"/>
    </row>
    <row r="58" spans="1:10">
      <c r="A58" s="246"/>
      <c r="B58" s="246"/>
      <c r="C58" s="246"/>
      <c r="D58" s="246"/>
      <c r="E58" s="246"/>
      <c r="F58" s="246"/>
      <c r="G58" s="246"/>
      <c r="H58" s="246"/>
      <c r="I58" s="246"/>
      <c r="J58" s="246"/>
    </row>
    <row r="59" spans="1:10">
      <c r="A59" s="246"/>
      <c r="B59" s="246"/>
      <c r="C59" s="246"/>
      <c r="D59" s="246"/>
      <c r="E59" s="246"/>
      <c r="F59" s="246"/>
      <c r="G59" s="246"/>
      <c r="H59" s="246"/>
      <c r="I59" s="246"/>
      <c r="J59" s="246"/>
    </row>
    <row r="60" spans="1:10">
      <c r="A60" s="246"/>
      <c r="B60" s="246"/>
      <c r="C60" s="246"/>
      <c r="D60" s="246"/>
      <c r="E60" s="246"/>
      <c r="F60" s="246"/>
      <c r="G60" s="246"/>
      <c r="H60" s="246"/>
      <c r="I60" s="246"/>
      <c r="J60" s="246"/>
    </row>
    <row r="61" spans="1:10">
      <c r="A61" s="246"/>
      <c r="B61" s="246"/>
      <c r="C61" s="246"/>
      <c r="D61" s="246"/>
      <c r="E61" s="246"/>
      <c r="F61" s="246"/>
      <c r="G61" s="246"/>
      <c r="H61" s="246"/>
      <c r="I61" s="246"/>
      <c r="J61" s="246"/>
    </row>
    <row r="62" spans="1:10">
      <c r="A62" s="246"/>
      <c r="B62" s="246"/>
      <c r="C62" s="246"/>
      <c r="D62" s="246"/>
      <c r="E62" s="246"/>
      <c r="F62" s="246"/>
      <c r="G62" s="246"/>
      <c r="H62" s="246"/>
      <c r="I62" s="246"/>
      <c r="J62" s="246"/>
    </row>
    <row r="63" spans="1:10">
      <c r="A63" s="246"/>
      <c r="B63" s="246"/>
      <c r="C63" s="246"/>
      <c r="D63" s="246"/>
      <c r="E63" s="246"/>
      <c r="F63" s="246"/>
      <c r="G63" s="246"/>
      <c r="H63" s="246"/>
      <c r="I63" s="246"/>
      <c r="J63" s="246"/>
    </row>
    <row r="64" spans="1:10">
      <c r="A64" s="246"/>
      <c r="B64" s="246"/>
      <c r="C64" s="246"/>
      <c r="D64" s="246"/>
      <c r="E64" s="246"/>
      <c r="F64" s="246"/>
      <c r="G64" s="246"/>
      <c r="H64" s="246"/>
      <c r="I64" s="246"/>
      <c r="J64" s="246"/>
    </row>
    <row r="65" spans="1:10">
      <c r="A65" s="246"/>
      <c r="B65" s="246"/>
      <c r="C65" s="246"/>
      <c r="D65" s="246"/>
      <c r="E65" s="246"/>
      <c r="F65" s="246"/>
      <c r="G65" s="246"/>
      <c r="H65" s="246"/>
      <c r="I65" s="246"/>
      <c r="J65" s="246"/>
    </row>
    <row r="66" spans="1:10">
      <c r="A66" s="246"/>
      <c r="B66" s="246"/>
      <c r="C66" s="246"/>
      <c r="D66" s="246"/>
      <c r="E66" s="246"/>
      <c r="F66" s="246"/>
      <c r="G66" s="246"/>
      <c r="H66" s="246"/>
      <c r="I66" s="246"/>
      <c r="J66" s="246"/>
    </row>
    <row r="67" spans="1:10">
      <c r="A67" s="246"/>
      <c r="B67" s="246"/>
      <c r="C67" s="246"/>
      <c r="D67" s="246"/>
      <c r="E67" s="246"/>
      <c r="F67" s="246"/>
      <c r="G67" s="246"/>
      <c r="H67" s="246"/>
      <c r="I67" s="246"/>
      <c r="J67" s="246"/>
    </row>
    <row r="68" spans="1:10">
      <c r="A68" s="246"/>
      <c r="B68" s="246"/>
      <c r="C68" s="246"/>
      <c r="D68" s="246"/>
      <c r="E68" s="246"/>
      <c r="F68" s="246"/>
      <c r="G68" s="246"/>
      <c r="H68" s="246"/>
      <c r="I68" s="246"/>
      <c r="J68" s="246"/>
    </row>
    <row r="69" spans="1:10">
      <c r="A69" s="246"/>
      <c r="B69" s="246"/>
      <c r="C69" s="246"/>
      <c r="D69" s="246"/>
      <c r="E69" s="246"/>
      <c r="F69" s="246"/>
      <c r="G69" s="246"/>
      <c r="H69" s="246"/>
      <c r="I69" s="246"/>
      <c r="J69" s="246"/>
    </row>
    <row r="70" spans="1:10">
      <c r="A70" s="246"/>
      <c r="B70" s="246"/>
      <c r="C70" s="246"/>
      <c r="D70" s="246"/>
      <c r="E70" s="246"/>
      <c r="F70" s="246"/>
      <c r="G70" s="246"/>
      <c r="H70" s="246"/>
      <c r="I70" s="246"/>
      <c r="J70" s="246"/>
    </row>
    <row r="71" spans="1:10">
      <c r="A71" s="246"/>
      <c r="B71" s="246"/>
      <c r="C71" s="246"/>
      <c r="D71" s="246"/>
      <c r="E71" s="246"/>
      <c r="F71" s="246"/>
      <c r="G71" s="246"/>
      <c r="H71" s="246"/>
      <c r="I71" s="246"/>
      <c r="J71" s="246"/>
    </row>
    <row r="72" spans="1:10">
      <c r="A72" s="246"/>
      <c r="B72" s="246"/>
      <c r="C72" s="246"/>
      <c r="D72" s="246"/>
      <c r="E72" s="246"/>
      <c r="F72" s="246"/>
      <c r="G72" s="246"/>
      <c r="H72" s="246"/>
      <c r="I72" s="246"/>
      <c r="J72" s="246"/>
    </row>
    <row r="73" spans="1:10">
      <c r="A73" s="246"/>
      <c r="B73" s="246"/>
      <c r="C73" s="246"/>
      <c r="D73" s="246"/>
      <c r="E73" s="246"/>
      <c r="F73" s="246"/>
      <c r="G73" s="246"/>
      <c r="H73" s="246"/>
      <c r="I73" s="246"/>
      <c r="J73" s="246"/>
    </row>
    <row r="74" spans="1:10">
      <c r="A74" s="246"/>
      <c r="B74" s="246"/>
      <c r="C74" s="246"/>
      <c r="D74" s="246"/>
      <c r="E74" s="246"/>
      <c r="F74" s="246"/>
      <c r="G74" s="246"/>
      <c r="H74" s="246"/>
      <c r="I74" s="246"/>
      <c r="J74" s="246"/>
    </row>
    <row r="75" spans="1:10">
      <c r="A75" s="246"/>
      <c r="B75" s="246"/>
      <c r="C75" s="246"/>
      <c r="D75" s="246"/>
      <c r="E75" s="246"/>
      <c r="F75" s="246"/>
      <c r="G75" s="246"/>
      <c r="H75" s="246"/>
      <c r="I75" s="246"/>
      <c r="J75" s="246"/>
    </row>
    <row r="76" spans="1:10">
      <c r="A76" s="246"/>
      <c r="B76" s="246"/>
      <c r="C76" s="246"/>
      <c r="D76" s="246"/>
      <c r="E76" s="246"/>
      <c r="F76" s="246"/>
      <c r="G76" s="246"/>
      <c r="H76" s="246"/>
      <c r="I76" s="246"/>
      <c r="J76" s="246"/>
    </row>
    <row r="77" spans="1:10">
      <c r="A77" s="246"/>
      <c r="B77" s="246"/>
      <c r="C77" s="246"/>
      <c r="D77" s="246"/>
      <c r="E77" s="246"/>
      <c r="F77" s="246"/>
      <c r="G77" s="246"/>
      <c r="H77" s="246"/>
      <c r="I77" s="246"/>
      <c r="J77" s="246"/>
    </row>
    <row r="78" spans="1:10">
      <c r="A78" s="246"/>
      <c r="B78" s="246"/>
      <c r="C78" s="246"/>
      <c r="D78" s="246"/>
      <c r="E78" s="246"/>
      <c r="F78" s="246"/>
      <c r="G78" s="246"/>
      <c r="H78" s="246"/>
      <c r="I78" s="246"/>
      <c r="J78" s="246"/>
    </row>
    <row r="79" spans="1:10">
      <c r="A79" s="246"/>
      <c r="B79" s="246"/>
      <c r="C79" s="246"/>
      <c r="D79" s="246"/>
      <c r="E79" s="246"/>
      <c r="F79" s="246"/>
      <c r="G79" s="246"/>
      <c r="H79" s="246"/>
      <c r="I79" s="246"/>
      <c r="J79" s="246"/>
    </row>
    <row r="80" spans="1:10">
      <c r="A80" s="246"/>
      <c r="B80" s="246"/>
      <c r="C80" s="246"/>
      <c r="D80" s="246"/>
      <c r="E80" s="246"/>
      <c r="F80" s="246"/>
      <c r="G80" s="246"/>
      <c r="H80" s="246"/>
      <c r="I80" s="246"/>
      <c r="J80" s="246"/>
    </row>
    <row r="81" spans="1:10">
      <c r="A81" s="246"/>
      <c r="B81" s="246"/>
      <c r="C81" s="246"/>
      <c r="D81" s="246"/>
      <c r="E81" s="246"/>
      <c r="F81" s="246"/>
      <c r="G81" s="246"/>
      <c r="H81" s="246"/>
      <c r="I81" s="246"/>
      <c r="J81" s="246"/>
    </row>
    <row r="82" spans="1:10">
      <c r="A82" s="246"/>
      <c r="B82" s="246"/>
      <c r="C82" s="246"/>
      <c r="D82" s="246"/>
      <c r="E82" s="246"/>
      <c r="F82" s="246"/>
      <c r="G82" s="246"/>
      <c r="H82" s="246"/>
      <c r="I82" s="246"/>
      <c r="J82" s="246"/>
    </row>
    <row r="83" spans="1:10">
      <c r="A83" s="246"/>
      <c r="B83" s="246"/>
      <c r="C83" s="246"/>
      <c r="D83" s="246"/>
      <c r="E83" s="246"/>
      <c r="F83" s="246"/>
      <c r="G83" s="246"/>
      <c r="H83" s="246"/>
      <c r="I83" s="246"/>
      <c r="J83" s="246"/>
    </row>
    <row r="84" spans="1:10">
      <c r="A84" s="246"/>
      <c r="B84" s="246"/>
      <c r="C84" s="246"/>
      <c r="D84" s="246"/>
      <c r="E84" s="246"/>
      <c r="F84" s="246"/>
      <c r="G84" s="246"/>
      <c r="H84" s="246"/>
      <c r="I84" s="246"/>
      <c r="J84" s="246"/>
    </row>
    <row r="85" spans="1:10">
      <c r="A85" s="246"/>
      <c r="B85" s="246"/>
      <c r="C85" s="246"/>
      <c r="D85" s="246"/>
      <c r="E85" s="246"/>
      <c r="F85" s="246"/>
      <c r="G85" s="246"/>
      <c r="H85" s="246"/>
      <c r="I85" s="246"/>
      <c r="J85" s="246"/>
    </row>
    <row r="86" spans="1:10">
      <c r="A86" s="246"/>
      <c r="B86" s="246"/>
      <c r="C86" s="246"/>
      <c r="D86" s="246"/>
      <c r="E86" s="246"/>
      <c r="F86" s="246"/>
      <c r="G86" s="246"/>
      <c r="H86" s="246"/>
      <c r="I86" s="246"/>
      <c r="J86" s="246"/>
    </row>
    <row r="87" spans="1:10">
      <c r="A87" s="246"/>
      <c r="B87" s="246"/>
      <c r="C87" s="246"/>
      <c r="D87" s="246"/>
      <c r="E87" s="246"/>
      <c r="F87" s="246"/>
      <c r="G87" s="246"/>
      <c r="H87" s="246"/>
      <c r="I87" s="246"/>
      <c r="J87" s="246"/>
    </row>
    <row r="88" spans="1:10">
      <c r="A88" s="246"/>
      <c r="B88" s="246"/>
      <c r="C88" s="246"/>
      <c r="D88" s="246"/>
      <c r="E88" s="246"/>
      <c r="F88" s="246"/>
      <c r="G88" s="246"/>
      <c r="H88" s="246"/>
      <c r="I88" s="246"/>
      <c r="J88" s="246"/>
    </row>
    <row r="89" spans="1:10">
      <c r="A89" s="246"/>
      <c r="B89" s="246"/>
      <c r="C89" s="246"/>
      <c r="D89" s="246"/>
      <c r="E89" s="246"/>
      <c r="F89" s="246"/>
      <c r="G89" s="246"/>
      <c r="H89" s="246"/>
      <c r="I89" s="246"/>
      <c r="J89" s="246"/>
    </row>
    <row r="90" spans="1:10">
      <c r="A90" s="246"/>
      <c r="B90" s="246"/>
      <c r="C90" s="246"/>
      <c r="D90" s="246"/>
      <c r="E90" s="246"/>
      <c r="F90" s="246"/>
      <c r="G90" s="246"/>
      <c r="H90" s="246"/>
      <c r="I90" s="246"/>
      <c r="J90" s="246"/>
    </row>
    <row r="91" spans="1:10">
      <c r="A91" s="246"/>
      <c r="B91" s="246"/>
      <c r="C91" s="246"/>
      <c r="D91" s="246"/>
      <c r="E91" s="246"/>
      <c r="F91" s="246"/>
      <c r="G91" s="246"/>
      <c r="H91" s="246"/>
      <c r="I91" s="246"/>
      <c r="J91" s="246"/>
    </row>
    <row r="92" spans="1:10">
      <c r="A92" s="246"/>
      <c r="B92" s="246"/>
      <c r="C92" s="246"/>
      <c r="D92" s="246"/>
      <c r="E92" s="246"/>
      <c r="F92" s="246"/>
      <c r="G92" s="246"/>
      <c r="H92" s="246"/>
      <c r="I92" s="246"/>
      <c r="J92" s="246"/>
    </row>
    <row r="93" spans="1:10">
      <c r="A93" s="246"/>
      <c r="B93" s="246"/>
      <c r="C93" s="246"/>
      <c r="D93" s="246"/>
      <c r="E93" s="246"/>
      <c r="F93" s="246"/>
      <c r="G93" s="246"/>
      <c r="H93" s="246"/>
      <c r="I93" s="246"/>
      <c r="J93" s="246"/>
    </row>
    <row r="94" spans="1:10">
      <c r="A94" s="246"/>
      <c r="B94" s="246"/>
      <c r="C94" s="246"/>
      <c r="D94" s="246"/>
      <c r="E94" s="246"/>
      <c r="F94" s="246"/>
      <c r="G94" s="246"/>
      <c r="H94" s="246"/>
      <c r="I94" s="246"/>
      <c r="J94" s="246"/>
    </row>
    <row r="95" spans="1:10">
      <c r="A95" s="246"/>
      <c r="B95" s="246"/>
      <c r="C95" s="246"/>
      <c r="D95" s="246"/>
      <c r="E95" s="246"/>
      <c r="F95" s="246"/>
      <c r="G95" s="246"/>
      <c r="H95" s="246"/>
      <c r="I95" s="246"/>
      <c r="J95" s="246"/>
    </row>
    <row r="96" spans="1:10">
      <c r="A96" s="246"/>
      <c r="B96" s="246"/>
      <c r="C96" s="246"/>
      <c r="D96" s="246"/>
      <c r="E96" s="246"/>
      <c r="F96" s="246"/>
      <c r="G96" s="246"/>
      <c r="H96" s="246"/>
      <c r="I96" s="246"/>
      <c r="J96" s="246"/>
    </row>
    <row r="97" spans="1:10">
      <c r="A97" s="246"/>
      <c r="B97" s="246"/>
      <c r="C97" s="246"/>
      <c r="D97" s="246"/>
      <c r="E97" s="246"/>
      <c r="F97" s="246"/>
      <c r="G97" s="246"/>
      <c r="H97" s="246"/>
      <c r="I97" s="246"/>
      <c r="J97" s="246"/>
    </row>
    <row r="98" spans="1:10">
      <c r="A98" s="246"/>
      <c r="B98" s="246"/>
      <c r="C98" s="246"/>
      <c r="D98" s="246"/>
      <c r="E98" s="246"/>
      <c r="F98" s="246"/>
      <c r="G98" s="246"/>
      <c r="H98" s="246"/>
      <c r="I98" s="246"/>
      <c r="J98" s="246"/>
    </row>
    <row r="99" spans="1:10">
      <c r="A99" s="246"/>
      <c r="B99" s="246"/>
      <c r="C99" s="246"/>
      <c r="D99" s="246"/>
      <c r="E99" s="246"/>
      <c r="F99" s="246"/>
      <c r="G99" s="246"/>
      <c r="H99" s="246"/>
      <c r="I99" s="246"/>
      <c r="J99" s="246"/>
    </row>
    <row r="100" spans="1:10">
      <c r="A100" s="246"/>
      <c r="B100" s="246"/>
      <c r="C100" s="246"/>
      <c r="D100" s="246"/>
      <c r="E100" s="246"/>
      <c r="F100" s="246"/>
      <c r="G100" s="246"/>
      <c r="H100" s="246"/>
      <c r="I100" s="246"/>
      <c r="J100" s="246"/>
    </row>
    <row r="101" spans="1:10">
      <c r="A101" s="246"/>
      <c r="B101" s="246"/>
      <c r="C101" s="246"/>
      <c r="D101" s="246"/>
      <c r="E101" s="246"/>
      <c r="F101" s="246"/>
      <c r="G101" s="246"/>
      <c r="H101" s="246"/>
      <c r="I101" s="246"/>
      <c r="J101" s="246"/>
    </row>
    <row r="102" spans="1:10">
      <c r="A102" s="246"/>
      <c r="B102" s="246"/>
      <c r="C102" s="246"/>
      <c r="D102" s="246"/>
      <c r="E102" s="246"/>
      <c r="F102" s="246"/>
      <c r="G102" s="246"/>
      <c r="H102" s="246"/>
      <c r="I102" s="246"/>
      <c r="J102" s="246"/>
    </row>
    <row r="103" spans="1:10">
      <c r="A103" s="246"/>
      <c r="B103" s="246"/>
      <c r="C103" s="246"/>
      <c r="D103" s="246"/>
      <c r="E103" s="246"/>
      <c r="F103" s="246"/>
      <c r="G103" s="246"/>
      <c r="H103" s="246"/>
      <c r="I103" s="246"/>
      <c r="J103" s="246"/>
    </row>
    <row r="104" spans="1:10">
      <c r="A104" s="246"/>
      <c r="B104" s="246"/>
      <c r="C104" s="246"/>
      <c r="D104" s="246"/>
      <c r="E104" s="246"/>
      <c r="F104" s="246"/>
      <c r="G104" s="246"/>
      <c r="H104" s="246"/>
      <c r="I104" s="246"/>
      <c r="J104" s="246"/>
    </row>
    <row r="105" spans="1:10">
      <c r="A105" s="246"/>
      <c r="B105" s="246"/>
      <c r="C105" s="246"/>
      <c r="D105" s="246"/>
      <c r="E105" s="246"/>
      <c r="F105" s="246"/>
      <c r="G105" s="246"/>
      <c r="H105" s="246"/>
      <c r="I105" s="246"/>
      <c r="J105" s="246"/>
    </row>
    <row r="106" spans="1:10">
      <c r="A106" s="246"/>
      <c r="B106" s="246"/>
      <c r="C106" s="246"/>
      <c r="D106" s="246"/>
      <c r="E106" s="246"/>
      <c r="F106" s="246"/>
      <c r="G106" s="246"/>
      <c r="H106" s="246"/>
      <c r="I106" s="246"/>
      <c r="J106" s="246"/>
    </row>
    <row r="107" spans="1:10">
      <c r="A107" s="246"/>
      <c r="B107" s="246"/>
      <c r="C107" s="246"/>
      <c r="D107" s="246"/>
      <c r="E107" s="246"/>
      <c r="F107" s="246"/>
      <c r="G107" s="246"/>
      <c r="H107" s="246"/>
      <c r="I107" s="246"/>
      <c r="J107" s="246"/>
    </row>
    <row r="108" spans="1:10">
      <c r="A108" s="246"/>
      <c r="B108" s="246"/>
      <c r="C108" s="246"/>
      <c r="D108" s="246"/>
      <c r="E108" s="246"/>
      <c r="F108" s="246"/>
      <c r="G108" s="246"/>
      <c r="H108" s="246"/>
      <c r="I108" s="246"/>
      <c r="J108" s="246"/>
    </row>
    <row r="109" spans="1:10">
      <c r="A109" s="246"/>
      <c r="B109" s="246"/>
      <c r="C109" s="246"/>
      <c r="D109" s="246"/>
      <c r="E109" s="246"/>
      <c r="F109" s="246"/>
      <c r="G109" s="246"/>
      <c r="H109" s="246"/>
      <c r="I109" s="246"/>
      <c r="J109" s="246"/>
    </row>
    <row r="110" spans="1:10">
      <c r="A110" s="246"/>
      <c r="B110" s="246"/>
      <c r="C110" s="246"/>
      <c r="D110" s="246"/>
      <c r="E110" s="246"/>
      <c r="F110" s="246"/>
      <c r="G110" s="246"/>
      <c r="H110" s="246"/>
      <c r="I110" s="246"/>
      <c r="J110" s="246"/>
    </row>
    <row r="111" spans="1:10">
      <c r="A111" s="246"/>
      <c r="B111" s="246"/>
      <c r="C111" s="246"/>
      <c r="D111" s="246"/>
      <c r="E111" s="246"/>
      <c r="F111" s="246"/>
      <c r="G111" s="246"/>
      <c r="H111" s="246"/>
      <c r="I111" s="246"/>
      <c r="J111" s="246"/>
    </row>
    <row r="112" spans="1:10">
      <c r="A112" s="246"/>
      <c r="B112" s="246"/>
      <c r="C112" s="246"/>
      <c r="D112" s="246"/>
      <c r="E112" s="246"/>
      <c r="F112" s="246"/>
      <c r="G112" s="246"/>
      <c r="H112" s="246"/>
      <c r="I112" s="246"/>
      <c r="J112" s="246"/>
    </row>
    <row r="113" spans="1:10">
      <c r="A113" s="246"/>
      <c r="B113" s="246"/>
      <c r="C113" s="246"/>
      <c r="D113" s="246"/>
      <c r="E113" s="246"/>
      <c r="F113" s="246"/>
      <c r="G113" s="246"/>
      <c r="H113" s="246"/>
      <c r="I113" s="246"/>
      <c r="J113" s="246"/>
    </row>
    <row r="114" spans="1:10">
      <c r="A114" s="246"/>
      <c r="B114" s="246"/>
      <c r="C114" s="246"/>
      <c r="D114" s="246"/>
      <c r="E114" s="246"/>
      <c r="F114" s="246"/>
      <c r="G114" s="246"/>
      <c r="H114" s="246"/>
      <c r="I114" s="246"/>
      <c r="J114" s="246"/>
    </row>
    <row r="115" spans="1:10">
      <c r="A115" s="246"/>
      <c r="B115" s="246"/>
      <c r="C115" s="246"/>
      <c r="D115" s="246"/>
      <c r="E115" s="246"/>
      <c r="F115" s="246"/>
      <c r="G115" s="246"/>
      <c r="H115" s="246"/>
      <c r="I115" s="246"/>
      <c r="J115" s="246"/>
    </row>
    <row r="116" spans="1:10">
      <c r="A116" s="246"/>
      <c r="B116" s="246"/>
      <c r="C116" s="246"/>
      <c r="D116" s="246"/>
      <c r="E116" s="246"/>
      <c r="F116" s="246"/>
      <c r="G116" s="246"/>
      <c r="H116" s="246"/>
      <c r="I116" s="246"/>
      <c r="J116" s="246"/>
    </row>
    <row r="117" spans="1:10">
      <c r="A117" s="246"/>
      <c r="B117" s="246"/>
      <c r="C117" s="246"/>
      <c r="D117" s="246"/>
      <c r="E117" s="246"/>
      <c r="F117" s="246"/>
      <c r="G117" s="246"/>
      <c r="H117" s="246"/>
      <c r="I117" s="246"/>
      <c r="J117" s="246"/>
    </row>
    <row r="118" spans="1:10">
      <c r="A118" s="246"/>
      <c r="B118" s="246"/>
      <c r="C118" s="246"/>
      <c r="D118" s="246"/>
      <c r="E118" s="246"/>
      <c r="F118" s="246"/>
      <c r="G118" s="246"/>
      <c r="H118" s="246"/>
      <c r="I118" s="246"/>
      <c r="J118" s="246"/>
    </row>
    <row r="119" spans="1:10">
      <c r="A119" s="246"/>
      <c r="B119" s="246"/>
      <c r="C119" s="246"/>
      <c r="D119" s="246"/>
      <c r="E119" s="246"/>
      <c r="F119" s="246"/>
      <c r="G119" s="246"/>
      <c r="H119" s="246"/>
      <c r="I119" s="246"/>
      <c r="J119" s="246"/>
    </row>
    <row r="120" spans="1:10">
      <c r="A120" s="246"/>
      <c r="B120" s="246"/>
      <c r="C120" s="246"/>
      <c r="D120" s="246"/>
      <c r="E120" s="246"/>
      <c r="F120" s="246"/>
      <c r="G120" s="246"/>
      <c r="H120" s="246"/>
      <c r="I120" s="246"/>
      <c r="J120" s="246"/>
    </row>
    <row r="121" spans="1:10">
      <c r="A121" s="246"/>
      <c r="B121" s="246"/>
      <c r="C121" s="246"/>
      <c r="D121" s="246"/>
      <c r="E121" s="246"/>
      <c r="F121" s="246"/>
      <c r="G121" s="246"/>
      <c r="H121" s="246"/>
      <c r="I121" s="246"/>
      <c r="J121" s="246"/>
    </row>
    <row r="122" spans="1:10">
      <c r="A122" s="246"/>
      <c r="B122" s="246"/>
      <c r="C122" s="246"/>
      <c r="D122" s="246"/>
      <c r="E122" s="246"/>
      <c r="F122" s="246"/>
      <c r="G122" s="246"/>
      <c r="H122" s="246"/>
      <c r="I122" s="246"/>
      <c r="J122" s="246"/>
    </row>
    <row r="123" spans="1:10">
      <c r="A123" s="246"/>
      <c r="B123" s="246"/>
      <c r="C123" s="246"/>
      <c r="D123" s="246"/>
      <c r="E123" s="246"/>
      <c r="F123" s="246"/>
      <c r="G123" s="246"/>
      <c r="H123" s="246"/>
      <c r="I123" s="246"/>
      <c r="J123" s="246"/>
    </row>
    <row r="124" spans="1:10">
      <c r="A124" s="246"/>
      <c r="B124" s="246"/>
      <c r="C124" s="246"/>
      <c r="D124" s="246"/>
      <c r="E124" s="246"/>
      <c r="F124" s="246"/>
      <c r="G124" s="246"/>
      <c r="H124" s="246"/>
      <c r="I124" s="246"/>
      <c r="J124" s="246"/>
    </row>
    <row r="125" spans="1:10">
      <c r="A125" s="246"/>
      <c r="B125" s="246"/>
      <c r="C125" s="246"/>
      <c r="D125" s="246"/>
      <c r="E125" s="246"/>
      <c r="F125" s="246"/>
      <c r="G125" s="246"/>
      <c r="H125" s="246"/>
      <c r="I125" s="246"/>
      <c r="J125" s="246"/>
    </row>
    <row r="126" spans="1:10">
      <c r="A126" s="246"/>
      <c r="B126" s="246"/>
      <c r="C126" s="246"/>
      <c r="D126" s="246"/>
      <c r="E126" s="246"/>
      <c r="F126" s="246"/>
      <c r="G126" s="246"/>
      <c r="H126" s="246"/>
      <c r="I126" s="246"/>
      <c r="J126" s="246"/>
    </row>
    <row r="127" spans="1:10">
      <c r="A127" s="246"/>
      <c r="B127" s="246"/>
      <c r="C127" s="246"/>
      <c r="D127" s="246"/>
      <c r="E127" s="246"/>
      <c r="F127" s="246"/>
      <c r="G127" s="246"/>
      <c r="H127" s="246"/>
      <c r="I127" s="246"/>
      <c r="J127" s="246"/>
    </row>
    <row r="128" spans="1:10">
      <c r="A128" s="246"/>
      <c r="B128" s="246"/>
      <c r="C128" s="246"/>
      <c r="D128" s="246"/>
      <c r="E128" s="246"/>
      <c r="F128" s="246"/>
      <c r="G128" s="246"/>
      <c r="H128" s="246"/>
      <c r="I128" s="246"/>
      <c r="J128" s="246"/>
    </row>
    <row r="129" spans="1:10">
      <c r="A129" s="246"/>
      <c r="B129" s="246"/>
      <c r="C129" s="246"/>
      <c r="D129" s="246"/>
      <c r="E129" s="246"/>
      <c r="F129" s="246"/>
      <c r="G129" s="246"/>
      <c r="H129" s="246"/>
      <c r="I129" s="246"/>
      <c r="J129" s="246"/>
    </row>
    <row r="130" spans="1:10">
      <c r="A130" s="246"/>
      <c r="B130" s="246"/>
      <c r="C130" s="246"/>
      <c r="D130" s="246"/>
      <c r="E130" s="246"/>
      <c r="F130" s="246"/>
      <c r="G130" s="246"/>
      <c r="H130" s="246"/>
      <c r="I130" s="246"/>
      <c r="J130" s="246"/>
    </row>
    <row r="131" spans="1:10">
      <c r="A131" s="246"/>
      <c r="B131" s="246"/>
      <c r="C131" s="246"/>
      <c r="D131" s="246"/>
      <c r="E131" s="246"/>
      <c r="F131" s="246"/>
      <c r="G131" s="246"/>
      <c r="H131" s="246"/>
      <c r="I131" s="246"/>
      <c r="J131" s="246"/>
    </row>
    <row r="132" spans="1:10">
      <c r="A132" s="246"/>
      <c r="B132" s="246"/>
      <c r="C132" s="246"/>
      <c r="D132" s="246"/>
      <c r="E132" s="246"/>
      <c r="F132" s="246"/>
      <c r="G132" s="246"/>
      <c r="H132" s="246"/>
      <c r="I132" s="246"/>
      <c r="J132" s="246"/>
    </row>
    <row r="133" spans="1:10">
      <c r="A133" s="246"/>
      <c r="B133" s="246"/>
      <c r="C133" s="246"/>
      <c r="D133" s="246"/>
      <c r="E133" s="246"/>
      <c r="F133" s="246"/>
      <c r="G133" s="246"/>
      <c r="H133" s="246"/>
      <c r="I133" s="246"/>
      <c r="J133" s="246"/>
    </row>
    <row r="134" spans="1:10">
      <c r="A134" s="246"/>
      <c r="B134" s="246"/>
      <c r="C134" s="246"/>
      <c r="D134" s="246"/>
      <c r="E134" s="246"/>
      <c r="F134" s="246"/>
      <c r="G134" s="246"/>
      <c r="H134" s="246"/>
      <c r="I134" s="246"/>
      <c r="J134" s="246"/>
    </row>
    <row r="135" spans="1:10">
      <c r="A135" s="246"/>
      <c r="B135" s="246"/>
      <c r="C135" s="246"/>
      <c r="D135" s="246"/>
      <c r="E135" s="246"/>
      <c r="F135" s="246"/>
      <c r="G135" s="246"/>
      <c r="H135" s="246"/>
      <c r="I135" s="246"/>
      <c r="J135" s="246"/>
    </row>
    <row r="136" spans="1:10">
      <c r="A136" s="246"/>
      <c r="B136" s="246"/>
      <c r="C136" s="246"/>
      <c r="D136" s="246"/>
      <c r="E136" s="246"/>
      <c r="F136" s="246"/>
      <c r="G136" s="246"/>
      <c r="H136" s="246"/>
      <c r="I136" s="246"/>
      <c r="J136" s="246"/>
    </row>
    <row r="137" spans="1:10">
      <c r="A137" s="246"/>
      <c r="B137" s="246"/>
      <c r="C137" s="246"/>
      <c r="D137" s="246"/>
      <c r="E137" s="246"/>
      <c r="F137" s="246"/>
      <c r="G137" s="246"/>
      <c r="H137" s="246"/>
      <c r="I137" s="246"/>
      <c r="J137" s="246"/>
    </row>
    <row r="138" spans="1:10">
      <c r="A138" s="246"/>
      <c r="B138" s="246"/>
      <c r="C138" s="246"/>
      <c r="D138" s="246"/>
      <c r="E138" s="246"/>
      <c r="F138" s="246"/>
      <c r="G138" s="246"/>
      <c r="H138" s="246"/>
      <c r="I138" s="246"/>
      <c r="J138" s="246"/>
    </row>
    <row r="139" spans="1:10">
      <c r="A139" s="246"/>
      <c r="B139" s="246"/>
      <c r="C139" s="246"/>
      <c r="D139" s="246"/>
      <c r="E139" s="246"/>
      <c r="F139" s="246"/>
      <c r="G139" s="246"/>
      <c r="H139" s="246"/>
      <c r="I139" s="246"/>
      <c r="J139" s="246"/>
    </row>
    <row r="140" spans="1:10">
      <c r="A140" s="246"/>
      <c r="B140" s="246"/>
      <c r="C140" s="246"/>
      <c r="D140" s="246"/>
      <c r="E140" s="246"/>
      <c r="F140" s="246"/>
      <c r="G140" s="246"/>
      <c r="H140" s="246"/>
      <c r="I140" s="246"/>
      <c r="J140" s="246"/>
    </row>
    <row r="141" spans="1:10">
      <c r="A141" s="246"/>
      <c r="B141" s="246"/>
      <c r="C141" s="246"/>
      <c r="D141" s="246"/>
      <c r="E141" s="246"/>
      <c r="F141" s="246"/>
      <c r="G141" s="246"/>
      <c r="H141" s="246"/>
      <c r="I141" s="246"/>
      <c r="J141" s="246"/>
    </row>
    <row r="142" spans="1:10">
      <c r="A142" s="246"/>
      <c r="B142" s="246"/>
      <c r="C142" s="246"/>
      <c r="D142" s="246"/>
      <c r="E142" s="246"/>
      <c r="F142" s="246"/>
      <c r="G142" s="246"/>
      <c r="H142" s="246"/>
      <c r="I142" s="246"/>
      <c r="J142" s="246"/>
    </row>
    <row r="143" spans="1:10">
      <c r="A143" s="246"/>
      <c r="B143" s="246"/>
      <c r="C143" s="246"/>
      <c r="D143" s="246"/>
      <c r="E143" s="246"/>
      <c r="F143" s="246"/>
      <c r="G143" s="246"/>
      <c r="H143" s="246"/>
      <c r="I143" s="246"/>
      <c r="J143" s="246"/>
    </row>
    <row r="144" spans="1:10">
      <c r="A144" s="246"/>
      <c r="B144" s="246"/>
      <c r="C144" s="246"/>
      <c r="D144" s="246"/>
      <c r="E144" s="246"/>
      <c r="F144" s="246"/>
      <c r="G144" s="246"/>
      <c r="H144" s="246"/>
      <c r="I144" s="246"/>
      <c r="J144" s="246"/>
    </row>
    <row r="145" spans="1:10">
      <c r="A145" s="246"/>
      <c r="B145" s="246"/>
      <c r="C145" s="246"/>
      <c r="D145" s="246"/>
      <c r="E145" s="246"/>
      <c r="F145" s="246"/>
      <c r="G145" s="246"/>
      <c r="H145" s="246"/>
      <c r="I145" s="246"/>
      <c r="J145" s="246"/>
    </row>
    <row r="146" spans="1:10">
      <c r="A146" s="246"/>
      <c r="B146" s="246"/>
      <c r="C146" s="246"/>
      <c r="D146" s="246"/>
      <c r="E146" s="246"/>
      <c r="F146" s="246"/>
      <c r="G146" s="246"/>
      <c r="H146" s="246"/>
      <c r="I146" s="246"/>
      <c r="J146" s="246"/>
    </row>
    <row r="147" spans="1:10">
      <c r="A147" s="246"/>
      <c r="B147" s="246"/>
      <c r="C147" s="246"/>
      <c r="D147" s="246"/>
      <c r="E147" s="246"/>
      <c r="F147" s="246"/>
      <c r="G147" s="246"/>
      <c r="H147" s="246"/>
      <c r="I147" s="246"/>
      <c r="J147" s="246"/>
    </row>
    <row r="148" spans="1:10">
      <c r="A148" s="246"/>
      <c r="B148" s="246"/>
      <c r="C148" s="246"/>
      <c r="D148" s="246"/>
      <c r="E148" s="246"/>
      <c r="F148" s="246"/>
      <c r="G148" s="246"/>
      <c r="H148" s="246"/>
      <c r="I148" s="246"/>
      <c r="J148" s="246"/>
    </row>
    <row r="149" spans="1:10">
      <c r="A149" s="246"/>
      <c r="B149" s="246"/>
      <c r="C149" s="246"/>
      <c r="D149" s="246"/>
      <c r="E149" s="246"/>
      <c r="F149" s="246"/>
      <c r="G149" s="246"/>
      <c r="H149" s="246"/>
      <c r="I149" s="246"/>
      <c r="J149" s="246"/>
    </row>
    <row r="150" spans="1:10">
      <c r="A150" s="246"/>
      <c r="B150" s="246"/>
      <c r="C150" s="246"/>
      <c r="D150" s="246"/>
      <c r="E150" s="246"/>
      <c r="F150" s="246"/>
      <c r="G150" s="246"/>
      <c r="H150" s="246"/>
      <c r="I150" s="246"/>
      <c r="J150" s="246"/>
    </row>
    <row r="151" spans="1:10">
      <c r="A151" s="246"/>
      <c r="B151" s="246"/>
      <c r="C151" s="246"/>
      <c r="D151" s="246"/>
      <c r="E151" s="246"/>
      <c r="F151" s="246"/>
      <c r="G151" s="246"/>
      <c r="H151" s="246"/>
      <c r="I151" s="246"/>
      <c r="J151" s="246"/>
    </row>
    <row r="152" spans="1:10">
      <c r="A152" s="246"/>
      <c r="B152" s="246"/>
      <c r="C152" s="246"/>
      <c r="D152" s="246"/>
      <c r="E152" s="246"/>
      <c r="F152" s="246"/>
      <c r="G152" s="246"/>
      <c r="H152" s="246"/>
      <c r="I152" s="246"/>
      <c r="J152" s="246"/>
    </row>
    <row r="153" spans="1:10">
      <c r="A153" s="246"/>
      <c r="B153" s="246"/>
      <c r="C153" s="246"/>
      <c r="D153" s="246"/>
      <c r="E153" s="246"/>
      <c r="F153" s="246"/>
      <c r="G153" s="246"/>
      <c r="H153" s="246"/>
      <c r="I153" s="246"/>
      <c r="J153" s="246"/>
    </row>
    <row r="154" spans="1:10">
      <c r="A154" s="246"/>
      <c r="B154" s="246"/>
      <c r="C154" s="246"/>
      <c r="D154" s="246"/>
      <c r="E154" s="246"/>
      <c r="F154" s="246"/>
      <c r="G154" s="246"/>
      <c r="H154" s="246"/>
      <c r="I154" s="246"/>
      <c r="J154" s="246"/>
    </row>
    <row r="155" spans="1:10">
      <c r="A155" s="246"/>
      <c r="B155" s="246"/>
      <c r="C155" s="246"/>
      <c r="D155" s="246"/>
      <c r="E155" s="246"/>
      <c r="F155" s="246"/>
      <c r="G155" s="246"/>
      <c r="H155" s="246"/>
      <c r="I155" s="246"/>
      <c r="J155" s="246"/>
    </row>
    <row r="156" spans="1:10">
      <c r="A156" s="246"/>
      <c r="B156" s="246"/>
      <c r="C156" s="246"/>
      <c r="D156" s="246"/>
      <c r="E156" s="246"/>
      <c r="F156" s="246"/>
      <c r="G156" s="246"/>
      <c r="H156" s="246"/>
      <c r="I156" s="246"/>
      <c r="J156" s="246"/>
    </row>
    <row r="157" spans="1:10">
      <c r="A157" s="246"/>
      <c r="B157" s="246"/>
      <c r="C157" s="246"/>
      <c r="D157" s="246"/>
      <c r="E157" s="246"/>
      <c r="F157" s="246"/>
      <c r="G157" s="246"/>
      <c r="H157" s="246"/>
      <c r="I157" s="246"/>
      <c r="J157" s="246"/>
    </row>
    <row r="158" spans="1:10">
      <c r="A158" s="246"/>
      <c r="B158" s="246"/>
      <c r="C158" s="246"/>
      <c r="D158" s="246"/>
      <c r="E158" s="246"/>
      <c r="F158" s="246"/>
      <c r="G158" s="246"/>
      <c r="H158" s="246"/>
      <c r="I158" s="246"/>
      <c r="J158" s="246"/>
    </row>
    <row r="159" spans="1:10">
      <c r="A159" s="246"/>
      <c r="B159" s="246"/>
      <c r="C159" s="246"/>
      <c r="D159" s="246"/>
      <c r="E159" s="246"/>
      <c r="F159" s="246"/>
      <c r="G159" s="246"/>
      <c r="H159" s="246"/>
      <c r="I159" s="246"/>
      <c r="J159" s="246"/>
    </row>
    <row r="160" spans="1:10">
      <c r="A160" s="246"/>
      <c r="B160" s="246"/>
      <c r="C160" s="246"/>
      <c r="D160" s="246"/>
      <c r="E160" s="246"/>
      <c r="F160" s="246"/>
      <c r="G160" s="246"/>
      <c r="H160" s="246"/>
      <c r="I160" s="246"/>
      <c r="J160" s="246"/>
    </row>
    <row r="161" spans="1:10">
      <c r="A161" s="246"/>
      <c r="B161" s="246"/>
      <c r="C161" s="246"/>
      <c r="D161" s="246"/>
      <c r="E161" s="246"/>
      <c r="F161" s="246"/>
      <c r="G161" s="246"/>
      <c r="H161" s="246"/>
      <c r="I161" s="246"/>
      <c r="J161" s="246"/>
    </row>
    <row r="162" spans="1:10">
      <c r="A162" s="246"/>
      <c r="B162" s="246"/>
      <c r="C162" s="246"/>
      <c r="D162" s="246"/>
      <c r="E162" s="246"/>
      <c r="F162" s="246"/>
      <c r="G162" s="246"/>
      <c r="H162" s="246"/>
      <c r="I162" s="246"/>
      <c r="J162" s="246"/>
    </row>
    <row r="163" spans="1:10">
      <c r="A163" s="246"/>
      <c r="B163" s="246"/>
      <c r="C163" s="246"/>
      <c r="D163" s="246"/>
      <c r="E163" s="246"/>
      <c r="F163" s="246"/>
      <c r="G163" s="246"/>
      <c r="H163" s="246"/>
      <c r="I163" s="246"/>
      <c r="J163" s="246"/>
    </row>
    <row r="164" spans="1:10">
      <c r="A164" s="246"/>
      <c r="B164" s="246"/>
      <c r="C164" s="246"/>
      <c r="D164" s="246"/>
      <c r="E164" s="246"/>
      <c r="F164" s="246"/>
      <c r="G164" s="246"/>
      <c r="H164" s="246"/>
      <c r="I164" s="246"/>
      <c r="J164" s="246"/>
    </row>
    <row r="165" spans="1:10">
      <c r="A165" s="246"/>
      <c r="B165" s="246"/>
      <c r="C165" s="246"/>
      <c r="D165" s="246"/>
      <c r="E165" s="246"/>
      <c r="F165" s="246"/>
      <c r="G165" s="246"/>
      <c r="H165" s="246"/>
      <c r="I165" s="246"/>
      <c r="J165" s="246"/>
    </row>
    <row r="166" spans="1:10">
      <c r="A166" s="246"/>
      <c r="B166" s="246"/>
      <c r="C166" s="246"/>
      <c r="D166" s="246"/>
      <c r="E166" s="246"/>
      <c r="F166" s="246"/>
      <c r="G166" s="246"/>
      <c r="H166" s="246"/>
      <c r="I166" s="246"/>
      <c r="J166" s="246"/>
    </row>
    <row r="167" spans="1:10">
      <c r="A167" s="246"/>
      <c r="B167" s="246"/>
      <c r="C167" s="246"/>
      <c r="D167" s="246"/>
      <c r="E167" s="246"/>
      <c r="F167" s="246"/>
      <c r="G167" s="246"/>
      <c r="H167" s="246"/>
      <c r="I167" s="246"/>
      <c r="J167" s="246"/>
    </row>
    <row r="168" spans="1:10">
      <c r="A168" s="246"/>
      <c r="B168" s="246"/>
      <c r="C168" s="246"/>
      <c r="D168" s="246"/>
      <c r="E168" s="246"/>
      <c r="F168" s="246"/>
      <c r="G168" s="246"/>
      <c r="H168" s="246"/>
      <c r="I168" s="246"/>
      <c r="J168" s="246"/>
    </row>
    <row r="169" spans="1:10">
      <c r="A169" s="246"/>
      <c r="B169" s="246"/>
      <c r="C169" s="246"/>
      <c r="D169" s="246"/>
      <c r="E169" s="246"/>
      <c r="F169" s="246"/>
      <c r="G169" s="246"/>
      <c r="H169" s="246"/>
      <c r="I169" s="246"/>
      <c r="J169" s="246"/>
    </row>
    <row r="170" spans="1:10">
      <c r="A170" s="246"/>
      <c r="B170" s="246"/>
      <c r="C170" s="246"/>
      <c r="D170" s="246"/>
      <c r="E170" s="246"/>
      <c r="F170" s="246"/>
      <c r="G170" s="246"/>
      <c r="H170" s="246"/>
      <c r="I170" s="246"/>
      <c r="J170" s="246"/>
    </row>
    <row r="171" spans="1:10">
      <c r="A171" s="246"/>
      <c r="B171" s="246"/>
      <c r="C171" s="246"/>
      <c r="D171" s="246"/>
      <c r="E171" s="246"/>
      <c r="F171" s="246"/>
      <c r="G171" s="246"/>
      <c r="H171" s="246"/>
      <c r="I171" s="246"/>
      <c r="J171" s="246"/>
    </row>
    <row r="172" spans="1:10">
      <c r="A172" s="246"/>
      <c r="B172" s="246"/>
      <c r="C172" s="246"/>
      <c r="D172" s="246"/>
      <c r="E172" s="246"/>
      <c r="F172" s="246"/>
      <c r="G172" s="246"/>
      <c r="H172" s="246"/>
      <c r="I172" s="246"/>
      <c r="J172" s="246"/>
    </row>
    <row r="173" spans="1:10">
      <c r="A173" s="246"/>
      <c r="B173" s="246"/>
      <c r="C173" s="246"/>
      <c r="D173" s="246"/>
      <c r="E173" s="246"/>
      <c r="F173" s="246"/>
      <c r="G173" s="246"/>
      <c r="H173" s="246"/>
      <c r="I173" s="246"/>
      <c r="J173" s="246"/>
    </row>
    <row r="174" spans="1:10">
      <c r="A174" s="246"/>
      <c r="B174" s="246"/>
      <c r="C174" s="246"/>
      <c r="D174" s="246"/>
      <c r="E174" s="246"/>
      <c r="F174" s="246"/>
      <c r="G174" s="246"/>
      <c r="H174" s="246"/>
      <c r="I174" s="246"/>
      <c r="J174" s="246"/>
    </row>
    <row r="175" spans="1:10">
      <c r="A175" s="246"/>
      <c r="B175" s="246"/>
      <c r="C175" s="246"/>
      <c r="D175" s="246"/>
      <c r="E175" s="246"/>
      <c r="F175" s="246"/>
      <c r="G175" s="246"/>
      <c r="H175" s="246"/>
      <c r="I175" s="246"/>
      <c r="J175" s="246"/>
    </row>
    <row r="176" spans="1:10">
      <c r="A176" s="246"/>
      <c r="B176" s="246"/>
      <c r="C176" s="246"/>
      <c r="D176" s="246"/>
      <c r="E176" s="246"/>
      <c r="F176" s="246"/>
      <c r="G176" s="246"/>
      <c r="H176" s="246"/>
      <c r="I176" s="246"/>
      <c r="J176" s="246"/>
    </row>
    <row r="177" spans="1:10">
      <c r="A177" s="246"/>
      <c r="B177" s="246"/>
      <c r="C177" s="246"/>
      <c r="D177" s="246"/>
      <c r="E177" s="246"/>
      <c r="F177" s="246"/>
      <c r="G177" s="246"/>
      <c r="H177" s="246"/>
      <c r="I177" s="246"/>
      <c r="J177" s="246"/>
    </row>
    <row r="178" spans="1:10">
      <c r="A178" s="246"/>
      <c r="B178" s="246"/>
      <c r="C178" s="246"/>
      <c r="D178" s="246"/>
      <c r="E178" s="246"/>
      <c r="F178" s="246"/>
      <c r="G178" s="246"/>
      <c r="H178" s="246"/>
      <c r="I178" s="246"/>
      <c r="J178" s="246"/>
    </row>
    <row r="179" spans="1:10">
      <c r="A179" s="246"/>
      <c r="B179" s="246"/>
      <c r="C179" s="246"/>
      <c r="D179" s="246"/>
      <c r="E179" s="246"/>
      <c r="F179" s="246"/>
      <c r="G179" s="246"/>
      <c r="H179" s="246"/>
      <c r="I179" s="246"/>
      <c r="J179" s="246"/>
    </row>
    <row r="180" spans="1:10">
      <c r="A180" s="246"/>
      <c r="B180" s="246"/>
      <c r="C180" s="246"/>
      <c r="D180" s="246"/>
      <c r="E180" s="246"/>
      <c r="F180" s="246"/>
      <c r="G180" s="246"/>
      <c r="H180" s="246"/>
      <c r="I180" s="246"/>
      <c r="J180" s="246"/>
    </row>
    <row r="181" spans="1:10">
      <c r="A181" s="246"/>
      <c r="B181" s="246"/>
      <c r="C181" s="246"/>
      <c r="D181" s="246"/>
      <c r="E181" s="246"/>
      <c r="F181" s="246"/>
      <c r="G181" s="246"/>
      <c r="H181" s="246"/>
      <c r="I181" s="246"/>
      <c r="J181" s="246"/>
    </row>
    <row r="182" spans="1:10">
      <c r="A182" s="246"/>
      <c r="B182" s="246"/>
      <c r="C182" s="246"/>
      <c r="D182" s="246"/>
      <c r="E182" s="246"/>
      <c r="F182" s="246"/>
      <c r="G182" s="246"/>
      <c r="H182" s="246"/>
      <c r="I182" s="246"/>
      <c r="J182" s="246"/>
    </row>
    <row r="183" spans="1:10">
      <c r="A183" s="246"/>
      <c r="B183" s="246"/>
      <c r="C183" s="246"/>
      <c r="D183" s="246"/>
      <c r="E183" s="246"/>
      <c r="F183" s="246"/>
      <c r="G183" s="246"/>
      <c r="H183" s="246"/>
      <c r="I183" s="246"/>
      <c r="J183" s="246"/>
    </row>
    <row r="184" spans="1:10">
      <c r="A184" s="246"/>
      <c r="B184" s="246"/>
      <c r="C184" s="246"/>
      <c r="D184" s="246"/>
      <c r="E184" s="246"/>
      <c r="F184" s="246"/>
      <c r="G184" s="246"/>
      <c r="H184" s="246"/>
      <c r="I184" s="246"/>
      <c r="J184" s="246"/>
    </row>
    <row r="185" spans="1:10">
      <c r="A185" s="246"/>
      <c r="B185" s="246"/>
      <c r="C185" s="246"/>
      <c r="D185" s="246"/>
      <c r="E185" s="246"/>
      <c r="F185" s="246"/>
      <c r="G185" s="246"/>
      <c r="H185" s="246"/>
      <c r="I185" s="246"/>
      <c r="J185" s="246"/>
    </row>
  </sheetData>
  <sheetProtection algorithmName="SHA-512" hashValue="oYh3Wq11VkqFuan/X+kDqu9f19oC/9jGRLhuUac+U1yNrL5UHRU+3FdVmwvEfHy8Sy8aq4NGlkbQWlR6XwaDgA==" saltValue="YpDUCjJnfarXdjzvZSt1nQ==" spinCount="100000" sheet="1" objects="1" scenarios="1"/>
  <mergeCells count="13">
    <mergeCell ref="A14:B14"/>
    <mergeCell ref="A10:J10"/>
    <mergeCell ref="A8:H8"/>
    <mergeCell ref="I5:J8"/>
    <mergeCell ref="H23:I23"/>
    <mergeCell ref="H22:I22"/>
    <mergeCell ref="A6:D6"/>
    <mergeCell ref="A7:H7"/>
    <mergeCell ref="F5:H6"/>
    <mergeCell ref="A5:E5"/>
    <mergeCell ref="A11:B11"/>
    <mergeCell ref="A12:B12"/>
    <mergeCell ref="A13:B13"/>
  </mergeCells>
  <dataValidations count="1">
    <dataValidation type="list" allowBlank="1" showInputMessage="1" showErrorMessage="1" errorTitle="Invalid selection" error="Select Constant or Variable." promptTitle="Air Volume Type" prompt="Choose Constant or Variable." sqref="H12:H14" xr:uid="{D58B95D1-8BC3-4EF2-BC67-F93279E08434}">
      <formula1>"Constant,Variable"</formula1>
    </dataValidation>
  </dataValidation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X329"/>
  <sheetViews>
    <sheetView showGridLines="0" showRowColHeaders="0" showRuler="0" zoomScaleNormal="100" zoomScalePageLayoutView="55" workbookViewId="0">
      <selection activeCell="C37" sqref="C37"/>
    </sheetView>
  </sheetViews>
  <sheetFormatPr defaultRowHeight="12.5"/>
  <cols>
    <col min="1" max="1" width="11.1796875" customWidth="1"/>
    <col min="2" max="2" width="6.453125" customWidth="1"/>
    <col min="3" max="3" width="7.81640625" customWidth="1"/>
    <col min="4" max="4" width="10.54296875" customWidth="1"/>
    <col min="5" max="5" width="8.90625" customWidth="1"/>
    <col min="6" max="6" width="24.36328125" bestFit="1" customWidth="1"/>
    <col min="7" max="8" width="9" bestFit="1" customWidth="1"/>
    <col min="9" max="9" width="13.6328125" bestFit="1" customWidth="1"/>
    <col min="10" max="10" width="9" bestFit="1" customWidth="1"/>
    <col min="11" max="11" width="7.6328125" customWidth="1"/>
    <col min="12" max="12" width="13.1796875" customWidth="1"/>
    <col min="13" max="14" width="9.1796875" style="246"/>
    <col min="15" max="15" width="8.81640625" style="246"/>
    <col min="16" max="75" width="9.1796875" style="246"/>
  </cols>
  <sheetData>
    <row r="1" spans="1:75" ht="31">
      <c r="A1" s="347" t="s">
        <v>245</v>
      </c>
      <c r="B1" s="247"/>
      <c r="C1" s="247"/>
      <c r="D1" s="247"/>
      <c r="E1" s="247"/>
      <c r="F1" s="247"/>
      <c r="G1" s="247"/>
      <c r="H1" s="247"/>
      <c r="I1" s="247"/>
      <c r="J1" s="247"/>
      <c r="K1" s="247"/>
      <c r="L1" s="247"/>
      <c r="BW1"/>
    </row>
    <row r="2" spans="1:75" ht="18.5">
      <c r="A2" s="346" t="s">
        <v>246</v>
      </c>
      <c r="B2" s="247"/>
      <c r="C2" s="247"/>
      <c r="D2" s="247"/>
      <c r="E2" s="247"/>
      <c r="F2" s="247"/>
      <c r="G2" s="247"/>
      <c r="H2" s="247"/>
      <c r="I2" s="247"/>
      <c r="J2" s="247"/>
      <c r="K2" s="247"/>
      <c r="L2" s="247"/>
      <c r="M2" s="248"/>
      <c r="N2" s="248"/>
      <c r="O2" s="248"/>
      <c r="P2" s="248"/>
      <c r="Q2" s="248"/>
      <c r="R2" s="248"/>
      <c r="S2" s="248"/>
      <c r="T2" s="248"/>
      <c r="U2" s="248"/>
      <c r="V2" s="248"/>
      <c r="W2" s="248"/>
      <c r="BW2"/>
    </row>
    <row r="3" spans="1:75" ht="11.25" customHeight="1">
      <c r="A3" s="250"/>
      <c r="B3" s="247"/>
      <c r="C3" s="247"/>
      <c r="D3" s="247"/>
      <c r="E3" s="247"/>
      <c r="F3" s="247"/>
      <c r="G3" s="247"/>
      <c r="H3" s="247"/>
      <c r="I3" s="247"/>
      <c r="J3" s="247"/>
      <c r="K3" s="247"/>
      <c r="L3" s="247"/>
      <c r="M3" s="248"/>
      <c r="N3" s="248"/>
      <c r="O3" s="248"/>
      <c r="P3" s="248"/>
      <c r="Q3" s="248"/>
      <c r="R3" s="248"/>
      <c r="S3" s="248"/>
      <c r="T3" s="248"/>
      <c r="U3" s="248"/>
      <c r="V3" s="248"/>
      <c r="W3" s="248"/>
      <c r="BW3"/>
    </row>
    <row r="4" spans="1:75" ht="13">
      <c r="A4" s="581" t="s">
        <v>111</v>
      </c>
      <c r="B4" s="582"/>
      <c r="C4" s="582"/>
      <c r="D4" s="582"/>
      <c r="E4" s="609"/>
      <c r="F4" s="609"/>
      <c r="G4" s="609"/>
      <c r="H4" s="609"/>
      <c r="I4" s="609"/>
      <c r="J4" s="609"/>
      <c r="K4" s="609"/>
      <c r="L4" s="610"/>
      <c r="M4" s="248"/>
      <c r="N4" s="248"/>
      <c r="O4" s="248"/>
      <c r="P4" s="248"/>
      <c r="Q4" s="248"/>
      <c r="R4" s="248"/>
      <c r="S4" s="248"/>
      <c r="T4" s="248"/>
      <c r="U4" s="248"/>
      <c r="V4" s="248"/>
      <c r="W4" s="248"/>
      <c r="BW4"/>
    </row>
    <row r="5" spans="1:75" ht="43.5" customHeight="1">
      <c r="A5" s="616" t="s">
        <v>87</v>
      </c>
      <c r="B5" s="616"/>
      <c r="C5" s="616"/>
      <c r="D5" s="456" t="s">
        <v>88</v>
      </c>
      <c r="E5" s="458" t="s">
        <v>284</v>
      </c>
      <c r="F5" s="448"/>
      <c r="G5" s="448"/>
      <c r="H5" s="448"/>
      <c r="I5" s="448"/>
      <c r="J5" s="448"/>
      <c r="K5" s="448"/>
      <c r="L5" s="448"/>
      <c r="M5" s="248"/>
      <c r="N5" s="248"/>
      <c r="O5" s="248"/>
      <c r="P5" s="248"/>
      <c r="Q5" s="248"/>
      <c r="R5" s="248"/>
      <c r="S5" s="248"/>
      <c r="T5" s="248"/>
      <c r="U5" s="248"/>
      <c r="V5" s="248"/>
      <c r="W5" s="248"/>
      <c r="BW5"/>
    </row>
    <row r="6" spans="1:75" ht="13.5" customHeight="1">
      <c r="A6" s="617" t="s">
        <v>247</v>
      </c>
      <c r="B6" s="618"/>
      <c r="C6" s="618"/>
      <c r="D6" s="618"/>
      <c r="E6" s="459"/>
      <c r="F6" s="449"/>
      <c r="G6" s="450"/>
      <c r="H6" s="450"/>
      <c r="I6" s="450"/>
      <c r="J6" s="450"/>
      <c r="K6" s="450"/>
      <c r="L6" s="450"/>
      <c r="M6" s="248"/>
      <c r="N6" s="248"/>
      <c r="O6" s="248"/>
      <c r="P6" s="248"/>
      <c r="Q6" s="248"/>
      <c r="R6" s="248"/>
      <c r="S6" s="248"/>
      <c r="T6" s="248"/>
      <c r="U6" s="248"/>
      <c r="V6" s="248"/>
      <c r="W6" s="248"/>
      <c r="BW6"/>
    </row>
    <row r="7" spans="1:75" ht="26">
      <c r="A7" s="611" t="s">
        <v>90</v>
      </c>
      <c r="B7" s="612"/>
      <c r="C7" s="612"/>
      <c r="D7" s="612"/>
      <c r="E7" s="457"/>
      <c r="F7" s="446" t="s">
        <v>273</v>
      </c>
      <c r="G7" s="447" t="s">
        <v>267</v>
      </c>
      <c r="H7" s="447" t="s">
        <v>268</v>
      </c>
      <c r="I7" s="447" t="s">
        <v>270</v>
      </c>
      <c r="J7" s="447" t="s">
        <v>271</v>
      </c>
      <c r="K7" s="451"/>
      <c r="L7" s="452"/>
      <c r="M7" s="248"/>
      <c r="N7" s="248"/>
      <c r="O7" s="248"/>
      <c r="P7" s="248"/>
      <c r="Q7" s="248"/>
      <c r="R7" s="248"/>
      <c r="S7" s="248"/>
      <c r="T7" s="248"/>
      <c r="U7" s="248"/>
      <c r="V7" s="248"/>
      <c r="W7" s="248"/>
      <c r="BW7"/>
    </row>
    <row r="8" spans="1:75" ht="13" customHeight="1">
      <c r="A8" s="619" t="s">
        <v>277</v>
      </c>
      <c r="B8" s="619"/>
      <c r="C8" s="619"/>
      <c r="D8" s="352" t="s">
        <v>95</v>
      </c>
      <c r="E8" s="353">
        <v>100</v>
      </c>
      <c r="F8" s="353" t="s">
        <v>274</v>
      </c>
      <c r="G8" s="354">
        <v>15.2</v>
      </c>
      <c r="H8" s="354">
        <v>11.5</v>
      </c>
      <c r="I8" s="426"/>
      <c r="J8" s="427"/>
      <c r="K8" s="453"/>
      <c r="L8" s="453"/>
      <c r="M8" s="248"/>
      <c r="N8" s="248"/>
      <c r="O8" s="248"/>
      <c r="P8" s="248"/>
      <c r="Q8" s="248"/>
      <c r="R8" s="248"/>
      <c r="S8" s="248"/>
      <c r="T8" s="248"/>
      <c r="U8" s="248"/>
      <c r="V8" s="248"/>
      <c r="W8" s="248"/>
      <c r="BW8"/>
    </row>
    <row r="9" spans="1:75">
      <c r="A9" s="602" t="s">
        <v>112</v>
      </c>
      <c r="B9" s="603"/>
      <c r="C9" s="604"/>
      <c r="D9" s="590" t="s">
        <v>210</v>
      </c>
      <c r="E9" s="589">
        <v>100</v>
      </c>
      <c r="F9" s="422" t="s">
        <v>272</v>
      </c>
      <c r="G9" s="424"/>
      <c r="H9" s="424"/>
      <c r="I9" s="423">
        <v>12.7</v>
      </c>
      <c r="J9" s="423">
        <v>18</v>
      </c>
      <c r="K9" s="454"/>
      <c r="L9" s="454"/>
      <c r="M9" s="248"/>
      <c r="N9" s="248"/>
      <c r="O9" s="248"/>
      <c r="P9" s="248"/>
      <c r="Q9" s="248"/>
      <c r="R9" s="248"/>
      <c r="S9" s="248"/>
      <c r="T9" s="248"/>
      <c r="U9" s="248"/>
      <c r="V9" s="248"/>
      <c r="W9" s="248"/>
      <c r="BW9"/>
    </row>
    <row r="10" spans="1:75">
      <c r="A10" s="599"/>
      <c r="B10" s="600"/>
      <c r="C10" s="601"/>
      <c r="D10" s="591"/>
      <c r="E10" s="589"/>
      <c r="F10" s="353" t="s">
        <v>269</v>
      </c>
      <c r="G10" s="424"/>
      <c r="H10" s="424"/>
      <c r="I10" s="423">
        <v>12.5</v>
      </c>
      <c r="J10" s="423">
        <v>17.8</v>
      </c>
      <c r="K10" s="454"/>
      <c r="L10" s="454"/>
      <c r="M10" s="248"/>
      <c r="N10" s="248"/>
      <c r="O10" s="248"/>
      <c r="P10" s="248"/>
      <c r="Q10" s="248"/>
      <c r="R10" s="248"/>
      <c r="S10" s="248"/>
      <c r="T10" s="248"/>
      <c r="U10" s="248"/>
      <c r="V10" s="248"/>
      <c r="W10" s="248"/>
      <c r="BW10"/>
    </row>
    <row r="11" spans="1:75">
      <c r="A11" s="602" t="s">
        <v>113</v>
      </c>
      <c r="B11" s="603"/>
      <c r="C11" s="604"/>
      <c r="D11" s="590" t="s">
        <v>92</v>
      </c>
      <c r="E11" s="589"/>
      <c r="F11" s="422" t="s">
        <v>272</v>
      </c>
      <c r="G11" s="424"/>
      <c r="H11" s="424"/>
      <c r="I11" s="423">
        <v>12.2</v>
      </c>
      <c r="J11" s="423">
        <v>17</v>
      </c>
      <c r="K11" s="454"/>
      <c r="L11" s="454"/>
      <c r="M11" s="248"/>
      <c r="N11" s="248"/>
      <c r="O11" s="248"/>
      <c r="P11" s="248"/>
      <c r="Q11" s="248"/>
      <c r="R11" s="248"/>
      <c r="S11" s="248"/>
      <c r="T11" s="248"/>
      <c r="U11" s="248"/>
      <c r="V11" s="248"/>
      <c r="W11" s="248"/>
      <c r="BW11"/>
    </row>
    <row r="12" spans="1:75">
      <c r="A12" s="599"/>
      <c r="B12" s="600"/>
      <c r="C12" s="601"/>
      <c r="D12" s="591"/>
      <c r="E12" s="589"/>
      <c r="F12" s="353" t="s">
        <v>269</v>
      </c>
      <c r="G12" s="424"/>
      <c r="H12" s="424"/>
      <c r="I12" s="423">
        <v>12</v>
      </c>
      <c r="J12" s="423">
        <v>16.8</v>
      </c>
      <c r="K12" s="454"/>
      <c r="L12" s="454"/>
      <c r="M12" s="248"/>
      <c r="N12" s="248"/>
      <c r="O12" s="248"/>
      <c r="P12" s="248"/>
      <c r="Q12" s="248"/>
      <c r="R12" s="248"/>
      <c r="S12" s="248"/>
      <c r="T12" s="248"/>
      <c r="U12" s="248"/>
      <c r="V12" s="248"/>
      <c r="W12" s="248"/>
      <c r="BW12"/>
    </row>
    <row r="13" spans="1:75" ht="12.5" customHeight="1">
      <c r="A13" s="596" t="s">
        <v>281</v>
      </c>
      <c r="B13" s="597"/>
      <c r="C13" s="598"/>
      <c r="D13" s="592" t="s">
        <v>285</v>
      </c>
      <c r="E13" s="589"/>
      <c r="F13" s="422" t="s">
        <v>272</v>
      </c>
      <c r="G13" s="424"/>
      <c r="H13" s="424"/>
      <c r="I13" s="423">
        <v>9.5</v>
      </c>
      <c r="J13" s="423">
        <v>10.6</v>
      </c>
      <c r="K13" s="454"/>
      <c r="L13" s="454"/>
      <c r="M13" s="248"/>
      <c r="N13" s="248"/>
      <c r="O13" s="248"/>
      <c r="P13" s="248"/>
      <c r="Q13" s="248"/>
      <c r="R13" s="248"/>
      <c r="S13" s="248"/>
      <c r="T13" s="248"/>
      <c r="U13" s="248"/>
      <c r="V13" s="248"/>
      <c r="W13" s="248"/>
      <c r="BW13"/>
    </row>
    <row r="14" spans="1:75">
      <c r="A14" s="599"/>
      <c r="B14" s="600"/>
      <c r="C14" s="601"/>
      <c r="D14" s="591"/>
      <c r="E14" s="589"/>
      <c r="F14" s="353" t="s">
        <v>269</v>
      </c>
      <c r="G14" s="424"/>
      <c r="H14" s="424"/>
      <c r="I14" s="423">
        <v>9.3000000000000007</v>
      </c>
      <c r="J14" s="423">
        <v>10.4</v>
      </c>
      <c r="K14" s="454"/>
      <c r="L14" s="454"/>
      <c r="M14" s="248"/>
      <c r="N14" s="248"/>
      <c r="O14" s="248"/>
      <c r="P14" s="248"/>
      <c r="Q14" s="248"/>
      <c r="R14" s="248"/>
      <c r="S14" s="248"/>
      <c r="T14" s="248"/>
      <c r="U14" s="248"/>
      <c r="V14" s="248"/>
      <c r="W14" s="248"/>
      <c r="BW14"/>
    </row>
    <row r="15" spans="1:75" ht="26.5" customHeight="1">
      <c r="A15" s="413" t="s">
        <v>214</v>
      </c>
      <c r="B15" s="414"/>
      <c r="C15" s="414"/>
      <c r="D15" s="414"/>
      <c r="E15" s="414"/>
      <c r="F15" s="429" t="s">
        <v>273</v>
      </c>
      <c r="G15" s="430" t="s">
        <v>267</v>
      </c>
      <c r="H15" s="430" t="s">
        <v>268</v>
      </c>
      <c r="I15" s="430" t="s">
        <v>270</v>
      </c>
      <c r="J15" s="430" t="s">
        <v>271</v>
      </c>
      <c r="K15" s="451"/>
      <c r="L15" s="452"/>
      <c r="M15" s="248"/>
      <c r="N15" s="248"/>
      <c r="O15" s="248"/>
      <c r="P15" s="248"/>
      <c r="Q15" s="248"/>
      <c r="R15" s="248"/>
      <c r="S15" s="248"/>
      <c r="T15" s="248"/>
      <c r="U15" s="248"/>
      <c r="V15" s="248"/>
      <c r="W15" s="248"/>
      <c r="BW15"/>
    </row>
    <row r="16" spans="1:75" ht="13" customHeight="1">
      <c r="A16" s="613" t="s">
        <v>277</v>
      </c>
      <c r="B16" s="614"/>
      <c r="C16" s="615"/>
      <c r="D16" s="352" t="s">
        <v>95</v>
      </c>
      <c r="E16" s="353">
        <v>100</v>
      </c>
      <c r="F16" s="353" t="s">
        <v>274</v>
      </c>
      <c r="G16" s="355">
        <v>15.2</v>
      </c>
      <c r="H16" s="354">
        <v>12</v>
      </c>
      <c r="I16" s="426"/>
      <c r="J16" s="427"/>
      <c r="K16" s="453"/>
      <c r="L16" s="453"/>
      <c r="M16" s="248"/>
      <c r="N16" s="248"/>
      <c r="O16" s="248"/>
      <c r="P16" s="248"/>
      <c r="Q16" s="248"/>
      <c r="R16" s="248"/>
      <c r="S16" s="248"/>
      <c r="T16" s="248"/>
      <c r="U16" s="248"/>
      <c r="V16" s="248"/>
      <c r="W16" s="248"/>
      <c r="BW16"/>
    </row>
    <row r="17" spans="1:75">
      <c r="A17" s="602" t="s">
        <v>112</v>
      </c>
      <c r="B17" s="603"/>
      <c r="C17" s="604"/>
      <c r="D17" s="590" t="s">
        <v>210</v>
      </c>
      <c r="E17" s="589">
        <v>100</v>
      </c>
      <c r="F17" s="422" t="s">
        <v>272</v>
      </c>
      <c r="G17" s="424"/>
      <c r="H17" s="424"/>
      <c r="I17" s="423">
        <v>12.7</v>
      </c>
      <c r="J17" s="423">
        <v>18</v>
      </c>
      <c r="K17" s="454"/>
      <c r="L17" s="454"/>
      <c r="M17" s="248"/>
      <c r="N17" s="248"/>
      <c r="O17" s="248"/>
      <c r="P17" s="248"/>
      <c r="Q17" s="248"/>
      <c r="R17" s="248"/>
      <c r="S17" s="248"/>
      <c r="T17" s="248"/>
      <c r="U17" s="248"/>
      <c r="V17" s="248"/>
      <c r="W17" s="248"/>
      <c r="BW17"/>
    </row>
    <row r="18" spans="1:75">
      <c r="A18" s="599"/>
      <c r="B18" s="600"/>
      <c r="C18" s="601"/>
      <c r="D18" s="591"/>
      <c r="E18" s="589"/>
      <c r="F18" s="353" t="s">
        <v>269</v>
      </c>
      <c r="G18" s="424"/>
      <c r="H18" s="424"/>
      <c r="I18" s="423">
        <v>12.5</v>
      </c>
      <c r="J18" s="423">
        <v>17.8</v>
      </c>
      <c r="K18" s="454"/>
      <c r="L18" s="454"/>
      <c r="M18" s="248"/>
      <c r="N18" s="248"/>
      <c r="O18" s="248"/>
      <c r="P18" s="248"/>
      <c r="Q18" s="248"/>
      <c r="R18" s="248"/>
      <c r="S18" s="248"/>
      <c r="T18" s="248"/>
      <c r="U18" s="248"/>
      <c r="V18" s="248"/>
      <c r="W18" s="248"/>
      <c r="BW18"/>
    </row>
    <row r="19" spans="1:75">
      <c r="A19" s="602" t="s">
        <v>113</v>
      </c>
      <c r="B19" s="603"/>
      <c r="C19" s="604"/>
      <c r="D19" s="590" t="s">
        <v>92</v>
      </c>
      <c r="E19" s="589"/>
      <c r="F19" s="422" t="s">
        <v>272</v>
      </c>
      <c r="G19" s="424"/>
      <c r="H19" s="424"/>
      <c r="I19" s="423">
        <v>12.2</v>
      </c>
      <c r="J19" s="423">
        <v>17</v>
      </c>
      <c r="K19" s="454"/>
      <c r="L19" s="454"/>
      <c r="M19" s="248"/>
      <c r="N19" s="248"/>
      <c r="O19" s="248"/>
      <c r="P19" s="248"/>
      <c r="Q19" s="248"/>
      <c r="R19" s="248"/>
      <c r="S19" s="248"/>
      <c r="T19" s="248"/>
      <c r="U19" s="248"/>
      <c r="V19" s="248"/>
      <c r="W19" s="248"/>
      <c r="BW19"/>
    </row>
    <row r="20" spans="1:75">
      <c r="A20" s="599"/>
      <c r="B20" s="600"/>
      <c r="C20" s="601"/>
      <c r="D20" s="591"/>
      <c r="E20" s="589"/>
      <c r="F20" s="353" t="s">
        <v>269</v>
      </c>
      <c r="G20" s="424"/>
      <c r="H20" s="424"/>
      <c r="I20" s="423">
        <v>12</v>
      </c>
      <c r="J20" s="423">
        <v>16.8</v>
      </c>
      <c r="K20" s="454"/>
      <c r="L20" s="454"/>
      <c r="M20" s="248"/>
      <c r="N20" s="248"/>
      <c r="O20" s="248"/>
      <c r="P20" s="248"/>
      <c r="Q20" s="248"/>
      <c r="R20" s="248"/>
      <c r="S20" s="248"/>
      <c r="T20" s="248"/>
      <c r="U20" s="248"/>
      <c r="V20" s="248"/>
      <c r="W20" s="248"/>
      <c r="BW20"/>
    </row>
    <row r="21" spans="1:75">
      <c r="A21" s="596" t="s">
        <v>281</v>
      </c>
      <c r="B21" s="597"/>
      <c r="C21" s="598"/>
      <c r="D21" s="592" t="s">
        <v>285</v>
      </c>
      <c r="E21" s="589"/>
      <c r="F21" s="422" t="s">
        <v>272</v>
      </c>
      <c r="G21" s="424"/>
      <c r="H21" s="424"/>
      <c r="I21" s="423">
        <v>9.5</v>
      </c>
      <c r="J21" s="423">
        <v>10.6</v>
      </c>
      <c r="K21" s="454"/>
      <c r="L21" s="454"/>
      <c r="M21" s="248"/>
      <c r="N21" s="248"/>
      <c r="O21" s="248"/>
      <c r="P21" s="248"/>
      <c r="Q21" s="248"/>
      <c r="R21" s="248"/>
      <c r="S21" s="248"/>
      <c r="T21" s="248"/>
      <c r="U21" s="248"/>
      <c r="V21" s="248"/>
      <c r="W21" s="248"/>
      <c r="BW21"/>
    </row>
    <row r="22" spans="1:75">
      <c r="A22" s="599"/>
      <c r="B22" s="600"/>
      <c r="C22" s="601"/>
      <c r="D22" s="591"/>
      <c r="E22" s="589"/>
      <c r="F22" s="353" t="s">
        <v>269</v>
      </c>
      <c r="G22" s="424"/>
      <c r="H22" s="424"/>
      <c r="I22" s="423">
        <v>9.3000000000000007</v>
      </c>
      <c r="J22" s="423">
        <v>10.4</v>
      </c>
      <c r="K22" s="454"/>
      <c r="L22" s="454"/>
      <c r="M22" s="248"/>
      <c r="N22" s="248"/>
      <c r="O22" s="248"/>
      <c r="P22" s="248"/>
      <c r="Q22" s="248"/>
      <c r="R22" s="248"/>
      <c r="S22" s="248"/>
      <c r="T22" s="248"/>
      <c r="U22" s="248"/>
      <c r="V22" s="248"/>
      <c r="W22" s="248"/>
      <c r="BW22"/>
    </row>
    <row r="23" spans="1:75" ht="26" customHeight="1">
      <c r="A23" s="416" t="s">
        <v>103</v>
      </c>
      <c r="B23" s="417"/>
      <c r="C23" s="417"/>
      <c r="D23" s="418"/>
      <c r="E23" s="415"/>
      <c r="F23" s="435"/>
      <c r="G23" s="430" t="s">
        <v>267</v>
      </c>
      <c r="H23" s="430" t="s">
        <v>268</v>
      </c>
      <c r="I23" s="430" t="s">
        <v>270</v>
      </c>
      <c r="J23" s="430" t="s">
        <v>271</v>
      </c>
      <c r="K23" s="447" t="s">
        <v>276</v>
      </c>
      <c r="L23" s="455" t="s">
        <v>275</v>
      </c>
      <c r="M23" s="248"/>
      <c r="N23" s="248"/>
      <c r="O23" s="248"/>
      <c r="P23" s="248"/>
      <c r="Q23" s="248"/>
      <c r="R23" s="248"/>
      <c r="S23" s="248"/>
      <c r="T23" s="248"/>
      <c r="U23" s="248"/>
      <c r="V23" s="248"/>
      <c r="W23" s="248"/>
      <c r="BW23"/>
    </row>
    <row r="24" spans="1:75">
      <c r="A24" s="587" t="s">
        <v>277</v>
      </c>
      <c r="B24" s="587"/>
      <c r="C24" s="587"/>
      <c r="D24" s="434" t="s">
        <v>95</v>
      </c>
      <c r="E24" s="593">
        <v>100</v>
      </c>
      <c r="F24" s="436"/>
      <c r="G24" s="437">
        <v>15.2</v>
      </c>
      <c r="H24" s="442">
        <v>10.6</v>
      </c>
      <c r="I24" s="431"/>
      <c r="J24" s="432"/>
      <c r="K24" s="433">
        <v>7.2</v>
      </c>
      <c r="L24" s="432"/>
      <c r="M24" s="248"/>
      <c r="N24" s="248"/>
      <c r="O24" s="248"/>
      <c r="P24" s="248"/>
      <c r="Q24" s="248"/>
      <c r="R24" s="248"/>
      <c r="S24" s="248"/>
      <c r="T24" s="248"/>
      <c r="U24" s="248"/>
      <c r="V24" s="248"/>
      <c r="W24" s="248"/>
      <c r="BW24"/>
    </row>
    <row r="25" spans="1:75">
      <c r="A25" s="587" t="s">
        <v>114</v>
      </c>
      <c r="B25" s="587"/>
      <c r="C25" s="588"/>
      <c r="D25" s="434" t="s">
        <v>104</v>
      </c>
      <c r="E25" s="594"/>
      <c r="F25" s="419"/>
      <c r="G25" s="439"/>
      <c r="H25" s="439"/>
      <c r="I25" s="423">
        <v>10.8</v>
      </c>
      <c r="J25" s="443">
        <v>14.6</v>
      </c>
      <c r="K25" s="438"/>
      <c r="L25" s="444">
        <v>3.5</v>
      </c>
      <c r="M25" s="248"/>
      <c r="N25" s="248"/>
      <c r="O25" s="248"/>
      <c r="P25" s="248"/>
      <c r="Q25" s="248"/>
      <c r="R25" s="248"/>
      <c r="S25" s="248"/>
      <c r="T25" s="248"/>
      <c r="U25" s="248"/>
      <c r="V25" s="248"/>
      <c r="W25" s="248"/>
      <c r="BW25"/>
    </row>
    <row r="26" spans="1:75">
      <c r="A26" s="587" t="s">
        <v>278</v>
      </c>
      <c r="B26" s="587"/>
      <c r="C26" s="587"/>
      <c r="D26" s="434" t="s">
        <v>92</v>
      </c>
      <c r="E26" s="594"/>
      <c r="F26" s="419"/>
      <c r="G26" s="440"/>
      <c r="H26" s="440"/>
      <c r="I26" s="423">
        <v>10.4</v>
      </c>
      <c r="J26" s="443">
        <v>13.8</v>
      </c>
      <c r="K26" s="424"/>
      <c r="L26" s="444">
        <v>3.4</v>
      </c>
      <c r="M26" s="248"/>
      <c r="N26" s="248"/>
      <c r="O26" s="248"/>
      <c r="P26" s="248"/>
      <c r="Q26" s="248"/>
      <c r="R26" s="248"/>
      <c r="S26" s="248"/>
      <c r="T26" s="248"/>
      <c r="U26" s="248"/>
      <c r="V26" s="248"/>
      <c r="W26" s="248"/>
      <c r="BW26"/>
    </row>
    <row r="27" spans="1:75">
      <c r="A27" s="587" t="s">
        <v>281</v>
      </c>
      <c r="B27" s="587"/>
      <c r="C27" s="587"/>
      <c r="D27" s="434" t="s">
        <v>285</v>
      </c>
      <c r="E27" s="595"/>
      <c r="F27" s="420"/>
      <c r="G27" s="441"/>
      <c r="H27" s="441"/>
      <c r="I27" s="423">
        <v>9.3000000000000007</v>
      </c>
      <c r="J27" s="443">
        <v>12.8</v>
      </c>
      <c r="K27" s="425"/>
      <c r="L27" s="444">
        <v>3.3</v>
      </c>
      <c r="M27" s="248"/>
      <c r="N27" s="248"/>
      <c r="O27" s="248"/>
      <c r="P27" s="248"/>
      <c r="Q27" s="248"/>
      <c r="R27" s="248"/>
      <c r="S27" s="248"/>
      <c r="T27" s="248"/>
      <c r="U27" s="248"/>
      <c r="V27" s="248"/>
      <c r="W27" s="248"/>
      <c r="BW27"/>
    </row>
    <row r="28" spans="1:75">
      <c r="A28" s="287"/>
      <c r="B28" s="288"/>
      <c r="C28" s="288"/>
      <c r="D28" s="288"/>
      <c r="E28" s="291"/>
      <c r="F28" s="291"/>
      <c r="G28" s="292"/>
      <c r="H28" s="292"/>
      <c r="I28" s="292"/>
      <c r="J28" s="292"/>
      <c r="K28" s="292"/>
      <c r="L28" s="292"/>
      <c r="M28" s="248"/>
      <c r="N28" s="248"/>
      <c r="O28" s="248"/>
      <c r="P28" s="248"/>
      <c r="Q28" s="248"/>
      <c r="R28" s="248"/>
      <c r="S28" s="248"/>
      <c r="T28" s="248"/>
      <c r="U28" s="248"/>
      <c r="V28" s="248"/>
      <c r="W28" s="248"/>
      <c r="BW28"/>
    </row>
    <row r="29" spans="1:75" ht="12.75" customHeight="1">
      <c r="A29" s="581" t="s">
        <v>282</v>
      </c>
      <c r="B29" s="582"/>
      <c r="C29" s="582"/>
      <c r="D29" s="582"/>
      <c r="E29" s="582"/>
      <c r="F29" s="582"/>
      <c r="G29" s="582"/>
      <c r="H29" s="582"/>
      <c r="I29" s="582"/>
      <c r="J29" s="582"/>
      <c r="K29" s="582"/>
      <c r="L29" s="583"/>
      <c r="M29" s="248"/>
      <c r="N29" s="248"/>
      <c r="O29" s="248"/>
      <c r="P29" s="248"/>
      <c r="Q29" s="248"/>
      <c r="R29" s="248"/>
      <c r="S29" s="248"/>
      <c r="T29" s="248"/>
      <c r="U29" s="248"/>
      <c r="V29" s="248"/>
      <c r="W29" s="248"/>
      <c r="BW29"/>
    </row>
    <row r="30" spans="1:75">
      <c r="A30" s="605" t="s">
        <v>106</v>
      </c>
      <c r="B30" s="605"/>
      <c r="C30" s="349" t="s">
        <v>200</v>
      </c>
      <c r="D30" s="607"/>
      <c r="E30" s="607"/>
      <c r="F30" s="349"/>
      <c r="G30" s="349" t="s">
        <v>266</v>
      </c>
      <c r="H30" s="349" t="s">
        <v>265</v>
      </c>
      <c r="I30" s="349"/>
      <c r="J30" s="341" t="s">
        <v>177</v>
      </c>
      <c r="K30" s="349"/>
      <c r="L30" s="341" t="s">
        <v>108</v>
      </c>
      <c r="M30" s="248"/>
      <c r="N30" s="248"/>
      <c r="O30" s="248"/>
      <c r="P30" s="248"/>
      <c r="Q30" s="248"/>
      <c r="R30" s="248"/>
      <c r="S30" s="248"/>
      <c r="T30" s="248"/>
      <c r="U30" s="248"/>
      <c r="V30" s="248"/>
      <c r="W30" s="248"/>
      <c r="X30" s="248"/>
    </row>
    <row r="31" spans="1:75">
      <c r="A31" s="565"/>
      <c r="B31" s="565"/>
      <c r="C31" s="348"/>
      <c r="D31" s="608"/>
      <c r="E31" s="608"/>
      <c r="F31" s="428"/>
      <c r="G31" s="348"/>
      <c r="H31" s="348"/>
      <c r="I31" s="428"/>
      <c r="J31" s="348"/>
      <c r="K31" s="428"/>
      <c r="L31" s="281">
        <f>((C31*$E$8))*J31</f>
        <v>0</v>
      </c>
      <c r="M31" s="248"/>
      <c r="N31" s="248"/>
      <c r="O31" s="248"/>
      <c r="P31" s="248"/>
      <c r="Q31" s="248"/>
      <c r="R31" s="248"/>
      <c r="S31" s="248"/>
      <c r="T31" s="248"/>
      <c r="U31" s="248"/>
      <c r="V31" s="248"/>
      <c r="W31" s="248"/>
      <c r="X31" s="248"/>
    </row>
    <row r="32" spans="1:75">
      <c r="A32" s="565"/>
      <c r="B32" s="565"/>
      <c r="C32" s="348"/>
      <c r="D32" s="608"/>
      <c r="E32" s="608"/>
      <c r="F32" s="428"/>
      <c r="G32" s="348"/>
      <c r="H32" s="348"/>
      <c r="I32" s="428"/>
      <c r="J32" s="348"/>
      <c r="K32" s="428"/>
      <c r="L32" s="281">
        <f>((C32*$E$8))*J32</f>
        <v>0</v>
      </c>
      <c r="M32" s="248"/>
      <c r="N32" s="248"/>
      <c r="O32" s="248"/>
      <c r="P32" s="248"/>
      <c r="Q32" s="248"/>
      <c r="R32" s="248"/>
      <c r="S32" s="248"/>
      <c r="T32" s="248"/>
      <c r="U32" s="248"/>
      <c r="V32" s="248"/>
      <c r="W32" s="248"/>
      <c r="X32" s="248"/>
    </row>
    <row r="33" spans="1:24">
      <c r="A33" s="565"/>
      <c r="B33" s="565"/>
      <c r="C33" s="348"/>
      <c r="D33" s="608"/>
      <c r="E33" s="608"/>
      <c r="F33" s="428"/>
      <c r="G33" s="348"/>
      <c r="H33" s="348"/>
      <c r="I33" s="428"/>
      <c r="J33" s="348"/>
      <c r="K33" s="428"/>
      <c r="L33" s="281">
        <f>((C33*$E$8))*J33</f>
        <v>0</v>
      </c>
      <c r="M33" s="248"/>
      <c r="N33" s="248"/>
      <c r="O33" s="248"/>
      <c r="P33" s="248"/>
      <c r="Q33" s="248"/>
      <c r="R33" s="248"/>
      <c r="S33" s="248"/>
      <c r="T33" s="248"/>
      <c r="U33" s="248"/>
      <c r="V33" s="248"/>
      <c r="W33" s="248"/>
      <c r="X33" s="248"/>
    </row>
    <row r="34" spans="1:24">
      <c r="M34" s="248"/>
      <c r="N34" s="248"/>
      <c r="O34" s="248"/>
      <c r="P34" s="248"/>
      <c r="Q34" s="248"/>
      <c r="R34" s="248"/>
      <c r="S34" s="248"/>
      <c r="T34" s="248"/>
      <c r="U34" s="248"/>
      <c r="V34" s="248"/>
      <c r="W34" s="248"/>
      <c r="X34" s="248"/>
    </row>
    <row r="35" spans="1:24" ht="13">
      <c r="A35" s="581" t="s">
        <v>332</v>
      </c>
      <c r="B35" s="582"/>
      <c r="C35" s="582"/>
      <c r="D35" s="582"/>
      <c r="E35" s="582"/>
      <c r="F35" s="582"/>
      <c r="G35" s="582"/>
      <c r="H35" s="582"/>
      <c r="I35" s="582"/>
      <c r="J35" s="582"/>
      <c r="K35" s="582"/>
      <c r="L35" s="583"/>
      <c r="M35" s="248"/>
      <c r="N35" s="248"/>
      <c r="O35" s="248"/>
      <c r="P35" s="248"/>
      <c r="Q35" s="248"/>
      <c r="R35" s="248"/>
      <c r="S35" s="248"/>
      <c r="T35" s="248"/>
      <c r="U35" s="248"/>
      <c r="V35" s="248"/>
      <c r="W35" s="248"/>
      <c r="X35" s="248"/>
    </row>
    <row r="36" spans="1:24">
      <c r="A36" s="563" t="s">
        <v>106</v>
      </c>
      <c r="B36" s="564"/>
      <c r="C36" s="341" t="s">
        <v>200</v>
      </c>
      <c r="D36" s="349"/>
      <c r="E36" s="349"/>
      <c r="F36" s="349"/>
      <c r="G36" s="341" t="s">
        <v>89</v>
      </c>
      <c r="H36" s="341" t="s">
        <v>279</v>
      </c>
      <c r="I36" s="349"/>
      <c r="J36" s="341" t="s">
        <v>177</v>
      </c>
      <c r="K36" s="349"/>
      <c r="L36" s="349" t="s">
        <v>108</v>
      </c>
      <c r="M36" s="248"/>
      <c r="N36" s="248"/>
      <c r="O36" s="248"/>
      <c r="P36" s="248"/>
      <c r="Q36" s="248"/>
      <c r="R36" s="248"/>
      <c r="S36" s="248"/>
      <c r="T36" s="248"/>
      <c r="U36" s="248"/>
      <c r="V36" s="248"/>
      <c r="W36" s="248"/>
      <c r="X36" s="248"/>
    </row>
    <row r="37" spans="1:24">
      <c r="A37" s="565"/>
      <c r="B37" s="565"/>
      <c r="C37" s="348"/>
      <c r="D37" s="428"/>
      <c r="E37" s="428"/>
      <c r="F37" s="428"/>
      <c r="G37" s="348"/>
      <c r="H37" s="348"/>
      <c r="I37" s="428"/>
      <c r="J37" s="348"/>
      <c r="K37" s="428"/>
      <c r="L37" s="281">
        <f>(C37*$E$9)*J37</f>
        <v>0</v>
      </c>
      <c r="M37" s="248"/>
      <c r="N37" s="248"/>
      <c r="O37" s="248"/>
      <c r="P37" s="248"/>
      <c r="Q37" s="248"/>
      <c r="R37" s="248"/>
      <c r="S37" s="248"/>
      <c r="T37" s="248"/>
      <c r="U37" s="248"/>
      <c r="V37" s="248"/>
      <c r="W37" s="248"/>
      <c r="X37" s="248"/>
    </row>
    <row r="38" spans="1:24">
      <c r="A38" s="565"/>
      <c r="B38" s="565"/>
      <c r="C38" s="348"/>
      <c r="D38" s="428"/>
      <c r="E38" s="428"/>
      <c r="F38" s="428"/>
      <c r="G38" s="348"/>
      <c r="H38" s="348"/>
      <c r="I38" s="428"/>
      <c r="J38" s="348"/>
      <c r="K38" s="428"/>
      <c r="L38" s="281">
        <f>(C38*$E$9)*J38</f>
        <v>0</v>
      </c>
      <c r="M38" s="248"/>
      <c r="N38" s="248"/>
      <c r="O38" s="248"/>
      <c r="P38" s="248"/>
      <c r="Q38" s="248"/>
      <c r="R38" s="248"/>
      <c r="S38" s="248"/>
      <c r="T38" s="248"/>
      <c r="U38" s="248"/>
      <c r="V38" s="248"/>
      <c r="W38" s="248"/>
      <c r="X38" s="248"/>
    </row>
    <row r="39" spans="1:24">
      <c r="A39" s="586"/>
      <c r="B39" s="586"/>
      <c r="C39" s="348"/>
      <c r="D39" s="428"/>
      <c r="E39" s="428"/>
      <c r="F39" s="428"/>
      <c r="G39" s="348"/>
      <c r="H39" s="348"/>
      <c r="I39" s="428"/>
      <c r="J39" s="348"/>
      <c r="K39" s="428"/>
      <c r="L39" s="281">
        <f>(C39*$E$9)*J39</f>
        <v>0</v>
      </c>
      <c r="M39" s="262"/>
      <c r="N39" s="262"/>
      <c r="O39" s="262"/>
      <c r="P39" s="262"/>
      <c r="Q39" s="262"/>
      <c r="R39" s="262"/>
      <c r="S39" s="262"/>
      <c r="T39" s="262"/>
      <c r="U39" s="262"/>
      <c r="V39" s="262"/>
      <c r="W39" s="248"/>
      <c r="X39" s="248"/>
    </row>
    <row r="40" spans="1:24">
      <c r="A40" s="282"/>
      <c r="B40" s="283"/>
      <c r="C40" s="283"/>
      <c r="D40" s="284"/>
      <c r="E40" s="284"/>
      <c r="F40" s="284"/>
      <c r="G40" s="283"/>
      <c r="H40" s="283"/>
      <c r="I40" s="284"/>
      <c r="J40" s="284"/>
      <c r="K40" s="284"/>
      <c r="L40" s="284"/>
      <c r="M40" s="262"/>
      <c r="N40" s="262"/>
      <c r="O40" s="262"/>
      <c r="P40" s="262"/>
      <c r="Q40" s="262"/>
      <c r="R40" s="262"/>
      <c r="S40" s="262"/>
      <c r="T40" s="262"/>
      <c r="U40" s="262"/>
      <c r="V40" s="262"/>
      <c r="W40" s="248"/>
      <c r="X40" s="248"/>
    </row>
    <row r="41" spans="1:24" ht="13">
      <c r="A41" s="606" t="s">
        <v>280</v>
      </c>
      <c r="B41" s="606"/>
      <c r="C41" s="606"/>
      <c r="D41" s="606"/>
      <c r="E41" s="606"/>
      <c r="F41" s="606"/>
      <c r="G41" s="606"/>
      <c r="H41" s="606"/>
      <c r="I41" s="606"/>
      <c r="J41" s="606"/>
      <c r="K41" s="606"/>
      <c r="L41" s="606"/>
      <c r="M41" s="262"/>
      <c r="N41" s="262"/>
      <c r="O41" s="262"/>
      <c r="P41" s="262"/>
      <c r="Q41" s="262">
        <v>10.8</v>
      </c>
      <c r="R41" s="268">
        <v>12</v>
      </c>
      <c r="S41" s="264">
        <v>13</v>
      </c>
      <c r="T41" s="263">
        <v>13</v>
      </c>
      <c r="U41" s="262"/>
      <c r="V41" s="262"/>
      <c r="W41" s="248"/>
      <c r="X41" s="248"/>
    </row>
    <row r="42" spans="1:24">
      <c r="A42" s="563" t="s">
        <v>106</v>
      </c>
      <c r="B42" s="564"/>
      <c r="C42" s="341" t="s">
        <v>200</v>
      </c>
      <c r="D42" s="349"/>
      <c r="E42" s="349"/>
      <c r="F42" s="349"/>
      <c r="G42" s="341" t="s">
        <v>266</v>
      </c>
      <c r="H42" s="341" t="s">
        <v>265</v>
      </c>
      <c r="I42" s="341" t="s">
        <v>276</v>
      </c>
      <c r="J42" s="342" t="s">
        <v>177</v>
      </c>
      <c r="K42" s="349"/>
      <c r="L42" s="349" t="s">
        <v>108</v>
      </c>
      <c r="M42" s="262"/>
      <c r="N42" s="262"/>
      <c r="O42" s="262"/>
      <c r="P42" s="262"/>
      <c r="Q42" s="262"/>
      <c r="R42" s="268"/>
      <c r="S42" s="264"/>
      <c r="T42" s="263"/>
      <c r="U42" s="262"/>
      <c r="V42" s="262"/>
      <c r="W42" s="248"/>
      <c r="X42" s="248"/>
    </row>
    <row r="43" spans="1:24">
      <c r="A43" s="584"/>
      <c r="B43" s="585"/>
      <c r="C43" s="348"/>
      <c r="D43" s="428"/>
      <c r="E43" s="428"/>
      <c r="F43" s="428"/>
      <c r="G43" s="348"/>
      <c r="H43" s="412"/>
      <c r="I43" s="411"/>
      <c r="J43" s="348"/>
      <c r="K43" s="428"/>
      <c r="L43" s="281">
        <f>(C43*$E$24)*J43</f>
        <v>0</v>
      </c>
      <c r="M43" s="262"/>
      <c r="N43" s="262"/>
      <c r="O43" s="262"/>
      <c r="P43" s="262"/>
      <c r="Q43" s="262"/>
      <c r="R43" s="268"/>
      <c r="S43" s="264"/>
      <c r="T43" s="263"/>
      <c r="U43" s="262"/>
      <c r="V43" s="262"/>
      <c r="W43" s="248"/>
      <c r="X43" s="248"/>
    </row>
    <row r="44" spans="1:24">
      <c r="A44" s="584"/>
      <c r="B44" s="585"/>
      <c r="C44" s="348"/>
      <c r="D44" s="428"/>
      <c r="E44" s="428"/>
      <c r="F44" s="428"/>
      <c r="G44" s="348"/>
      <c r="H44" s="412"/>
      <c r="I44" s="411"/>
      <c r="J44" s="348"/>
      <c r="K44" s="428"/>
      <c r="L44" s="281">
        <f>(C44*$E$24)*J44</f>
        <v>0</v>
      </c>
      <c r="M44" s="262"/>
      <c r="N44" s="262"/>
      <c r="O44" s="262"/>
      <c r="P44" s="262"/>
      <c r="Q44" s="262"/>
      <c r="R44" s="268"/>
      <c r="S44" s="264"/>
      <c r="T44" s="263"/>
      <c r="U44" s="262"/>
      <c r="V44" s="262"/>
      <c r="W44" s="248"/>
      <c r="X44" s="248"/>
    </row>
    <row r="45" spans="1:24">
      <c r="A45" s="584"/>
      <c r="B45" s="585"/>
      <c r="C45" s="348"/>
      <c r="D45" s="428"/>
      <c r="E45" s="428"/>
      <c r="F45" s="428"/>
      <c r="G45" s="348"/>
      <c r="H45" s="412"/>
      <c r="I45" s="411"/>
      <c r="J45" s="348"/>
      <c r="K45" s="428"/>
      <c r="L45" s="281">
        <f>(C45*$E$24)*J45</f>
        <v>0</v>
      </c>
      <c r="M45" s="262"/>
      <c r="N45" s="262"/>
      <c r="O45" s="262"/>
      <c r="P45" s="262"/>
      <c r="Q45" s="262"/>
      <c r="R45" s="268"/>
      <c r="S45" s="264"/>
      <c r="T45" s="263"/>
      <c r="U45" s="262"/>
      <c r="V45" s="262"/>
      <c r="W45" s="248"/>
      <c r="X45" s="248"/>
    </row>
    <row r="46" spans="1:24">
      <c r="M46" s="262"/>
      <c r="N46" s="262"/>
      <c r="O46" s="262"/>
      <c r="P46" s="262"/>
      <c r="Q46" s="262"/>
      <c r="R46" s="268"/>
      <c r="S46" s="264"/>
      <c r="T46" s="263"/>
      <c r="U46" s="262"/>
      <c r="V46" s="262"/>
      <c r="W46" s="248"/>
      <c r="X46" s="248"/>
    </row>
    <row r="47" spans="1:24" ht="13">
      <c r="A47" s="581" t="s">
        <v>283</v>
      </c>
      <c r="B47" s="582"/>
      <c r="C47" s="582"/>
      <c r="D47" s="582"/>
      <c r="E47" s="582"/>
      <c r="F47" s="582"/>
      <c r="G47" s="582"/>
      <c r="H47" s="582"/>
      <c r="I47" s="582"/>
      <c r="J47" s="582"/>
      <c r="K47" s="582"/>
      <c r="L47" s="583"/>
      <c r="M47" s="262"/>
      <c r="N47" s="262"/>
      <c r="O47" s="262"/>
      <c r="P47" s="262"/>
      <c r="Q47" s="262"/>
      <c r="R47" s="268"/>
      <c r="S47" s="264"/>
      <c r="T47" s="263"/>
      <c r="U47" s="262"/>
      <c r="V47" s="262"/>
      <c r="W47" s="248"/>
      <c r="X47" s="248"/>
    </row>
    <row r="48" spans="1:24" ht="12.5" customHeight="1">
      <c r="A48" s="563" t="s">
        <v>106</v>
      </c>
      <c r="B48" s="564"/>
      <c r="C48" s="341" t="s">
        <v>200</v>
      </c>
      <c r="D48" s="349"/>
      <c r="E48" s="349"/>
      <c r="F48" s="349"/>
      <c r="G48" s="341" t="s">
        <v>89</v>
      </c>
      <c r="H48" s="341" t="s">
        <v>279</v>
      </c>
      <c r="I48" s="445" t="s">
        <v>275</v>
      </c>
      <c r="J48" s="341" t="s">
        <v>177</v>
      </c>
      <c r="K48" s="349"/>
      <c r="L48" s="349" t="s">
        <v>108</v>
      </c>
      <c r="M48" s="262"/>
      <c r="N48" s="262"/>
      <c r="O48" s="262"/>
      <c r="P48" s="262"/>
      <c r="Q48" s="262"/>
      <c r="R48" s="268"/>
      <c r="S48" s="264"/>
      <c r="T48" s="263"/>
      <c r="U48" s="262"/>
      <c r="V48" s="262"/>
      <c r="W48" s="248"/>
      <c r="X48" s="248"/>
    </row>
    <row r="49" spans="1:24">
      <c r="A49" s="584"/>
      <c r="B49" s="585"/>
      <c r="C49" s="348"/>
      <c r="D49" s="428"/>
      <c r="E49" s="428"/>
      <c r="F49" s="428"/>
      <c r="G49" s="348"/>
      <c r="H49" s="412"/>
      <c r="I49" s="411"/>
      <c r="J49" s="348"/>
      <c r="K49" s="428"/>
      <c r="L49" s="281">
        <f>(C49*$E$24)*J49</f>
        <v>0</v>
      </c>
      <c r="M49" s="262"/>
      <c r="N49" s="262"/>
      <c r="O49" s="262"/>
      <c r="P49" s="262"/>
      <c r="Q49" s="262"/>
      <c r="R49" s="268"/>
      <c r="S49" s="264"/>
      <c r="T49" s="263"/>
      <c r="U49" s="262"/>
      <c r="V49" s="262"/>
      <c r="W49" s="248"/>
      <c r="X49" s="248"/>
    </row>
    <row r="50" spans="1:24">
      <c r="A50" s="584"/>
      <c r="B50" s="585"/>
      <c r="C50" s="348"/>
      <c r="D50" s="428"/>
      <c r="E50" s="428"/>
      <c r="F50" s="428"/>
      <c r="G50" s="348"/>
      <c r="H50" s="412"/>
      <c r="I50" s="411"/>
      <c r="J50" s="348"/>
      <c r="K50" s="428"/>
      <c r="L50" s="281">
        <f>(C50*$E$24)*J50</f>
        <v>0</v>
      </c>
      <c r="M50" s="262"/>
      <c r="N50" s="262"/>
      <c r="O50" s="262" t="s">
        <v>264</v>
      </c>
      <c r="P50" s="262"/>
      <c r="Q50" s="262"/>
      <c r="R50" s="268"/>
      <c r="S50" s="264"/>
      <c r="T50" s="263"/>
      <c r="U50" s="262"/>
      <c r="V50" s="262"/>
      <c r="W50" s="248"/>
      <c r="X50" s="248"/>
    </row>
    <row r="51" spans="1:24">
      <c r="A51" s="584"/>
      <c r="B51" s="585"/>
      <c r="C51" s="348"/>
      <c r="D51" s="428"/>
      <c r="E51" s="428"/>
      <c r="F51" s="428"/>
      <c r="G51" s="348"/>
      <c r="H51" s="412"/>
      <c r="I51" s="411"/>
      <c r="J51" s="348"/>
      <c r="K51" s="428"/>
      <c r="L51" s="281">
        <f>(C51*$E$24)*J51</f>
        <v>0</v>
      </c>
      <c r="M51" s="262"/>
      <c r="N51" s="262"/>
      <c r="O51" s="262"/>
      <c r="P51" s="262"/>
      <c r="Q51" s="262"/>
      <c r="R51" s="268"/>
      <c r="S51" s="264"/>
      <c r="T51" s="263"/>
      <c r="U51" s="262"/>
      <c r="V51" s="262"/>
      <c r="W51" s="248"/>
      <c r="X51" s="248"/>
    </row>
    <row r="52" spans="1:24">
      <c r="M52" s="262"/>
      <c r="N52" s="262"/>
      <c r="O52" s="262"/>
      <c r="P52" s="262"/>
      <c r="Q52" s="262"/>
      <c r="R52" s="268"/>
      <c r="S52" s="264"/>
      <c r="T52" s="263"/>
      <c r="U52" s="262"/>
      <c r="V52" s="262"/>
      <c r="W52" s="248"/>
      <c r="X52" s="248"/>
    </row>
    <row r="53" spans="1:24">
      <c r="M53" s="262"/>
      <c r="N53" s="262"/>
      <c r="O53" s="262"/>
      <c r="P53" s="262"/>
      <c r="Q53" s="262"/>
      <c r="R53" s="268"/>
      <c r="S53" s="264"/>
      <c r="T53" s="263"/>
      <c r="U53" s="262"/>
      <c r="V53" s="262"/>
      <c r="W53" s="248"/>
      <c r="X53" s="248"/>
    </row>
    <row r="54" spans="1:24">
      <c r="M54" s="262"/>
      <c r="N54" s="262"/>
      <c r="O54" s="262"/>
      <c r="P54" s="262"/>
      <c r="Q54" s="262">
        <v>10.7</v>
      </c>
      <c r="R54" s="263">
        <v>13</v>
      </c>
      <c r="S54" s="262"/>
      <c r="T54" s="262"/>
      <c r="U54" s="262"/>
      <c r="V54" s="262"/>
      <c r="W54" s="248"/>
      <c r="X54" s="248"/>
    </row>
    <row r="55" spans="1:24">
      <c r="M55" s="262"/>
      <c r="N55" s="262"/>
      <c r="O55" s="262"/>
      <c r="P55" s="262"/>
      <c r="Q55" s="262">
        <v>10.199999999999999</v>
      </c>
      <c r="R55" s="262"/>
      <c r="S55" s="262"/>
      <c r="T55" s="262"/>
      <c r="U55" s="262"/>
      <c r="V55" s="262"/>
      <c r="W55" s="248"/>
      <c r="X55" s="248"/>
    </row>
    <row r="56" spans="1:24">
      <c r="M56" s="262"/>
      <c r="N56" s="262"/>
      <c r="O56" s="262"/>
      <c r="P56" s="262"/>
      <c r="Q56" s="262">
        <v>9.6</v>
      </c>
      <c r="R56" s="262"/>
      <c r="S56" s="262"/>
      <c r="T56" s="262"/>
      <c r="U56" s="262"/>
      <c r="V56" s="262"/>
      <c r="W56" s="248"/>
      <c r="X56" s="248"/>
    </row>
    <row r="57" spans="1:24">
      <c r="L57" s="249">
        <f>SUM(L31:L33,L37:L39,L43:L45,L49:L51)</f>
        <v>0</v>
      </c>
      <c r="M57" s="262"/>
      <c r="N57" s="262" t="s">
        <v>202</v>
      </c>
      <c r="O57" s="262"/>
      <c r="P57" s="262"/>
      <c r="Q57" s="262"/>
      <c r="R57" s="262"/>
      <c r="S57" s="262"/>
      <c r="T57" s="262"/>
      <c r="U57" s="262"/>
      <c r="V57" s="262"/>
      <c r="W57" s="248"/>
      <c r="X57" s="248"/>
    </row>
    <row r="58" spans="1:24">
      <c r="K58" s="277" t="s">
        <v>110</v>
      </c>
      <c r="L58" s="410"/>
      <c r="M58" s="262"/>
      <c r="N58" s="262" t="s">
        <v>201</v>
      </c>
      <c r="O58" s="262"/>
      <c r="P58" s="262"/>
      <c r="Q58" s="262"/>
      <c r="R58" s="262"/>
      <c r="S58" s="262"/>
      <c r="T58" s="262"/>
      <c r="U58" s="262"/>
      <c r="V58" s="262"/>
      <c r="W58" s="248"/>
      <c r="X58" s="248"/>
    </row>
    <row r="59" spans="1:24" ht="13">
      <c r="K59" s="421" t="s">
        <v>115</v>
      </c>
      <c r="L59" s="337">
        <f>IF(L57&lt;(0.5*L58),IF(L57&lt;100000,L57,100000),IF((0.5*L58)&lt;100000,(0.5*L58),100000))</f>
        <v>0</v>
      </c>
      <c r="M59" s="262"/>
      <c r="N59" s="262"/>
      <c r="O59" s="262"/>
      <c r="P59" s="262"/>
      <c r="Q59" s="262"/>
      <c r="R59" s="262"/>
      <c r="S59" s="262"/>
      <c r="T59" s="262"/>
      <c r="U59" s="262"/>
      <c r="V59" s="262"/>
      <c r="W59" s="248"/>
      <c r="X59" s="248"/>
    </row>
    <row r="60" spans="1:24">
      <c r="M60" s="262"/>
      <c r="N60" s="262"/>
      <c r="O60" s="262"/>
      <c r="P60" s="262"/>
      <c r="Q60" s="262"/>
      <c r="R60" s="262"/>
      <c r="S60" s="262"/>
      <c r="T60" s="262"/>
      <c r="U60" s="262"/>
      <c r="V60" s="262"/>
      <c r="W60" s="248"/>
      <c r="X60" s="248"/>
    </row>
    <row r="61" spans="1:24">
      <c r="M61" s="262"/>
      <c r="N61" s="262"/>
      <c r="O61" s="262"/>
      <c r="P61" s="262"/>
      <c r="Q61" s="262"/>
      <c r="R61" s="262"/>
      <c r="S61" s="262"/>
      <c r="T61" s="262"/>
      <c r="U61" s="262"/>
      <c r="V61" s="262"/>
      <c r="W61" s="248"/>
      <c r="X61" s="248"/>
    </row>
    <row r="62" spans="1:24" hidden="1">
      <c r="M62" s="248"/>
      <c r="N62" s="248"/>
      <c r="O62" s="248"/>
      <c r="P62" s="248"/>
      <c r="Q62" s="248"/>
      <c r="R62" s="248"/>
      <c r="S62" s="248"/>
      <c r="T62" s="248"/>
      <c r="U62" s="248"/>
      <c r="V62" s="248"/>
      <c r="W62" s="248"/>
      <c r="X62" s="248"/>
    </row>
    <row r="63" spans="1:24" hidden="1">
      <c r="M63" s="248"/>
      <c r="N63" s="248"/>
      <c r="O63" s="248"/>
      <c r="P63" s="248"/>
      <c r="Q63" s="248"/>
      <c r="R63" s="248"/>
      <c r="S63" s="248"/>
      <c r="T63" s="248"/>
      <c r="U63" s="248"/>
      <c r="V63" s="248"/>
      <c r="W63" s="248"/>
      <c r="X63" s="248"/>
    </row>
    <row r="64" spans="1:24" ht="13" hidden="1">
      <c r="A64" s="280"/>
      <c r="B64" s="280"/>
      <c r="C64" s="279"/>
      <c r="D64" s="279"/>
      <c r="E64" s="255"/>
      <c r="F64" s="255"/>
      <c r="G64" s="266"/>
      <c r="H64" s="266"/>
      <c r="I64" s="266"/>
      <c r="J64" s="266"/>
      <c r="K64" s="266"/>
      <c r="L64" s="266"/>
      <c r="M64" s="248"/>
      <c r="N64" s="248"/>
      <c r="O64" s="248"/>
      <c r="P64" s="248"/>
      <c r="Q64" s="248"/>
      <c r="R64" s="248"/>
      <c r="S64" s="248"/>
      <c r="T64" s="248"/>
      <c r="U64" s="248"/>
      <c r="V64" s="248"/>
      <c r="W64" s="248"/>
      <c r="X64" s="248"/>
    </row>
    <row r="65" spans="1:76" ht="13" hidden="1">
      <c r="A65" s="280"/>
      <c r="B65" s="280"/>
      <c r="C65" s="279"/>
      <c r="D65" s="279"/>
      <c r="E65" s="247"/>
      <c r="F65" s="247"/>
      <c r="G65" s="247"/>
      <c r="H65" s="247"/>
      <c r="M65" s="248"/>
      <c r="N65" s="248"/>
      <c r="O65" s="248"/>
      <c r="P65" s="248"/>
      <c r="Q65" s="248"/>
      <c r="R65" s="248"/>
      <c r="S65" s="248"/>
      <c r="T65" s="248"/>
      <c r="U65" s="248"/>
      <c r="V65" s="248"/>
      <c r="W65" s="248"/>
      <c r="X65" s="248"/>
    </row>
    <row r="66" spans="1:76" hidden="1">
      <c r="A66" s="247"/>
      <c r="B66" s="247"/>
      <c r="C66" s="247"/>
      <c r="D66" s="247"/>
      <c r="E66" s="247"/>
      <c r="F66" s="247"/>
      <c r="G66" s="247"/>
      <c r="H66" s="247"/>
      <c r="M66" s="248"/>
      <c r="N66" s="248"/>
      <c r="O66" s="248"/>
      <c r="P66" s="248"/>
      <c r="Q66" s="248"/>
      <c r="R66" s="248"/>
      <c r="S66" s="248"/>
      <c r="T66" s="248"/>
      <c r="U66" s="248"/>
      <c r="V66" s="248"/>
      <c r="W66" s="248"/>
      <c r="X66" s="248"/>
    </row>
    <row r="67" spans="1:76">
      <c r="A67" s="247"/>
      <c r="B67" s="247"/>
      <c r="C67" s="247"/>
      <c r="D67" s="247"/>
      <c r="E67" s="247"/>
      <c r="F67" s="247"/>
      <c r="G67" s="247"/>
      <c r="H67" s="247"/>
      <c r="I67" s="247"/>
      <c r="M67" s="248"/>
      <c r="N67" s="248"/>
      <c r="O67" s="248"/>
      <c r="P67" s="248"/>
      <c r="Q67" s="248"/>
      <c r="R67" s="248"/>
      <c r="S67" s="248"/>
      <c r="T67" s="248"/>
      <c r="U67" s="248"/>
      <c r="V67" s="248"/>
      <c r="W67" s="248"/>
      <c r="X67" s="248"/>
    </row>
    <row r="68" spans="1:76">
      <c r="A68" s="247"/>
      <c r="B68" s="247"/>
      <c r="C68" s="247"/>
      <c r="D68" s="247"/>
      <c r="E68" s="247"/>
      <c r="F68" s="247"/>
      <c r="G68" s="247"/>
      <c r="H68" s="247"/>
      <c r="I68" s="247"/>
      <c r="J68" s="247"/>
      <c r="K68" s="247"/>
      <c r="L68" s="247"/>
      <c r="M68" s="248"/>
      <c r="N68" s="248"/>
      <c r="O68" s="248"/>
      <c r="P68" s="248"/>
      <c r="Q68" s="248"/>
      <c r="R68" s="248"/>
      <c r="S68" s="248"/>
      <c r="T68" s="248"/>
      <c r="U68" s="248"/>
      <c r="V68" s="248"/>
      <c r="W68" s="248"/>
      <c r="BX68" s="246"/>
    </row>
    <row r="69" spans="1:76">
      <c r="A69" s="247"/>
      <c r="B69" s="247"/>
      <c r="C69" s="247"/>
      <c r="D69" s="247"/>
      <c r="E69" s="247"/>
      <c r="F69" s="247"/>
      <c r="G69" s="247"/>
      <c r="H69" s="247"/>
      <c r="I69" s="247"/>
      <c r="J69" s="247"/>
      <c r="K69" s="247"/>
      <c r="L69" s="247"/>
      <c r="M69" s="248"/>
      <c r="N69" s="248"/>
      <c r="O69" s="248"/>
      <c r="P69" s="248"/>
      <c r="Q69" s="248"/>
      <c r="R69" s="248"/>
      <c r="S69" s="248"/>
      <c r="T69" s="248"/>
      <c r="U69" s="248"/>
      <c r="V69" s="248"/>
      <c r="W69" s="248"/>
      <c r="BX69" s="246"/>
    </row>
    <row r="70" spans="1:76">
      <c r="A70" s="247"/>
      <c r="B70" s="247"/>
      <c r="C70" s="247"/>
      <c r="D70" s="247"/>
      <c r="E70" s="247"/>
      <c r="F70" s="247"/>
      <c r="G70" s="247"/>
      <c r="H70" s="247"/>
      <c r="I70" s="247"/>
      <c r="J70" s="247"/>
      <c r="K70" s="247"/>
      <c r="L70" s="247"/>
      <c r="M70" s="248"/>
      <c r="N70" s="248"/>
      <c r="O70" s="248"/>
      <c r="P70" s="248"/>
      <c r="Q70" s="248"/>
      <c r="R70" s="248"/>
      <c r="S70" s="248"/>
      <c r="T70" s="248"/>
      <c r="U70" s="248"/>
      <c r="V70" s="248"/>
      <c r="W70" s="248"/>
    </row>
    <row r="71" spans="1:76">
      <c r="A71" s="254"/>
      <c r="B71" s="247"/>
      <c r="C71" s="247"/>
      <c r="D71" s="247"/>
      <c r="E71" s="247"/>
      <c r="F71" s="247"/>
      <c r="G71" s="247"/>
      <c r="H71" s="247"/>
      <c r="I71" s="247"/>
      <c r="J71" s="247"/>
      <c r="K71" s="247"/>
      <c r="L71" s="247"/>
    </row>
    <row r="72" spans="1:76">
      <c r="A72" s="246"/>
      <c r="B72" s="246"/>
      <c r="C72" s="246"/>
      <c r="D72" s="246"/>
      <c r="E72" s="246"/>
      <c r="F72" s="246"/>
      <c r="G72" s="246"/>
      <c r="H72" s="246"/>
      <c r="I72" s="246"/>
      <c r="J72" s="246"/>
      <c r="K72" s="246"/>
      <c r="L72" s="246"/>
    </row>
    <row r="73" spans="1:76">
      <c r="A73" s="246"/>
      <c r="B73" s="246"/>
      <c r="C73" s="246"/>
      <c r="D73" s="246"/>
      <c r="E73" s="246"/>
      <c r="F73" s="246"/>
      <c r="G73" s="246"/>
      <c r="H73" s="246"/>
      <c r="I73" s="246"/>
      <c r="J73" s="246"/>
      <c r="K73" s="246"/>
      <c r="L73" s="246"/>
    </row>
    <row r="74" spans="1:76" s="246" customFormat="1"/>
    <row r="75" spans="1:76" s="246" customFormat="1"/>
    <row r="76" spans="1:76" s="246" customFormat="1"/>
    <row r="77" spans="1:76" s="246" customFormat="1"/>
    <row r="78" spans="1:76" s="246" customFormat="1"/>
    <row r="79" spans="1:76" s="246" customFormat="1"/>
    <row r="80" spans="1:76" s="246" customFormat="1"/>
    <row r="81" s="246" customFormat="1"/>
    <row r="82" s="246" customFormat="1"/>
    <row r="83" s="246" customFormat="1"/>
    <row r="84" s="246" customFormat="1"/>
    <row r="85" s="246" customFormat="1"/>
    <row r="86" s="246" customFormat="1"/>
    <row r="87" s="246" customFormat="1"/>
    <row r="88" s="246" customFormat="1"/>
    <row r="89" s="246" customFormat="1"/>
    <row r="90" s="246" customFormat="1"/>
    <row r="91" s="246" customFormat="1"/>
    <row r="92" s="246" customFormat="1"/>
    <row r="93" s="246" customFormat="1"/>
    <row r="94" s="246" customFormat="1"/>
    <row r="95" s="246" customFormat="1"/>
    <row r="96" s="246" customFormat="1"/>
    <row r="97" s="246" customFormat="1"/>
    <row r="98" s="246" customFormat="1"/>
    <row r="99" s="246" customFormat="1"/>
    <row r="100" s="246" customFormat="1"/>
    <row r="101" s="246" customFormat="1"/>
    <row r="102" s="246" customFormat="1"/>
    <row r="103" s="246" customFormat="1"/>
    <row r="104" s="246" customFormat="1"/>
    <row r="105" s="246" customFormat="1"/>
    <row r="106" s="246" customFormat="1"/>
    <row r="107" s="246" customFormat="1"/>
    <row r="108" s="246" customFormat="1"/>
    <row r="109" s="246" customFormat="1"/>
    <row r="110" s="246" customFormat="1"/>
    <row r="111" s="246" customFormat="1"/>
    <row r="112" s="246" customFormat="1"/>
    <row r="113" s="246" customFormat="1"/>
    <row r="114" s="246" customFormat="1"/>
    <row r="115" s="246" customFormat="1"/>
    <row r="116" s="246" customFormat="1"/>
    <row r="117" s="246" customFormat="1"/>
    <row r="118" s="246" customFormat="1"/>
    <row r="119" s="246" customFormat="1"/>
    <row r="120" s="246" customFormat="1"/>
    <row r="121" s="246" customFormat="1"/>
    <row r="122" s="246" customFormat="1"/>
    <row r="123" s="246" customFormat="1"/>
    <row r="124" s="246" customFormat="1"/>
    <row r="125" s="246" customFormat="1"/>
    <row r="126" s="246" customFormat="1"/>
    <row r="127" s="246" customFormat="1"/>
    <row r="128" s="246" customFormat="1"/>
    <row r="129" s="246" customFormat="1"/>
    <row r="130" s="246" customFormat="1"/>
    <row r="131" s="246" customFormat="1"/>
    <row r="132" s="246" customFormat="1"/>
    <row r="133" s="246" customFormat="1"/>
    <row r="134" s="246" customFormat="1"/>
    <row r="135" s="246" customFormat="1"/>
    <row r="136" s="246" customFormat="1"/>
    <row r="137" s="246" customFormat="1"/>
    <row r="138" s="246" customFormat="1"/>
    <row r="139" s="246" customFormat="1"/>
    <row r="140" s="246" customFormat="1"/>
    <row r="141" s="246" customFormat="1"/>
    <row r="142" s="246" customFormat="1"/>
    <row r="143" s="246" customFormat="1"/>
    <row r="144" s="246" customFormat="1"/>
    <row r="145" s="246" customFormat="1"/>
    <row r="146" s="246" customFormat="1"/>
    <row r="147" s="246" customFormat="1"/>
    <row r="148" s="246" customFormat="1"/>
    <row r="149" s="246" customFormat="1"/>
    <row r="150" s="246" customFormat="1"/>
    <row r="151" s="246" customFormat="1"/>
    <row r="152" s="246" customFormat="1"/>
    <row r="153" s="246" customFormat="1"/>
    <row r="154" s="246" customFormat="1"/>
    <row r="155" s="246" customFormat="1"/>
    <row r="156" s="246" customFormat="1"/>
    <row r="157" s="246" customFormat="1"/>
    <row r="158" s="246" customFormat="1"/>
    <row r="159" s="246" customFormat="1"/>
    <row r="160" s="246" customFormat="1"/>
    <row r="161" s="246" customFormat="1"/>
    <row r="162" s="246" customFormat="1"/>
    <row r="163" s="246" customFormat="1"/>
    <row r="164" s="246" customFormat="1"/>
    <row r="165" s="246" customFormat="1"/>
    <row r="166" s="246" customFormat="1"/>
    <row r="167" s="246" customFormat="1"/>
    <row r="168" s="246" customFormat="1"/>
    <row r="169" s="246" customFormat="1"/>
    <row r="170" s="246" customFormat="1"/>
    <row r="171" s="246" customFormat="1"/>
    <row r="172" s="246" customFormat="1"/>
    <row r="173" s="246" customFormat="1"/>
    <row r="174" s="246" customFormat="1"/>
    <row r="175" s="246" customFormat="1"/>
    <row r="176" s="246" customFormat="1"/>
    <row r="177" s="246" customFormat="1"/>
    <row r="178" s="246" customFormat="1"/>
    <row r="179" s="246" customFormat="1"/>
    <row r="180" s="246" customFormat="1"/>
    <row r="181" s="246" customFormat="1"/>
    <row r="182" s="246" customFormat="1"/>
    <row r="183" s="246" customFormat="1"/>
    <row r="184" s="246" customFormat="1"/>
    <row r="185" s="246" customFormat="1"/>
    <row r="186" s="246" customFormat="1"/>
    <row r="187" s="246" customFormat="1"/>
    <row r="188" s="246" customFormat="1"/>
    <row r="189" s="246" customFormat="1"/>
    <row r="190" s="246" customFormat="1"/>
    <row r="191" s="246" customFormat="1"/>
    <row r="192" s="246" customFormat="1"/>
    <row r="193" s="246" customFormat="1"/>
    <row r="194" s="246" customFormat="1"/>
    <row r="195" s="246" customFormat="1"/>
    <row r="196" s="246" customFormat="1"/>
    <row r="197" s="246" customFormat="1"/>
    <row r="198" s="246" customFormat="1"/>
    <row r="199" s="246" customFormat="1"/>
    <row r="200" s="246" customFormat="1"/>
    <row r="201" s="246" customFormat="1"/>
    <row r="202" s="246" customFormat="1"/>
    <row r="203" s="246" customFormat="1"/>
    <row r="204" s="246" customFormat="1"/>
    <row r="205" s="246" customFormat="1"/>
    <row r="206" s="246" customFormat="1"/>
    <row r="207" s="246" customFormat="1"/>
    <row r="208" s="246" customFormat="1"/>
    <row r="209" s="246" customFormat="1"/>
    <row r="210" s="246" customFormat="1"/>
    <row r="211" s="246" customFormat="1"/>
    <row r="212" s="246" customFormat="1"/>
    <row r="213" s="246" customFormat="1"/>
    <row r="214" s="246" customFormat="1"/>
    <row r="215" s="246" customFormat="1"/>
    <row r="216" s="246" customFormat="1"/>
    <row r="217" s="246" customFormat="1"/>
    <row r="218" s="246" customFormat="1"/>
    <row r="219" s="246" customFormat="1"/>
    <row r="220" s="246" customFormat="1"/>
    <row r="221" s="246" customFormat="1"/>
    <row r="222" s="246" customFormat="1"/>
    <row r="223" s="246" customFormat="1"/>
    <row r="224" s="246" customFormat="1"/>
    <row r="225" s="246" customFormat="1"/>
    <row r="226" s="246" customFormat="1"/>
    <row r="227" s="246" customFormat="1"/>
    <row r="228" s="246" customFormat="1"/>
    <row r="229" s="246" customFormat="1"/>
    <row r="230" s="246" customFormat="1"/>
    <row r="231" s="246" customFormat="1"/>
    <row r="232" s="246" customFormat="1"/>
    <row r="233" s="246" customFormat="1"/>
    <row r="234" s="246" customFormat="1"/>
    <row r="235" s="246" customFormat="1"/>
    <row r="236" s="246" customFormat="1"/>
    <row r="237" s="246" customFormat="1"/>
    <row r="238" s="246" customFormat="1"/>
    <row r="239" s="246" customFormat="1"/>
    <row r="240" s="246" customFormat="1"/>
    <row r="241" s="246" customFormat="1"/>
    <row r="242" s="246" customFormat="1"/>
    <row r="243" s="246" customFormat="1"/>
    <row r="244" s="246" customFormat="1"/>
    <row r="245" s="246" customFormat="1"/>
    <row r="246" s="246" customFormat="1"/>
    <row r="247" s="246" customFormat="1"/>
    <row r="248" s="246" customFormat="1"/>
    <row r="249" s="246" customFormat="1"/>
    <row r="250" s="246" customFormat="1"/>
    <row r="251" s="246" customFormat="1"/>
    <row r="252" s="246" customFormat="1"/>
    <row r="253" s="246" customFormat="1"/>
    <row r="254" s="246" customFormat="1"/>
    <row r="255" s="246" customFormat="1"/>
    <row r="256" s="246" customFormat="1"/>
    <row r="257" s="246" customFormat="1"/>
    <row r="258" s="246" customFormat="1"/>
    <row r="259" s="246" customFormat="1"/>
    <row r="260" s="246" customFormat="1"/>
    <row r="261" s="246" customFormat="1"/>
    <row r="262" s="246" customFormat="1"/>
    <row r="263" s="246" customFormat="1"/>
    <row r="264" s="246" customFormat="1"/>
    <row r="265" s="246" customFormat="1"/>
    <row r="266" s="246" customFormat="1"/>
    <row r="267" s="246" customFormat="1"/>
    <row r="268" s="246" customFormat="1"/>
    <row r="269" s="246" customFormat="1"/>
    <row r="270" s="246" customFormat="1"/>
    <row r="271" s="246" customFormat="1"/>
    <row r="272" s="246" customFormat="1"/>
    <row r="273" s="246" customFormat="1"/>
    <row r="274" s="246" customFormat="1"/>
    <row r="275" s="246" customFormat="1"/>
    <row r="276" s="246" customFormat="1"/>
    <row r="277" s="246" customFormat="1"/>
    <row r="278" s="246" customFormat="1"/>
    <row r="279" s="246" customFormat="1"/>
    <row r="280" s="246" customFormat="1"/>
    <row r="281" s="246" customFormat="1"/>
    <row r="282" s="246" customFormat="1"/>
    <row r="283" s="246" customFormat="1"/>
    <row r="284" s="246" customFormat="1"/>
    <row r="285" s="246" customFormat="1"/>
    <row r="286" s="246" customFormat="1"/>
    <row r="287" s="246" customFormat="1"/>
    <row r="288" s="246" customFormat="1"/>
    <row r="289" s="246" customFormat="1"/>
    <row r="290" s="246" customFormat="1"/>
    <row r="291" s="246" customFormat="1"/>
    <row r="292" s="246" customFormat="1"/>
    <row r="293" s="246" customFormat="1"/>
    <row r="294" s="246" customFormat="1"/>
    <row r="295" s="246" customFormat="1"/>
    <row r="296" s="246" customFormat="1"/>
    <row r="297" s="246" customFormat="1"/>
    <row r="298" s="246" customFormat="1"/>
    <row r="299" s="246" customFormat="1"/>
    <row r="300" s="246" customFormat="1"/>
    <row r="301" s="246" customFormat="1"/>
    <row r="302" s="246" customFormat="1"/>
    <row r="303" s="246" customFormat="1"/>
    <row r="304" s="246" customFormat="1"/>
    <row r="305" s="246" customFormat="1"/>
    <row r="306" s="246" customFormat="1"/>
    <row r="307" s="246" customFormat="1"/>
    <row r="308" s="246" customFormat="1"/>
    <row r="309" s="246" customFormat="1"/>
    <row r="310" s="246" customFormat="1"/>
    <row r="311" s="246" customFormat="1"/>
    <row r="312" s="246" customFormat="1"/>
    <row r="313" s="246" customFormat="1"/>
    <row r="314" s="246" customFormat="1"/>
    <row r="315" s="246" customFormat="1"/>
    <row r="316" s="246" customFormat="1"/>
    <row r="317" s="246" customFormat="1"/>
    <row r="318" s="246" customFormat="1"/>
    <row r="319" s="246" customFormat="1"/>
    <row r="320" s="246" customFormat="1"/>
    <row r="321" spans="1:12" s="246" customFormat="1"/>
    <row r="322" spans="1:12" s="246" customFormat="1"/>
    <row r="323" spans="1:12" s="246" customFormat="1"/>
    <row r="324" spans="1:12" s="246" customFormat="1"/>
    <row r="325" spans="1:12" s="246" customFormat="1"/>
    <row r="326" spans="1:12" s="246" customFormat="1"/>
    <row r="327" spans="1:12" s="246" customFormat="1"/>
    <row r="328" spans="1:12" s="246" customFormat="1">
      <c r="A328"/>
      <c r="B328"/>
      <c r="C328"/>
      <c r="D328"/>
      <c r="E328"/>
      <c r="F328"/>
      <c r="G328"/>
      <c r="H328"/>
      <c r="I328"/>
      <c r="J328"/>
      <c r="K328"/>
      <c r="L328"/>
    </row>
    <row r="329" spans="1:12" s="246" customFormat="1">
      <c r="A329"/>
      <c r="B329"/>
      <c r="C329"/>
      <c r="D329"/>
      <c r="E329"/>
      <c r="F329"/>
      <c r="G329"/>
      <c r="H329"/>
      <c r="I329"/>
      <c r="J329"/>
      <c r="K329"/>
      <c r="L329"/>
    </row>
  </sheetData>
  <sheetProtection algorithmName="SHA-512" hashValue="/r8tHcLr0nW14Se820f0TGXQIZylX+AQBYoS84cFbgFm/uFkrDJmrv+snxTeJ2qCzAvH0otu35uITXmLunC/8g==" saltValue="+h29ZLNXF9ynq5ZcmzKXkw==" spinCount="100000" sheet="1" objects="1" scenarios="1"/>
  <mergeCells count="49">
    <mergeCell ref="A19:C20"/>
    <mergeCell ref="A4:L4"/>
    <mergeCell ref="A7:D7"/>
    <mergeCell ref="A16:C16"/>
    <mergeCell ref="A5:C5"/>
    <mergeCell ref="A6:D6"/>
    <mergeCell ref="A8:C8"/>
    <mergeCell ref="A9:C10"/>
    <mergeCell ref="A11:C12"/>
    <mergeCell ref="A13:C14"/>
    <mergeCell ref="A30:B30"/>
    <mergeCell ref="A31:B31"/>
    <mergeCell ref="A32:B32"/>
    <mergeCell ref="A33:B33"/>
    <mergeCell ref="A41:L41"/>
    <mergeCell ref="D30:E30"/>
    <mergeCell ref="D31:E31"/>
    <mergeCell ref="D32:E32"/>
    <mergeCell ref="D33:E33"/>
    <mergeCell ref="A35:L35"/>
    <mergeCell ref="A29:L29"/>
    <mergeCell ref="A24:C24"/>
    <mergeCell ref="A25:C25"/>
    <mergeCell ref="A26:C26"/>
    <mergeCell ref="E9:E14"/>
    <mergeCell ref="E17:E22"/>
    <mergeCell ref="D9:D10"/>
    <mergeCell ref="D11:D12"/>
    <mergeCell ref="D13:D14"/>
    <mergeCell ref="D17:D18"/>
    <mergeCell ref="D19:D20"/>
    <mergeCell ref="D21:D22"/>
    <mergeCell ref="A27:C27"/>
    <mergeCell ref="E24:E27"/>
    <mergeCell ref="A21:C22"/>
    <mergeCell ref="A17:C18"/>
    <mergeCell ref="A45:B45"/>
    <mergeCell ref="A44:B44"/>
    <mergeCell ref="A39:B39"/>
    <mergeCell ref="A36:B36"/>
    <mergeCell ref="A43:B43"/>
    <mergeCell ref="A42:B42"/>
    <mergeCell ref="A37:B37"/>
    <mergeCell ref="A38:B38"/>
    <mergeCell ref="A47:L47"/>
    <mergeCell ref="A48:B48"/>
    <mergeCell ref="A49:B49"/>
    <mergeCell ref="A50:B50"/>
    <mergeCell ref="A51:B51"/>
  </mergeCells>
  <dataValidations count="2">
    <dataValidation type="list" allowBlank="1" showInputMessage="1" showErrorMessage="1" sqref="G40:I40" xr:uid="{00000000-0002-0000-0200-000004000000}">
      <formula1>$R$41:$R$54</formula1>
    </dataValidation>
    <dataValidation type="list" allowBlank="1" showInputMessage="1" showErrorMessage="1" sqref="D40" xr:uid="{00000000-0002-0000-0200-000001000000}">
      <formula1>$Q$41:$Q$54</formula1>
    </dataValidation>
  </dataValidations>
  <pageMargins left="0.5" right="0.5" top="0.5" bottom="0.5" header="0.3" footer="0.3"/>
  <pageSetup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pageSetUpPr fitToPage="1"/>
  </sheetPr>
  <dimension ref="A1:CA4292"/>
  <sheetViews>
    <sheetView view="pageBreakPreview" topLeftCell="A66" zoomScaleSheetLayoutView="100" workbookViewId="0">
      <selection activeCell="L70" sqref="L70"/>
    </sheetView>
  </sheetViews>
  <sheetFormatPr defaultColWidth="8.81640625" defaultRowHeight="12.5"/>
  <cols>
    <col min="1" max="1" width="17.453125" customWidth="1"/>
    <col min="2" max="3" width="10.453125" customWidth="1"/>
    <col min="4" max="4" width="11.1796875" customWidth="1"/>
    <col min="5" max="5" width="10.453125" customWidth="1"/>
    <col min="6" max="6" width="11.1796875" customWidth="1"/>
    <col min="7" max="7" width="10.453125" customWidth="1"/>
    <col min="8" max="8" width="11.81640625" customWidth="1"/>
    <col min="9" max="9" width="10.453125" customWidth="1"/>
    <col min="10" max="11" width="11.1796875" customWidth="1"/>
    <col min="12" max="12" width="10" customWidth="1"/>
    <col min="13" max="13" width="12.453125" customWidth="1"/>
    <col min="14" max="19" width="15.453125" style="122" customWidth="1"/>
    <col min="20" max="26" width="8.81640625" style="122"/>
  </cols>
  <sheetData>
    <row r="1" spans="1:79" ht="21" customHeight="1" thickBot="1">
      <c r="A1" s="5"/>
      <c r="B1" s="5"/>
      <c r="C1" s="5"/>
      <c r="D1" s="5"/>
      <c r="E1" s="5"/>
      <c r="F1" s="5"/>
      <c r="G1" s="5"/>
      <c r="H1" s="5"/>
      <c r="I1" s="5"/>
      <c r="J1" s="635" t="s">
        <v>67</v>
      </c>
      <c r="K1" s="635"/>
      <c r="L1" s="635"/>
      <c r="M1" s="90" t="e">
        <f>#REF!</f>
        <v>#REF!</v>
      </c>
    </row>
    <row r="2" spans="1:79" ht="16.5" customHeight="1">
      <c r="A2" s="7" t="s">
        <v>117</v>
      </c>
      <c r="B2" s="636" t="e">
        <f>#REF!</f>
        <v>#REF!</v>
      </c>
      <c r="C2" s="636"/>
      <c r="D2" s="636"/>
      <c r="E2" s="636"/>
      <c r="F2" s="636"/>
      <c r="G2" s="636"/>
      <c r="H2" s="636"/>
      <c r="I2" s="5"/>
      <c r="J2" s="5"/>
      <c r="K2" s="5"/>
      <c r="L2" s="5"/>
      <c r="M2" s="5"/>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row>
    <row r="3" spans="1:79" ht="16.5" customHeight="1">
      <c r="A3" s="7" t="s">
        <v>118</v>
      </c>
      <c r="B3" s="638" t="e">
        <f>#REF!</f>
        <v>#REF!</v>
      </c>
      <c r="C3" s="638"/>
      <c r="D3" s="638"/>
      <c r="E3" s="638"/>
      <c r="F3" s="638"/>
      <c r="G3" s="638"/>
      <c r="H3" s="638"/>
      <c r="I3" s="638"/>
      <c r="J3" s="5"/>
      <c r="K3" s="5"/>
      <c r="L3" s="5"/>
      <c r="M3" s="5"/>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row>
    <row r="4" spans="1:79" ht="16.5" customHeight="1">
      <c r="A4" s="7" t="s">
        <v>119</v>
      </c>
      <c r="B4" s="636">
        <v>2014</v>
      </c>
      <c r="C4" s="636"/>
      <c r="D4" s="636"/>
      <c r="E4" s="636"/>
      <c r="F4" s="636"/>
      <c r="G4" s="636"/>
      <c r="H4" s="636"/>
      <c r="I4" s="5"/>
      <c r="J4" s="5"/>
      <c r="K4" s="5"/>
      <c r="L4" s="5"/>
      <c r="M4" s="5"/>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row>
    <row r="5" spans="1:79" ht="16.5" customHeight="1">
      <c r="A5" s="7"/>
      <c r="B5" s="8"/>
      <c r="C5" s="8"/>
      <c r="D5" s="8"/>
      <c r="E5" s="8"/>
      <c r="F5" s="8"/>
      <c r="G5" s="8"/>
      <c r="H5" s="8"/>
      <c r="I5" s="5"/>
      <c r="J5" s="5"/>
      <c r="K5" s="5"/>
      <c r="L5" s="5"/>
      <c r="M5" s="5"/>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row>
    <row r="6" spans="1:79" ht="13">
      <c r="A6" s="5"/>
      <c r="B6" s="5"/>
      <c r="C6" s="5"/>
      <c r="D6" s="5"/>
      <c r="E6" s="9" t="s">
        <v>120</v>
      </c>
      <c r="F6" s="5"/>
      <c r="G6" s="5"/>
      <c r="H6" s="5"/>
      <c r="I6" s="5"/>
      <c r="J6" s="5"/>
      <c r="K6" s="5"/>
      <c r="L6" s="5"/>
      <c r="M6" s="5"/>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row>
    <row r="7" spans="1:79">
      <c r="A7" s="5" t="s">
        <v>98</v>
      </c>
      <c r="B7" s="5"/>
      <c r="C7" s="5" t="s">
        <v>99</v>
      </c>
      <c r="D7" s="5"/>
      <c r="E7" s="5"/>
      <c r="F7" s="5"/>
      <c r="G7" s="5"/>
      <c r="H7" s="5"/>
      <c r="I7" s="5"/>
      <c r="J7" s="5"/>
      <c r="K7" s="5"/>
      <c r="L7" s="5"/>
      <c r="M7" s="5"/>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row>
    <row r="8" spans="1:79" ht="13" thickBot="1">
      <c r="A8" s="5"/>
      <c r="B8" s="5"/>
      <c r="C8" s="5"/>
      <c r="D8" s="5"/>
      <c r="E8" s="5"/>
      <c r="F8" s="5"/>
      <c r="G8" s="5"/>
      <c r="H8" s="5"/>
      <c r="I8" s="5"/>
      <c r="J8" s="5"/>
      <c r="K8" s="5"/>
      <c r="L8" s="5"/>
      <c r="M8" s="5"/>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row>
    <row r="9" spans="1:79" ht="52">
      <c r="A9" s="10" t="s">
        <v>6</v>
      </c>
      <c r="B9" s="11" t="s">
        <v>100</v>
      </c>
      <c r="C9" s="12" t="s">
        <v>97</v>
      </c>
      <c r="D9" s="12" t="s">
        <v>121</v>
      </c>
      <c r="E9" s="13" t="s">
        <v>101</v>
      </c>
      <c r="F9" s="14" t="s">
        <v>66</v>
      </c>
      <c r="G9" s="13" t="s">
        <v>101</v>
      </c>
      <c r="H9" s="12" t="s">
        <v>18</v>
      </c>
      <c r="I9" s="14" t="s">
        <v>123</v>
      </c>
      <c r="J9" s="14" t="s">
        <v>20</v>
      </c>
      <c r="K9" s="12" t="s">
        <v>19</v>
      </c>
      <c r="L9" s="12" t="s">
        <v>21</v>
      </c>
      <c r="M9" s="15" t="s">
        <v>22</v>
      </c>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row>
    <row r="10" spans="1:79">
      <c r="A10" s="120" t="s">
        <v>95</v>
      </c>
      <c r="B10" s="17" t="e">
        <f>IF(AND(#REF!&lt;5.4),#REF!)</f>
        <v>#REF!</v>
      </c>
      <c r="C10" s="17" t="e">
        <f>IF(AND(#REF!&lt;5.1),#REF!)</f>
        <v>#REF!</v>
      </c>
      <c r="D10" s="17" t="e">
        <f>#REF!</f>
        <v>#REF!</v>
      </c>
      <c r="E10" s="18" t="e">
        <f>IF(D10&lt;1,0,12/D10)*0.9</f>
        <v>#REF!</v>
      </c>
      <c r="F10" s="19" t="e">
        <f>IF(AND(B10&gt;0,C10&lt;5.4),$D$80-2,0)</f>
        <v>#REF!</v>
      </c>
      <c r="G10" s="18" t="e">
        <f>IF(F10&lt;1,0,12/F10)*0.9</f>
        <v>#REF!</v>
      </c>
      <c r="H10" s="20">
        <v>866</v>
      </c>
      <c r="I10" s="18" t="e">
        <f>IF(D10&gt;F10,B10*C10*(G10-E10),0)</f>
        <v>#REF!</v>
      </c>
      <c r="J10" s="18" t="e">
        <f>H10*I10</f>
        <v>#REF!</v>
      </c>
      <c r="K10" s="18">
        <v>1000</v>
      </c>
      <c r="L10" s="21">
        <v>15</v>
      </c>
      <c r="M10" s="22" t="e">
        <f>J10*L10</f>
        <v>#REF!</v>
      </c>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row>
    <row r="11" spans="1:79">
      <c r="A11" s="120" t="s">
        <v>95</v>
      </c>
      <c r="B11" s="17" t="e">
        <f>IF(AND(#REF!&lt;5.4),#REF!)</f>
        <v>#REF!</v>
      </c>
      <c r="C11" s="17" t="e">
        <f>IF(AND(#REF!&lt;5.1),#REF!)</f>
        <v>#REF!</v>
      </c>
      <c r="D11" s="17" t="e">
        <f>#REF!</f>
        <v>#REF!</v>
      </c>
      <c r="E11" s="18" t="e">
        <f>IF(D11&lt;1,0,12/D11)*0.9</f>
        <v>#REF!</v>
      </c>
      <c r="F11" s="19" t="e">
        <f>IF(AND(B11&gt;0,C11&lt;5.4),$D$80-2,0)</f>
        <v>#REF!</v>
      </c>
      <c r="G11" s="18" t="e">
        <f>IF(F11&lt;1,0,12/F11)*0.9</f>
        <v>#REF!</v>
      </c>
      <c r="H11" s="20">
        <v>866</v>
      </c>
      <c r="I11" s="18" t="e">
        <f>IF(D11&gt;F11,B11*C11*(G11-E11),0)</f>
        <v>#REF!</v>
      </c>
      <c r="J11" s="18" t="e">
        <f>H11*I11</f>
        <v>#REF!</v>
      </c>
      <c r="K11" s="18">
        <v>1000</v>
      </c>
      <c r="L11" s="21">
        <v>15</v>
      </c>
      <c r="M11" s="22" t="e">
        <f>J11*L11</f>
        <v>#REF!</v>
      </c>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row>
    <row r="12" spans="1:79">
      <c r="A12" s="120" t="s">
        <v>95</v>
      </c>
      <c r="B12" s="17" t="e">
        <f>IF(AND(#REF!&lt;5.4),#REF!)</f>
        <v>#REF!</v>
      </c>
      <c r="C12" s="17" t="e">
        <f>IF(AND(#REF!&lt;5.1),#REF!)</f>
        <v>#REF!</v>
      </c>
      <c r="D12" s="17" t="e">
        <f>#REF!</f>
        <v>#REF!</v>
      </c>
      <c r="E12" s="18" t="e">
        <f>IF(D12&lt;1,0,12/D12)*0.9</f>
        <v>#REF!</v>
      </c>
      <c r="F12" s="19" t="e">
        <f>IF(AND(B12&gt;0,C12&lt;5.4),$D$80-2,0)</f>
        <v>#REF!</v>
      </c>
      <c r="G12" s="18" t="e">
        <f>IF(F12&lt;1,0,12/F12)*0.9</f>
        <v>#REF!</v>
      </c>
      <c r="H12" s="20">
        <v>866</v>
      </c>
      <c r="I12" s="18" t="e">
        <f>IF(D12&gt;F12,B12*C12*(G12-E12),0)</f>
        <v>#REF!</v>
      </c>
      <c r="J12" s="18" t="e">
        <f>H12*I12</f>
        <v>#REF!</v>
      </c>
      <c r="K12" s="18">
        <v>1000</v>
      </c>
      <c r="L12" s="21">
        <v>15</v>
      </c>
      <c r="M12" s="22" t="e">
        <f>J12*L12</f>
        <v>#REF!</v>
      </c>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row>
    <row r="13" spans="1:79">
      <c r="A13" s="120" t="s">
        <v>95</v>
      </c>
      <c r="B13" s="17" t="e">
        <f>IF(AND(#REF!&lt;5.4),#REF!)</f>
        <v>#REF!</v>
      </c>
      <c r="C13" s="17" t="e">
        <f>IF(AND(#REF!&lt;5.1),#REF!)</f>
        <v>#REF!</v>
      </c>
      <c r="D13" s="17" t="e">
        <f>#REF!</f>
        <v>#REF!</v>
      </c>
      <c r="E13" s="18" t="e">
        <f>IF(D13&lt;1,0,12/D13)*0.9</f>
        <v>#REF!</v>
      </c>
      <c r="F13" s="19" t="e">
        <f>IF(AND(B13&gt;0,C13&lt;5.4),$D$80-2,0)</f>
        <v>#REF!</v>
      </c>
      <c r="G13" s="18" t="e">
        <f>IF(F13&lt;1,0,12/F13)*0.9</f>
        <v>#REF!</v>
      </c>
      <c r="H13" s="20">
        <v>866</v>
      </c>
      <c r="I13" s="18" t="e">
        <f>IF(D13&gt;F13,B13*C13*(G13-E13),0)</f>
        <v>#REF!</v>
      </c>
      <c r="J13" s="18" t="e">
        <f>H13*I13</f>
        <v>#REF!</v>
      </c>
      <c r="K13" s="18">
        <v>1000</v>
      </c>
      <c r="L13" s="21">
        <v>15</v>
      </c>
      <c r="M13" s="22" t="e">
        <f>J13*L13</f>
        <v>#REF!</v>
      </c>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row>
    <row r="14" spans="1:79">
      <c r="A14" s="31" t="s">
        <v>91</v>
      </c>
      <c r="B14" s="17" t="e">
        <f>IF(AND(#REF!&gt;5.4,#REF!&lt;11.4),#REF!)</f>
        <v>#REF!</v>
      </c>
      <c r="C14" s="17" t="e">
        <f>IF(AND(#REF!&gt;5.4,#REF!&lt;11.4),#REF!)</f>
        <v>#REF!</v>
      </c>
      <c r="D14" s="17" t="e">
        <f>#REF!</f>
        <v>#REF!</v>
      </c>
      <c r="E14" s="18" t="e">
        <f>IF(D14&lt;1,0,12/D14)*0.9</f>
        <v>#REF!</v>
      </c>
      <c r="F14" s="19" t="e">
        <f>IF(AND(C14&gt;5.4,C14&lt;11.4),$D$81-2,0)</f>
        <v>#REF!</v>
      </c>
      <c r="G14" s="18" t="e">
        <f t="shared" ref="G14:G29" si="0">IF(F14&lt;1,0,12/F14)*0.9</f>
        <v>#REF!</v>
      </c>
      <c r="H14" s="20">
        <v>866</v>
      </c>
      <c r="I14" s="18" t="e">
        <f>IF(D14&gt;F14,B14*C14*(G14-E14),0)</f>
        <v>#REF!</v>
      </c>
      <c r="J14" s="18" t="e">
        <f t="shared" ref="J14:J29" si="1">H14*I14</f>
        <v>#REF!</v>
      </c>
      <c r="K14" s="18">
        <v>1000</v>
      </c>
      <c r="L14" s="21">
        <v>15</v>
      </c>
      <c r="M14" s="22" t="e">
        <f t="shared" ref="M14:M29" si="2">J14*L14</f>
        <v>#REF!</v>
      </c>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row>
    <row r="15" spans="1:79">
      <c r="A15" s="31" t="s">
        <v>91</v>
      </c>
      <c r="B15" s="17" t="e">
        <f>IF(AND(#REF!&gt;5.4,#REF!&lt;11.4),#REF!)</f>
        <v>#REF!</v>
      </c>
      <c r="C15" s="17" t="e">
        <f>IF(AND(#REF!&gt;5.4,#REF!&lt;11.4),#REF!)</f>
        <v>#REF!</v>
      </c>
      <c r="D15" s="17" t="e">
        <f>#REF!</f>
        <v>#REF!</v>
      </c>
      <c r="E15" s="18" t="e">
        <f t="shared" ref="E15:E29" si="3">IF(D15&lt;1,0,12/D15)*0.9</f>
        <v>#REF!</v>
      </c>
      <c r="F15" s="19" t="e">
        <f>IF(AND(C15&gt;5.4,C15&lt;11.4),$D$81-2,0)</f>
        <v>#REF!</v>
      </c>
      <c r="G15" s="18" t="e">
        <f t="shared" si="0"/>
        <v>#REF!</v>
      </c>
      <c r="H15" s="20">
        <v>866</v>
      </c>
      <c r="I15" s="18" t="e">
        <f t="shared" ref="I15:I29" si="4">IF(D15&gt;F15,B15*C15*(G15-E15),0)</f>
        <v>#REF!</v>
      </c>
      <c r="J15" s="18" t="e">
        <f t="shared" si="1"/>
        <v>#REF!</v>
      </c>
      <c r="K15" s="18">
        <v>1000</v>
      </c>
      <c r="L15" s="21">
        <v>15</v>
      </c>
      <c r="M15" s="22" t="e">
        <f t="shared" si="2"/>
        <v>#REF!</v>
      </c>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row>
    <row r="16" spans="1:79">
      <c r="A16" s="31" t="s">
        <v>91</v>
      </c>
      <c r="B16" s="17" t="e">
        <f>IF(AND(#REF!&gt;5.4,#REF!&lt;11.4),#REF!)</f>
        <v>#REF!</v>
      </c>
      <c r="C16" s="17" t="e">
        <f>IF(AND(#REF!&gt;5.4,#REF!&lt;11.4),#REF!)</f>
        <v>#REF!</v>
      </c>
      <c r="D16" s="17" t="e">
        <f>#REF!</f>
        <v>#REF!</v>
      </c>
      <c r="E16" s="18" t="e">
        <f t="shared" si="3"/>
        <v>#REF!</v>
      </c>
      <c r="F16" s="19" t="e">
        <f>IF(AND(C16&gt;5.4,C16&lt;11.4),$D$81-2,0)</f>
        <v>#REF!</v>
      </c>
      <c r="G16" s="18" t="e">
        <f t="shared" si="0"/>
        <v>#REF!</v>
      </c>
      <c r="H16" s="20">
        <v>866</v>
      </c>
      <c r="I16" s="18" t="e">
        <f>IF(D16&gt;F16,B16*C16*(G16-E16),0)</f>
        <v>#REF!</v>
      </c>
      <c r="J16" s="18" t="e">
        <f>H16*I16</f>
        <v>#REF!</v>
      </c>
      <c r="K16" s="18">
        <v>1000</v>
      </c>
      <c r="L16" s="21">
        <v>15</v>
      </c>
      <c r="M16" s="22" t="e">
        <f>J16*L16</f>
        <v>#REF!</v>
      </c>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row>
    <row r="17" spans="1:79">
      <c r="A17" s="31" t="s">
        <v>91</v>
      </c>
      <c r="B17" s="17" t="e">
        <f>IF(AND(#REF!&gt;5.4,#REF!&lt;11.4),#REF!)</f>
        <v>#REF!</v>
      </c>
      <c r="C17" s="17" t="e">
        <f>IF(AND(#REF!&gt;5.4,#REF!&lt;11.4),#REF!)</f>
        <v>#REF!</v>
      </c>
      <c r="D17" s="17" t="e">
        <f>#REF!</f>
        <v>#REF!</v>
      </c>
      <c r="E17" s="18" t="e">
        <f t="shared" si="3"/>
        <v>#REF!</v>
      </c>
      <c r="F17" s="19" t="e">
        <f>IF(AND(C17&gt;5.4,C17&lt;11.4),$D$81-2,0)</f>
        <v>#REF!</v>
      </c>
      <c r="G17" s="18" t="e">
        <f t="shared" si="0"/>
        <v>#REF!</v>
      </c>
      <c r="H17" s="20">
        <v>866</v>
      </c>
      <c r="I17" s="18" t="e">
        <f>IF(D17&gt;F17,B17*C17*(G17-E17),0)</f>
        <v>#REF!</v>
      </c>
      <c r="J17" s="18" t="e">
        <f>H17*I17</f>
        <v>#REF!</v>
      </c>
      <c r="K17" s="18">
        <v>1000</v>
      </c>
      <c r="L17" s="21">
        <v>15</v>
      </c>
      <c r="M17" s="22" t="e">
        <f>J17*L17</f>
        <v>#REF!</v>
      </c>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row>
    <row r="18" spans="1:79" ht="12.75" customHeight="1">
      <c r="A18" s="31" t="s">
        <v>92</v>
      </c>
      <c r="B18" s="17" t="e">
        <f>IF(AND(#REF!&gt;11.3,#REF!&lt;20),#REF!)</f>
        <v>#REF!</v>
      </c>
      <c r="C18" s="17" t="e">
        <f>IF(AND(#REF!&gt;11.3,#REF!&lt;20),#REF!)</f>
        <v>#REF!</v>
      </c>
      <c r="D18" s="17" t="e">
        <f>#REF!</f>
        <v>#REF!</v>
      </c>
      <c r="E18" s="18" t="e">
        <f t="shared" si="3"/>
        <v>#REF!</v>
      </c>
      <c r="F18" s="19" t="e">
        <f>IF(AND(C18&gt;11.3,C18&lt;20),$D$82-2,0)</f>
        <v>#REF!</v>
      </c>
      <c r="G18" s="18" t="e">
        <f t="shared" si="0"/>
        <v>#REF!</v>
      </c>
      <c r="H18" s="20">
        <v>866</v>
      </c>
      <c r="I18" s="18" t="e">
        <f t="shared" si="4"/>
        <v>#REF!</v>
      </c>
      <c r="J18" s="18" t="e">
        <f t="shared" si="1"/>
        <v>#REF!</v>
      </c>
      <c r="K18" s="18">
        <v>1000</v>
      </c>
      <c r="L18" s="21">
        <v>15</v>
      </c>
      <c r="M18" s="22" t="e">
        <f t="shared" si="2"/>
        <v>#REF!</v>
      </c>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row>
    <row r="19" spans="1:79" ht="12.75" customHeight="1">
      <c r="A19" s="31" t="s">
        <v>92</v>
      </c>
      <c r="B19" s="17" t="e">
        <f>IF(AND(#REF!&gt;11.3,#REF!&lt;20),#REF!)</f>
        <v>#REF!</v>
      </c>
      <c r="C19" s="17" t="e">
        <f>IF(AND(#REF!&gt;11.3,#REF!&lt;20),#REF!)</f>
        <v>#REF!</v>
      </c>
      <c r="D19" s="17" t="e">
        <f>#REF!</f>
        <v>#REF!</v>
      </c>
      <c r="E19" s="18" t="e">
        <f t="shared" si="3"/>
        <v>#REF!</v>
      </c>
      <c r="F19" s="19" t="e">
        <f>IF(AND(C19&gt;11.3,C19&lt;20),$D$82-2,0)</f>
        <v>#REF!</v>
      </c>
      <c r="G19" s="18" t="e">
        <f t="shared" si="0"/>
        <v>#REF!</v>
      </c>
      <c r="H19" s="20">
        <v>866</v>
      </c>
      <c r="I19" s="18" t="e">
        <f t="shared" si="4"/>
        <v>#REF!</v>
      </c>
      <c r="J19" s="18" t="e">
        <f t="shared" si="1"/>
        <v>#REF!</v>
      </c>
      <c r="K19" s="18">
        <v>1000</v>
      </c>
      <c r="L19" s="21">
        <v>15</v>
      </c>
      <c r="M19" s="22" t="e">
        <f t="shared" si="2"/>
        <v>#REF!</v>
      </c>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row>
    <row r="20" spans="1:79" ht="12.75" customHeight="1">
      <c r="A20" s="31" t="s">
        <v>92</v>
      </c>
      <c r="B20" s="17" t="e">
        <f>IF(AND(#REF!&gt;11.3,#REF!&lt;20),#REF!)</f>
        <v>#REF!</v>
      </c>
      <c r="C20" s="17" t="e">
        <f>IF(AND(#REF!&gt;11.3,#REF!&lt;20),#REF!)</f>
        <v>#REF!</v>
      </c>
      <c r="D20" s="17" t="e">
        <f>#REF!</f>
        <v>#REF!</v>
      </c>
      <c r="E20" s="18" t="e">
        <f t="shared" si="3"/>
        <v>#REF!</v>
      </c>
      <c r="F20" s="19" t="e">
        <f>IF(AND(C20&gt;11.3,C20&lt;20),$D$82-2,0)</f>
        <v>#REF!</v>
      </c>
      <c r="G20" s="18" t="e">
        <f t="shared" si="0"/>
        <v>#REF!</v>
      </c>
      <c r="H20" s="20">
        <v>866</v>
      </c>
      <c r="I20" s="18" t="e">
        <f>IF(D20&gt;F20,B20*C20*(G20-E20),0)</f>
        <v>#REF!</v>
      </c>
      <c r="J20" s="18" t="e">
        <f>H20*I20</f>
        <v>#REF!</v>
      </c>
      <c r="K20" s="18">
        <v>1000</v>
      </c>
      <c r="L20" s="21">
        <v>15</v>
      </c>
      <c r="M20" s="22" t="e">
        <f>J20*L20</f>
        <v>#REF!</v>
      </c>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row>
    <row r="21" spans="1:79" ht="12.75" customHeight="1">
      <c r="A21" s="31" t="s">
        <v>92</v>
      </c>
      <c r="B21" s="17" t="e">
        <f>IF(AND(#REF!&gt;11.3,#REF!&lt;20),#REF!)</f>
        <v>#REF!</v>
      </c>
      <c r="C21" s="17" t="e">
        <f>IF(AND(#REF!&gt;11.3,#REF!&lt;20),#REF!)</f>
        <v>#REF!</v>
      </c>
      <c r="D21" s="17" t="e">
        <f>#REF!</f>
        <v>#REF!</v>
      </c>
      <c r="E21" s="18" t="e">
        <f t="shared" si="3"/>
        <v>#REF!</v>
      </c>
      <c r="F21" s="19" t="e">
        <f>IF(AND(C21&gt;11.3,C21&lt;20),$D$82-2,0)</f>
        <v>#REF!</v>
      </c>
      <c r="G21" s="18" t="e">
        <f t="shared" si="0"/>
        <v>#REF!</v>
      </c>
      <c r="H21" s="20">
        <v>866</v>
      </c>
      <c r="I21" s="18" t="e">
        <f>IF(D21&gt;F21,B21*C21*(G21-E21),0)</f>
        <v>#REF!</v>
      </c>
      <c r="J21" s="18" t="e">
        <f>H21*I21</f>
        <v>#REF!</v>
      </c>
      <c r="K21" s="18">
        <v>1000</v>
      </c>
      <c r="L21" s="21">
        <v>15</v>
      </c>
      <c r="M21" s="22" t="e">
        <f>J21*L21</f>
        <v>#REF!</v>
      </c>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row>
    <row r="22" spans="1:79" ht="12.75" customHeight="1">
      <c r="A22" s="31" t="s">
        <v>93</v>
      </c>
      <c r="B22" s="17" t="e">
        <f>IF(AND(#REF!&gt;19.9,#REF!&lt;63.4),#REF!)</f>
        <v>#REF!</v>
      </c>
      <c r="C22" s="17" t="e">
        <f>IF(AND(#REF!&gt;19.9,#REF!&lt;63.4),#REF!)</f>
        <v>#REF!</v>
      </c>
      <c r="D22" s="17" t="e">
        <f>#REF!</f>
        <v>#REF!</v>
      </c>
      <c r="E22" s="18" t="e">
        <f t="shared" si="3"/>
        <v>#REF!</v>
      </c>
      <c r="F22" s="19" t="e">
        <f>IF(AND(C22&gt;19.9,C22&lt;63.4),$D$83-2,0)</f>
        <v>#REF!</v>
      </c>
      <c r="G22" s="18" t="e">
        <f t="shared" si="0"/>
        <v>#REF!</v>
      </c>
      <c r="H22" s="20">
        <v>866</v>
      </c>
      <c r="I22" s="18" t="e">
        <f t="shared" si="4"/>
        <v>#REF!</v>
      </c>
      <c r="J22" s="18" t="e">
        <f t="shared" si="1"/>
        <v>#REF!</v>
      </c>
      <c r="K22" s="18">
        <v>1000</v>
      </c>
      <c r="L22" s="21">
        <v>15</v>
      </c>
      <c r="M22" s="22" t="e">
        <f t="shared" si="2"/>
        <v>#REF!</v>
      </c>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row>
    <row r="23" spans="1:79" ht="12.75" customHeight="1">
      <c r="A23" s="31" t="s">
        <v>93</v>
      </c>
      <c r="B23" s="17" t="e">
        <f>IF(AND(#REF!&gt;19.9,#REF!&lt;63.4),#REF!)</f>
        <v>#REF!</v>
      </c>
      <c r="C23" s="17" t="e">
        <f>IF(AND(#REF!&gt;19.9,#REF!&lt;63.4),#REF!)</f>
        <v>#REF!</v>
      </c>
      <c r="D23" s="17" t="e">
        <f>#REF!</f>
        <v>#REF!</v>
      </c>
      <c r="E23" s="18" t="e">
        <f t="shared" si="3"/>
        <v>#REF!</v>
      </c>
      <c r="F23" s="19" t="e">
        <f>IF(AND(C23&gt;19.9,C23&lt;63.4),$D$83-2,0)</f>
        <v>#REF!</v>
      </c>
      <c r="G23" s="18" t="e">
        <f t="shared" si="0"/>
        <v>#REF!</v>
      </c>
      <c r="H23" s="20">
        <v>866</v>
      </c>
      <c r="I23" s="18" t="e">
        <f t="shared" si="4"/>
        <v>#REF!</v>
      </c>
      <c r="J23" s="18" t="e">
        <f t="shared" si="1"/>
        <v>#REF!</v>
      </c>
      <c r="K23" s="18">
        <v>1000</v>
      </c>
      <c r="L23" s="21">
        <v>15</v>
      </c>
      <c r="M23" s="22" t="e">
        <f t="shared" si="2"/>
        <v>#REF!</v>
      </c>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row>
    <row r="24" spans="1:79" ht="12.75" customHeight="1">
      <c r="A24" s="31" t="s">
        <v>93</v>
      </c>
      <c r="B24" s="17" t="e">
        <f>IF(AND(#REF!&gt;19.9,#REF!&lt;63.4),#REF!)</f>
        <v>#REF!</v>
      </c>
      <c r="C24" s="17" t="e">
        <f>IF(AND(#REF!&gt;19.9,#REF!&lt;63.4),#REF!)</f>
        <v>#REF!</v>
      </c>
      <c r="D24" s="17" t="e">
        <f>#REF!</f>
        <v>#REF!</v>
      </c>
      <c r="E24" s="18" t="e">
        <f t="shared" si="3"/>
        <v>#REF!</v>
      </c>
      <c r="F24" s="19" t="e">
        <f>IF(AND(C24&gt;19.9,C24&lt;63.4),$D$83-2,0)</f>
        <v>#REF!</v>
      </c>
      <c r="G24" s="18" t="e">
        <f t="shared" si="0"/>
        <v>#REF!</v>
      </c>
      <c r="H24" s="20">
        <v>866</v>
      </c>
      <c r="I24" s="18" t="e">
        <f>IF(D24&gt;F24,B24*C24*(G24-E24),0)</f>
        <v>#REF!</v>
      </c>
      <c r="J24" s="18" t="e">
        <f>H24*I24</f>
        <v>#REF!</v>
      </c>
      <c r="K24" s="18">
        <v>1000</v>
      </c>
      <c r="L24" s="21">
        <v>15</v>
      </c>
      <c r="M24" s="22" t="e">
        <f>J24*L24</f>
        <v>#REF!</v>
      </c>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row>
    <row r="25" spans="1:79" ht="12.75" customHeight="1">
      <c r="A25" s="31" t="s">
        <v>93</v>
      </c>
      <c r="B25" s="17" t="e">
        <f>IF(AND(#REF!&gt;19.9,#REF!&lt;63.4),#REF!)</f>
        <v>#REF!</v>
      </c>
      <c r="C25" s="17" t="e">
        <f>IF(AND(#REF!&gt;19.9,#REF!&lt;63.4),#REF!)</f>
        <v>#REF!</v>
      </c>
      <c r="D25" s="17" t="e">
        <f>#REF!</f>
        <v>#REF!</v>
      </c>
      <c r="E25" s="18" t="e">
        <f t="shared" si="3"/>
        <v>#REF!</v>
      </c>
      <c r="F25" s="19" t="e">
        <f>IF(AND(C25&gt;19.9,C25&lt;63.4),$D$83-2,0)</f>
        <v>#REF!</v>
      </c>
      <c r="G25" s="18" t="e">
        <f t="shared" si="0"/>
        <v>#REF!</v>
      </c>
      <c r="H25" s="20">
        <v>866</v>
      </c>
      <c r="I25" s="18" t="e">
        <f>IF(D25&gt;F25,B25*C25*(G25-E25),0)</f>
        <v>#REF!</v>
      </c>
      <c r="J25" s="18" t="e">
        <f>H25*I25</f>
        <v>#REF!</v>
      </c>
      <c r="K25" s="18">
        <v>1000</v>
      </c>
      <c r="L25" s="21">
        <v>15</v>
      </c>
      <c r="M25" s="22" t="e">
        <f>J25*L25</f>
        <v>#REF!</v>
      </c>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row>
    <row r="26" spans="1:79" ht="12.75" customHeight="1">
      <c r="A26" s="32" t="s">
        <v>23</v>
      </c>
      <c r="B26" s="17" t="e">
        <f>IF(AND(#REF!&gt;63.2),#REF!)</f>
        <v>#REF!</v>
      </c>
      <c r="C26" s="17" t="e">
        <f>IF(AND(#REF!&gt;63.2),#REF!)</f>
        <v>#REF!</v>
      </c>
      <c r="D26" s="17" t="e">
        <f>#REF!</f>
        <v>#REF!</v>
      </c>
      <c r="E26" s="18" t="e">
        <f t="shared" si="3"/>
        <v>#REF!</v>
      </c>
      <c r="F26" s="116" t="e">
        <f>IF(AND(C26&gt;63.2),$D$84-2,0)</f>
        <v>#REF!</v>
      </c>
      <c r="G26" s="18" t="e">
        <f t="shared" si="0"/>
        <v>#REF!</v>
      </c>
      <c r="H26" s="20">
        <v>866</v>
      </c>
      <c r="I26" s="18" t="e">
        <f t="shared" si="4"/>
        <v>#REF!</v>
      </c>
      <c r="J26" s="18" t="e">
        <f t="shared" si="1"/>
        <v>#REF!</v>
      </c>
      <c r="K26" s="18">
        <v>1000</v>
      </c>
      <c r="L26" s="21">
        <v>15</v>
      </c>
      <c r="M26" s="22" t="e">
        <f t="shared" si="2"/>
        <v>#REF!</v>
      </c>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row>
    <row r="27" spans="1:79" ht="12.75" customHeight="1">
      <c r="A27" s="32" t="s">
        <v>23</v>
      </c>
      <c r="B27" s="17" t="e">
        <f>IF(AND(#REF!&gt;63.2),#REF!)</f>
        <v>#REF!</v>
      </c>
      <c r="C27" s="17" t="e">
        <f>IF(AND(#REF!&gt;63.2),#REF!)</f>
        <v>#REF!</v>
      </c>
      <c r="D27" s="17" t="e">
        <f>#REF!</f>
        <v>#REF!</v>
      </c>
      <c r="E27" s="18" t="e">
        <f t="shared" si="3"/>
        <v>#REF!</v>
      </c>
      <c r="F27" s="116" t="e">
        <f>IF(AND(C27&gt;63.2),$D$84-2,0)</f>
        <v>#REF!</v>
      </c>
      <c r="G27" s="18" t="e">
        <f t="shared" si="0"/>
        <v>#REF!</v>
      </c>
      <c r="H27" s="20">
        <v>866</v>
      </c>
      <c r="I27" s="18" t="e">
        <f>IF(D27&gt;F27,B27*C27*(G27-E27),0)</f>
        <v>#REF!</v>
      </c>
      <c r="J27" s="18" t="e">
        <f>H27*I27</f>
        <v>#REF!</v>
      </c>
      <c r="K27" s="18">
        <v>1000</v>
      </c>
      <c r="L27" s="21">
        <v>15</v>
      </c>
      <c r="M27" s="22" t="e">
        <f>J27*L27</f>
        <v>#REF!</v>
      </c>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row>
    <row r="28" spans="1:79" ht="12.75" customHeight="1">
      <c r="A28" s="32" t="s">
        <v>23</v>
      </c>
      <c r="B28" s="17" t="e">
        <f>IF(AND(#REF!&gt;63.2),#REF!)</f>
        <v>#REF!</v>
      </c>
      <c r="C28" s="17" t="e">
        <f>IF(AND(#REF!&gt;63.2),#REF!)</f>
        <v>#REF!</v>
      </c>
      <c r="D28" s="17" t="e">
        <f>#REF!</f>
        <v>#REF!</v>
      </c>
      <c r="E28" s="18" t="e">
        <f t="shared" si="3"/>
        <v>#REF!</v>
      </c>
      <c r="F28" s="116" t="e">
        <f>IF(AND(C28&gt;63.2),$D$84-2,0)</f>
        <v>#REF!</v>
      </c>
      <c r="G28" s="18" t="e">
        <f t="shared" si="0"/>
        <v>#REF!</v>
      </c>
      <c r="H28" s="20">
        <v>866</v>
      </c>
      <c r="I28" s="18" t="e">
        <f>IF(D28&gt;F28,B28*C28*(G28-E28),0)</f>
        <v>#REF!</v>
      </c>
      <c r="J28" s="18" t="e">
        <f>H28*I28</f>
        <v>#REF!</v>
      </c>
      <c r="K28" s="18">
        <v>1000</v>
      </c>
      <c r="L28" s="21">
        <v>15</v>
      </c>
      <c r="M28" s="22" t="e">
        <f>J28*L28</f>
        <v>#REF!</v>
      </c>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row>
    <row r="29" spans="1:79" ht="12.75" customHeight="1" thickBot="1">
      <c r="A29" s="32" t="s">
        <v>23</v>
      </c>
      <c r="B29" s="17" t="e">
        <f>IF(AND(#REF!&gt;63.2),#REF!)</f>
        <v>#REF!</v>
      </c>
      <c r="C29" s="17" t="e">
        <f>IF(AND(#REF!&gt;63.2),#REF!)</f>
        <v>#REF!</v>
      </c>
      <c r="D29" s="17" t="e">
        <f>#REF!</f>
        <v>#REF!</v>
      </c>
      <c r="E29" s="18" t="e">
        <f t="shared" si="3"/>
        <v>#REF!</v>
      </c>
      <c r="F29" s="116" t="e">
        <f>IF(AND(C29&gt;63.2),$D$84-2,0)</f>
        <v>#REF!</v>
      </c>
      <c r="G29" s="18" t="e">
        <f t="shared" si="0"/>
        <v>#REF!</v>
      </c>
      <c r="H29" s="20">
        <v>866</v>
      </c>
      <c r="I29" s="23" t="e">
        <f t="shared" si="4"/>
        <v>#REF!</v>
      </c>
      <c r="J29" s="23" t="e">
        <f t="shared" si="1"/>
        <v>#REF!</v>
      </c>
      <c r="K29" s="18">
        <v>1000</v>
      </c>
      <c r="L29" s="21">
        <v>15</v>
      </c>
      <c r="M29" s="24" t="e">
        <f t="shared" si="2"/>
        <v>#REF!</v>
      </c>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row>
    <row r="30" spans="1:79" ht="14" thickTop="1" thickBot="1">
      <c r="A30" s="25"/>
      <c r="B30" s="27"/>
      <c r="C30" s="27"/>
      <c r="D30" s="26"/>
      <c r="E30" s="29"/>
      <c r="F30" s="26"/>
      <c r="G30" s="29"/>
      <c r="H30" s="29"/>
      <c r="I30" s="29"/>
      <c r="J30" s="29"/>
      <c r="K30" s="29"/>
      <c r="L30" s="27"/>
      <c r="M30" s="33"/>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row>
    <row r="31" spans="1:79" ht="13" thickBot="1">
      <c r="A31" s="5"/>
      <c r="B31" s="5"/>
      <c r="C31" s="5"/>
      <c r="D31" s="5"/>
      <c r="E31" s="5"/>
      <c r="F31" s="5"/>
      <c r="G31" s="5"/>
      <c r="H31" s="5"/>
      <c r="I31" s="5"/>
      <c r="J31" s="5"/>
      <c r="K31" s="5"/>
      <c r="L31" s="5"/>
      <c r="M31" s="5"/>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row>
    <row r="32" spans="1:79" ht="13.5" thickBot="1">
      <c r="A32" s="5"/>
      <c r="B32" s="5"/>
      <c r="C32" s="5"/>
      <c r="D32" s="5"/>
      <c r="E32" s="9"/>
      <c r="F32" s="5"/>
      <c r="G32" s="34"/>
      <c r="H32" s="35" t="s">
        <v>24</v>
      </c>
      <c r="I32" s="36" t="e">
        <f>SUM(I10:I29)</f>
        <v>#REF!</v>
      </c>
      <c r="J32" s="37" t="e">
        <f>SUM(J10:J29)</f>
        <v>#REF!</v>
      </c>
      <c r="K32" s="41"/>
      <c r="L32" s="38"/>
      <c r="M32" s="39" t="e">
        <f>SUM(M10:M29)</f>
        <v>#REF!</v>
      </c>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row>
    <row r="33" spans="1:79" ht="13.5" thickBot="1">
      <c r="A33" s="5"/>
      <c r="B33" s="5"/>
      <c r="C33" s="5"/>
      <c r="D33" s="5"/>
      <c r="E33" s="9"/>
      <c r="F33" s="5"/>
      <c r="G33" s="34"/>
      <c r="H33" s="35"/>
      <c r="I33" s="117"/>
      <c r="J33" s="118"/>
      <c r="K33" s="41"/>
      <c r="L33" s="38"/>
      <c r="M33" s="11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row>
    <row r="34" spans="1:79" ht="52">
      <c r="A34" s="10" t="s">
        <v>7</v>
      </c>
      <c r="B34" s="11" t="s">
        <v>100</v>
      </c>
      <c r="C34" s="12" t="s">
        <v>97</v>
      </c>
      <c r="D34" s="12" t="s">
        <v>121</v>
      </c>
      <c r="E34" s="13" t="s">
        <v>101</v>
      </c>
      <c r="F34" s="14" t="s">
        <v>66</v>
      </c>
      <c r="G34" s="13" t="s">
        <v>101</v>
      </c>
      <c r="H34" s="11" t="s">
        <v>122</v>
      </c>
      <c r="I34" s="14" t="s">
        <v>123</v>
      </c>
      <c r="J34" s="14" t="s">
        <v>20</v>
      </c>
      <c r="K34" s="14"/>
      <c r="L34" s="12" t="s">
        <v>21</v>
      </c>
      <c r="M34" s="15" t="s">
        <v>22</v>
      </c>
      <c r="N34" s="125" t="s">
        <v>15</v>
      </c>
      <c r="O34" s="125" t="s">
        <v>16</v>
      </c>
      <c r="P34" s="126" t="s">
        <v>17</v>
      </c>
      <c r="Q34" s="125"/>
      <c r="R34" s="125"/>
      <c r="S34" s="125"/>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row>
    <row r="35" spans="1:79">
      <c r="A35" s="120" t="s">
        <v>95</v>
      </c>
      <c r="B35" s="17" t="e">
        <f>IF(AND(#REF!&lt;5.4),#REF!)</f>
        <v>#REF!</v>
      </c>
      <c r="C35" s="17" t="e">
        <f>IF(AND(#REF!&lt;5.4),#REF!)</f>
        <v>#REF!</v>
      </c>
      <c r="D35" s="17" t="e">
        <f>#REF!</f>
        <v>#REF!</v>
      </c>
      <c r="E35" s="18" t="e">
        <f>IF(D35&lt;1,0,12/D35)*0.9</f>
        <v>#REF!</v>
      </c>
      <c r="F35" s="19" t="e">
        <f>IF(AND(B35&gt;0,C35&lt;5.4),#REF!-2,0)</f>
        <v>#REF!</v>
      </c>
      <c r="G35" s="18" t="e">
        <f>IF(F35&lt;1,0,12/F35)*0.9</f>
        <v>#REF!</v>
      </c>
      <c r="H35" s="20">
        <v>866</v>
      </c>
      <c r="I35" s="18" t="e">
        <f t="shared" ref="I35:I46" si="5">IF(D35&gt;F35,B35*C35*(G35-E35),0)</f>
        <v>#REF!</v>
      </c>
      <c r="J35" s="18" t="e">
        <f>C35*B35*2726</f>
        <v>#REF!</v>
      </c>
      <c r="K35" s="18"/>
      <c r="L35" s="21">
        <v>15</v>
      </c>
      <c r="M35" s="22" t="e">
        <f t="shared" ref="M35:M46" si="6">J35*L35</f>
        <v>#REF!</v>
      </c>
      <c r="O35" s="122">
        <v>1000</v>
      </c>
      <c r="P35" s="122">
        <v>2.5</v>
      </c>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row>
    <row r="36" spans="1:79">
      <c r="A36" s="120" t="s">
        <v>95</v>
      </c>
      <c r="B36" s="17" t="e">
        <f>IF(AND(#REF!&lt;5.4),#REF!)</f>
        <v>#REF!</v>
      </c>
      <c r="C36" s="17" t="e">
        <f>IF(AND(#REF!&lt;5.4),#REF!)</f>
        <v>#REF!</v>
      </c>
      <c r="D36" s="17" t="e">
        <f>#REF!</f>
        <v>#REF!</v>
      </c>
      <c r="E36" s="18" t="e">
        <f>IF(D36&lt;1,0,12/D36)*0.9</f>
        <v>#REF!</v>
      </c>
      <c r="F36" s="19" t="e">
        <f>IF(AND(B36&gt;0,C36&lt;5.4),#REF!-2,0)</f>
        <v>#REF!</v>
      </c>
      <c r="G36" s="18" t="e">
        <f>IF(F36&lt;1,0,12/F36)*0.9</f>
        <v>#REF!</v>
      </c>
      <c r="H36" s="20">
        <v>866</v>
      </c>
      <c r="I36" s="18" t="e">
        <f t="shared" si="5"/>
        <v>#REF!</v>
      </c>
      <c r="J36" s="18" t="e">
        <f t="shared" ref="J36:J46" si="7">C36*B36*2726</f>
        <v>#REF!</v>
      </c>
      <c r="K36" s="18"/>
      <c r="L36" s="21">
        <v>15</v>
      </c>
      <c r="M36" s="22" t="e">
        <f t="shared" si="6"/>
        <v>#REF!</v>
      </c>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row>
    <row r="37" spans="1:79">
      <c r="A37" s="120" t="s">
        <v>95</v>
      </c>
      <c r="B37" s="17" t="e">
        <f>IF(AND(#REF!&lt;5.4),#REF!)</f>
        <v>#REF!</v>
      </c>
      <c r="C37" s="17" t="e">
        <f>IF(AND(#REF!&lt;5.4),#REF!)</f>
        <v>#REF!</v>
      </c>
      <c r="D37" s="17" t="e">
        <f>#REF!</f>
        <v>#REF!</v>
      </c>
      <c r="E37" s="18" t="e">
        <f>IF(D37&lt;1,0,12/D37)*0.9</f>
        <v>#REF!</v>
      </c>
      <c r="F37" s="19" t="e">
        <f>IF(AND(B37&gt;0,C37&lt;5.4),#REF!-2,0)</f>
        <v>#REF!</v>
      </c>
      <c r="G37" s="18" t="e">
        <f>IF(F37&lt;1,0,12/F37)*0.9</f>
        <v>#REF!</v>
      </c>
      <c r="H37" s="20">
        <v>866</v>
      </c>
      <c r="I37" s="18" t="e">
        <f t="shared" si="5"/>
        <v>#REF!</v>
      </c>
      <c r="J37" s="18" t="e">
        <f t="shared" si="7"/>
        <v>#REF!</v>
      </c>
      <c r="K37" s="18"/>
      <c r="L37" s="21">
        <v>15</v>
      </c>
      <c r="M37" s="22" t="e">
        <f t="shared" si="6"/>
        <v>#REF!</v>
      </c>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row>
    <row r="38" spans="1:79">
      <c r="A38" s="120" t="s">
        <v>95</v>
      </c>
      <c r="B38" s="17" t="e">
        <f>IF(AND(#REF!&lt;5.4),#REF!)</f>
        <v>#REF!</v>
      </c>
      <c r="C38" s="17" t="e">
        <f>IF(AND(#REF!&lt;5.4),#REF!)</f>
        <v>#REF!</v>
      </c>
      <c r="D38" s="17" t="e">
        <f>#REF!</f>
        <v>#REF!</v>
      </c>
      <c r="E38" s="18" t="e">
        <f>IF(D38&lt;1,0,12/D38)*0.9</f>
        <v>#REF!</v>
      </c>
      <c r="F38" s="19" t="e">
        <f>IF(AND(B38&gt;0,C38&lt;5.4),#REF!-2,0)</f>
        <v>#REF!</v>
      </c>
      <c r="G38" s="18" t="e">
        <f>IF(F38&lt;1,0,12/F38)*0.9</f>
        <v>#REF!</v>
      </c>
      <c r="H38" s="20">
        <v>866</v>
      </c>
      <c r="I38" s="18" t="e">
        <f t="shared" si="5"/>
        <v>#REF!</v>
      </c>
      <c r="J38" s="18" t="e">
        <f t="shared" si="7"/>
        <v>#REF!</v>
      </c>
      <c r="K38" s="18"/>
      <c r="L38" s="21">
        <v>15</v>
      </c>
      <c r="M38" s="22" t="e">
        <f t="shared" si="6"/>
        <v>#REF!</v>
      </c>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row>
    <row r="39" spans="1:79">
      <c r="A39" s="31" t="s">
        <v>91</v>
      </c>
      <c r="B39" s="17" t="e">
        <f>IF(AND(#REF!&gt;5.4,#REF!&lt;11.4),#REF!)</f>
        <v>#REF!</v>
      </c>
      <c r="C39" s="17" t="e">
        <f>IF(AND(#REF!&gt;5.4,#REF!&lt;11.4),#REF!)</f>
        <v>#REF!</v>
      </c>
      <c r="D39" s="17" t="e">
        <f>#REF!</f>
        <v>#REF!</v>
      </c>
      <c r="E39" s="18" t="e">
        <f>IF(D39&lt;1,0,12/D39)*0.9</f>
        <v>#REF!</v>
      </c>
      <c r="F39" s="19" t="e">
        <f>IF(AND(C39&gt;5.4,C39&lt;11.4),#REF!-2,0)</f>
        <v>#REF!</v>
      </c>
      <c r="G39" s="18" t="e">
        <f t="shared" ref="G39:G46" si="8">IF(F39&lt;1,0,12/F39)*0.9</f>
        <v>#REF!</v>
      </c>
      <c r="H39" s="20">
        <v>866</v>
      </c>
      <c r="I39" s="18" t="e">
        <f t="shared" si="5"/>
        <v>#REF!</v>
      </c>
      <c r="J39" s="18" t="e">
        <f t="shared" si="7"/>
        <v>#REF!</v>
      </c>
      <c r="K39" s="18"/>
      <c r="L39" s="21">
        <v>15</v>
      </c>
      <c r="M39" s="22" t="e">
        <f t="shared" si="6"/>
        <v>#REF!</v>
      </c>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row>
    <row r="40" spans="1:79">
      <c r="A40" s="31" t="s">
        <v>91</v>
      </c>
      <c r="B40" s="17" t="e">
        <f>IF(AND(#REF!&gt;5.4,#REF!&lt;11.4),#REF!)</f>
        <v>#REF!</v>
      </c>
      <c r="C40" s="17" t="e">
        <f>IF(AND(#REF!&gt;5.4,#REF!&lt;11.4),#REF!)</f>
        <v>#REF!</v>
      </c>
      <c r="D40" s="17" t="e">
        <f>#REF!</f>
        <v>#REF!</v>
      </c>
      <c r="E40" s="18" t="e">
        <f t="shared" ref="E40:E46" si="9">IF(D40&lt;1,0,12/D40)*0.9</f>
        <v>#REF!</v>
      </c>
      <c r="F40" s="19" t="e">
        <f>IF(AND(C40&gt;5.4,C40&lt;11.4),#REF!-2,0)</f>
        <v>#REF!</v>
      </c>
      <c r="G40" s="18" t="e">
        <f t="shared" si="8"/>
        <v>#REF!</v>
      </c>
      <c r="H40" s="20">
        <v>866</v>
      </c>
      <c r="I40" s="18" t="e">
        <f t="shared" si="5"/>
        <v>#REF!</v>
      </c>
      <c r="J40" s="18" t="e">
        <f t="shared" si="7"/>
        <v>#REF!</v>
      </c>
      <c r="K40" s="18"/>
      <c r="L40" s="21">
        <v>15</v>
      </c>
      <c r="M40" s="22" t="e">
        <f t="shared" si="6"/>
        <v>#REF!</v>
      </c>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row>
    <row r="41" spans="1:79">
      <c r="A41" s="31" t="s">
        <v>91</v>
      </c>
      <c r="B41" s="17" t="e">
        <f>IF(AND(#REF!&gt;5.4,#REF!&lt;11.4),#REF!)</f>
        <v>#REF!</v>
      </c>
      <c r="C41" s="17" t="e">
        <f>IF(AND(#REF!&gt;5.4,#REF!&lt;11.4),#REF!)</f>
        <v>#REF!</v>
      </c>
      <c r="D41" s="17" t="e">
        <f>#REF!</f>
        <v>#REF!</v>
      </c>
      <c r="E41" s="18" t="e">
        <f t="shared" si="9"/>
        <v>#REF!</v>
      </c>
      <c r="F41" s="19" t="e">
        <f>IF(AND(C41&gt;5.4,C41&lt;11.4),#REF!-2,0)</f>
        <v>#REF!</v>
      </c>
      <c r="G41" s="18" t="e">
        <f t="shared" si="8"/>
        <v>#REF!</v>
      </c>
      <c r="H41" s="20">
        <v>866</v>
      </c>
      <c r="I41" s="18" t="e">
        <f t="shared" si="5"/>
        <v>#REF!</v>
      </c>
      <c r="J41" s="18" t="e">
        <f t="shared" si="7"/>
        <v>#REF!</v>
      </c>
      <c r="K41" s="18"/>
      <c r="L41" s="21">
        <v>15</v>
      </c>
      <c r="M41" s="22" t="e">
        <f t="shared" si="6"/>
        <v>#REF!</v>
      </c>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row>
    <row r="42" spans="1:79">
      <c r="A42" s="31" t="s">
        <v>91</v>
      </c>
      <c r="B42" s="17" t="e">
        <f>IF(AND(#REF!&gt;5.4,#REF!&lt;11.4),#REF!)</f>
        <v>#REF!</v>
      </c>
      <c r="C42" s="17" t="e">
        <f>IF(AND(#REF!&gt;5.4,#REF!&lt;11.4),#REF!)</f>
        <v>#REF!</v>
      </c>
      <c r="D42" s="17" t="e">
        <f>#REF!</f>
        <v>#REF!</v>
      </c>
      <c r="E42" s="18" t="e">
        <f t="shared" si="9"/>
        <v>#REF!</v>
      </c>
      <c r="F42" s="19" t="e">
        <f>IF(AND(C42&gt;5.4,C42&lt;11.4),#REF!-2,0)</f>
        <v>#REF!</v>
      </c>
      <c r="G42" s="18" t="e">
        <f t="shared" si="8"/>
        <v>#REF!</v>
      </c>
      <c r="H42" s="20">
        <v>866</v>
      </c>
      <c r="I42" s="18" t="e">
        <f t="shared" si="5"/>
        <v>#REF!</v>
      </c>
      <c r="J42" s="18" t="e">
        <f t="shared" si="7"/>
        <v>#REF!</v>
      </c>
      <c r="K42" s="18"/>
      <c r="L42" s="21">
        <v>15</v>
      </c>
      <c r="M42" s="22" t="e">
        <f t="shared" si="6"/>
        <v>#REF!</v>
      </c>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row>
    <row r="43" spans="1:79" ht="12.75" customHeight="1">
      <c r="A43" s="121" t="s">
        <v>105</v>
      </c>
      <c r="B43" s="17" t="e">
        <f>IF(AND(#REF!&gt;11.3,#REF!&lt;20.1),#REF!)</f>
        <v>#REF!</v>
      </c>
      <c r="C43" s="17" t="e">
        <f>IF(AND(#REF!&gt;11.3,#REF!&lt;20.1),#REF!)</f>
        <v>#REF!</v>
      </c>
      <c r="D43" s="17" t="e">
        <f>#REF!</f>
        <v>#REF!</v>
      </c>
      <c r="E43" s="18" t="e">
        <f t="shared" si="9"/>
        <v>#REF!</v>
      </c>
      <c r="F43" s="19" t="e">
        <f>IF(AND(C43&gt;11.3,C43&lt;20.1),#REF!-2,0)</f>
        <v>#REF!</v>
      </c>
      <c r="G43" s="18" t="e">
        <f t="shared" si="8"/>
        <v>#REF!</v>
      </c>
      <c r="H43" s="20">
        <v>866</v>
      </c>
      <c r="I43" s="18" t="e">
        <f t="shared" si="5"/>
        <v>#REF!</v>
      </c>
      <c r="J43" s="18" t="e">
        <f t="shared" si="7"/>
        <v>#REF!</v>
      </c>
      <c r="K43" s="18"/>
      <c r="L43" s="21">
        <v>15</v>
      </c>
      <c r="M43" s="22" t="e">
        <f t="shared" si="6"/>
        <v>#REF!</v>
      </c>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row>
    <row r="44" spans="1:79" ht="12.75" customHeight="1">
      <c r="A44" s="121" t="s">
        <v>105</v>
      </c>
      <c r="B44" s="17" t="e">
        <f>IF(AND(#REF!&gt;11.3,#REF!&lt;20.1),#REF!)</f>
        <v>#REF!</v>
      </c>
      <c r="C44" s="17" t="e">
        <f>IF(AND(#REF!&gt;11.3,#REF!&lt;20.1),#REF!)</f>
        <v>#REF!</v>
      </c>
      <c r="D44" s="17" t="e">
        <f>#REF!</f>
        <v>#REF!</v>
      </c>
      <c r="E44" s="18" t="e">
        <f t="shared" si="9"/>
        <v>#REF!</v>
      </c>
      <c r="F44" s="19" t="e">
        <f>IF(AND(C44&gt;11.3,C44&lt;20.1),#REF!-2,0)</f>
        <v>#REF!</v>
      </c>
      <c r="G44" s="18" t="e">
        <f t="shared" si="8"/>
        <v>#REF!</v>
      </c>
      <c r="H44" s="20">
        <v>866</v>
      </c>
      <c r="I44" s="18" t="e">
        <f t="shared" si="5"/>
        <v>#REF!</v>
      </c>
      <c r="J44" s="18" t="e">
        <f t="shared" si="7"/>
        <v>#REF!</v>
      </c>
      <c r="K44" s="18"/>
      <c r="L44" s="21">
        <v>15</v>
      </c>
      <c r="M44" s="22" t="e">
        <f t="shared" si="6"/>
        <v>#REF!</v>
      </c>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row>
    <row r="45" spans="1:79" ht="12.75" customHeight="1">
      <c r="A45" s="121" t="s">
        <v>105</v>
      </c>
      <c r="B45" s="17" t="e">
        <f>IF(AND(#REF!&gt;11.3,#REF!&lt;20.1),#REF!)</f>
        <v>#REF!</v>
      </c>
      <c r="C45" s="17" t="e">
        <f>IF(AND(#REF!&gt;11.3,#REF!&lt;20.1),#REF!)</f>
        <v>#REF!</v>
      </c>
      <c r="D45" s="17" t="e">
        <f>#REF!</f>
        <v>#REF!</v>
      </c>
      <c r="E45" s="18" t="e">
        <f t="shared" si="9"/>
        <v>#REF!</v>
      </c>
      <c r="F45" s="19" t="e">
        <f>IF(AND(C45&gt;11.3,C45&lt;20.1),#REF!-2,0)</f>
        <v>#REF!</v>
      </c>
      <c r="G45" s="18" t="e">
        <f t="shared" si="8"/>
        <v>#REF!</v>
      </c>
      <c r="H45" s="20">
        <v>866</v>
      </c>
      <c r="I45" s="18" t="e">
        <f t="shared" si="5"/>
        <v>#REF!</v>
      </c>
      <c r="J45" s="18" t="e">
        <f t="shared" si="7"/>
        <v>#REF!</v>
      </c>
      <c r="K45" s="18"/>
      <c r="L45" s="21">
        <v>15</v>
      </c>
      <c r="M45" s="22" t="e">
        <f t="shared" si="6"/>
        <v>#REF!</v>
      </c>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row>
    <row r="46" spans="1:79" ht="12.75" customHeight="1">
      <c r="A46" s="121" t="s">
        <v>105</v>
      </c>
      <c r="B46" s="17" t="e">
        <f>IF(AND(#REF!&gt;11.3,#REF!&lt;20.1),#REF!)</f>
        <v>#REF!</v>
      </c>
      <c r="C46" s="17" t="e">
        <f>IF(AND(#REF!&gt;11.3,#REF!&lt;20.1),#REF!)</f>
        <v>#REF!</v>
      </c>
      <c r="D46" s="17" t="e">
        <f>#REF!</f>
        <v>#REF!</v>
      </c>
      <c r="E46" s="18" t="e">
        <f t="shared" si="9"/>
        <v>#REF!</v>
      </c>
      <c r="F46" s="19" t="e">
        <f>IF(AND(C46&gt;11.3,C46&lt;20.1),#REF!-2,0)</f>
        <v>#REF!</v>
      </c>
      <c r="G46" s="18" t="e">
        <f t="shared" si="8"/>
        <v>#REF!</v>
      </c>
      <c r="H46" s="20">
        <v>866</v>
      </c>
      <c r="I46" s="18" t="e">
        <f t="shared" si="5"/>
        <v>#REF!</v>
      </c>
      <c r="J46" s="18" t="e">
        <f t="shared" si="7"/>
        <v>#REF!</v>
      </c>
      <c r="K46" s="18"/>
      <c r="L46" s="21">
        <v>15</v>
      </c>
      <c r="M46" s="22" t="e">
        <f t="shared" si="6"/>
        <v>#REF!</v>
      </c>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row>
    <row r="47" spans="1:79" ht="13.5" thickBot="1">
      <c r="A47" s="5"/>
      <c r="B47" s="5"/>
      <c r="C47" s="5"/>
      <c r="D47" s="5"/>
      <c r="E47" s="9"/>
      <c r="F47" s="5"/>
      <c r="G47" s="34"/>
      <c r="H47" s="35"/>
      <c r="I47" s="40"/>
      <c r="J47" s="41"/>
      <c r="K47" s="41"/>
      <c r="L47" s="38"/>
      <c r="M47" s="41"/>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row>
    <row r="48" spans="1:79" ht="13.5" thickBot="1">
      <c r="A48" s="5"/>
      <c r="B48" s="5"/>
      <c r="C48" s="5"/>
      <c r="D48" s="5"/>
      <c r="E48" s="9"/>
      <c r="F48" s="5"/>
      <c r="G48" s="34"/>
      <c r="H48" s="35" t="s">
        <v>5</v>
      </c>
      <c r="I48" s="36" t="e">
        <f>SUM(I35:I47)</f>
        <v>#REF!</v>
      </c>
      <c r="J48" s="37" t="e">
        <f>SUM(J35:J47)</f>
        <v>#REF!</v>
      </c>
      <c r="K48" s="41"/>
      <c r="L48" s="38"/>
      <c r="M48" s="39" t="e">
        <f>SUM(M35:M47)</f>
        <v>#REF!</v>
      </c>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row>
    <row r="49" spans="1:79" ht="13.5" thickBot="1">
      <c r="A49" s="5"/>
      <c r="B49" s="5"/>
      <c r="C49" s="5"/>
      <c r="D49" s="5"/>
      <c r="E49" s="9"/>
      <c r="F49" s="5"/>
      <c r="G49" s="34"/>
      <c r="H49" s="35"/>
      <c r="I49" s="117"/>
      <c r="J49" s="118"/>
      <c r="K49" s="41"/>
      <c r="L49" s="38"/>
      <c r="M49" s="11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row>
    <row r="50" spans="1:79" ht="39">
      <c r="A50" s="10" t="s">
        <v>64</v>
      </c>
      <c r="B50" s="11" t="s">
        <v>100</v>
      </c>
      <c r="C50" s="12" t="s">
        <v>97</v>
      </c>
      <c r="D50" s="14" t="s">
        <v>65</v>
      </c>
      <c r="E50" s="13" t="s">
        <v>101</v>
      </c>
      <c r="F50" s="14"/>
      <c r="G50" s="13"/>
      <c r="H50" s="11" t="s">
        <v>122</v>
      </c>
      <c r="I50" s="14" t="s">
        <v>123</v>
      </c>
      <c r="J50" s="14" t="s">
        <v>20</v>
      </c>
      <c r="K50" s="14"/>
      <c r="L50" s="12" t="s">
        <v>21</v>
      </c>
      <c r="M50" s="15" t="s">
        <v>22</v>
      </c>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row>
    <row r="51" spans="1:79">
      <c r="A51" s="16"/>
      <c r="B51" s="17" t="e">
        <f>#REF!</f>
        <v>#REF!</v>
      </c>
      <c r="C51" s="17" t="e">
        <f>#REF!</f>
        <v>#REF!</v>
      </c>
      <c r="D51" s="17">
        <v>10.5</v>
      </c>
      <c r="E51" s="18">
        <f>IF(D51&lt;1,0,12/D51)</f>
        <v>1.1428571428571428</v>
      </c>
      <c r="F51" s="19"/>
      <c r="G51" s="18"/>
      <c r="H51" s="20">
        <v>866</v>
      </c>
      <c r="I51" s="18" t="e">
        <f>(B51*C51*E51*0.02)</f>
        <v>#REF!</v>
      </c>
      <c r="J51" s="81" t="e">
        <f>B51*C51*E51*H51*0.15</f>
        <v>#REF!</v>
      </c>
      <c r="K51" s="81"/>
      <c r="L51" s="21">
        <v>15</v>
      </c>
      <c r="M51" s="22" t="e">
        <f>J51*L51</f>
        <v>#REF!</v>
      </c>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row>
    <row r="52" spans="1:79">
      <c r="A52" s="16"/>
      <c r="B52" s="17" t="e">
        <f>#REF!</f>
        <v>#REF!</v>
      </c>
      <c r="C52" s="17" t="e">
        <f>#REF!</f>
        <v>#REF!</v>
      </c>
      <c r="D52" s="17">
        <v>10.5</v>
      </c>
      <c r="E52" s="18">
        <f>IF(D52&lt;1,0,12/D52)</f>
        <v>1.1428571428571428</v>
      </c>
      <c r="F52" s="19"/>
      <c r="G52" s="18"/>
      <c r="H52" s="20">
        <v>866</v>
      </c>
      <c r="I52" s="18" t="e">
        <f>(B52*C52*E52*0.02)</f>
        <v>#REF!</v>
      </c>
      <c r="J52" s="81" t="e">
        <f>B52*C52*E52*H52*0.15</f>
        <v>#REF!</v>
      </c>
      <c r="K52" s="81"/>
      <c r="L52" s="21">
        <v>15</v>
      </c>
      <c r="M52" s="22" t="e">
        <f>J52*L52</f>
        <v>#REF!</v>
      </c>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row>
    <row r="53" spans="1:79">
      <c r="A53" s="16"/>
      <c r="B53" s="17" t="e">
        <f>#REF!</f>
        <v>#REF!</v>
      </c>
      <c r="C53" s="17" t="e">
        <f>#REF!</f>
        <v>#REF!</v>
      </c>
      <c r="D53" s="17">
        <v>10.5</v>
      </c>
      <c r="E53" s="18">
        <f>IF(D53&lt;1,0,12/D53)</f>
        <v>1.1428571428571428</v>
      </c>
      <c r="F53" s="19"/>
      <c r="G53" s="18"/>
      <c r="H53" s="20">
        <v>866</v>
      </c>
      <c r="I53" s="18" t="e">
        <f>(B53*C53*E53*0.02)</f>
        <v>#REF!</v>
      </c>
      <c r="J53" s="81" t="e">
        <f>B53*C53*E53*H53*0.15</f>
        <v>#REF!</v>
      </c>
      <c r="K53" s="81"/>
      <c r="L53" s="21">
        <v>15</v>
      </c>
      <c r="M53" s="22" t="e">
        <f>J53*L53</f>
        <v>#REF!</v>
      </c>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row>
    <row r="54" spans="1:79">
      <c r="A54" s="16"/>
      <c r="B54" s="17" t="e">
        <f>#REF!</f>
        <v>#REF!</v>
      </c>
      <c r="C54" s="17" t="e">
        <f>#REF!</f>
        <v>#REF!</v>
      </c>
      <c r="D54" s="17">
        <v>10.5</v>
      </c>
      <c r="E54" s="18">
        <f>IF(D54&lt;1,0,12/D54)</f>
        <v>1.1428571428571428</v>
      </c>
      <c r="F54" s="19"/>
      <c r="G54" s="18"/>
      <c r="H54" s="20">
        <v>866</v>
      </c>
      <c r="I54" s="18" t="e">
        <f>(B54*C54*E54*0.02)</f>
        <v>#REF!</v>
      </c>
      <c r="J54" s="81" t="e">
        <f>B54*C54*E54*H54*0.15</f>
        <v>#REF!</v>
      </c>
      <c r="K54" s="81"/>
      <c r="L54" s="21">
        <v>15</v>
      </c>
      <c r="M54" s="22" t="e">
        <f>J54*L54</f>
        <v>#REF!</v>
      </c>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row>
    <row r="55" spans="1:79" ht="13.5" thickBot="1">
      <c r="A55" s="25"/>
      <c r="B55" s="26"/>
      <c r="C55" s="26"/>
      <c r="D55" s="27"/>
      <c r="E55" s="27"/>
      <c r="F55" s="27"/>
      <c r="G55" s="27"/>
      <c r="H55" s="27"/>
      <c r="I55" s="28" t="e">
        <f>SUM(I51:I54)</f>
        <v>#REF!</v>
      </c>
      <c r="J55" s="82" t="e">
        <f>SUM(J51:J54)</f>
        <v>#REF!</v>
      </c>
      <c r="K55" s="82"/>
      <c r="L55" s="27"/>
      <c r="M55" s="30" t="e">
        <f>SUM(M51:M54)</f>
        <v>#REF!</v>
      </c>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row>
    <row r="56" spans="1:79" ht="13.5" thickBot="1">
      <c r="A56" s="5"/>
      <c r="B56" s="17"/>
      <c r="C56" s="17"/>
      <c r="D56" s="5"/>
      <c r="E56" s="5"/>
      <c r="F56" s="5"/>
      <c r="G56" s="5"/>
      <c r="H56" s="5"/>
      <c r="I56" s="42"/>
      <c r="J56" s="43"/>
      <c r="K56" s="43"/>
      <c r="L56" s="5"/>
      <c r="M56" s="44"/>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row>
    <row r="57" spans="1:79" ht="13.5" thickBot="1">
      <c r="A57" s="5"/>
      <c r="B57" s="17"/>
      <c r="C57" s="17"/>
      <c r="D57" s="5"/>
      <c r="E57" s="5"/>
      <c r="F57" s="5"/>
      <c r="G57" s="5"/>
      <c r="H57" s="35" t="s">
        <v>124</v>
      </c>
      <c r="I57" s="36" t="e">
        <f>I55</f>
        <v>#REF!</v>
      </c>
      <c r="J57" s="83" t="e">
        <f>J55</f>
        <v>#REF!</v>
      </c>
      <c r="K57" s="127"/>
      <c r="L57" s="84"/>
      <c r="M57" s="83" t="e">
        <f>M55</f>
        <v>#REF!</v>
      </c>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row>
    <row r="58" spans="1:79" ht="13.5" thickBot="1">
      <c r="A58" s="5"/>
      <c r="B58" s="5"/>
      <c r="C58" s="5"/>
      <c r="D58" s="5"/>
      <c r="E58" s="9"/>
      <c r="F58" s="5"/>
      <c r="G58" s="34"/>
      <c r="H58" s="35"/>
      <c r="I58" s="45"/>
      <c r="J58" s="46"/>
      <c r="K58" s="46"/>
      <c r="L58" s="38"/>
      <c r="M58" s="46"/>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row>
    <row r="59" spans="1:79" ht="39">
      <c r="A59" s="47" t="s">
        <v>25</v>
      </c>
      <c r="B59" s="11" t="s">
        <v>100</v>
      </c>
      <c r="C59" s="12" t="s">
        <v>97</v>
      </c>
      <c r="D59" s="12" t="s">
        <v>26</v>
      </c>
      <c r="E59" s="11" t="s">
        <v>122</v>
      </c>
      <c r="F59" s="14" t="s">
        <v>27</v>
      </c>
      <c r="G59" s="14" t="s">
        <v>123</v>
      </c>
      <c r="H59" s="14" t="s">
        <v>20</v>
      </c>
      <c r="I59" s="12" t="s">
        <v>21</v>
      </c>
      <c r="J59" s="15" t="s">
        <v>22</v>
      </c>
      <c r="K59" s="128"/>
      <c r="L59" s="5"/>
      <c r="M59" s="5"/>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row>
    <row r="60" spans="1:79">
      <c r="A60" s="31" t="s">
        <v>28</v>
      </c>
      <c r="B60" s="17">
        <v>0</v>
      </c>
      <c r="C60" s="17">
        <v>0</v>
      </c>
      <c r="D60" s="17">
        <v>0</v>
      </c>
      <c r="E60" s="20">
        <v>866</v>
      </c>
      <c r="F60" s="19">
        <f>IF(AND(C60&gt;150),$D$92,0)</f>
        <v>0</v>
      </c>
      <c r="G60" s="18">
        <f t="shared" ref="G60:G65" si="10">IF(D60&lt;F60,B60*C60*(F60-D60),0)</f>
        <v>0</v>
      </c>
      <c r="H60" s="18">
        <f t="shared" ref="H60:H65" si="11">E60*G60</f>
        <v>0</v>
      </c>
      <c r="I60" s="21">
        <v>15</v>
      </c>
      <c r="J60" s="22">
        <f t="shared" ref="J60:J65" si="12">H60*I60</f>
        <v>0</v>
      </c>
      <c r="K60" s="129"/>
      <c r="L60" s="5"/>
      <c r="M60" s="5"/>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row>
    <row r="61" spans="1:79">
      <c r="A61" s="31" t="s">
        <v>28</v>
      </c>
      <c r="B61" s="17">
        <v>0</v>
      </c>
      <c r="C61" s="17">
        <v>0</v>
      </c>
      <c r="D61" s="17">
        <v>0</v>
      </c>
      <c r="E61" s="20">
        <v>866</v>
      </c>
      <c r="F61" s="19">
        <f>IF(AND(C61&gt;150),$D$92,0)</f>
        <v>0</v>
      </c>
      <c r="G61" s="18">
        <f t="shared" si="10"/>
        <v>0</v>
      </c>
      <c r="H61" s="18">
        <f t="shared" si="11"/>
        <v>0</v>
      </c>
      <c r="I61" s="21">
        <v>15</v>
      </c>
      <c r="J61" s="22">
        <f t="shared" si="12"/>
        <v>0</v>
      </c>
      <c r="K61" s="129"/>
      <c r="L61" s="5"/>
      <c r="M61" s="5"/>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row>
    <row r="62" spans="1:79" ht="12.75" customHeight="1">
      <c r="A62" s="48" t="s">
        <v>29</v>
      </c>
      <c r="B62" s="17">
        <v>0</v>
      </c>
      <c r="C62" s="17">
        <v>0</v>
      </c>
      <c r="D62" s="17">
        <v>0</v>
      </c>
      <c r="E62" s="20">
        <v>866</v>
      </c>
      <c r="F62" s="19">
        <f>IF(AND(C62&gt;150),$D$93,0)</f>
        <v>0</v>
      </c>
      <c r="G62" s="18">
        <f t="shared" si="10"/>
        <v>0</v>
      </c>
      <c r="H62" s="18">
        <f t="shared" si="11"/>
        <v>0</v>
      </c>
      <c r="I62" s="21">
        <v>15</v>
      </c>
      <c r="J62" s="22">
        <f t="shared" si="12"/>
        <v>0</v>
      </c>
      <c r="K62" s="129"/>
      <c r="L62" s="5"/>
      <c r="M62" s="5"/>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row>
    <row r="63" spans="1:79" ht="12.75" customHeight="1">
      <c r="A63" s="48" t="s">
        <v>29</v>
      </c>
      <c r="B63" s="17">
        <v>0</v>
      </c>
      <c r="C63" s="17">
        <v>0</v>
      </c>
      <c r="D63" s="17">
        <v>0</v>
      </c>
      <c r="E63" s="20">
        <v>866</v>
      </c>
      <c r="F63" s="19">
        <f>IF(AND(C63&gt;150),$D$93,0)</f>
        <v>0</v>
      </c>
      <c r="G63" s="18">
        <f t="shared" si="10"/>
        <v>0</v>
      </c>
      <c r="H63" s="18">
        <f t="shared" si="11"/>
        <v>0</v>
      </c>
      <c r="I63" s="21">
        <v>15</v>
      </c>
      <c r="J63" s="22">
        <f t="shared" si="12"/>
        <v>0</v>
      </c>
      <c r="K63" s="129"/>
      <c r="L63" s="5"/>
      <c r="M63" s="5"/>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row>
    <row r="64" spans="1:79" ht="12.75" customHeight="1">
      <c r="A64" s="48" t="s">
        <v>29</v>
      </c>
      <c r="B64" s="17">
        <v>0</v>
      </c>
      <c r="C64" s="17">
        <v>0</v>
      </c>
      <c r="D64" s="17">
        <v>0</v>
      </c>
      <c r="E64" s="20">
        <v>866</v>
      </c>
      <c r="F64" s="19">
        <f>IF(AND(C64&gt;150),$D$93,0)</f>
        <v>0</v>
      </c>
      <c r="G64" s="18">
        <f t="shared" si="10"/>
        <v>0</v>
      </c>
      <c r="H64" s="18">
        <f t="shared" si="11"/>
        <v>0</v>
      </c>
      <c r="I64" s="21">
        <v>15</v>
      </c>
      <c r="J64" s="22">
        <f t="shared" si="12"/>
        <v>0</v>
      </c>
      <c r="K64" s="129"/>
      <c r="L64" s="5"/>
      <c r="M64" s="5"/>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row>
    <row r="65" spans="1:79" ht="12.75" customHeight="1" thickBot="1">
      <c r="A65" s="48" t="s">
        <v>29</v>
      </c>
      <c r="B65" s="17">
        <v>0</v>
      </c>
      <c r="C65" s="17">
        <v>0</v>
      </c>
      <c r="D65" s="17">
        <v>0</v>
      </c>
      <c r="E65" s="20">
        <v>866</v>
      </c>
      <c r="F65" s="19">
        <f>IF(AND(C65&gt;150),$D$93,0)</f>
        <v>0</v>
      </c>
      <c r="G65" s="18">
        <f t="shared" si="10"/>
        <v>0</v>
      </c>
      <c r="H65" s="18">
        <f t="shared" si="11"/>
        <v>0</v>
      </c>
      <c r="I65" s="21">
        <v>15</v>
      </c>
      <c r="J65" s="22">
        <f t="shared" si="12"/>
        <v>0</v>
      </c>
      <c r="K65" s="129"/>
      <c r="L65" s="5"/>
      <c r="M65" s="5"/>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row>
    <row r="66" spans="1:79" ht="13.5" thickBot="1">
      <c r="A66" s="25"/>
      <c r="B66" s="27"/>
      <c r="C66" s="27"/>
      <c r="D66" s="26"/>
      <c r="E66" s="29"/>
      <c r="F66" s="49" t="s">
        <v>30</v>
      </c>
      <c r="G66" s="50">
        <f>SUM(G60:G65)</f>
        <v>0</v>
      </c>
      <c r="H66" s="39">
        <f>SUM(H60:H65)</f>
        <v>0</v>
      </c>
      <c r="I66" s="51"/>
      <c r="J66" s="52">
        <f>SUM(J60:J65)</f>
        <v>0</v>
      </c>
      <c r="K66" s="41"/>
      <c r="L66" s="5"/>
      <c r="M66" s="5"/>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row>
    <row r="67" spans="1:79" ht="13">
      <c r="A67" s="5"/>
      <c r="B67" s="5"/>
      <c r="C67" s="5"/>
      <c r="D67" s="5"/>
      <c r="E67" s="9"/>
      <c r="F67" s="5"/>
      <c r="G67" s="34"/>
      <c r="H67" s="35"/>
      <c r="I67" s="45"/>
      <c r="J67" s="46"/>
      <c r="K67" s="46"/>
      <c r="L67" s="38"/>
      <c r="M67" s="46"/>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row>
    <row r="68" spans="1:79" ht="13">
      <c r="A68" s="5"/>
      <c r="B68" s="5"/>
      <c r="C68" s="5"/>
      <c r="D68" s="5"/>
      <c r="E68" s="9"/>
      <c r="F68" s="5"/>
      <c r="G68" s="34"/>
      <c r="H68" s="35"/>
      <c r="I68" s="130" t="s">
        <v>84</v>
      </c>
      <c r="J68" s="46"/>
      <c r="K68" s="46"/>
      <c r="L68" s="132" t="e">
        <f>H66+J57+J32+J48</f>
        <v>#REF!</v>
      </c>
      <c r="M68" s="46"/>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row>
    <row r="69" spans="1:79" ht="13.5" thickBot="1">
      <c r="A69" s="637" t="s">
        <v>63</v>
      </c>
      <c r="B69" s="637"/>
      <c r="C69" s="637"/>
      <c r="D69" s="637"/>
      <c r="E69" s="637"/>
      <c r="F69" s="637"/>
      <c r="G69" s="637"/>
      <c r="H69" s="5"/>
      <c r="I69" s="131" t="s">
        <v>83</v>
      </c>
      <c r="J69" s="5"/>
      <c r="K69" s="5"/>
      <c r="L69" s="133" t="e">
        <f>G66+I57+I32+I48</f>
        <v>#REF!</v>
      </c>
      <c r="M69" s="5"/>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row>
    <row r="70" spans="1:79" s="1" customFormat="1" ht="16" customHeight="1" thickTop="1">
      <c r="A70" s="643" t="s">
        <v>111</v>
      </c>
      <c r="B70" s="644"/>
      <c r="C70" s="644"/>
      <c r="D70" s="644"/>
      <c r="E70" s="645"/>
      <c r="F70" s="639" t="s">
        <v>31</v>
      </c>
      <c r="G70" s="640"/>
      <c r="H70" s="2"/>
      <c r="I70" s="2"/>
      <c r="J70" s="2"/>
      <c r="K70" s="2"/>
      <c r="L70" s="134" t="e">
        <f>I48</f>
        <v>#REF!</v>
      </c>
      <c r="M70" s="2"/>
      <c r="N70" s="123"/>
      <c r="O70" s="123"/>
      <c r="P70" s="123"/>
      <c r="Q70" s="123"/>
      <c r="R70" s="123"/>
      <c r="S70" s="123"/>
      <c r="T70" s="123"/>
      <c r="U70" s="123"/>
      <c r="V70" s="123"/>
      <c r="W70" s="123"/>
      <c r="X70" s="123"/>
      <c r="Y70" s="123"/>
      <c r="Z70" s="123"/>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row>
    <row r="71" spans="1:79" s="4" customFormat="1" ht="51" customHeight="1">
      <c r="A71" s="646" t="s">
        <v>32</v>
      </c>
      <c r="B71" s="647"/>
      <c r="C71" s="53" t="s">
        <v>88</v>
      </c>
      <c r="D71" s="54" t="s">
        <v>89</v>
      </c>
      <c r="E71" s="54" t="s">
        <v>33</v>
      </c>
      <c r="F71" s="55" t="s">
        <v>34</v>
      </c>
      <c r="G71" s="56" t="s">
        <v>35</v>
      </c>
      <c r="H71" s="3"/>
      <c r="I71" s="3"/>
      <c r="J71" s="3"/>
      <c r="K71" s="3"/>
      <c r="L71" s="3"/>
      <c r="M71" s="3"/>
      <c r="N71" s="124"/>
      <c r="O71" s="124"/>
      <c r="P71" s="124"/>
      <c r="Q71" s="124"/>
      <c r="R71" s="124"/>
      <c r="S71" s="124"/>
      <c r="T71" s="124"/>
      <c r="U71" s="124"/>
      <c r="V71" s="124"/>
      <c r="W71" s="124"/>
      <c r="X71" s="124"/>
      <c r="Y71" s="124"/>
      <c r="Z71" s="124"/>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row>
    <row r="72" spans="1:79" s="1" customFormat="1" ht="25.5" customHeight="1">
      <c r="A72" s="628" t="s">
        <v>36</v>
      </c>
      <c r="B72" s="648"/>
      <c r="C72" s="57"/>
      <c r="D72" s="58"/>
      <c r="E72" s="58"/>
      <c r="F72" s="59"/>
      <c r="G72" s="60"/>
      <c r="H72" s="2"/>
      <c r="I72" s="2"/>
      <c r="J72" s="2"/>
      <c r="K72" s="2"/>
      <c r="L72" s="2"/>
      <c r="M72" s="2"/>
      <c r="N72" s="123"/>
      <c r="O72" s="123"/>
      <c r="P72" s="123"/>
      <c r="Q72" s="123"/>
      <c r="R72" s="123"/>
      <c r="S72" s="123"/>
      <c r="T72" s="123"/>
      <c r="U72" s="123"/>
      <c r="V72" s="123"/>
      <c r="W72" s="123"/>
      <c r="X72" s="123"/>
      <c r="Y72" s="123"/>
      <c r="Z72" s="123"/>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row>
    <row r="73" spans="1:79" s="1" customFormat="1" ht="15" customHeight="1">
      <c r="A73" s="622" t="s">
        <v>37</v>
      </c>
      <c r="B73" s="649"/>
      <c r="C73" s="57"/>
      <c r="D73" s="58">
        <v>10</v>
      </c>
      <c r="E73" s="58"/>
      <c r="F73" s="58">
        <v>9.75</v>
      </c>
      <c r="G73" s="60">
        <v>1.65</v>
      </c>
      <c r="H73" s="2"/>
      <c r="I73" s="2"/>
      <c r="J73" s="2"/>
      <c r="K73" s="2"/>
      <c r="L73" s="2"/>
      <c r="M73" s="2"/>
      <c r="N73" s="123"/>
      <c r="O73" s="123"/>
      <c r="P73" s="123"/>
      <c r="Q73" s="123"/>
      <c r="R73" s="123"/>
      <c r="S73" s="123"/>
      <c r="T73" s="123"/>
      <c r="U73" s="123"/>
      <c r="V73" s="123"/>
      <c r="W73" s="123"/>
      <c r="X73" s="123"/>
      <c r="Y73" s="123"/>
      <c r="Z73" s="123"/>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row>
    <row r="74" spans="1:79" s="1" customFormat="1" ht="14.25" customHeight="1">
      <c r="A74" s="641" t="s">
        <v>38</v>
      </c>
      <c r="B74" s="642"/>
      <c r="C74" s="57"/>
      <c r="D74" s="58">
        <v>10</v>
      </c>
      <c r="E74" s="58"/>
      <c r="F74" s="58">
        <v>9.75</v>
      </c>
      <c r="G74" s="60">
        <v>3.25</v>
      </c>
      <c r="H74" s="2"/>
      <c r="I74" s="2"/>
      <c r="J74" s="2"/>
      <c r="K74" s="2"/>
      <c r="L74" s="2"/>
      <c r="M74" s="2"/>
      <c r="N74" s="123"/>
      <c r="O74" s="123"/>
      <c r="P74" s="123"/>
      <c r="Q74" s="123"/>
      <c r="R74" s="123"/>
      <c r="S74" s="123"/>
      <c r="T74" s="123"/>
      <c r="U74" s="123"/>
      <c r="V74" s="123"/>
      <c r="W74" s="123"/>
      <c r="X74" s="123"/>
      <c r="Y74" s="123"/>
      <c r="Z74" s="123"/>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row>
    <row r="75" spans="1:79" s="1" customFormat="1" ht="18" customHeight="1">
      <c r="A75" s="632" t="s">
        <v>39</v>
      </c>
      <c r="B75" s="633"/>
      <c r="C75" s="61"/>
      <c r="D75" s="58"/>
      <c r="E75" s="58" t="s">
        <v>40</v>
      </c>
      <c r="F75" s="58"/>
      <c r="G75" s="60"/>
      <c r="H75" s="2"/>
      <c r="I75" s="2"/>
      <c r="J75" s="2"/>
      <c r="K75" s="2"/>
      <c r="L75" s="2"/>
      <c r="M75" s="2"/>
      <c r="N75" s="123"/>
      <c r="O75" s="123"/>
      <c r="P75" s="123"/>
      <c r="Q75" s="123"/>
      <c r="R75" s="123"/>
      <c r="S75" s="123"/>
      <c r="T75" s="123"/>
      <c r="U75" s="123"/>
      <c r="V75" s="123"/>
      <c r="W75" s="123"/>
      <c r="X75" s="123"/>
      <c r="Y75" s="123"/>
      <c r="Z75" s="123"/>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row>
    <row r="76" spans="1:79" s="1" customFormat="1">
      <c r="A76" s="630" t="s">
        <v>41</v>
      </c>
      <c r="B76" s="634"/>
      <c r="C76" s="61"/>
      <c r="D76" s="58">
        <v>14.1</v>
      </c>
      <c r="E76" s="58">
        <v>3.3</v>
      </c>
      <c r="F76" s="58">
        <v>18</v>
      </c>
      <c r="G76" s="60">
        <v>5</v>
      </c>
      <c r="H76" s="2"/>
      <c r="I76" s="2"/>
      <c r="J76" s="2"/>
      <c r="K76" s="2"/>
      <c r="L76" s="2"/>
      <c r="M76" s="2"/>
      <c r="N76" s="123"/>
      <c r="O76" s="123"/>
      <c r="P76" s="123"/>
      <c r="Q76" s="123"/>
      <c r="R76" s="123"/>
      <c r="S76" s="123"/>
      <c r="T76" s="123"/>
      <c r="U76" s="123"/>
      <c r="V76" s="123"/>
      <c r="W76" s="123"/>
      <c r="X76" s="123"/>
      <c r="Y76" s="123"/>
      <c r="Z76" s="123"/>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row>
    <row r="77" spans="1:79" s="1" customFormat="1">
      <c r="A77" s="630" t="s">
        <v>42</v>
      </c>
      <c r="B77" s="634"/>
      <c r="C77" s="61"/>
      <c r="D77" s="58">
        <v>16.2</v>
      </c>
      <c r="E77" s="58">
        <v>3.6</v>
      </c>
      <c r="F77" s="58">
        <v>18</v>
      </c>
      <c r="G77" s="60">
        <v>5</v>
      </c>
      <c r="H77" s="2"/>
      <c r="I77" s="2"/>
      <c r="J77" s="2"/>
      <c r="K77" s="2"/>
      <c r="L77" s="2"/>
      <c r="M77" s="2"/>
      <c r="N77" s="123"/>
      <c r="O77" s="123"/>
      <c r="P77" s="123"/>
      <c r="Q77" s="123"/>
      <c r="R77" s="123"/>
      <c r="S77" s="123"/>
      <c r="T77" s="123"/>
      <c r="U77" s="123"/>
      <c r="V77" s="123"/>
      <c r="W77" s="123"/>
      <c r="X77" s="123"/>
      <c r="Y77" s="123"/>
      <c r="Z77" s="123"/>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row>
    <row r="78" spans="1:79" s="1" customFormat="1">
      <c r="A78" s="630" t="s">
        <v>43</v>
      </c>
      <c r="B78" s="634"/>
      <c r="C78" s="61"/>
      <c r="D78" s="58">
        <v>15</v>
      </c>
      <c r="E78" s="58">
        <v>3.5</v>
      </c>
      <c r="F78" s="58">
        <v>18</v>
      </c>
      <c r="G78" s="60">
        <v>5</v>
      </c>
      <c r="H78" s="2"/>
      <c r="I78" s="2"/>
      <c r="J78" s="2"/>
      <c r="K78" s="2"/>
      <c r="L78" s="2"/>
      <c r="M78" s="2"/>
      <c r="N78" s="123"/>
      <c r="O78" s="123"/>
      <c r="P78" s="123"/>
      <c r="Q78" s="123"/>
      <c r="R78" s="123"/>
      <c r="S78" s="123"/>
      <c r="T78" s="123"/>
      <c r="U78" s="123"/>
      <c r="V78" s="123"/>
      <c r="W78" s="123"/>
      <c r="X78" s="123"/>
      <c r="Y78" s="123"/>
      <c r="Z78" s="123"/>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row>
    <row r="79" spans="1:79" s="1" customFormat="1" ht="15" customHeight="1">
      <c r="A79" s="632" t="s">
        <v>90</v>
      </c>
      <c r="B79" s="633"/>
      <c r="C79" s="61"/>
      <c r="D79" s="58"/>
      <c r="E79" s="58"/>
      <c r="F79" s="58"/>
      <c r="G79" s="60"/>
      <c r="H79" s="2"/>
      <c r="I79" s="2"/>
      <c r="J79" s="2"/>
      <c r="K79" s="2"/>
      <c r="L79" s="2"/>
      <c r="M79" s="2"/>
      <c r="N79" s="123"/>
      <c r="O79" s="123"/>
      <c r="P79" s="123"/>
      <c r="Q79" s="123"/>
      <c r="R79" s="123"/>
      <c r="S79" s="123"/>
      <c r="T79" s="123"/>
      <c r="U79" s="123"/>
      <c r="V79" s="123"/>
      <c r="W79" s="123"/>
      <c r="X79" s="123"/>
      <c r="Y79" s="123"/>
      <c r="Z79" s="123"/>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row>
    <row r="80" spans="1:79" s="1" customFormat="1" ht="15" customHeight="1">
      <c r="A80" s="622" t="s">
        <v>44</v>
      </c>
      <c r="B80" s="623"/>
      <c r="C80" s="58" t="s">
        <v>45</v>
      </c>
      <c r="D80" s="58">
        <v>11</v>
      </c>
      <c r="E80" s="63" t="s">
        <v>102</v>
      </c>
      <c r="F80" s="58">
        <v>18</v>
      </c>
      <c r="G80" s="60">
        <v>5</v>
      </c>
      <c r="H80" s="2"/>
      <c r="I80" s="2"/>
      <c r="J80" s="2"/>
      <c r="K80" s="2"/>
      <c r="L80" s="2"/>
      <c r="M80" s="2"/>
      <c r="N80" s="123"/>
      <c r="O80" s="123"/>
      <c r="P80" s="123"/>
      <c r="Q80" s="123"/>
      <c r="R80" s="123"/>
      <c r="S80" s="123"/>
      <c r="T80" s="123"/>
      <c r="U80" s="123"/>
      <c r="V80" s="123"/>
      <c r="W80" s="123"/>
      <c r="X80" s="123"/>
      <c r="Y80" s="123"/>
      <c r="Z80" s="123"/>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row>
    <row r="81" spans="1:79" s="1" customFormat="1" ht="15" customHeight="1">
      <c r="A81" s="622" t="s">
        <v>46</v>
      </c>
      <c r="B81" s="623"/>
      <c r="C81" s="58" t="s">
        <v>91</v>
      </c>
      <c r="D81" s="58">
        <v>10.3</v>
      </c>
      <c r="E81" s="58">
        <v>10.6</v>
      </c>
      <c r="F81" s="58">
        <v>18</v>
      </c>
      <c r="G81" s="60">
        <v>5</v>
      </c>
      <c r="H81" s="2"/>
      <c r="I81" s="2"/>
      <c r="J81" s="2"/>
      <c r="K81" s="2"/>
      <c r="L81" s="2"/>
      <c r="M81" s="2"/>
      <c r="N81" s="123"/>
      <c r="O81" s="123"/>
      <c r="P81" s="123"/>
      <c r="Q81" s="123"/>
      <c r="R81" s="123"/>
      <c r="S81" s="123"/>
      <c r="T81" s="123"/>
      <c r="U81" s="123"/>
      <c r="V81" s="123"/>
      <c r="W81" s="123"/>
      <c r="X81" s="123"/>
      <c r="Y81" s="123"/>
      <c r="Z81" s="123"/>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row>
    <row r="82" spans="1:79" s="1" customFormat="1" ht="15" customHeight="1">
      <c r="A82" s="622" t="s">
        <v>47</v>
      </c>
      <c r="B82" s="623"/>
      <c r="C82" s="58" t="s">
        <v>92</v>
      </c>
      <c r="D82" s="58">
        <v>9.6999999999999993</v>
      </c>
      <c r="E82" s="58">
        <v>9.9</v>
      </c>
      <c r="F82" s="58">
        <v>18</v>
      </c>
      <c r="G82" s="60">
        <v>5</v>
      </c>
      <c r="H82" s="2"/>
      <c r="I82" s="2"/>
      <c r="J82" s="2"/>
      <c r="K82" s="2"/>
      <c r="L82" s="2"/>
      <c r="M82" s="2"/>
      <c r="N82" s="123"/>
      <c r="O82" s="123"/>
      <c r="P82" s="123"/>
      <c r="Q82" s="123"/>
      <c r="R82" s="123"/>
      <c r="S82" s="123"/>
      <c r="T82" s="123"/>
      <c r="U82" s="123"/>
      <c r="V82" s="123"/>
      <c r="W82" s="123"/>
      <c r="X82" s="123"/>
      <c r="Y82" s="123"/>
      <c r="Z82" s="123"/>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row>
    <row r="83" spans="1:79" s="1" customFormat="1" ht="15" customHeight="1">
      <c r="A83" s="622" t="s">
        <v>48</v>
      </c>
      <c r="B83" s="623"/>
      <c r="C83" s="58" t="s">
        <v>93</v>
      </c>
      <c r="D83" s="58">
        <v>9.5</v>
      </c>
      <c r="E83" s="58">
        <v>9.6999999999999993</v>
      </c>
      <c r="F83" s="58">
        <v>18</v>
      </c>
      <c r="G83" s="60">
        <v>5</v>
      </c>
      <c r="H83" s="2"/>
      <c r="I83" s="2"/>
      <c r="J83" s="2"/>
      <c r="K83" s="2"/>
      <c r="L83" s="2"/>
      <c r="M83" s="2"/>
      <c r="N83" s="123"/>
      <c r="O83" s="123"/>
      <c r="P83" s="123"/>
      <c r="Q83" s="123"/>
      <c r="R83" s="123"/>
      <c r="S83" s="123"/>
      <c r="T83" s="123"/>
      <c r="U83" s="123"/>
      <c r="V83" s="123"/>
      <c r="W83" s="123"/>
      <c r="X83" s="123"/>
      <c r="Y83" s="123"/>
      <c r="Z83" s="123"/>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row>
    <row r="84" spans="1:79" s="1" customFormat="1" ht="15" customHeight="1">
      <c r="A84" s="626" t="s">
        <v>49</v>
      </c>
      <c r="B84" s="627"/>
      <c r="C84" s="64" t="s">
        <v>50</v>
      </c>
      <c r="D84" s="58">
        <v>9.1999999999999993</v>
      </c>
      <c r="E84" s="58">
        <v>9.4</v>
      </c>
      <c r="F84" s="58">
        <v>18</v>
      </c>
      <c r="G84" s="60">
        <v>5</v>
      </c>
      <c r="H84" s="2"/>
      <c r="I84" s="2"/>
      <c r="J84" s="2"/>
      <c r="K84" s="2"/>
      <c r="L84" s="2"/>
      <c r="M84" s="2"/>
      <c r="N84" s="123"/>
      <c r="O84" s="123"/>
      <c r="P84" s="123"/>
      <c r="Q84" s="123"/>
      <c r="R84" s="123"/>
      <c r="S84" s="123"/>
      <c r="T84" s="123"/>
      <c r="U84" s="123"/>
      <c r="V84" s="123"/>
      <c r="W84" s="123"/>
      <c r="X84" s="123"/>
      <c r="Y84" s="123"/>
      <c r="Z84" s="123"/>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row>
    <row r="85" spans="1:79" s="1" customFormat="1" ht="15" customHeight="1">
      <c r="A85" s="632" t="s">
        <v>94</v>
      </c>
      <c r="B85" s="633"/>
      <c r="C85" s="65"/>
      <c r="D85" s="58"/>
      <c r="E85" s="58"/>
      <c r="F85" s="58"/>
      <c r="G85" s="60"/>
      <c r="H85" s="2"/>
      <c r="I85" s="2"/>
      <c r="J85" s="2"/>
      <c r="K85" s="2"/>
      <c r="L85" s="2"/>
      <c r="M85" s="2"/>
      <c r="N85" s="123"/>
      <c r="O85" s="123"/>
      <c r="P85" s="123"/>
      <c r="Q85" s="123"/>
      <c r="R85" s="123"/>
      <c r="S85" s="123"/>
      <c r="T85" s="123"/>
      <c r="U85" s="123"/>
      <c r="V85" s="123"/>
      <c r="W85" s="123"/>
      <c r="X85" s="123"/>
      <c r="Y85" s="123"/>
      <c r="Z85" s="123"/>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row>
    <row r="86" spans="1:79" s="1" customFormat="1" ht="15" customHeight="1">
      <c r="A86" s="622" t="s">
        <v>44</v>
      </c>
      <c r="B86" s="623"/>
      <c r="C86" s="58" t="s">
        <v>95</v>
      </c>
      <c r="D86" s="58" t="s">
        <v>51</v>
      </c>
      <c r="E86" s="63"/>
      <c r="F86" s="58">
        <v>18</v>
      </c>
      <c r="G86" s="60">
        <v>5</v>
      </c>
      <c r="H86" s="2"/>
      <c r="I86" s="2"/>
      <c r="J86" s="2"/>
      <c r="K86" s="2"/>
      <c r="L86" s="2"/>
      <c r="M86" s="2"/>
      <c r="N86" s="123"/>
      <c r="O86" s="123"/>
      <c r="P86" s="123"/>
      <c r="Q86" s="123"/>
      <c r="R86" s="123"/>
      <c r="S86" s="123"/>
      <c r="T86" s="123"/>
      <c r="U86" s="123"/>
      <c r="V86" s="123"/>
      <c r="W86" s="123"/>
      <c r="X86" s="123"/>
      <c r="Y86" s="123"/>
      <c r="Z86" s="123"/>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row>
    <row r="87" spans="1:79" s="1" customFormat="1" ht="15" customHeight="1">
      <c r="A87" s="632" t="s">
        <v>96</v>
      </c>
      <c r="B87" s="633"/>
      <c r="C87" s="65"/>
      <c r="D87" s="58"/>
      <c r="E87" s="58"/>
      <c r="F87" s="58"/>
      <c r="G87" s="60"/>
      <c r="H87" s="2"/>
      <c r="I87" s="2"/>
      <c r="J87" s="2"/>
      <c r="K87" s="2"/>
      <c r="L87" s="2"/>
      <c r="M87" s="2"/>
      <c r="N87" s="123"/>
      <c r="O87" s="123"/>
      <c r="P87" s="123"/>
      <c r="Q87" s="123"/>
      <c r="R87" s="123"/>
      <c r="S87" s="123"/>
      <c r="T87" s="123"/>
      <c r="U87" s="123"/>
      <c r="V87" s="123"/>
      <c r="W87" s="123"/>
      <c r="X87" s="123"/>
      <c r="Y87" s="123"/>
      <c r="Z87" s="123"/>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row>
    <row r="88" spans="1:79" s="1" customFormat="1" ht="15" customHeight="1">
      <c r="A88" s="622" t="s">
        <v>44</v>
      </c>
      <c r="B88" s="623"/>
      <c r="C88" s="58" t="s">
        <v>95</v>
      </c>
      <c r="D88" s="58">
        <v>12</v>
      </c>
      <c r="E88" s="58"/>
      <c r="F88" s="58">
        <v>18</v>
      </c>
      <c r="G88" s="60">
        <v>5</v>
      </c>
      <c r="H88" s="2"/>
      <c r="I88" s="2"/>
      <c r="J88" s="2"/>
      <c r="K88" s="2"/>
      <c r="L88" s="2"/>
      <c r="M88" s="2"/>
      <c r="N88" s="123"/>
      <c r="O88" s="123"/>
      <c r="P88" s="123"/>
      <c r="Q88" s="123"/>
      <c r="R88" s="123"/>
      <c r="S88" s="123"/>
      <c r="T88" s="123"/>
      <c r="U88" s="123"/>
      <c r="V88" s="123"/>
      <c r="W88" s="123"/>
      <c r="X88" s="123"/>
      <c r="Y88" s="123"/>
      <c r="Z88" s="123"/>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row>
    <row r="89" spans="1:79" s="1" customFormat="1" ht="15" customHeight="1">
      <c r="A89" s="622" t="s">
        <v>52</v>
      </c>
      <c r="B89" s="623"/>
      <c r="C89" s="58" t="s">
        <v>91</v>
      </c>
      <c r="D89" s="58">
        <v>10.3</v>
      </c>
      <c r="E89" s="58"/>
      <c r="F89" s="58">
        <v>18</v>
      </c>
      <c r="G89" s="60">
        <v>5</v>
      </c>
      <c r="H89" s="2"/>
      <c r="I89" s="2"/>
      <c r="J89" s="2"/>
      <c r="K89" s="2"/>
      <c r="L89" s="2"/>
      <c r="M89" s="2"/>
      <c r="N89" s="123"/>
      <c r="O89" s="123"/>
      <c r="P89" s="123"/>
      <c r="Q89" s="123"/>
      <c r="R89" s="123"/>
      <c r="S89" s="123"/>
      <c r="T89" s="123"/>
      <c r="U89" s="123"/>
      <c r="V89" s="123"/>
      <c r="W89" s="123"/>
      <c r="X89" s="123"/>
      <c r="Y89" s="123"/>
      <c r="Z89" s="123"/>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row>
    <row r="90" spans="1:79" s="1" customFormat="1" ht="15" customHeight="1">
      <c r="A90" s="626" t="s">
        <v>53</v>
      </c>
      <c r="B90" s="627"/>
      <c r="C90" s="66" t="s">
        <v>54</v>
      </c>
      <c r="D90" s="67">
        <v>10.1</v>
      </c>
      <c r="E90" s="67"/>
      <c r="F90" s="67">
        <v>18</v>
      </c>
      <c r="G90" s="68">
        <v>5</v>
      </c>
      <c r="H90" s="2"/>
      <c r="I90" s="2"/>
      <c r="J90" s="2"/>
      <c r="K90" s="2"/>
      <c r="L90" s="2"/>
      <c r="M90" s="2"/>
      <c r="N90" s="123"/>
      <c r="O90" s="123"/>
      <c r="P90" s="123"/>
      <c r="Q90" s="123"/>
      <c r="R90" s="123"/>
      <c r="S90" s="123"/>
      <c r="T90" s="123"/>
      <c r="U90" s="123"/>
      <c r="V90" s="123"/>
      <c r="W90" s="123"/>
      <c r="X90" s="123"/>
      <c r="Y90" s="123"/>
      <c r="Z90" s="123"/>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row>
    <row r="91" spans="1:79" s="1" customFormat="1" ht="62.25" customHeight="1">
      <c r="A91" s="628" t="s">
        <v>55</v>
      </c>
      <c r="B91" s="629"/>
      <c r="C91" s="70"/>
      <c r="D91" s="69" t="s">
        <v>56</v>
      </c>
      <c r="E91" s="69" t="s">
        <v>57</v>
      </c>
      <c r="F91" s="69" t="s">
        <v>34</v>
      </c>
      <c r="G91" s="71" t="s">
        <v>58</v>
      </c>
      <c r="H91" s="2"/>
      <c r="I91" s="2"/>
      <c r="J91" s="2"/>
      <c r="K91" s="2"/>
      <c r="L91" s="2"/>
      <c r="M91" s="2"/>
      <c r="N91" s="123"/>
      <c r="O91" s="123"/>
      <c r="P91" s="123"/>
      <c r="Q91" s="123"/>
      <c r="R91" s="123"/>
      <c r="S91" s="123"/>
      <c r="T91" s="123"/>
      <c r="U91" s="123"/>
      <c r="V91" s="123"/>
      <c r="W91" s="123"/>
      <c r="X91" s="123"/>
      <c r="Y91" s="123"/>
      <c r="Z91" s="123"/>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row>
    <row r="92" spans="1:79" s="1" customFormat="1" ht="15" customHeight="1">
      <c r="A92" s="630" t="s">
        <v>59</v>
      </c>
      <c r="B92" s="631"/>
      <c r="C92" s="2"/>
      <c r="D92" s="72">
        <v>0.65</v>
      </c>
      <c r="E92" s="73" t="s">
        <v>60</v>
      </c>
      <c r="F92" s="62">
        <v>26</v>
      </c>
      <c r="G92" s="74">
        <v>6.5</v>
      </c>
      <c r="H92" s="2"/>
      <c r="I92" s="2"/>
      <c r="J92" s="2"/>
      <c r="K92" s="2"/>
      <c r="L92" s="2"/>
      <c r="M92" s="2"/>
      <c r="N92" s="123"/>
      <c r="O92" s="123"/>
      <c r="P92" s="123"/>
      <c r="Q92" s="123"/>
      <c r="R92" s="123"/>
      <c r="S92" s="123"/>
      <c r="T92" s="123"/>
      <c r="U92" s="123"/>
      <c r="V92" s="123"/>
      <c r="W92" s="123"/>
      <c r="X92" s="123"/>
      <c r="Y92" s="123"/>
      <c r="Z92" s="123"/>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row>
    <row r="93" spans="1:79" s="1" customFormat="1" ht="15" customHeight="1">
      <c r="A93" s="620" t="s">
        <v>61</v>
      </c>
      <c r="B93" s="621"/>
      <c r="C93" s="2"/>
      <c r="D93" s="72">
        <v>0.6</v>
      </c>
      <c r="E93" s="73" t="s">
        <v>60</v>
      </c>
      <c r="F93" s="62">
        <v>26</v>
      </c>
      <c r="G93" s="74">
        <v>6.5</v>
      </c>
      <c r="H93" s="2"/>
      <c r="I93" s="2"/>
      <c r="J93" s="2"/>
      <c r="K93" s="2"/>
      <c r="L93" s="2"/>
      <c r="M93" s="2"/>
      <c r="N93" s="123"/>
      <c r="O93" s="123"/>
      <c r="P93" s="123"/>
      <c r="Q93" s="123"/>
      <c r="R93" s="123"/>
      <c r="S93" s="123"/>
      <c r="T93" s="123"/>
      <c r="U93" s="123"/>
      <c r="V93" s="123"/>
      <c r="W93" s="123"/>
      <c r="X93" s="123"/>
      <c r="Y93" s="123"/>
      <c r="Z93" s="123"/>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row>
    <row r="94" spans="1:79" s="1" customFormat="1" ht="15" customHeight="1" thickBot="1">
      <c r="A94" s="624" t="s">
        <v>62</v>
      </c>
      <c r="B94" s="625"/>
      <c r="C94" s="75"/>
      <c r="D94" s="76">
        <v>0.6</v>
      </c>
      <c r="E94" s="76">
        <v>0.56000000000000005</v>
      </c>
      <c r="F94" s="77">
        <v>22.75</v>
      </c>
      <c r="G94" s="78">
        <v>2.6</v>
      </c>
      <c r="H94" s="2"/>
      <c r="I94" s="2"/>
      <c r="J94" s="2"/>
      <c r="K94" s="2"/>
      <c r="L94" s="2"/>
      <c r="M94" s="2"/>
      <c r="N94" s="123"/>
      <c r="O94" s="123"/>
      <c r="P94" s="123"/>
      <c r="Q94" s="123"/>
      <c r="R94" s="123"/>
      <c r="S94" s="123"/>
      <c r="T94" s="123"/>
      <c r="U94" s="123"/>
      <c r="V94" s="123"/>
      <c r="W94" s="123"/>
      <c r="X94" s="123"/>
      <c r="Y94" s="123"/>
      <c r="Z94" s="123"/>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row>
    <row r="95" spans="1:79" ht="13" thickTop="1">
      <c r="A95" s="5"/>
      <c r="B95" s="5"/>
      <c r="C95" s="5"/>
      <c r="D95" s="5"/>
      <c r="E95" s="5"/>
      <c r="F95" s="5"/>
      <c r="G95" s="5"/>
      <c r="H95" s="5"/>
      <c r="I95" s="5"/>
      <c r="J95" s="5"/>
      <c r="K95" s="5"/>
      <c r="L95" s="5"/>
      <c r="M95" s="5"/>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row>
    <row r="96" spans="1:79">
      <c r="A96" s="79"/>
      <c r="B96" s="79"/>
      <c r="C96" s="79"/>
      <c r="D96" s="79"/>
      <c r="E96" s="79"/>
      <c r="F96" s="79"/>
      <c r="G96" s="79"/>
      <c r="H96" s="79"/>
      <c r="I96" s="79"/>
      <c r="J96" s="79"/>
      <c r="K96" s="79"/>
      <c r="L96" s="79"/>
      <c r="M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row>
    <row r="97" spans="1:79">
      <c r="A97" s="79"/>
      <c r="B97" s="79"/>
      <c r="C97" s="79"/>
      <c r="D97" s="79"/>
      <c r="E97" s="79"/>
      <c r="F97" s="79"/>
      <c r="G97" s="79"/>
      <c r="H97" s="79"/>
      <c r="I97" s="79"/>
      <c r="J97" s="79"/>
      <c r="K97" s="79"/>
      <c r="L97" s="79"/>
      <c r="M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row>
    <row r="98" spans="1:79">
      <c r="A98" s="79"/>
      <c r="B98" s="79"/>
      <c r="C98" s="79"/>
      <c r="D98" s="79"/>
      <c r="E98" s="79"/>
      <c r="F98" s="79"/>
      <c r="G98" s="79"/>
      <c r="H98" s="79"/>
      <c r="I98" s="79"/>
      <c r="J98" s="79"/>
      <c r="K98" s="79"/>
      <c r="L98" s="79"/>
      <c r="M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row>
    <row r="99" spans="1:79">
      <c r="A99" s="79"/>
      <c r="B99" s="79"/>
      <c r="C99" s="79"/>
      <c r="D99" s="79"/>
      <c r="E99" s="79"/>
      <c r="F99" s="79"/>
      <c r="G99" s="79"/>
      <c r="H99" s="79"/>
      <c r="I99" s="79"/>
      <c r="J99" s="79"/>
      <c r="K99" s="79"/>
      <c r="L99" s="79"/>
      <c r="M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row>
    <row r="100" spans="1:79">
      <c r="A100" s="79"/>
      <c r="B100" s="79"/>
      <c r="C100" s="79"/>
      <c r="D100" s="79"/>
      <c r="E100" s="79"/>
      <c r="F100" s="79"/>
      <c r="G100" s="79"/>
      <c r="H100" s="79"/>
      <c r="I100" s="79"/>
      <c r="J100" s="79"/>
      <c r="K100" s="79"/>
      <c r="L100" s="79"/>
      <c r="M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row>
    <row r="101" spans="1:79">
      <c r="A101" s="79"/>
      <c r="B101" s="79"/>
      <c r="C101" s="79"/>
      <c r="D101" s="79"/>
      <c r="E101" s="79"/>
      <c r="F101" s="79"/>
      <c r="G101" s="79"/>
      <c r="H101" s="79"/>
      <c r="I101" s="79"/>
      <c r="J101" s="79"/>
      <c r="K101" s="79"/>
      <c r="L101" s="79"/>
      <c r="M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row>
    <row r="102" spans="1:79">
      <c r="A102" s="79"/>
      <c r="B102" s="79"/>
      <c r="C102" s="79"/>
      <c r="D102" s="79"/>
      <c r="E102" s="79"/>
      <c r="F102" s="79"/>
      <c r="G102" s="79"/>
      <c r="H102" s="79"/>
      <c r="I102" s="79"/>
      <c r="J102" s="79"/>
      <c r="K102" s="79"/>
      <c r="L102" s="79"/>
      <c r="M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row>
    <row r="103" spans="1:79">
      <c r="A103" s="79"/>
      <c r="B103" s="79"/>
      <c r="C103" s="79"/>
      <c r="D103" s="79"/>
      <c r="E103" s="79"/>
      <c r="F103" s="79"/>
      <c r="G103" s="79"/>
      <c r="H103" s="79"/>
      <c r="I103" s="79"/>
      <c r="J103" s="79"/>
      <c r="K103" s="79"/>
      <c r="L103" s="79"/>
      <c r="M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row>
    <row r="104" spans="1:79">
      <c r="A104" s="79"/>
      <c r="B104" s="79"/>
      <c r="C104" s="79"/>
      <c r="D104" s="79"/>
      <c r="E104" s="79"/>
      <c r="F104" s="79"/>
      <c r="G104" s="79"/>
      <c r="H104" s="79"/>
      <c r="I104" s="79"/>
      <c r="J104" s="79"/>
      <c r="K104" s="79"/>
      <c r="L104" s="79"/>
      <c r="M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row>
    <row r="105" spans="1:79">
      <c r="A105" s="79"/>
      <c r="B105" s="79"/>
      <c r="C105" s="79"/>
      <c r="D105" s="79"/>
      <c r="E105" s="79"/>
      <c r="F105" s="79"/>
      <c r="G105" s="79"/>
      <c r="H105" s="79"/>
      <c r="I105" s="79"/>
      <c r="J105" s="79"/>
      <c r="K105" s="79"/>
      <c r="L105" s="79"/>
      <c r="M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row>
    <row r="106" spans="1:79">
      <c r="A106" s="79"/>
      <c r="B106" s="79"/>
      <c r="C106" s="79"/>
      <c r="D106" s="79"/>
      <c r="E106" s="79"/>
      <c r="F106" s="79"/>
      <c r="G106" s="79"/>
      <c r="H106" s="79"/>
      <c r="I106" s="79"/>
      <c r="J106" s="79"/>
      <c r="K106" s="79"/>
      <c r="L106" s="79"/>
      <c r="M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row>
    <row r="107" spans="1:79">
      <c r="A107" s="79"/>
      <c r="B107" s="79"/>
      <c r="C107" s="79"/>
      <c r="D107" s="79"/>
      <c r="E107" s="79"/>
      <c r="F107" s="79"/>
      <c r="G107" s="79"/>
      <c r="H107" s="79"/>
      <c r="I107" s="79"/>
      <c r="J107" s="79"/>
      <c r="K107" s="79"/>
      <c r="L107" s="79"/>
      <c r="M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row>
    <row r="108" spans="1:79">
      <c r="A108" s="79"/>
      <c r="B108" s="79"/>
      <c r="C108" s="79"/>
      <c r="D108" s="79"/>
      <c r="E108" s="79"/>
      <c r="F108" s="79"/>
      <c r="G108" s="79"/>
      <c r="H108" s="79"/>
      <c r="I108" s="79"/>
      <c r="J108" s="79"/>
      <c r="K108" s="79"/>
      <c r="L108" s="79"/>
      <c r="M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row>
    <row r="109" spans="1:79">
      <c r="A109" s="79"/>
      <c r="B109" s="79"/>
      <c r="C109" s="79"/>
      <c r="D109" s="79"/>
      <c r="E109" s="79"/>
      <c r="F109" s="79"/>
      <c r="G109" s="79"/>
      <c r="H109" s="79"/>
      <c r="I109" s="79"/>
      <c r="J109" s="79"/>
      <c r="K109" s="79"/>
      <c r="L109" s="79"/>
      <c r="M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row>
    <row r="110" spans="1:79">
      <c r="A110" s="79"/>
      <c r="B110" s="79"/>
      <c r="C110" s="79"/>
      <c r="D110" s="79"/>
      <c r="E110" s="79"/>
      <c r="F110" s="79"/>
      <c r="G110" s="79"/>
      <c r="H110" s="79"/>
      <c r="I110" s="79"/>
      <c r="J110" s="79"/>
      <c r="K110" s="79"/>
      <c r="L110" s="79"/>
      <c r="M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row>
    <row r="111" spans="1:79">
      <c r="A111" s="79"/>
      <c r="B111" s="79"/>
      <c r="C111" s="79"/>
      <c r="D111" s="79"/>
      <c r="E111" s="79"/>
      <c r="F111" s="79"/>
      <c r="G111" s="79"/>
      <c r="H111" s="79"/>
      <c r="I111" s="79"/>
      <c r="J111" s="79"/>
      <c r="K111" s="79"/>
      <c r="L111" s="79"/>
      <c r="M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row>
    <row r="112" spans="1:79">
      <c r="A112" s="79"/>
      <c r="B112" s="79"/>
      <c r="C112" s="79"/>
      <c r="D112" s="79"/>
      <c r="E112" s="79"/>
      <c r="F112" s="79"/>
      <c r="G112" s="79"/>
      <c r="H112" s="79"/>
      <c r="I112" s="79"/>
      <c r="J112" s="79"/>
      <c r="K112" s="79"/>
      <c r="L112" s="79"/>
      <c r="M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row>
    <row r="113" spans="1:79">
      <c r="A113" s="79"/>
      <c r="B113" s="79"/>
      <c r="C113" s="79"/>
      <c r="D113" s="79"/>
      <c r="E113" s="79"/>
      <c r="F113" s="79"/>
      <c r="G113" s="79"/>
      <c r="H113" s="79"/>
      <c r="I113" s="79"/>
      <c r="J113" s="79"/>
      <c r="K113" s="79"/>
      <c r="L113" s="79"/>
      <c r="M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row>
    <row r="114" spans="1:79">
      <c r="A114" s="79"/>
      <c r="B114" s="79"/>
      <c r="C114" s="79"/>
      <c r="D114" s="79"/>
      <c r="E114" s="79"/>
      <c r="F114" s="79"/>
      <c r="G114" s="79"/>
      <c r="H114" s="79"/>
      <c r="I114" s="79"/>
      <c r="J114" s="79"/>
      <c r="K114" s="79"/>
      <c r="L114" s="79"/>
      <c r="M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row>
    <row r="115" spans="1:79">
      <c r="A115" s="79"/>
      <c r="B115" s="79"/>
      <c r="C115" s="79"/>
      <c r="D115" s="79"/>
      <c r="E115" s="79"/>
      <c r="F115" s="79"/>
      <c r="G115" s="79"/>
      <c r="H115" s="79"/>
      <c r="I115" s="79"/>
      <c r="J115" s="79"/>
      <c r="K115" s="79"/>
      <c r="L115" s="79"/>
      <c r="M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row>
    <row r="116" spans="1:79">
      <c r="A116" s="79"/>
      <c r="B116" s="79"/>
      <c r="C116" s="79"/>
      <c r="D116" s="79"/>
      <c r="E116" s="79"/>
      <c r="F116" s="79"/>
      <c r="G116" s="79"/>
      <c r="H116" s="79"/>
      <c r="I116" s="79"/>
      <c r="J116" s="79"/>
      <c r="K116" s="79"/>
      <c r="L116" s="79"/>
      <c r="M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row>
    <row r="117" spans="1:79">
      <c r="A117" s="79"/>
      <c r="B117" s="79"/>
      <c r="C117" s="79"/>
      <c r="D117" s="79"/>
      <c r="E117" s="79"/>
      <c r="F117" s="79"/>
      <c r="G117" s="79"/>
      <c r="H117" s="79"/>
      <c r="I117" s="79"/>
      <c r="J117" s="79"/>
      <c r="K117" s="79"/>
      <c r="L117" s="79"/>
      <c r="M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row>
    <row r="118" spans="1:79">
      <c r="A118" s="79"/>
      <c r="B118" s="79"/>
      <c r="C118" s="79"/>
      <c r="D118" s="79"/>
      <c r="E118" s="79"/>
      <c r="F118" s="79"/>
      <c r="G118" s="79"/>
      <c r="H118" s="79"/>
      <c r="I118" s="79"/>
      <c r="J118" s="79"/>
      <c r="K118" s="79"/>
      <c r="L118" s="79"/>
      <c r="M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row>
    <row r="119" spans="1:79">
      <c r="A119" s="79"/>
      <c r="B119" s="79"/>
      <c r="C119" s="79"/>
      <c r="D119" s="79"/>
      <c r="E119" s="79"/>
      <c r="F119" s="79"/>
      <c r="G119" s="79"/>
      <c r="H119" s="79"/>
      <c r="I119" s="79"/>
      <c r="J119" s="79"/>
      <c r="K119" s="79"/>
      <c r="L119" s="79"/>
      <c r="M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row>
    <row r="120" spans="1:79">
      <c r="A120" s="79"/>
      <c r="B120" s="79"/>
      <c r="C120" s="79"/>
      <c r="D120" s="79"/>
      <c r="E120" s="79"/>
      <c r="F120" s="79"/>
      <c r="G120" s="79"/>
      <c r="H120" s="79"/>
      <c r="I120" s="79"/>
      <c r="J120" s="79"/>
      <c r="K120" s="79"/>
      <c r="L120" s="79"/>
      <c r="M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row>
    <row r="121" spans="1:79">
      <c r="A121" s="79"/>
      <c r="B121" s="79"/>
      <c r="C121" s="79"/>
      <c r="D121" s="79"/>
      <c r="E121" s="79"/>
      <c r="F121" s="79"/>
      <c r="G121" s="79"/>
      <c r="H121" s="79"/>
      <c r="I121" s="79"/>
      <c r="J121" s="79"/>
      <c r="K121" s="79"/>
      <c r="L121" s="79"/>
      <c r="M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row>
    <row r="122" spans="1:79">
      <c r="A122" s="79"/>
      <c r="B122" s="79"/>
      <c r="C122" s="79"/>
      <c r="D122" s="79"/>
      <c r="E122" s="79"/>
      <c r="F122" s="79"/>
      <c r="G122" s="79"/>
      <c r="H122" s="79"/>
      <c r="I122" s="79"/>
      <c r="J122" s="79"/>
      <c r="K122" s="79"/>
      <c r="L122" s="79"/>
      <c r="M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row>
    <row r="123" spans="1:79">
      <c r="A123" s="79"/>
      <c r="B123" s="79"/>
      <c r="C123" s="79"/>
      <c r="D123" s="79"/>
      <c r="E123" s="79"/>
      <c r="F123" s="79"/>
      <c r="G123" s="79"/>
      <c r="H123" s="79"/>
      <c r="I123" s="79"/>
      <c r="J123" s="79"/>
      <c r="K123" s="79"/>
      <c r="L123" s="79"/>
      <c r="M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row>
    <row r="124" spans="1:79">
      <c r="A124" s="79"/>
      <c r="B124" s="79"/>
      <c r="C124" s="79"/>
      <c r="D124" s="79"/>
      <c r="E124" s="79"/>
      <c r="F124" s="79"/>
      <c r="G124" s="79"/>
      <c r="H124" s="79"/>
      <c r="I124" s="79"/>
      <c r="J124" s="79"/>
      <c r="K124" s="79"/>
      <c r="L124" s="79"/>
      <c r="M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row>
    <row r="125" spans="1:79">
      <c r="A125" s="79"/>
      <c r="B125" s="79"/>
      <c r="C125" s="79"/>
      <c r="D125" s="79"/>
      <c r="E125" s="79"/>
      <c r="F125" s="79"/>
      <c r="G125" s="79"/>
      <c r="H125" s="79"/>
      <c r="I125" s="79"/>
      <c r="J125" s="79"/>
      <c r="K125" s="79"/>
      <c r="L125" s="79"/>
      <c r="M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row>
    <row r="126" spans="1:79">
      <c r="A126" s="79"/>
      <c r="B126" s="79"/>
      <c r="C126" s="79"/>
      <c r="D126" s="79"/>
      <c r="E126" s="79"/>
      <c r="F126" s="79"/>
      <c r="G126" s="79"/>
      <c r="H126" s="79"/>
      <c r="I126" s="79"/>
      <c r="J126" s="79"/>
      <c r="K126" s="79"/>
      <c r="L126" s="79"/>
      <c r="M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row>
    <row r="127" spans="1:79">
      <c r="A127" s="79"/>
      <c r="B127" s="79"/>
      <c r="C127" s="79"/>
      <c r="D127" s="79"/>
      <c r="E127" s="79"/>
      <c r="F127" s="79"/>
      <c r="G127" s="79"/>
      <c r="H127" s="79"/>
      <c r="I127" s="79"/>
      <c r="J127" s="79"/>
      <c r="K127" s="79"/>
      <c r="L127" s="79"/>
      <c r="M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row>
    <row r="128" spans="1:79">
      <c r="A128" s="79"/>
      <c r="B128" s="79"/>
      <c r="C128" s="79"/>
      <c r="D128" s="79"/>
      <c r="E128" s="79"/>
      <c r="F128" s="79"/>
      <c r="G128" s="79"/>
      <c r="H128" s="79"/>
      <c r="I128" s="79"/>
      <c r="J128" s="79"/>
      <c r="K128" s="79"/>
      <c r="L128" s="79"/>
      <c r="M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row>
    <row r="129" spans="1:79">
      <c r="A129" s="79"/>
      <c r="B129" s="79"/>
      <c r="C129" s="79"/>
      <c r="D129" s="79"/>
      <c r="E129" s="79"/>
      <c r="F129" s="79"/>
      <c r="G129" s="79"/>
      <c r="H129" s="79"/>
      <c r="I129" s="79"/>
      <c r="J129" s="79"/>
      <c r="K129" s="79"/>
      <c r="L129" s="79"/>
      <c r="M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row>
    <row r="130" spans="1:79">
      <c r="A130" s="79"/>
      <c r="B130" s="79"/>
      <c r="C130" s="79"/>
      <c r="D130" s="79"/>
      <c r="E130" s="79"/>
      <c r="F130" s="79"/>
      <c r="G130" s="79"/>
      <c r="H130" s="79"/>
      <c r="I130" s="79"/>
      <c r="J130" s="79"/>
      <c r="K130" s="79"/>
      <c r="L130" s="79"/>
      <c r="M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row>
    <row r="131" spans="1:79">
      <c r="A131" s="79"/>
      <c r="B131" s="79"/>
      <c r="C131" s="79"/>
      <c r="D131" s="79"/>
      <c r="E131" s="79"/>
      <c r="F131" s="79"/>
      <c r="G131" s="79"/>
      <c r="H131" s="79"/>
      <c r="I131" s="79"/>
      <c r="J131" s="79"/>
      <c r="K131" s="79"/>
      <c r="L131" s="79"/>
      <c r="M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row>
    <row r="132" spans="1:79">
      <c r="A132" s="79"/>
      <c r="B132" s="79"/>
      <c r="C132" s="79"/>
      <c r="D132" s="79"/>
      <c r="E132" s="79"/>
      <c r="F132" s="79"/>
      <c r="G132" s="79"/>
      <c r="H132" s="79"/>
      <c r="I132" s="79"/>
      <c r="J132" s="79"/>
      <c r="K132" s="79"/>
      <c r="L132" s="79"/>
      <c r="M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row>
    <row r="133" spans="1:79">
      <c r="A133" s="79"/>
      <c r="B133" s="79"/>
      <c r="C133" s="79"/>
      <c r="D133" s="79"/>
      <c r="E133" s="79"/>
      <c r="F133" s="79"/>
      <c r="G133" s="79"/>
      <c r="H133" s="79"/>
      <c r="I133" s="79"/>
      <c r="J133" s="79"/>
      <c r="K133" s="79"/>
      <c r="L133" s="79"/>
      <c r="M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row>
    <row r="134" spans="1:79">
      <c r="A134" s="79"/>
      <c r="B134" s="79"/>
      <c r="C134" s="79"/>
      <c r="D134" s="79"/>
      <c r="E134" s="79"/>
      <c r="F134" s="79"/>
      <c r="G134" s="79"/>
      <c r="H134" s="79"/>
      <c r="I134" s="79"/>
      <c r="J134" s="79"/>
      <c r="K134" s="79"/>
      <c r="L134" s="79"/>
      <c r="M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row>
    <row r="135" spans="1:79">
      <c r="A135" s="79"/>
      <c r="B135" s="79"/>
      <c r="C135" s="79"/>
      <c r="D135" s="79"/>
      <c r="E135" s="79"/>
      <c r="F135" s="79"/>
      <c r="G135" s="79"/>
      <c r="H135" s="79"/>
      <c r="I135" s="79"/>
      <c r="J135" s="79"/>
      <c r="K135" s="79"/>
      <c r="L135" s="79"/>
      <c r="M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row>
    <row r="136" spans="1:79">
      <c r="A136" s="79"/>
      <c r="B136" s="79"/>
      <c r="C136" s="79"/>
      <c r="D136" s="79"/>
      <c r="E136" s="79"/>
      <c r="F136" s="79"/>
      <c r="G136" s="79"/>
      <c r="H136" s="79"/>
      <c r="I136" s="79"/>
      <c r="J136" s="79"/>
      <c r="K136" s="79"/>
      <c r="L136" s="79"/>
      <c r="M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row>
    <row r="137" spans="1:79">
      <c r="A137" s="79"/>
      <c r="B137" s="79"/>
      <c r="C137" s="79"/>
      <c r="D137" s="79"/>
      <c r="E137" s="79"/>
      <c r="F137" s="79"/>
      <c r="G137" s="79"/>
      <c r="H137" s="79"/>
      <c r="I137" s="79"/>
      <c r="J137" s="79"/>
      <c r="K137" s="79"/>
      <c r="L137" s="79"/>
      <c r="M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row>
    <row r="138" spans="1:79">
      <c r="A138" s="79"/>
      <c r="B138" s="79"/>
      <c r="C138" s="79"/>
      <c r="D138" s="79"/>
      <c r="E138" s="79"/>
      <c r="F138" s="79"/>
      <c r="G138" s="79"/>
      <c r="H138" s="79"/>
      <c r="I138" s="79"/>
      <c r="J138" s="79"/>
      <c r="K138" s="79"/>
      <c r="L138" s="79"/>
      <c r="M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row>
    <row r="139" spans="1:79">
      <c r="A139" s="79"/>
      <c r="B139" s="79"/>
      <c r="C139" s="79"/>
      <c r="D139" s="79"/>
      <c r="E139" s="79"/>
      <c r="F139" s="79"/>
      <c r="G139" s="79"/>
      <c r="H139" s="79"/>
      <c r="I139" s="79"/>
      <c r="J139" s="79"/>
      <c r="K139" s="79"/>
      <c r="L139" s="79"/>
      <c r="M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row>
    <row r="140" spans="1:79">
      <c r="A140" s="79"/>
      <c r="B140" s="79"/>
      <c r="C140" s="79"/>
      <c r="D140" s="79"/>
      <c r="E140" s="79"/>
      <c r="F140" s="79"/>
      <c r="G140" s="79"/>
      <c r="H140" s="79"/>
      <c r="I140" s="79"/>
      <c r="J140" s="79"/>
      <c r="K140" s="79"/>
      <c r="L140" s="79"/>
      <c r="M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row>
    <row r="141" spans="1:79">
      <c r="A141" s="79"/>
      <c r="B141" s="79"/>
      <c r="C141" s="79"/>
      <c r="D141" s="79"/>
      <c r="E141" s="79"/>
      <c r="F141" s="79"/>
      <c r="G141" s="79"/>
      <c r="H141" s="79"/>
      <c r="I141" s="79"/>
      <c r="J141" s="79"/>
      <c r="K141" s="79"/>
      <c r="L141" s="79"/>
      <c r="M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row>
    <row r="142" spans="1:79">
      <c r="A142" s="79"/>
      <c r="B142" s="79"/>
      <c r="C142" s="79"/>
      <c r="D142" s="79"/>
      <c r="E142" s="79"/>
      <c r="F142" s="79"/>
      <c r="G142" s="79"/>
      <c r="H142" s="79"/>
      <c r="I142" s="79"/>
      <c r="J142" s="79"/>
      <c r="K142" s="79"/>
      <c r="L142" s="79"/>
      <c r="M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row>
    <row r="143" spans="1:79">
      <c r="A143" s="79"/>
      <c r="B143" s="79"/>
      <c r="C143" s="79"/>
      <c r="D143" s="79"/>
      <c r="E143" s="79"/>
      <c r="F143" s="79"/>
      <c r="G143" s="79"/>
      <c r="H143" s="79"/>
      <c r="I143" s="79"/>
      <c r="J143" s="79"/>
      <c r="K143" s="79"/>
      <c r="L143" s="79"/>
      <c r="M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row>
    <row r="144" spans="1:79">
      <c r="A144" s="79"/>
      <c r="B144" s="79"/>
      <c r="C144" s="79"/>
      <c r="D144" s="79"/>
      <c r="E144" s="79"/>
      <c r="F144" s="79"/>
      <c r="G144" s="79"/>
      <c r="H144" s="79"/>
      <c r="I144" s="79"/>
      <c r="J144" s="79"/>
      <c r="K144" s="79"/>
      <c r="L144" s="79"/>
      <c r="M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row>
    <row r="145" spans="1:79">
      <c r="A145" s="79"/>
      <c r="B145" s="79"/>
      <c r="C145" s="79"/>
      <c r="D145" s="79"/>
      <c r="E145" s="79"/>
      <c r="F145" s="79"/>
      <c r="G145" s="79"/>
      <c r="H145" s="79"/>
      <c r="I145" s="79"/>
      <c r="J145" s="79"/>
      <c r="K145" s="79"/>
      <c r="L145" s="79"/>
      <c r="M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row>
    <row r="146" spans="1:79">
      <c r="A146" s="79"/>
      <c r="B146" s="79"/>
      <c r="C146" s="79"/>
      <c r="D146" s="79"/>
      <c r="E146" s="79"/>
      <c r="F146" s="79"/>
      <c r="G146" s="79"/>
      <c r="H146" s="79"/>
      <c r="I146" s="79"/>
      <c r="J146" s="79"/>
      <c r="K146" s="79"/>
      <c r="L146" s="79"/>
      <c r="M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row>
    <row r="147" spans="1:79">
      <c r="A147" s="79"/>
      <c r="B147" s="79"/>
      <c r="C147" s="79"/>
      <c r="D147" s="79"/>
      <c r="E147" s="79"/>
      <c r="F147" s="79"/>
      <c r="G147" s="79"/>
      <c r="H147" s="79"/>
      <c r="I147" s="79"/>
      <c r="J147" s="79"/>
      <c r="K147" s="79"/>
      <c r="L147" s="79"/>
      <c r="M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row>
    <row r="148" spans="1:79">
      <c r="A148" s="79"/>
      <c r="B148" s="79"/>
      <c r="C148" s="79"/>
      <c r="D148" s="79"/>
      <c r="E148" s="79"/>
      <c r="F148" s="79"/>
      <c r="G148" s="79"/>
      <c r="H148" s="79"/>
      <c r="I148" s="79"/>
      <c r="J148" s="79"/>
      <c r="K148" s="79"/>
      <c r="L148" s="79"/>
      <c r="M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row>
    <row r="149" spans="1:79">
      <c r="A149" s="79"/>
      <c r="B149" s="79"/>
      <c r="C149" s="79"/>
      <c r="D149" s="79"/>
      <c r="E149" s="79"/>
      <c r="F149" s="79"/>
      <c r="G149" s="79"/>
      <c r="H149" s="79"/>
      <c r="I149" s="79"/>
      <c r="J149" s="79"/>
      <c r="K149" s="79"/>
      <c r="L149" s="79"/>
      <c r="M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row>
    <row r="150" spans="1:79">
      <c r="A150" s="79"/>
      <c r="B150" s="79"/>
      <c r="C150" s="79"/>
      <c r="D150" s="79"/>
      <c r="E150" s="79"/>
      <c r="F150" s="79"/>
      <c r="G150" s="79"/>
      <c r="H150" s="79"/>
      <c r="I150" s="79"/>
      <c r="J150" s="79"/>
      <c r="K150" s="79"/>
      <c r="L150" s="79"/>
      <c r="M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row>
    <row r="151" spans="1:79">
      <c r="A151" s="79"/>
      <c r="B151" s="79"/>
      <c r="C151" s="79"/>
      <c r="D151" s="79"/>
      <c r="E151" s="79"/>
      <c r="F151" s="79"/>
      <c r="G151" s="79"/>
      <c r="H151" s="79"/>
      <c r="I151" s="79"/>
      <c r="J151" s="79"/>
      <c r="K151" s="79"/>
      <c r="L151" s="79"/>
      <c r="M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row>
    <row r="152" spans="1:79">
      <c r="A152" s="79"/>
      <c r="B152" s="79"/>
      <c r="C152" s="79"/>
      <c r="D152" s="79"/>
      <c r="E152" s="79"/>
      <c r="F152" s="79"/>
      <c r="G152" s="79"/>
      <c r="H152" s="79"/>
      <c r="I152" s="79"/>
      <c r="J152" s="79"/>
      <c r="K152" s="79"/>
      <c r="L152" s="79"/>
      <c r="M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row>
    <row r="153" spans="1:79">
      <c r="A153" s="79"/>
      <c r="B153" s="79"/>
      <c r="C153" s="79"/>
      <c r="D153" s="79"/>
      <c r="E153" s="79"/>
      <c r="F153" s="79"/>
      <c r="G153" s="79"/>
      <c r="H153" s="79"/>
      <c r="I153" s="79"/>
      <c r="J153" s="79"/>
      <c r="K153" s="79"/>
      <c r="L153" s="79"/>
      <c r="M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row>
    <row r="154" spans="1:79">
      <c r="A154" s="79"/>
      <c r="B154" s="79"/>
      <c r="C154" s="79"/>
      <c r="D154" s="79"/>
      <c r="E154" s="79"/>
      <c r="F154" s="79"/>
      <c r="G154" s="79"/>
      <c r="H154" s="79"/>
      <c r="I154" s="79"/>
      <c r="J154" s="79"/>
      <c r="K154" s="79"/>
      <c r="L154" s="79"/>
      <c r="M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row>
    <row r="155" spans="1:79">
      <c r="A155" s="79"/>
      <c r="B155" s="79"/>
      <c r="C155" s="79"/>
      <c r="D155" s="79"/>
      <c r="E155" s="79"/>
      <c r="F155" s="79"/>
      <c r="G155" s="79"/>
      <c r="H155" s="79"/>
      <c r="I155" s="79"/>
      <c r="J155" s="79"/>
      <c r="K155" s="79"/>
      <c r="L155" s="79"/>
      <c r="M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row>
    <row r="156" spans="1:79">
      <c r="A156" s="79"/>
      <c r="B156" s="79"/>
      <c r="C156" s="79"/>
      <c r="D156" s="79"/>
      <c r="E156" s="79"/>
      <c r="F156" s="79"/>
      <c r="G156" s="79"/>
      <c r="H156" s="79"/>
      <c r="I156" s="79"/>
      <c r="J156" s="79"/>
      <c r="K156" s="79"/>
      <c r="L156" s="79"/>
      <c r="M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row>
    <row r="157" spans="1:79">
      <c r="A157" s="79"/>
      <c r="B157" s="79"/>
      <c r="C157" s="79"/>
      <c r="D157" s="79"/>
      <c r="E157" s="79"/>
      <c r="F157" s="79"/>
      <c r="G157" s="79"/>
      <c r="H157" s="79"/>
      <c r="I157" s="79"/>
      <c r="J157" s="79"/>
      <c r="K157" s="79"/>
      <c r="L157" s="79"/>
      <c r="M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row>
    <row r="158" spans="1:79">
      <c r="A158" s="79"/>
      <c r="B158" s="79"/>
      <c r="C158" s="79"/>
      <c r="D158" s="79"/>
      <c r="E158" s="79"/>
      <c r="F158" s="79"/>
      <c r="G158" s="79"/>
      <c r="H158" s="79"/>
      <c r="I158" s="79"/>
      <c r="J158" s="79"/>
      <c r="K158" s="79"/>
      <c r="L158" s="79"/>
      <c r="M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row>
    <row r="159" spans="1:79">
      <c r="A159" s="79"/>
      <c r="B159" s="79"/>
      <c r="C159" s="79"/>
      <c r="D159" s="79"/>
      <c r="E159" s="79"/>
      <c r="F159" s="79"/>
      <c r="G159" s="79"/>
      <c r="H159" s="79"/>
      <c r="I159" s="79"/>
      <c r="J159" s="79"/>
      <c r="K159" s="79"/>
      <c r="L159" s="79"/>
      <c r="M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row>
    <row r="160" spans="1:79">
      <c r="A160" s="79"/>
      <c r="B160" s="79"/>
      <c r="C160" s="79"/>
      <c r="D160" s="79"/>
      <c r="E160" s="79"/>
      <c r="F160" s="79"/>
      <c r="G160" s="79"/>
      <c r="H160" s="79"/>
      <c r="I160" s="79"/>
      <c r="J160" s="79"/>
      <c r="K160" s="79"/>
      <c r="L160" s="79"/>
      <c r="M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c r="CA160" s="79"/>
    </row>
    <row r="161" spans="1:79">
      <c r="A161" s="79"/>
      <c r="B161" s="79"/>
      <c r="C161" s="79"/>
      <c r="D161" s="79"/>
      <c r="E161" s="79"/>
      <c r="F161" s="79"/>
      <c r="G161" s="79"/>
      <c r="H161" s="79"/>
      <c r="I161" s="79"/>
      <c r="J161" s="79"/>
      <c r="K161" s="79"/>
      <c r="L161" s="79"/>
      <c r="M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row>
    <row r="162" spans="1:79">
      <c r="A162" s="79"/>
      <c r="B162" s="79"/>
      <c r="C162" s="79"/>
      <c r="D162" s="79"/>
      <c r="E162" s="79"/>
      <c r="F162" s="79"/>
      <c r="G162" s="79"/>
      <c r="H162" s="79"/>
      <c r="I162" s="79"/>
      <c r="J162" s="79"/>
      <c r="K162" s="79"/>
      <c r="L162" s="79"/>
      <c r="M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row>
    <row r="163" spans="1:79">
      <c r="A163" s="79"/>
      <c r="B163" s="79"/>
      <c r="C163" s="79"/>
      <c r="D163" s="79"/>
      <c r="E163" s="79"/>
      <c r="F163" s="79"/>
      <c r="G163" s="79"/>
      <c r="H163" s="79"/>
      <c r="I163" s="79"/>
      <c r="J163" s="79"/>
      <c r="K163" s="79"/>
      <c r="L163" s="79"/>
      <c r="M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row>
    <row r="164" spans="1:79">
      <c r="A164" s="79"/>
      <c r="B164" s="79"/>
      <c r="C164" s="79"/>
      <c r="D164" s="79"/>
      <c r="E164" s="79"/>
      <c r="F164" s="79"/>
      <c r="G164" s="79"/>
      <c r="H164" s="79"/>
      <c r="I164" s="79"/>
      <c r="J164" s="79"/>
      <c r="K164" s="79"/>
      <c r="L164" s="79"/>
      <c r="M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row>
    <row r="165" spans="1:79">
      <c r="A165" s="79"/>
      <c r="B165" s="79"/>
      <c r="C165" s="79"/>
      <c r="D165" s="79"/>
      <c r="E165" s="79"/>
      <c r="F165" s="79"/>
      <c r="G165" s="79"/>
      <c r="H165" s="79"/>
      <c r="I165" s="79"/>
      <c r="J165" s="79"/>
      <c r="K165" s="79"/>
      <c r="L165" s="79"/>
      <c r="M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row>
    <row r="166" spans="1:79">
      <c r="A166" s="79"/>
      <c r="B166" s="79"/>
      <c r="C166" s="79"/>
      <c r="D166" s="79"/>
      <c r="E166" s="79"/>
      <c r="F166" s="79"/>
      <c r="G166" s="79"/>
      <c r="H166" s="79"/>
      <c r="I166" s="79"/>
      <c r="J166" s="79"/>
      <c r="K166" s="79"/>
      <c r="L166" s="79"/>
      <c r="M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row>
    <row r="167" spans="1:79">
      <c r="A167" s="79"/>
      <c r="B167" s="79"/>
      <c r="C167" s="79"/>
      <c r="D167" s="79"/>
      <c r="E167" s="79"/>
      <c r="F167" s="79"/>
      <c r="G167" s="79"/>
      <c r="H167" s="79"/>
      <c r="I167" s="79"/>
      <c r="J167" s="79"/>
      <c r="K167" s="79"/>
      <c r="L167" s="79"/>
      <c r="M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row>
    <row r="168" spans="1:79">
      <c r="A168" s="79"/>
      <c r="B168" s="79"/>
      <c r="C168" s="79"/>
      <c r="D168" s="79"/>
      <c r="E168" s="79"/>
      <c r="F168" s="79"/>
      <c r="G168" s="79"/>
      <c r="H168" s="79"/>
      <c r="I168" s="79"/>
      <c r="J168" s="79"/>
      <c r="K168" s="79"/>
      <c r="L168" s="79"/>
      <c r="M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row>
    <row r="169" spans="1:79">
      <c r="A169" s="79"/>
      <c r="B169" s="79"/>
      <c r="C169" s="79"/>
      <c r="D169" s="79"/>
      <c r="E169" s="79"/>
      <c r="F169" s="79"/>
      <c r="G169" s="79"/>
      <c r="H169" s="79"/>
      <c r="I169" s="79"/>
      <c r="J169" s="79"/>
      <c r="K169" s="79"/>
      <c r="L169" s="79"/>
      <c r="M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row>
    <row r="170" spans="1:79">
      <c r="A170" s="79"/>
      <c r="B170" s="79"/>
      <c r="C170" s="79"/>
      <c r="D170" s="79"/>
      <c r="E170" s="79"/>
      <c r="F170" s="79"/>
      <c r="G170" s="79"/>
      <c r="H170" s="79"/>
      <c r="I170" s="79"/>
      <c r="J170" s="79"/>
      <c r="K170" s="79"/>
      <c r="L170" s="79"/>
      <c r="M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row>
    <row r="171" spans="1:79">
      <c r="A171" s="79"/>
      <c r="B171" s="79"/>
      <c r="C171" s="79"/>
      <c r="D171" s="79"/>
      <c r="E171" s="79"/>
      <c r="F171" s="79"/>
      <c r="G171" s="79"/>
      <c r="H171" s="79"/>
      <c r="I171" s="79"/>
      <c r="J171" s="79"/>
      <c r="K171" s="79"/>
      <c r="L171" s="79"/>
      <c r="M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row>
    <row r="172" spans="1:79">
      <c r="A172" s="79"/>
      <c r="B172" s="79"/>
      <c r="C172" s="79"/>
      <c r="D172" s="79"/>
      <c r="E172" s="79"/>
      <c r="F172" s="79"/>
      <c r="G172" s="79"/>
      <c r="H172" s="79"/>
      <c r="I172" s="79"/>
      <c r="J172" s="79"/>
      <c r="K172" s="79"/>
      <c r="L172" s="79"/>
      <c r="M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row>
    <row r="173" spans="1:79">
      <c r="A173" s="79"/>
      <c r="B173" s="79"/>
      <c r="C173" s="79"/>
      <c r="D173" s="79"/>
      <c r="E173" s="79"/>
      <c r="F173" s="79"/>
      <c r="G173" s="79"/>
      <c r="H173" s="79"/>
      <c r="I173" s="79"/>
      <c r="J173" s="79"/>
      <c r="K173" s="79"/>
      <c r="L173" s="79"/>
      <c r="M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row>
    <row r="174" spans="1:79">
      <c r="A174" s="79"/>
      <c r="B174" s="79"/>
      <c r="C174" s="79"/>
      <c r="D174" s="79"/>
      <c r="E174" s="79"/>
      <c r="F174" s="79"/>
      <c r="G174" s="79"/>
      <c r="H174" s="79"/>
      <c r="I174" s="79"/>
      <c r="J174" s="79"/>
      <c r="K174" s="79"/>
      <c r="L174" s="79"/>
      <c r="M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row>
    <row r="175" spans="1:79">
      <c r="A175" s="79"/>
      <c r="B175" s="79"/>
      <c r="C175" s="79"/>
      <c r="D175" s="79"/>
      <c r="E175" s="79"/>
      <c r="F175" s="79"/>
      <c r="G175" s="79"/>
      <c r="H175" s="79"/>
      <c r="I175" s="79"/>
      <c r="J175" s="79"/>
      <c r="K175" s="79"/>
      <c r="L175" s="79"/>
      <c r="M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row>
    <row r="176" spans="1:79">
      <c r="A176" s="79"/>
      <c r="B176" s="79"/>
      <c r="C176" s="79"/>
      <c r="D176" s="79"/>
      <c r="E176" s="79"/>
      <c r="F176" s="79"/>
      <c r="G176" s="79"/>
      <c r="H176" s="79"/>
      <c r="I176" s="79"/>
      <c r="J176" s="79"/>
      <c r="K176" s="79"/>
      <c r="L176" s="79"/>
      <c r="M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row>
    <row r="177" spans="1:79">
      <c r="A177" s="79"/>
      <c r="B177" s="79"/>
      <c r="C177" s="79"/>
      <c r="D177" s="79"/>
      <c r="E177" s="79"/>
      <c r="F177" s="79"/>
      <c r="G177" s="79"/>
      <c r="H177" s="79"/>
      <c r="I177" s="79"/>
      <c r="J177" s="79"/>
      <c r="K177" s="79"/>
      <c r="L177" s="79"/>
      <c r="M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row>
    <row r="178" spans="1:79">
      <c r="A178" s="79"/>
      <c r="B178" s="79"/>
      <c r="C178" s="79"/>
      <c r="D178" s="79"/>
      <c r="E178" s="79"/>
      <c r="F178" s="79"/>
      <c r="G178" s="79"/>
      <c r="H178" s="79"/>
      <c r="I178" s="79"/>
      <c r="J178" s="79"/>
      <c r="K178" s="79"/>
      <c r="L178" s="79"/>
      <c r="M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row>
    <row r="179" spans="1:79">
      <c r="A179" s="79"/>
      <c r="B179" s="79"/>
      <c r="C179" s="79"/>
      <c r="D179" s="79"/>
      <c r="E179" s="79"/>
      <c r="F179" s="79"/>
      <c r="G179" s="79"/>
      <c r="H179" s="79"/>
      <c r="I179" s="79"/>
      <c r="J179" s="79"/>
      <c r="K179" s="79"/>
      <c r="L179" s="79"/>
      <c r="M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row>
    <row r="180" spans="1:79">
      <c r="A180" s="79"/>
      <c r="B180" s="79"/>
      <c r="C180" s="79"/>
      <c r="D180" s="79"/>
      <c r="E180" s="79"/>
      <c r="F180" s="79"/>
      <c r="G180" s="79"/>
      <c r="H180" s="79"/>
      <c r="I180" s="79"/>
      <c r="J180" s="79"/>
      <c r="K180" s="79"/>
      <c r="L180" s="79"/>
      <c r="M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row>
    <row r="181" spans="1:79">
      <c r="A181" s="79"/>
      <c r="B181" s="79"/>
      <c r="C181" s="79"/>
      <c r="D181" s="79"/>
      <c r="E181" s="79"/>
      <c r="F181" s="79"/>
      <c r="G181" s="79"/>
      <c r="H181" s="79"/>
      <c r="I181" s="79"/>
      <c r="J181" s="79"/>
      <c r="K181" s="79"/>
      <c r="L181" s="79"/>
      <c r="M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row>
    <row r="182" spans="1:79">
      <c r="A182" s="79"/>
      <c r="B182" s="79"/>
      <c r="C182" s="79"/>
      <c r="D182" s="79"/>
      <c r="E182" s="79"/>
      <c r="F182" s="79"/>
      <c r="G182" s="79"/>
      <c r="H182" s="79"/>
      <c r="I182" s="79"/>
      <c r="J182" s="79"/>
      <c r="K182" s="79"/>
      <c r="L182" s="79"/>
      <c r="M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row>
    <row r="183" spans="1:79">
      <c r="A183" s="79"/>
      <c r="B183" s="79"/>
      <c r="C183" s="79"/>
      <c r="D183" s="79"/>
      <c r="E183" s="79"/>
      <c r="F183" s="79"/>
      <c r="G183" s="79"/>
      <c r="H183" s="79"/>
      <c r="I183" s="79"/>
      <c r="J183" s="79"/>
      <c r="K183" s="79"/>
      <c r="L183" s="79"/>
      <c r="M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row>
    <row r="184" spans="1:79">
      <c r="A184" s="79"/>
      <c r="B184" s="79"/>
      <c r="C184" s="79"/>
      <c r="D184" s="79"/>
      <c r="E184" s="79"/>
      <c r="F184" s="79"/>
      <c r="G184" s="79"/>
      <c r="H184" s="79"/>
      <c r="I184" s="79"/>
      <c r="J184" s="79"/>
      <c r="K184" s="79"/>
      <c r="L184" s="79"/>
      <c r="M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row>
    <row r="185" spans="1:79">
      <c r="A185" s="79"/>
      <c r="B185" s="79"/>
      <c r="C185" s="79"/>
      <c r="D185" s="79"/>
      <c r="E185" s="79"/>
      <c r="F185" s="79"/>
      <c r="G185" s="79"/>
      <c r="H185" s="79"/>
      <c r="I185" s="79"/>
      <c r="J185" s="79"/>
      <c r="K185" s="79"/>
      <c r="L185" s="79"/>
      <c r="M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row>
    <row r="186" spans="1:79">
      <c r="A186" s="79"/>
      <c r="B186" s="79"/>
      <c r="C186" s="79"/>
      <c r="D186" s="79"/>
      <c r="E186" s="79"/>
      <c r="F186" s="79"/>
      <c r="G186" s="79"/>
      <c r="H186" s="79"/>
      <c r="I186" s="79"/>
      <c r="J186" s="79"/>
      <c r="K186" s="79"/>
      <c r="L186" s="79"/>
      <c r="M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row>
    <row r="187" spans="1:79">
      <c r="A187" s="79"/>
      <c r="B187" s="79"/>
      <c r="C187" s="79"/>
      <c r="D187" s="79"/>
      <c r="E187" s="79"/>
      <c r="F187" s="79"/>
      <c r="G187" s="79"/>
      <c r="H187" s="79"/>
      <c r="I187" s="79"/>
      <c r="J187" s="79"/>
      <c r="K187" s="79"/>
      <c r="L187" s="79"/>
      <c r="M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row>
    <row r="188" spans="1:79">
      <c r="A188" s="79"/>
      <c r="B188" s="79"/>
      <c r="C188" s="79"/>
      <c r="D188" s="79"/>
      <c r="E188" s="79"/>
      <c r="F188" s="79"/>
      <c r="G188" s="79"/>
      <c r="H188" s="79"/>
      <c r="I188" s="79"/>
      <c r="J188" s="79"/>
      <c r="K188" s="79"/>
      <c r="L188" s="79"/>
      <c r="M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row>
    <row r="189" spans="1:79">
      <c r="A189" s="79"/>
      <c r="B189" s="79"/>
      <c r="C189" s="79"/>
      <c r="D189" s="79"/>
      <c r="E189" s="79"/>
      <c r="F189" s="79"/>
      <c r="G189" s="79"/>
      <c r="H189" s="79"/>
      <c r="I189" s="79"/>
      <c r="J189" s="79"/>
      <c r="K189" s="79"/>
      <c r="L189" s="79"/>
      <c r="M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row>
    <row r="190" spans="1:79">
      <c r="A190" s="79"/>
      <c r="B190" s="79"/>
      <c r="C190" s="79"/>
      <c r="D190" s="79"/>
      <c r="E190" s="79"/>
      <c r="F190" s="79"/>
      <c r="G190" s="79"/>
      <c r="H190" s="79"/>
      <c r="I190" s="79"/>
      <c r="J190" s="79"/>
      <c r="K190" s="79"/>
      <c r="L190" s="79"/>
      <c r="M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row>
    <row r="191" spans="1:79">
      <c r="A191" s="79"/>
      <c r="B191" s="79"/>
      <c r="C191" s="79"/>
      <c r="D191" s="79"/>
      <c r="E191" s="79"/>
      <c r="F191" s="79"/>
      <c r="G191" s="79"/>
      <c r="H191" s="79"/>
      <c r="I191" s="79"/>
      <c r="J191" s="79"/>
      <c r="K191" s="79"/>
      <c r="L191" s="79"/>
      <c r="M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row>
    <row r="192" spans="1:79">
      <c r="A192" s="79"/>
      <c r="B192" s="79"/>
      <c r="C192" s="79"/>
      <c r="D192" s="79"/>
      <c r="E192" s="79"/>
      <c r="F192" s="79"/>
      <c r="G192" s="79"/>
      <c r="H192" s="79"/>
      <c r="I192" s="79"/>
      <c r="J192" s="79"/>
      <c r="K192" s="79"/>
      <c r="L192" s="79"/>
      <c r="M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row>
    <row r="193" spans="1:79">
      <c r="A193" s="79"/>
      <c r="B193" s="79"/>
      <c r="C193" s="79"/>
      <c r="D193" s="79"/>
      <c r="E193" s="79"/>
      <c r="F193" s="79"/>
      <c r="G193" s="79"/>
      <c r="H193" s="79"/>
      <c r="I193" s="79"/>
      <c r="J193" s="79"/>
      <c r="K193" s="79"/>
      <c r="L193" s="79"/>
      <c r="M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c r="BK193" s="79"/>
      <c r="BL193" s="79"/>
      <c r="BM193" s="79"/>
      <c r="BN193" s="79"/>
      <c r="BO193" s="79"/>
      <c r="BP193" s="79"/>
      <c r="BQ193" s="79"/>
      <c r="BR193" s="79"/>
      <c r="BS193" s="79"/>
      <c r="BT193" s="79"/>
      <c r="BU193" s="79"/>
      <c r="BV193" s="79"/>
      <c r="BW193" s="79"/>
      <c r="BX193" s="79"/>
      <c r="BY193" s="79"/>
      <c r="BZ193" s="79"/>
      <c r="CA193" s="79"/>
    </row>
    <row r="194" spans="1:79">
      <c r="A194" s="79"/>
      <c r="B194" s="79"/>
      <c r="C194" s="79"/>
      <c r="D194" s="79"/>
      <c r="E194" s="79"/>
      <c r="F194" s="79"/>
      <c r="G194" s="79"/>
      <c r="H194" s="79"/>
      <c r="I194" s="79"/>
      <c r="J194" s="79"/>
      <c r="K194" s="79"/>
      <c r="L194" s="79"/>
      <c r="M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c r="BK194" s="79"/>
      <c r="BL194" s="79"/>
      <c r="BM194" s="79"/>
      <c r="BN194" s="79"/>
      <c r="BO194" s="79"/>
      <c r="BP194" s="79"/>
      <c r="BQ194" s="79"/>
      <c r="BR194" s="79"/>
      <c r="BS194" s="79"/>
      <c r="BT194" s="79"/>
      <c r="BU194" s="79"/>
      <c r="BV194" s="79"/>
      <c r="BW194" s="79"/>
      <c r="BX194" s="79"/>
      <c r="BY194" s="79"/>
      <c r="BZ194" s="79"/>
      <c r="CA194" s="79"/>
    </row>
    <row r="195" spans="1:79">
      <c r="A195" s="79"/>
      <c r="B195" s="79"/>
      <c r="C195" s="79"/>
      <c r="D195" s="79"/>
      <c r="E195" s="79"/>
      <c r="F195" s="79"/>
      <c r="G195" s="79"/>
      <c r="H195" s="79"/>
      <c r="I195" s="79"/>
      <c r="J195" s="79"/>
      <c r="K195" s="79"/>
      <c r="L195" s="79"/>
      <c r="M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row>
    <row r="196" spans="1:79">
      <c r="A196" s="79"/>
      <c r="B196" s="79"/>
      <c r="C196" s="79"/>
      <c r="D196" s="79"/>
      <c r="E196" s="79"/>
      <c r="F196" s="79"/>
      <c r="G196" s="79"/>
      <c r="H196" s="79"/>
      <c r="I196" s="79"/>
      <c r="J196" s="79"/>
      <c r="K196" s="79"/>
      <c r="L196" s="79"/>
      <c r="M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row>
    <row r="197" spans="1:79">
      <c r="A197" s="79"/>
      <c r="B197" s="79"/>
      <c r="C197" s="79"/>
      <c r="D197" s="79"/>
      <c r="E197" s="79"/>
      <c r="F197" s="79"/>
      <c r="G197" s="79"/>
      <c r="H197" s="79"/>
      <c r="I197" s="79"/>
      <c r="J197" s="79"/>
      <c r="K197" s="79"/>
      <c r="L197" s="79"/>
      <c r="M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row>
    <row r="198" spans="1:79">
      <c r="A198" s="79"/>
      <c r="B198" s="79"/>
      <c r="C198" s="79"/>
      <c r="D198" s="79"/>
      <c r="E198" s="79"/>
      <c r="F198" s="79"/>
      <c r="G198" s="79"/>
      <c r="H198" s="79"/>
      <c r="I198" s="79"/>
      <c r="J198" s="79"/>
      <c r="K198" s="79"/>
      <c r="L198" s="79"/>
      <c r="M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row>
    <row r="199" spans="1:79">
      <c r="A199" s="79"/>
      <c r="B199" s="79"/>
      <c r="C199" s="79"/>
      <c r="D199" s="79"/>
      <c r="E199" s="79"/>
      <c r="F199" s="79"/>
      <c r="G199" s="79"/>
      <c r="H199" s="79"/>
      <c r="I199" s="79"/>
      <c r="J199" s="79"/>
      <c r="K199" s="79"/>
      <c r="L199" s="79"/>
      <c r="M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row>
    <row r="200" spans="1:79">
      <c r="A200" s="79"/>
      <c r="B200" s="79"/>
      <c r="C200" s="79"/>
      <c r="D200" s="79"/>
      <c r="E200" s="79"/>
      <c r="F200" s="79"/>
      <c r="G200" s="79"/>
      <c r="H200" s="79"/>
      <c r="I200" s="79"/>
      <c r="J200" s="79"/>
      <c r="K200" s="79"/>
      <c r="L200" s="79"/>
      <c r="M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row>
    <row r="201" spans="1:79">
      <c r="A201" s="79"/>
      <c r="B201" s="79"/>
      <c r="C201" s="79"/>
      <c r="D201" s="79"/>
      <c r="E201" s="79"/>
      <c r="F201" s="79"/>
      <c r="G201" s="79"/>
      <c r="H201" s="79"/>
      <c r="I201" s="79"/>
      <c r="J201" s="79"/>
      <c r="K201" s="79"/>
      <c r="L201" s="79"/>
      <c r="M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row>
    <row r="202" spans="1:79">
      <c r="A202" s="79"/>
      <c r="B202" s="79"/>
      <c r="C202" s="79"/>
      <c r="D202" s="79"/>
      <c r="E202" s="79"/>
      <c r="F202" s="79"/>
      <c r="G202" s="79"/>
      <c r="H202" s="79"/>
      <c r="I202" s="79"/>
      <c r="J202" s="79"/>
      <c r="K202" s="79"/>
      <c r="L202" s="79"/>
      <c r="M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row>
    <row r="203" spans="1:79">
      <c r="A203" s="79"/>
      <c r="B203" s="79"/>
      <c r="C203" s="79"/>
      <c r="D203" s="79"/>
      <c r="E203" s="79"/>
      <c r="F203" s="79"/>
      <c r="G203" s="79"/>
      <c r="H203" s="79"/>
      <c r="I203" s="79"/>
      <c r="J203" s="79"/>
      <c r="K203" s="79"/>
      <c r="L203" s="79"/>
      <c r="M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row>
    <row r="204" spans="1:79">
      <c r="A204" s="79"/>
      <c r="B204" s="79"/>
      <c r="C204" s="79"/>
      <c r="D204" s="79"/>
      <c r="E204" s="79"/>
      <c r="F204" s="79"/>
      <c r="G204" s="79"/>
      <c r="H204" s="79"/>
      <c r="I204" s="79"/>
      <c r="J204" s="79"/>
      <c r="K204" s="79"/>
      <c r="L204" s="79"/>
      <c r="M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row>
    <row r="205" spans="1:79">
      <c r="A205" s="79"/>
      <c r="B205" s="79"/>
      <c r="C205" s="79"/>
      <c r="D205" s="79"/>
      <c r="E205" s="79"/>
      <c r="F205" s="79"/>
      <c r="G205" s="79"/>
      <c r="H205" s="79"/>
      <c r="I205" s="79"/>
      <c r="J205" s="79"/>
      <c r="K205" s="79"/>
      <c r="L205" s="79"/>
      <c r="M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c r="BI205" s="79"/>
      <c r="BJ205" s="79"/>
      <c r="BK205" s="79"/>
      <c r="BL205" s="79"/>
      <c r="BM205" s="79"/>
      <c r="BN205" s="79"/>
      <c r="BO205" s="79"/>
      <c r="BP205" s="79"/>
      <c r="BQ205" s="79"/>
      <c r="BR205" s="79"/>
      <c r="BS205" s="79"/>
      <c r="BT205" s="79"/>
      <c r="BU205" s="79"/>
      <c r="BV205" s="79"/>
      <c r="BW205" s="79"/>
      <c r="BX205" s="79"/>
      <c r="BY205" s="79"/>
      <c r="BZ205" s="79"/>
      <c r="CA205" s="79"/>
    </row>
    <row r="206" spans="1:79">
      <c r="A206" s="79"/>
      <c r="B206" s="79"/>
      <c r="C206" s="79"/>
      <c r="D206" s="79"/>
      <c r="E206" s="79"/>
      <c r="F206" s="79"/>
      <c r="G206" s="79"/>
      <c r="H206" s="79"/>
      <c r="I206" s="79"/>
      <c r="J206" s="79"/>
      <c r="K206" s="79"/>
      <c r="L206" s="79"/>
      <c r="M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c r="BI206" s="79"/>
      <c r="BJ206" s="79"/>
      <c r="BK206" s="79"/>
      <c r="BL206" s="79"/>
      <c r="BM206" s="79"/>
      <c r="BN206" s="79"/>
      <c r="BO206" s="79"/>
      <c r="BP206" s="79"/>
      <c r="BQ206" s="79"/>
      <c r="BR206" s="79"/>
      <c r="BS206" s="79"/>
      <c r="BT206" s="79"/>
      <c r="BU206" s="79"/>
      <c r="BV206" s="79"/>
      <c r="BW206" s="79"/>
      <c r="BX206" s="79"/>
      <c r="BY206" s="79"/>
      <c r="BZ206" s="79"/>
      <c r="CA206" s="79"/>
    </row>
    <row r="207" spans="1:79">
      <c r="A207" s="79"/>
      <c r="B207" s="79"/>
      <c r="C207" s="79"/>
      <c r="D207" s="79"/>
      <c r="E207" s="79"/>
      <c r="F207" s="79"/>
      <c r="G207" s="79"/>
      <c r="H207" s="79"/>
      <c r="I207" s="79"/>
      <c r="J207" s="79"/>
      <c r="K207" s="79"/>
      <c r="L207" s="79"/>
      <c r="M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c r="BI207" s="79"/>
      <c r="BJ207" s="79"/>
      <c r="BK207" s="79"/>
      <c r="BL207" s="79"/>
      <c r="BM207" s="79"/>
      <c r="BN207" s="79"/>
      <c r="BO207" s="79"/>
      <c r="BP207" s="79"/>
      <c r="BQ207" s="79"/>
      <c r="BR207" s="79"/>
      <c r="BS207" s="79"/>
      <c r="BT207" s="79"/>
      <c r="BU207" s="79"/>
      <c r="BV207" s="79"/>
      <c r="BW207" s="79"/>
      <c r="BX207" s="79"/>
      <c r="BY207" s="79"/>
      <c r="BZ207" s="79"/>
      <c r="CA207" s="79"/>
    </row>
    <row r="208" spans="1:79">
      <c r="A208" s="79"/>
      <c r="B208" s="79"/>
      <c r="C208" s="79"/>
      <c r="D208" s="79"/>
      <c r="E208" s="79"/>
      <c r="F208" s="79"/>
      <c r="G208" s="79"/>
      <c r="H208" s="79"/>
      <c r="I208" s="79"/>
      <c r="J208" s="79"/>
      <c r="K208" s="79"/>
      <c r="L208" s="79"/>
      <c r="M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c r="BC208" s="79"/>
      <c r="BD208" s="79"/>
      <c r="BE208" s="79"/>
      <c r="BF208" s="79"/>
      <c r="BG208" s="79"/>
      <c r="BH208" s="79"/>
      <c r="BI208" s="79"/>
      <c r="BJ208" s="79"/>
      <c r="BK208" s="79"/>
      <c r="BL208" s="79"/>
      <c r="BM208" s="79"/>
      <c r="BN208" s="79"/>
      <c r="BO208" s="79"/>
      <c r="BP208" s="79"/>
      <c r="BQ208" s="79"/>
      <c r="BR208" s="79"/>
      <c r="BS208" s="79"/>
      <c r="BT208" s="79"/>
      <c r="BU208" s="79"/>
      <c r="BV208" s="79"/>
      <c r="BW208" s="79"/>
      <c r="BX208" s="79"/>
      <c r="BY208" s="79"/>
      <c r="BZ208" s="79"/>
      <c r="CA208" s="79"/>
    </row>
    <row r="209" spans="1:79">
      <c r="A209" s="79"/>
      <c r="B209" s="79"/>
      <c r="C209" s="79"/>
      <c r="D209" s="79"/>
      <c r="E209" s="79"/>
      <c r="F209" s="79"/>
      <c r="G209" s="79"/>
      <c r="H209" s="79"/>
      <c r="I209" s="79"/>
      <c r="J209" s="79"/>
      <c r="K209" s="79"/>
      <c r="L209" s="79"/>
      <c r="M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c r="CA209" s="79"/>
    </row>
    <row r="210" spans="1:79">
      <c r="A210" s="79"/>
      <c r="B210" s="79"/>
      <c r="C210" s="79"/>
      <c r="D210" s="79"/>
      <c r="E210" s="79"/>
      <c r="F210" s="79"/>
      <c r="G210" s="79"/>
      <c r="H210" s="79"/>
      <c r="I210" s="79"/>
      <c r="J210" s="79"/>
      <c r="K210" s="79"/>
      <c r="L210" s="79"/>
      <c r="M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row>
    <row r="211" spans="1:79">
      <c r="A211" s="79"/>
      <c r="B211" s="79"/>
      <c r="C211" s="79"/>
      <c r="D211" s="79"/>
      <c r="E211" s="79"/>
      <c r="F211" s="79"/>
      <c r="G211" s="79"/>
      <c r="H211" s="79"/>
      <c r="I211" s="79"/>
      <c r="J211" s="79"/>
      <c r="K211" s="79"/>
      <c r="L211" s="79"/>
      <c r="M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row>
    <row r="212" spans="1:79">
      <c r="A212" s="79"/>
      <c r="B212" s="79"/>
      <c r="C212" s="79"/>
      <c r="D212" s="79"/>
      <c r="E212" s="79"/>
      <c r="F212" s="79"/>
      <c r="G212" s="79"/>
      <c r="H212" s="79"/>
      <c r="I212" s="79"/>
      <c r="J212" s="79"/>
      <c r="K212" s="79"/>
      <c r="L212" s="79"/>
      <c r="M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row>
    <row r="213" spans="1:79">
      <c r="A213" s="79"/>
      <c r="B213" s="79"/>
      <c r="C213" s="79"/>
      <c r="D213" s="79"/>
      <c r="E213" s="79"/>
      <c r="F213" s="79"/>
      <c r="G213" s="79"/>
      <c r="H213" s="79"/>
      <c r="I213" s="79"/>
      <c r="J213" s="79"/>
      <c r="K213" s="79"/>
      <c r="L213" s="79"/>
      <c r="M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c r="CA213" s="79"/>
    </row>
    <row r="214" spans="1:79">
      <c r="A214" s="79"/>
      <c r="B214" s="79"/>
      <c r="C214" s="79"/>
      <c r="D214" s="79"/>
      <c r="E214" s="79"/>
      <c r="F214" s="79"/>
      <c r="G214" s="79"/>
      <c r="H214" s="79"/>
      <c r="I214" s="79"/>
      <c r="J214" s="79"/>
      <c r="K214" s="79"/>
      <c r="L214" s="79"/>
      <c r="M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c r="CA214" s="79"/>
    </row>
    <row r="215" spans="1:79">
      <c r="A215" s="79"/>
      <c r="B215" s="79"/>
      <c r="C215" s="79"/>
      <c r="D215" s="79"/>
      <c r="E215" s="79"/>
      <c r="F215" s="79"/>
      <c r="G215" s="79"/>
      <c r="H215" s="79"/>
      <c r="I215" s="79"/>
      <c r="J215" s="79"/>
      <c r="K215" s="79"/>
      <c r="L215" s="79"/>
      <c r="M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c r="CA215" s="79"/>
    </row>
    <row r="216" spans="1:79">
      <c r="A216" s="79"/>
      <c r="B216" s="79"/>
      <c r="C216" s="79"/>
      <c r="D216" s="79"/>
      <c r="E216" s="79"/>
      <c r="F216" s="79"/>
      <c r="G216" s="79"/>
      <c r="H216" s="79"/>
      <c r="I216" s="79"/>
      <c r="J216" s="79"/>
      <c r="K216" s="79"/>
      <c r="L216" s="79"/>
      <c r="M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c r="BC216" s="79"/>
      <c r="BD216" s="79"/>
      <c r="BE216" s="79"/>
      <c r="BF216" s="79"/>
      <c r="BG216" s="79"/>
      <c r="BH216" s="79"/>
      <c r="BI216" s="79"/>
      <c r="BJ216" s="79"/>
      <c r="BK216" s="79"/>
      <c r="BL216" s="79"/>
      <c r="BM216" s="79"/>
      <c r="BN216" s="79"/>
      <c r="BO216" s="79"/>
      <c r="BP216" s="79"/>
      <c r="BQ216" s="79"/>
      <c r="BR216" s="79"/>
      <c r="BS216" s="79"/>
      <c r="BT216" s="79"/>
      <c r="BU216" s="79"/>
      <c r="BV216" s="79"/>
      <c r="BW216" s="79"/>
      <c r="BX216" s="79"/>
      <c r="BY216" s="79"/>
      <c r="BZ216" s="79"/>
      <c r="CA216" s="79"/>
    </row>
    <row r="217" spans="1:79">
      <c r="A217" s="79"/>
      <c r="B217" s="79"/>
      <c r="C217" s="79"/>
      <c r="D217" s="79"/>
      <c r="E217" s="79"/>
      <c r="F217" s="79"/>
      <c r="G217" s="79"/>
      <c r="H217" s="79"/>
      <c r="I217" s="79"/>
      <c r="J217" s="79"/>
      <c r="K217" s="79"/>
      <c r="L217" s="79"/>
      <c r="M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c r="BC217" s="79"/>
      <c r="BD217" s="79"/>
      <c r="BE217" s="79"/>
      <c r="BF217" s="79"/>
      <c r="BG217" s="79"/>
      <c r="BH217" s="79"/>
      <c r="BI217" s="79"/>
      <c r="BJ217" s="79"/>
      <c r="BK217" s="79"/>
      <c r="BL217" s="79"/>
      <c r="BM217" s="79"/>
      <c r="BN217" s="79"/>
      <c r="BO217" s="79"/>
      <c r="BP217" s="79"/>
      <c r="BQ217" s="79"/>
      <c r="BR217" s="79"/>
      <c r="BS217" s="79"/>
      <c r="BT217" s="79"/>
      <c r="BU217" s="79"/>
      <c r="BV217" s="79"/>
      <c r="BW217" s="79"/>
      <c r="BX217" s="79"/>
      <c r="BY217" s="79"/>
      <c r="BZ217" s="79"/>
      <c r="CA217" s="79"/>
    </row>
    <row r="218" spans="1:79">
      <c r="A218" s="79"/>
      <c r="B218" s="79"/>
      <c r="C218" s="79"/>
      <c r="D218" s="79"/>
      <c r="E218" s="79"/>
      <c r="F218" s="79"/>
      <c r="G218" s="79"/>
      <c r="H218" s="79"/>
      <c r="I218" s="79"/>
      <c r="J218" s="79"/>
      <c r="K218" s="79"/>
      <c r="L218" s="79"/>
      <c r="M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c r="CA218" s="79"/>
    </row>
    <row r="219" spans="1:79">
      <c r="A219" s="79"/>
      <c r="B219" s="79"/>
      <c r="C219" s="79"/>
      <c r="D219" s="79"/>
      <c r="E219" s="79"/>
      <c r="F219" s="79"/>
      <c r="G219" s="79"/>
      <c r="H219" s="79"/>
      <c r="I219" s="79"/>
      <c r="J219" s="79"/>
      <c r="K219" s="79"/>
      <c r="L219" s="79"/>
      <c r="M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c r="CA219" s="79"/>
    </row>
    <row r="220" spans="1:79">
      <c r="A220" s="79"/>
      <c r="B220" s="79"/>
      <c r="C220" s="79"/>
      <c r="D220" s="79"/>
      <c r="E220" s="79"/>
      <c r="F220" s="79"/>
      <c r="G220" s="79"/>
      <c r="H220" s="79"/>
      <c r="I220" s="79"/>
      <c r="J220" s="79"/>
      <c r="K220" s="79"/>
      <c r="L220" s="79"/>
      <c r="M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row>
    <row r="221" spans="1:79">
      <c r="A221" s="79"/>
      <c r="B221" s="79"/>
      <c r="C221" s="79"/>
      <c r="D221" s="79"/>
      <c r="E221" s="79"/>
      <c r="F221" s="79"/>
      <c r="G221" s="79"/>
      <c r="H221" s="79"/>
      <c r="I221" s="79"/>
      <c r="J221" s="79"/>
      <c r="K221" s="79"/>
      <c r="L221" s="79"/>
      <c r="M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row>
    <row r="222" spans="1:79">
      <c r="A222" s="79"/>
      <c r="B222" s="79"/>
      <c r="C222" s="79"/>
      <c r="D222" s="79"/>
      <c r="E222" s="79"/>
      <c r="F222" s="79"/>
      <c r="G222" s="79"/>
      <c r="H222" s="79"/>
      <c r="I222" s="79"/>
      <c r="J222" s="79"/>
      <c r="K222" s="79"/>
      <c r="L222" s="79"/>
      <c r="M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row>
    <row r="223" spans="1:79">
      <c r="A223" s="79"/>
      <c r="B223" s="79"/>
      <c r="C223" s="79"/>
      <c r="D223" s="79"/>
      <c r="E223" s="79"/>
      <c r="F223" s="79"/>
      <c r="G223" s="79"/>
      <c r="H223" s="79"/>
      <c r="I223" s="79"/>
      <c r="J223" s="79"/>
      <c r="K223" s="79"/>
      <c r="L223" s="79"/>
      <c r="M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row>
    <row r="224" spans="1:79">
      <c r="A224" s="79"/>
      <c r="B224" s="79"/>
      <c r="C224" s="79"/>
      <c r="D224" s="79"/>
      <c r="E224" s="79"/>
      <c r="F224" s="79"/>
      <c r="G224" s="79"/>
      <c r="H224" s="79"/>
      <c r="I224" s="79"/>
      <c r="J224" s="79"/>
      <c r="K224" s="79"/>
      <c r="L224" s="79"/>
      <c r="M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row>
    <row r="225" spans="1:79">
      <c r="A225" s="79"/>
      <c r="B225" s="79"/>
      <c r="C225" s="79"/>
      <c r="D225" s="79"/>
      <c r="E225" s="79"/>
      <c r="F225" s="79"/>
      <c r="G225" s="79"/>
      <c r="H225" s="79"/>
      <c r="I225" s="79"/>
      <c r="J225" s="79"/>
      <c r="K225" s="79"/>
      <c r="L225" s="79"/>
      <c r="M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row>
    <row r="226" spans="1:79">
      <c r="A226" s="79"/>
      <c r="B226" s="79"/>
      <c r="C226" s="79"/>
      <c r="D226" s="79"/>
      <c r="E226" s="79"/>
      <c r="F226" s="79"/>
      <c r="G226" s="79"/>
      <c r="H226" s="79"/>
      <c r="I226" s="79"/>
      <c r="J226" s="79"/>
      <c r="K226" s="79"/>
      <c r="L226" s="79"/>
      <c r="M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row>
    <row r="227" spans="1:79">
      <c r="A227" s="79"/>
      <c r="B227" s="79"/>
      <c r="C227" s="79"/>
      <c r="D227" s="79"/>
      <c r="E227" s="79"/>
      <c r="F227" s="79"/>
      <c r="G227" s="79"/>
      <c r="H227" s="79"/>
      <c r="I227" s="79"/>
      <c r="J227" s="79"/>
      <c r="K227" s="79"/>
      <c r="L227" s="79"/>
      <c r="M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c r="CA227" s="79"/>
    </row>
    <row r="228" spans="1:79">
      <c r="A228" s="79"/>
      <c r="B228" s="79"/>
      <c r="C228" s="79"/>
      <c r="D228" s="79"/>
      <c r="E228" s="79"/>
      <c r="F228" s="79"/>
      <c r="G228" s="79"/>
      <c r="H228" s="79"/>
      <c r="I228" s="79"/>
      <c r="J228" s="79"/>
      <c r="K228" s="79"/>
      <c r="L228" s="79"/>
      <c r="M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row>
    <row r="229" spans="1:79">
      <c r="A229" s="79"/>
      <c r="B229" s="79"/>
      <c r="C229" s="79"/>
      <c r="D229" s="79"/>
      <c r="E229" s="79"/>
      <c r="F229" s="79"/>
      <c r="G229" s="79"/>
      <c r="H229" s="79"/>
      <c r="I229" s="79"/>
      <c r="J229" s="79"/>
      <c r="K229" s="79"/>
      <c r="L229" s="79"/>
      <c r="M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row>
    <row r="230" spans="1:79">
      <c r="A230" s="79"/>
      <c r="B230" s="79"/>
      <c r="C230" s="79"/>
      <c r="D230" s="79"/>
      <c r="E230" s="79"/>
      <c r="F230" s="79"/>
      <c r="G230" s="79"/>
      <c r="H230" s="79"/>
      <c r="I230" s="79"/>
      <c r="J230" s="79"/>
      <c r="K230" s="79"/>
      <c r="L230" s="79"/>
      <c r="M230" s="79"/>
      <c r="AA230" s="79"/>
      <c r="AB230" s="79"/>
      <c r="AC230" s="79"/>
      <c r="AD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c r="AZ230" s="79"/>
      <c r="BA230" s="79"/>
      <c r="BB230" s="79"/>
      <c r="BC230" s="79"/>
      <c r="BD230" s="79"/>
      <c r="BE230" s="79"/>
      <c r="BF230" s="79"/>
      <c r="BG230" s="79"/>
      <c r="BH230" s="79"/>
      <c r="BI230" s="79"/>
      <c r="BJ230" s="79"/>
      <c r="BK230" s="79"/>
      <c r="BL230" s="79"/>
      <c r="BM230" s="79"/>
      <c r="BN230" s="79"/>
      <c r="BO230" s="79"/>
      <c r="BP230" s="79"/>
      <c r="BQ230" s="79"/>
      <c r="BR230" s="79"/>
      <c r="BS230" s="79"/>
      <c r="BT230" s="79"/>
      <c r="BU230" s="79"/>
      <c r="BV230" s="79"/>
      <c r="BW230" s="79"/>
      <c r="BX230" s="79"/>
      <c r="BY230" s="79"/>
      <c r="BZ230" s="79"/>
      <c r="CA230" s="79"/>
    </row>
    <row r="231" spans="1:79">
      <c r="A231" s="79"/>
      <c r="B231" s="79"/>
      <c r="C231" s="79"/>
      <c r="D231" s="79"/>
      <c r="E231" s="79"/>
      <c r="F231" s="79"/>
      <c r="G231" s="79"/>
      <c r="H231" s="79"/>
      <c r="I231" s="79"/>
      <c r="J231" s="79"/>
      <c r="K231" s="79"/>
      <c r="L231" s="79"/>
      <c r="M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row>
    <row r="232" spans="1:79">
      <c r="A232" s="79"/>
      <c r="B232" s="79"/>
      <c r="C232" s="79"/>
      <c r="D232" s="79"/>
      <c r="E232" s="79"/>
      <c r="F232" s="79"/>
      <c r="G232" s="79"/>
      <c r="H232" s="79"/>
      <c r="I232" s="79"/>
      <c r="J232" s="79"/>
      <c r="K232" s="79"/>
      <c r="L232" s="79"/>
      <c r="M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row>
    <row r="233" spans="1:79">
      <c r="A233" s="79"/>
      <c r="B233" s="79"/>
      <c r="C233" s="79"/>
      <c r="D233" s="79"/>
      <c r="E233" s="79"/>
      <c r="F233" s="79"/>
      <c r="G233" s="79"/>
      <c r="H233" s="79"/>
      <c r="I233" s="79"/>
      <c r="J233" s="79"/>
      <c r="K233" s="79"/>
      <c r="L233" s="79"/>
      <c r="M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c r="CA233" s="79"/>
    </row>
    <row r="234" spans="1:79">
      <c r="A234" s="79"/>
      <c r="B234" s="79"/>
      <c r="C234" s="79"/>
      <c r="D234" s="79"/>
      <c r="E234" s="79"/>
      <c r="F234" s="79"/>
      <c r="G234" s="79"/>
      <c r="H234" s="79"/>
      <c r="I234" s="79"/>
      <c r="J234" s="79"/>
      <c r="K234" s="79"/>
      <c r="L234" s="79"/>
      <c r="M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c r="CA234" s="79"/>
    </row>
    <row r="235" spans="1:79">
      <c r="A235" s="79"/>
      <c r="B235" s="79"/>
      <c r="C235" s="79"/>
      <c r="D235" s="79"/>
      <c r="E235" s="79"/>
      <c r="F235" s="79"/>
      <c r="G235" s="79"/>
      <c r="H235" s="79"/>
      <c r="I235" s="79"/>
      <c r="J235" s="79"/>
      <c r="K235" s="79"/>
      <c r="L235" s="79"/>
      <c r="M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c r="BC235" s="79"/>
      <c r="BD235" s="79"/>
      <c r="BE235" s="79"/>
      <c r="BF235" s="79"/>
      <c r="BG235" s="79"/>
      <c r="BH235" s="79"/>
      <c r="BI235" s="79"/>
      <c r="BJ235" s="79"/>
      <c r="BK235" s="79"/>
      <c r="BL235" s="79"/>
      <c r="BM235" s="79"/>
      <c r="BN235" s="79"/>
      <c r="BO235" s="79"/>
      <c r="BP235" s="79"/>
      <c r="BQ235" s="79"/>
      <c r="BR235" s="79"/>
      <c r="BS235" s="79"/>
      <c r="BT235" s="79"/>
      <c r="BU235" s="79"/>
      <c r="BV235" s="79"/>
      <c r="BW235" s="79"/>
      <c r="BX235" s="79"/>
      <c r="BY235" s="79"/>
      <c r="BZ235" s="79"/>
      <c r="CA235" s="79"/>
    </row>
    <row r="236" spans="1:79">
      <c r="A236" s="79"/>
      <c r="B236" s="79"/>
      <c r="C236" s="79"/>
      <c r="D236" s="79"/>
      <c r="E236" s="79"/>
      <c r="F236" s="79"/>
      <c r="G236" s="79"/>
      <c r="H236" s="79"/>
      <c r="I236" s="79"/>
      <c r="J236" s="79"/>
      <c r="K236" s="79"/>
      <c r="L236" s="79"/>
      <c r="M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row>
    <row r="237" spans="1:79">
      <c r="A237" s="79"/>
      <c r="B237" s="79"/>
      <c r="C237" s="79"/>
      <c r="D237" s="79"/>
      <c r="E237" s="79"/>
      <c r="F237" s="79"/>
      <c r="G237" s="79"/>
      <c r="H237" s="79"/>
      <c r="I237" s="79"/>
      <c r="J237" s="79"/>
      <c r="K237" s="79"/>
      <c r="L237" s="79"/>
      <c r="M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row>
    <row r="238" spans="1:79">
      <c r="A238" s="79"/>
      <c r="B238" s="79"/>
      <c r="C238" s="79"/>
      <c r="D238" s="79"/>
      <c r="E238" s="79"/>
      <c r="F238" s="79"/>
      <c r="G238" s="79"/>
      <c r="H238" s="79"/>
      <c r="I238" s="79"/>
      <c r="J238" s="79"/>
      <c r="K238" s="79"/>
      <c r="L238" s="79"/>
      <c r="M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c r="CA238" s="79"/>
    </row>
    <row r="239" spans="1:79">
      <c r="A239" s="79"/>
      <c r="B239" s="79"/>
      <c r="C239" s="79"/>
      <c r="D239" s="79"/>
      <c r="E239" s="79"/>
      <c r="F239" s="79"/>
      <c r="G239" s="79"/>
      <c r="H239" s="79"/>
      <c r="I239" s="79"/>
      <c r="J239" s="79"/>
      <c r="K239" s="79"/>
      <c r="L239" s="79"/>
      <c r="M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c r="BI239" s="79"/>
      <c r="BJ239" s="79"/>
      <c r="BK239" s="79"/>
      <c r="BL239" s="79"/>
      <c r="BM239" s="79"/>
      <c r="BN239" s="79"/>
      <c r="BO239" s="79"/>
      <c r="BP239" s="79"/>
      <c r="BQ239" s="79"/>
      <c r="BR239" s="79"/>
      <c r="BS239" s="79"/>
      <c r="BT239" s="79"/>
      <c r="BU239" s="79"/>
      <c r="BV239" s="79"/>
      <c r="BW239" s="79"/>
      <c r="BX239" s="79"/>
      <c r="BY239" s="79"/>
      <c r="BZ239" s="79"/>
      <c r="CA239" s="79"/>
    </row>
    <row r="240" spans="1:79">
      <c r="A240" s="79"/>
      <c r="B240" s="79"/>
      <c r="C240" s="79"/>
      <c r="D240" s="79"/>
      <c r="E240" s="79"/>
      <c r="F240" s="79"/>
      <c r="G240" s="79"/>
      <c r="H240" s="79"/>
      <c r="I240" s="79"/>
      <c r="J240" s="79"/>
      <c r="K240" s="79"/>
      <c r="L240" s="79"/>
      <c r="M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c r="BI240" s="79"/>
      <c r="BJ240" s="79"/>
      <c r="BK240" s="79"/>
      <c r="BL240" s="79"/>
      <c r="BM240" s="79"/>
      <c r="BN240" s="79"/>
      <c r="BO240" s="79"/>
      <c r="BP240" s="79"/>
      <c r="BQ240" s="79"/>
      <c r="BR240" s="79"/>
      <c r="BS240" s="79"/>
      <c r="BT240" s="79"/>
      <c r="BU240" s="79"/>
      <c r="BV240" s="79"/>
      <c r="BW240" s="79"/>
      <c r="BX240" s="79"/>
      <c r="BY240" s="79"/>
      <c r="BZ240" s="79"/>
      <c r="CA240" s="79"/>
    </row>
    <row r="241" spans="1:79">
      <c r="A241" s="79"/>
      <c r="B241" s="79"/>
      <c r="C241" s="79"/>
      <c r="D241" s="79"/>
      <c r="E241" s="79"/>
      <c r="F241" s="79"/>
      <c r="G241" s="79"/>
      <c r="H241" s="79"/>
      <c r="I241" s="79"/>
      <c r="J241" s="79"/>
      <c r="K241" s="79"/>
      <c r="L241" s="79"/>
      <c r="M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c r="BI241" s="79"/>
      <c r="BJ241" s="79"/>
      <c r="BK241" s="79"/>
      <c r="BL241" s="79"/>
      <c r="BM241" s="79"/>
      <c r="BN241" s="79"/>
      <c r="BO241" s="79"/>
      <c r="BP241" s="79"/>
      <c r="BQ241" s="79"/>
      <c r="BR241" s="79"/>
      <c r="BS241" s="79"/>
      <c r="BT241" s="79"/>
      <c r="BU241" s="79"/>
      <c r="BV241" s="79"/>
      <c r="BW241" s="79"/>
      <c r="BX241" s="79"/>
      <c r="BY241" s="79"/>
      <c r="BZ241" s="79"/>
      <c r="CA241" s="79"/>
    </row>
    <row r="242" spans="1:79">
      <c r="A242" s="79"/>
      <c r="B242" s="79"/>
      <c r="C242" s="79"/>
      <c r="D242" s="79"/>
      <c r="E242" s="79"/>
      <c r="F242" s="79"/>
      <c r="G242" s="79"/>
      <c r="H242" s="79"/>
      <c r="I242" s="79"/>
      <c r="J242" s="79"/>
      <c r="K242" s="79"/>
      <c r="L242" s="79"/>
      <c r="M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row>
    <row r="243" spans="1:79">
      <c r="A243" s="79"/>
      <c r="B243" s="79"/>
      <c r="C243" s="79"/>
      <c r="D243" s="79"/>
      <c r="E243" s="79"/>
      <c r="F243" s="79"/>
      <c r="G243" s="79"/>
      <c r="H243" s="79"/>
      <c r="I243" s="79"/>
      <c r="J243" s="79"/>
      <c r="K243" s="79"/>
      <c r="L243" s="79"/>
      <c r="M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79"/>
      <c r="BR243" s="79"/>
      <c r="BS243" s="79"/>
      <c r="BT243" s="79"/>
      <c r="BU243" s="79"/>
      <c r="BV243" s="79"/>
      <c r="BW243" s="79"/>
      <c r="BX243" s="79"/>
      <c r="BY243" s="79"/>
      <c r="BZ243" s="79"/>
      <c r="CA243" s="79"/>
    </row>
    <row r="244" spans="1:79">
      <c r="A244" s="79"/>
      <c r="B244" s="79"/>
      <c r="C244" s="79"/>
      <c r="D244" s="79"/>
      <c r="E244" s="79"/>
      <c r="F244" s="79"/>
      <c r="G244" s="79"/>
      <c r="H244" s="79"/>
      <c r="I244" s="79"/>
      <c r="J244" s="79"/>
      <c r="K244" s="79"/>
      <c r="L244" s="79"/>
      <c r="M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79"/>
      <c r="BR244" s="79"/>
      <c r="BS244" s="79"/>
      <c r="BT244" s="79"/>
      <c r="BU244" s="79"/>
      <c r="BV244" s="79"/>
      <c r="BW244" s="79"/>
      <c r="BX244" s="79"/>
      <c r="BY244" s="79"/>
      <c r="BZ244" s="79"/>
      <c r="CA244" s="79"/>
    </row>
    <row r="245" spans="1:79">
      <c r="A245" s="79"/>
      <c r="B245" s="79"/>
      <c r="C245" s="79"/>
      <c r="D245" s="79"/>
      <c r="E245" s="79"/>
      <c r="F245" s="79"/>
      <c r="G245" s="79"/>
      <c r="H245" s="79"/>
      <c r="I245" s="79"/>
      <c r="J245" s="79"/>
      <c r="K245" s="79"/>
      <c r="L245" s="79"/>
      <c r="M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c r="CA245" s="79"/>
    </row>
    <row r="246" spans="1:79">
      <c r="A246" s="79"/>
      <c r="B246" s="79"/>
      <c r="C246" s="79"/>
      <c r="D246" s="79"/>
      <c r="E246" s="79"/>
      <c r="F246" s="79"/>
      <c r="G246" s="79"/>
      <c r="H246" s="79"/>
      <c r="I246" s="79"/>
      <c r="J246" s="79"/>
      <c r="K246" s="79"/>
      <c r="L246" s="79"/>
      <c r="M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c r="CA246" s="79"/>
    </row>
    <row r="247" spans="1:79">
      <c r="A247" s="79"/>
      <c r="B247" s="79"/>
      <c r="C247" s="79"/>
      <c r="D247" s="79"/>
      <c r="E247" s="79"/>
      <c r="F247" s="79"/>
      <c r="G247" s="79"/>
      <c r="H247" s="79"/>
      <c r="I247" s="79"/>
      <c r="J247" s="79"/>
      <c r="K247" s="79"/>
      <c r="L247" s="79"/>
      <c r="M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c r="BK247" s="79"/>
      <c r="BL247" s="79"/>
      <c r="BM247" s="79"/>
      <c r="BN247" s="79"/>
      <c r="BO247" s="79"/>
      <c r="BP247" s="79"/>
      <c r="BQ247" s="79"/>
      <c r="BR247" s="79"/>
      <c r="BS247" s="79"/>
      <c r="BT247" s="79"/>
      <c r="BU247" s="79"/>
      <c r="BV247" s="79"/>
      <c r="BW247" s="79"/>
      <c r="BX247" s="79"/>
      <c r="BY247" s="79"/>
      <c r="BZ247" s="79"/>
      <c r="CA247" s="79"/>
    </row>
    <row r="248" spans="1:79">
      <c r="A248" s="79"/>
      <c r="B248" s="79"/>
      <c r="C248" s="79"/>
      <c r="D248" s="79"/>
      <c r="E248" s="79"/>
      <c r="F248" s="79"/>
      <c r="G248" s="79"/>
      <c r="H248" s="79"/>
      <c r="I248" s="79"/>
      <c r="J248" s="79"/>
      <c r="K248" s="79"/>
      <c r="L248" s="79"/>
      <c r="M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c r="BK248" s="79"/>
      <c r="BL248" s="79"/>
      <c r="BM248" s="79"/>
      <c r="BN248" s="79"/>
      <c r="BO248" s="79"/>
      <c r="BP248" s="79"/>
      <c r="BQ248" s="79"/>
      <c r="BR248" s="79"/>
      <c r="BS248" s="79"/>
      <c r="BT248" s="79"/>
      <c r="BU248" s="79"/>
      <c r="BV248" s="79"/>
      <c r="BW248" s="79"/>
      <c r="BX248" s="79"/>
      <c r="BY248" s="79"/>
      <c r="BZ248" s="79"/>
      <c r="CA248" s="79"/>
    </row>
    <row r="249" spans="1:79">
      <c r="A249" s="79"/>
      <c r="B249" s="79"/>
      <c r="C249" s="79"/>
      <c r="D249" s="79"/>
      <c r="E249" s="79"/>
      <c r="F249" s="79"/>
      <c r="G249" s="79"/>
      <c r="H249" s="79"/>
      <c r="I249" s="79"/>
      <c r="J249" s="79"/>
      <c r="K249" s="79"/>
      <c r="L249" s="79"/>
      <c r="M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c r="CA249" s="79"/>
    </row>
    <row r="250" spans="1:79">
      <c r="A250" s="79"/>
      <c r="B250" s="79"/>
      <c r="C250" s="79"/>
      <c r="D250" s="79"/>
      <c r="E250" s="79"/>
      <c r="F250" s="79"/>
      <c r="G250" s="79"/>
      <c r="H250" s="79"/>
      <c r="I250" s="79"/>
      <c r="J250" s="79"/>
      <c r="K250" s="79"/>
      <c r="L250" s="79"/>
      <c r="M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row>
    <row r="251" spans="1:79">
      <c r="A251" s="79"/>
      <c r="B251" s="79"/>
      <c r="C251" s="79"/>
      <c r="D251" s="79"/>
      <c r="E251" s="79"/>
      <c r="F251" s="79"/>
      <c r="G251" s="79"/>
      <c r="H251" s="79"/>
      <c r="I251" s="79"/>
      <c r="J251" s="79"/>
      <c r="K251" s="79"/>
      <c r="L251" s="79"/>
      <c r="M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row>
    <row r="252" spans="1:79">
      <c r="A252" s="79"/>
      <c r="B252" s="79"/>
      <c r="C252" s="79"/>
      <c r="D252" s="79"/>
      <c r="E252" s="79"/>
      <c r="F252" s="79"/>
      <c r="G252" s="79"/>
      <c r="H252" s="79"/>
      <c r="I252" s="79"/>
      <c r="J252" s="79"/>
      <c r="K252" s="79"/>
      <c r="L252" s="79"/>
      <c r="M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c r="CA252" s="79"/>
    </row>
    <row r="253" spans="1:79">
      <c r="A253" s="79"/>
      <c r="B253" s="79"/>
      <c r="C253" s="79"/>
      <c r="D253" s="79"/>
      <c r="E253" s="79"/>
      <c r="F253" s="79"/>
      <c r="G253" s="79"/>
      <c r="H253" s="79"/>
      <c r="I253" s="79"/>
      <c r="J253" s="79"/>
      <c r="K253" s="79"/>
      <c r="L253" s="79"/>
      <c r="M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c r="CA253" s="79"/>
    </row>
    <row r="254" spans="1:79">
      <c r="A254" s="79"/>
      <c r="B254" s="79"/>
      <c r="C254" s="79"/>
      <c r="D254" s="79"/>
      <c r="E254" s="79"/>
      <c r="F254" s="79"/>
      <c r="G254" s="79"/>
      <c r="H254" s="79"/>
      <c r="I254" s="79"/>
      <c r="J254" s="79"/>
      <c r="K254" s="79"/>
      <c r="L254" s="79"/>
      <c r="M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row>
    <row r="255" spans="1:79">
      <c r="A255" s="79"/>
      <c r="B255" s="79"/>
      <c r="C255" s="79"/>
      <c r="D255" s="79"/>
      <c r="E255" s="79"/>
      <c r="F255" s="79"/>
      <c r="G255" s="79"/>
      <c r="H255" s="79"/>
      <c r="I255" s="79"/>
      <c r="J255" s="79"/>
      <c r="K255" s="79"/>
      <c r="L255" s="79"/>
      <c r="M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row>
    <row r="256" spans="1:79">
      <c r="A256" s="79"/>
      <c r="B256" s="79"/>
      <c r="C256" s="79"/>
      <c r="D256" s="79"/>
      <c r="E256" s="79"/>
      <c r="F256" s="79"/>
      <c r="G256" s="79"/>
      <c r="H256" s="79"/>
      <c r="I256" s="79"/>
      <c r="J256" s="79"/>
      <c r="K256" s="79"/>
      <c r="L256" s="79"/>
      <c r="M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c r="CA256" s="79"/>
    </row>
    <row r="257" spans="1:79">
      <c r="A257" s="79"/>
      <c r="B257" s="79"/>
      <c r="C257" s="79"/>
      <c r="D257" s="79"/>
      <c r="E257" s="79"/>
      <c r="F257" s="79"/>
      <c r="G257" s="79"/>
      <c r="H257" s="79"/>
      <c r="I257" s="79"/>
      <c r="J257" s="79"/>
      <c r="K257" s="79"/>
      <c r="L257" s="79"/>
      <c r="M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row>
    <row r="258" spans="1:79">
      <c r="A258" s="79"/>
      <c r="B258" s="79"/>
      <c r="C258" s="79"/>
      <c r="D258" s="79"/>
      <c r="E258" s="79"/>
      <c r="F258" s="79"/>
      <c r="G258" s="79"/>
      <c r="H258" s="79"/>
      <c r="I258" s="79"/>
      <c r="J258" s="79"/>
      <c r="K258" s="79"/>
      <c r="L258" s="79"/>
      <c r="M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row>
    <row r="259" spans="1:79">
      <c r="A259" s="79"/>
      <c r="B259" s="79"/>
      <c r="C259" s="79"/>
      <c r="D259" s="79"/>
      <c r="E259" s="79"/>
      <c r="F259" s="79"/>
      <c r="G259" s="79"/>
      <c r="H259" s="79"/>
      <c r="I259" s="79"/>
      <c r="J259" s="79"/>
      <c r="K259" s="79"/>
      <c r="L259" s="79"/>
      <c r="M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row>
    <row r="260" spans="1:79">
      <c r="A260" s="79"/>
      <c r="B260" s="79"/>
      <c r="C260" s="79"/>
      <c r="D260" s="79"/>
      <c r="E260" s="79"/>
      <c r="F260" s="79"/>
      <c r="G260" s="79"/>
      <c r="H260" s="79"/>
      <c r="I260" s="79"/>
      <c r="J260" s="79"/>
      <c r="K260" s="79"/>
      <c r="L260" s="79"/>
      <c r="M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c r="CA260" s="79"/>
    </row>
    <row r="261" spans="1:79">
      <c r="A261" s="79"/>
      <c r="B261" s="79"/>
      <c r="C261" s="79"/>
      <c r="D261" s="79"/>
      <c r="E261" s="79"/>
      <c r="F261" s="79"/>
      <c r="G261" s="79"/>
      <c r="H261" s="79"/>
      <c r="I261" s="79"/>
      <c r="J261" s="79"/>
      <c r="K261" s="79"/>
      <c r="L261" s="79"/>
      <c r="M261" s="79"/>
      <c r="AA261" s="79"/>
      <c r="AB261" s="79"/>
      <c r="AC261" s="79"/>
      <c r="AD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79"/>
      <c r="BU261" s="79"/>
      <c r="BV261" s="79"/>
      <c r="BW261" s="79"/>
      <c r="BX261" s="79"/>
      <c r="BY261" s="79"/>
      <c r="BZ261" s="79"/>
      <c r="CA261" s="79"/>
    </row>
    <row r="262" spans="1:79">
      <c r="A262" s="79"/>
      <c r="B262" s="79"/>
      <c r="C262" s="79"/>
      <c r="D262" s="79"/>
      <c r="E262" s="79"/>
      <c r="F262" s="79"/>
      <c r="G262" s="79"/>
      <c r="H262" s="79"/>
      <c r="I262" s="79"/>
      <c r="J262" s="79"/>
      <c r="K262" s="79"/>
      <c r="L262" s="79"/>
      <c r="M262" s="79"/>
      <c r="AA262" s="79"/>
      <c r="AB262" s="79"/>
      <c r="AC262" s="79"/>
      <c r="AD262" s="79"/>
      <c r="AE262" s="79"/>
      <c r="AF262" s="79"/>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c r="BC262" s="79"/>
      <c r="BD262" s="79"/>
      <c r="BE262" s="79"/>
      <c r="BF262" s="79"/>
      <c r="BG262" s="79"/>
      <c r="BH262" s="79"/>
      <c r="BI262" s="79"/>
      <c r="BJ262" s="79"/>
      <c r="BK262" s="79"/>
      <c r="BL262" s="79"/>
      <c r="BM262" s="79"/>
      <c r="BN262" s="79"/>
      <c r="BO262" s="79"/>
      <c r="BP262" s="79"/>
      <c r="BQ262" s="79"/>
      <c r="BR262" s="79"/>
      <c r="BS262" s="79"/>
      <c r="BT262" s="79"/>
      <c r="BU262" s="79"/>
      <c r="BV262" s="79"/>
      <c r="BW262" s="79"/>
      <c r="BX262" s="79"/>
      <c r="BY262" s="79"/>
      <c r="BZ262" s="79"/>
      <c r="CA262" s="79"/>
    </row>
    <row r="263" spans="1:79">
      <c r="A263" s="79"/>
      <c r="B263" s="79"/>
      <c r="C263" s="79"/>
      <c r="D263" s="79"/>
      <c r="E263" s="79"/>
      <c r="F263" s="79"/>
      <c r="G263" s="79"/>
      <c r="H263" s="79"/>
      <c r="I263" s="79"/>
      <c r="J263" s="79"/>
      <c r="K263" s="79"/>
      <c r="L263" s="79"/>
      <c r="M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79"/>
      <c r="BU263" s="79"/>
      <c r="BV263" s="79"/>
      <c r="BW263" s="79"/>
      <c r="BX263" s="79"/>
      <c r="BY263" s="79"/>
      <c r="BZ263" s="79"/>
      <c r="CA263" s="79"/>
    </row>
    <row r="264" spans="1:79">
      <c r="A264" s="79"/>
      <c r="B264" s="79"/>
      <c r="C264" s="79"/>
      <c r="D264" s="79"/>
      <c r="E264" s="79"/>
      <c r="F264" s="79"/>
      <c r="G264" s="79"/>
      <c r="H264" s="79"/>
      <c r="I264" s="79"/>
      <c r="J264" s="79"/>
      <c r="K264" s="79"/>
      <c r="L264" s="79"/>
      <c r="M264" s="79"/>
      <c r="AA264" s="79"/>
      <c r="AB264" s="79"/>
      <c r="AC264" s="79"/>
      <c r="AD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c r="CA264" s="79"/>
    </row>
    <row r="265" spans="1:79">
      <c r="A265" s="79"/>
      <c r="B265" s="79"/>
      <c r="C265" s="79"/>
      <c r="D265" s="79"/>
      <c r="E265" s="79"/>
      <c r="F265" s="79"/>
      <c r="G265" s="79"/>
      <c r="H265" s="79"/>
      <c r="I265" s="79"/>
      <c r="J265" s="79"/>
      <c r="K265" s="79"/>
      <c r="L265" s="79"/>
      <c r="M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row>
    <row r="266" spans="1:79">
      <c r="A266" s="79"/>
      <c r="B266" s="79"/>
      <c r="C266" s="79"/>
      <c r="D266" s="79"/>
      <c r="E266" s="79"/>
      <c r="F266" s="79"/>
      <c r="G266" s="79"/>
      <c r="H266" s="79"/>
      <c r="I266" s="79"/>
      <c r="J266" s="79"/>
      <c r="K266" s="79"/>
      <c r="L266" s="79"/>
      <c r="M266" s="79"/>
      <c r="AA266" s="79"/>
      <c r="AB266" s="79"/>
      <c r="AC266" s="79"/>
      <c r="AD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c r="CA266" s="79"/>
    </row>
    <row r="267" spans="1:79">
      <c r="A267" s="79"/>
      <c r="B267" s="79"/>
      <c r="C267" s="79"/>
      <c r="D267" s="79"/>
      <c r="E267" s="79"/>
      <c r="F267" s="79"/>
      <c r="G267" s="79"/>
      <c r="H267" s="79"/>
      <c r="I267" s="79"/>
      <c r="J267" s="79"/>
      <c r="K267" s="79"/>
      <c r="L267" s="79"/>
      <c r="M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c r="CA267" s="79"/>
    </row>
    <row r="268" spans="1:79">
      <c r="A268" s="79"/>
      <c r="B268" s="79"/>
      <c r="C268" s="79"/>
      <c r="D268" s="79"/>
      <c r="E268" s="79"/>
      <c r="F268" s="79"/>
      <c r="G268" s="79"/>
      <c r="H268" s="79"/>
      <c r="I268" s="79"/>
      <c r="J268" s="79"/>
      <c r="K268" s="79"/>
      <c r="L268" s="79"/>
      <c r="M268" s="79"/>
      <c r="AA268" s="79"/>
      <c r="AB268" s="79"/>
      <c r="AC268" s="79"/>
      <c r="AD268" s="79"/>
      <c r="AE268" s="79"/>
      <c r="AF268" s="79"/>
      <c r="AG268" s="79"/>
      <c r="AH268" s="79"/>
      <c r="AI268" s="79"/>
      <c r="AJ268" s="79"/>
      <c r="AK268" s="79"/>
      <c r="AL268" s="79"/>
      <c r="AM268" s="79"/>
      <c r="AN268" s="79"/>
      <c r="AO268" s="79"/>
      <c r="AP268" s="79"/>
      <c r="AQ268" s="79"/>
      <c r="AR268" s="79"/>
      <c r="AS268" s="79"/>
      <c r="AT268" s="79"/>
      <c r="AU268" s="79"/>
      <c r="AV268" s="79"/>
      <c r="AW268" s="79"/>
      <c r="AX268" s="79"/>
      <c r="AY268" s="79"/>
      <c r="AZ268" s="79"/>
      <c r="BA268" s="79"/>
      <c r="BB268" s="79"/>
      <c r="BC268" s="79"/>
      <c r="BD268" s="79"/>
      <c r="BE268" s="79"/>
      <c r="BF268" s="79"/>
      <c r="BG268" s="79"/>
      <c r="BH268" s="79"/>
      <c r="BI268" s="79"/>
      <c r="BJ268" s="79"/>
      <c r="BK268" s="79"/>
      <c r="BL268" s="79"/>
      <c r="BM268" s="79"/>
      <c r="BN268" s="79"/>
      <c r="BO268" s="79"/>
      <c r="BP268" s="79"/>
      <c r="BQ268" s="79"/>
      <c r="BR268" s="79"/>
      <c r="BS268" s="79"/>
      <c r="BT268" s="79"/>
      <c r="BU268" s="79"/>
      <c r="BV268" s="79"/>
      <c r="BW268" s="79"/>
      <c r="BX268" s="79"/>
      <c r="BY268" s="79"/>
      <c r="BZ268" s="79"/>
      <c r="CA268" s="79"/>
    </row>
    <row r="269" spans="1:79">
      <c r="A269" s="79"/>
      <c r="B269" s="79"/>
      <c r="C269" s="79"/>
      <c r="D269" s="79"/>
      <c r="E269" s="79"/>
      <c r="F269" s="79"/>
      <c r="G269" s="79"/>
      <c r="H269" s="79"/>
      <c r="I269" s="79"/>
      <c r="J269" s="79"/>
      <c r="K269" s="79"/>
      <c r="L269" s="79"/>
      <c r="M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row>
    <row r="270" spans="1:79">
      <c r="A270" s="79"/>
      <c r="B270" s="79"/>
      <c r="C270" s="79"/>
      <c r="D270" s="79"/>
      <c r="E270" s="79"/>
      <c r="F270" s="79"/>
      <c r="G270" s="79"/>
      <c r="H270" s="79"/>
      <c r="I270" s="79"/>
      <c r="J270" s="79"/>
      <c r="K270" s="79"/>
      <c r="L270" s="79"/>
      <c r="M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79"/>
      <c r="BU270" s="79"/>
      <c r="BV270" s="79"/>
      <c r="BW270" s="79"/>
      <c r="BX270" s="79"/>
      <c r="BY270" s="79"/>
      <c r="BZ270" s="79"/>
      <c r="CA270" s="79"/>
    </row>
    <row r="271" spans="1:79">
      <c r="A271" s="79"/>
      <c r="B271" s="79"/>
      <c r="C271" s="79"/>
      <c r="D271" s="79"/>
      <c r="E271" s="79"/>
      <c r="F271" s="79"/>
      <c r="G271" s="79"/>
      <c r="H271" s="79"/>
      <c r="I271" s="79"/>
      <c r="J271" s="79"/>
      <c r="K271" s="79"/>
      <c r="L271" s="79"/>
      <c r="M271" s="79"/>
      <c r="AA271" s="79"/>
      <c r="AB271" s="79"/>
      <c r="AC271" s="79"/>
      <c r="AD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79"/>
      <c r="BU271" s="79"/>
      <c r="BV271" s="79"/>
      <c r="BW271" s="79"/>
      <c r="BX271" s="79"/>
      <c r="BY271" s="79"/>
      <c r="BZ271" s="79"/>
      <c r="CA271" s="79"/>
    </row>
    <row r="272" spans="1:79">
      <c r="A272" s="79"/>
      <c r="B272" s="79"/>
      <c r="C272" s="79"/>
      <c r="D272" s="79"/>
      <c r="E272" s="79"/>
      <c r="F272" s="79"/>
      <c r="G272" s="79"/>
      <c r="H272" s="79"/>
      <c r="I272" s="79"/>
      <c r="J272" s="79"/>
      <c r="K272" s="79"/>
      <c r="L272" s="79"/>
      <c r="M272" s="79"/>
      <c r="AA272" s="79"/>
      <c r="AB272" s="79"/>
      <c r="AC272" s="79"/>
      <c r="AD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79"/>
      <c r="BU272" s="79"/>
      <c r="BV272" s="79"/>
      <c r="BW272" s="79"/>
      <c r="BX272" s="79"/>
      <c r="BY272" s="79"/>
      <c r="BZ272" s="79"/>
      <c r="CA272" s="79"/>
    </row>
    <row r="273" spans="1:79">
      <c r="A273" s="79"/>
      <c r="B273" s="79"/>
      <c r="C273" s="79"/>
      <c r="D273" s="79"/>
      <c r="E273" s="79"/>
      <c r="F273" s="79"/>
      <c r="G273" s="79"/>
      <c r="H273" s="79"/>
      <c r="I273" s="79"/>
      <c r="J273" s="79"/>
      <c r="K273" s="79"/>
      <c r="L273" s="79"/>
      <c r="M273" s="79"/>
      <c r="AA273" s="79"/>
      <c r="AB273" s="79"/>
      <c r="AC273" s="79"/>
      <c r="AD273" s="79"/>
      <c r="AE273" s="79"/>
      <c r="AF273" s="79"/>
      <c r="AG273" s="79"/>
      <c r="AH273" s="79"/>
      <c r="AI273" s="79"/>
      <c r="AJ273" s="79"/>
      <c r="AK273" s="79"/>
      <c r="AL273" s="79"/>
      <c r="AM273" s="79"/>
      <c r="AN273" s="79"/>
      <c r="AO273" s="79"/>
      <c r="AP273" s="79"/>
      <c r="AQ273" s="79"/>
      <c r="AR273" s="79"/>
      <c r="AS273" s="79"/>
      <c r="AT273" s="79"/>
      <c r="AU273" s="79"/>
      <c r="AV273" s="79"/>
      <c r="AW273" s="79"/>
      <c r="AX273" s="79"/>
      <c r="AY273" s="79"/>
      <c r="AZ273" s="79"/>
      <c r="BA273" s="79"/>
      <c r="BB273" s="79"/>
      <c r="BC273" s="79"/>
      <c r="BD273" s="79"/>
      <c r="BE273" s="79"/>
      <c r="BF273" s="79"/>
      <c r="BG273" s="79"/>
      <c r="BH273" s="79"/>
      <c r="BI273" s="79"/>
      <c r="BJ273" s="79"/>
      <c r="BK273" s="79"/>
      <c r="BL273" s="79"/>
      <c r="BM273" s="79"/>
      <c r="BN273" s="79"/>
      <c r="BO273" s="79"/>
      <c r="BP273" s="79"/>
      <c r="BQ273" s="79"/>
      <c r="BR273" s="79"/>
      <c r="BS273" s="79"/>
      <c r="BT273" s="79"/>
      <c r="BU273" s="79"/>
      <c r="BV273" s="79"/>
      <c r="BW273" s="79"/>
      <c r="BX273" s="79"/>
      <c r="BY273" s="79"/>
      <c r="BZ273" s="79"/>
      <c r="CA273" s="79"/>
    </row>
    <row r="274" spans="1:79">
      <c r="A274" s="79"/>
      <c r="B274" s="79"/>
      <c r="C274" s="79"/>
      <c r="D274" s="79"/>
      <c r="E274" s="79"/>
      <c r="F274" s="79"/>
      <c r="G274" s="79"/>
      <c r="H274" s="79"/>
      <c r="I274" s="79"/>
      <c r="J274" s="79"/>
      <c r="K274" s="79"/>
      <c r="L274" s="79"/>
      <c r="M274" s="79"/>
      <c r="AA274" s="79"/>
      <c r="AB274" s="79"/>
      <c r="AC274" s="79"/>
      <c r="AD274" s="79"/>
      <c r="AE274" s="79"/>
      <c r="AF274" s="79"/>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c r="BC274" s="79"/>
      <c r="BD274" s="79"/>
      <c r="BE274" s="79"/>
      <c r="BF274" s="79"/>
      <c r="BG274" s="79"/>
      <c r="BH274" s="79"/>
      <c r="BI274" s="79"/>
      <c r="BJ274" s="79"/>
      <c r="BK274" s="79"/>
      <c r="BL274" s="79"/>
      <c r="BM274" s="79"/>
      <c r="BN274" s="79"/>
      <c r="BO274" s="79"/>
      <c r="BP274" s="79"/>
      <c r="BQ274" s="79"/>
      <c r="BR274" s="79"/>
      <c r="BS274" s="79"/>
      <c r="BT274" s="79"/>
      <c r="BU274" s="79"/>
      <c r="BV274" s="79"/>
      <c r="BW274" s="79"/>
      <c r="BX274" s="79"/>
      <c r="BY274" s="79"/>
      <c r="BZ274" s="79"/>
      <c r="CA274" s="79"/>
    </row>
    <row r="275" spans="1:79">
      <c r="A275" s="79"/>
      <c r="B275" s="79"/>
      <c r="C275" s="79"/>
      <c r="D275" s="79"/>
      <c r="E275" s="79"/>
      <c r="F275" s="79"/>
      <c r="G275" s="79"/>
      <c r="H275" s="79"/>
      <c r="I275" s="79"/>
      <c r="J275" s="79"/>
      <c r="K275" s="79"/>
      <c r="L275" s="79"/>
      <c r="M275" s="79"/>
      <c r="AA275" s="79"/>
      <c r="AB275" s="79"/>
      <c r="AC275" s="79"/>
      <c r="AD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c r="BC275" s="79"/>
      <c r="BD275" s="79"/>
      <c r="BE275" s="79"/>
      <c r="BF275" s="79"/>
      <c r="BG275" s="79"/>
      <c r="BH275" s="79"/>
      <c r="BI275" s="79"/>
      <c r="BJ275" s="79"/>
      <c r="BK275" s="79"/>
      <c r="BL275" s="79"/>
      <c r="BM275" s="79"/>
      <c r="BN275" s="79"/>
      <c r="BO275" s="79"/>
      <c r="BP275" s="79"/>
      <c r="BQ275" s="79"/>
      <c r="BR275" s="79"/>
      <c r="BS275" s="79"/>
      <c r="BT275" s="79"/>
      <c r="BU275" s="79"/>
      <c r="BV275" s="79"/>
      <c r="BW275" s="79"/>
      <c r="BX275" s="79"/>
      <c r="BY275" s="79"/>
      <c r="BZ275" s="79"/>
      <c r="CA275" s="79"/>
    </row>
    <row r="276" spans="1:79">
      <c r="A276" s="79"/>
      <c r="B276" s="79"/>
      <c r="C276" s="79"/>
      <c r="D276" s="79"/>
      <c r="E276" s="79"/>
      <c r="F276" s="79"/>
      <c r="G276" s="79"/>
      <c r="H276" s="79"/>
      <c r="I276" s="79"/>
      <c r="J276" s="79"/>
      <c r="K276" s="79"/>
      <c r="L276" s="79"/>
      <c r="M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c r="CA276" s="79"/>
    </row>
    <row r="277" spans="1:79">
      <c r="A277" s="79"/>
      <c r="B277" s="79"/>
      <c r="C277" s="79"/>
      <c r="D277" s="79"/>
      <c r="E277" s="79"/>
      <c r="F277" s="79"/>
      <c r="G277" s="79"/>
      <c r="H277" s="79"/>
      <c r="I277" s="79"/>
      <c r="J277" s="79"/>
      <c r="K277" s="79"/>
      <c r="L277" s="79"/>
      <c r="M277" s="79"/>
      <c r="AA277" s="79"/>
      <c r="AB277" s="79"/>
      <c r="AC277" s="79"/>
      <c r="AD277" s="79"/>
      <c r="AE277" s="79"/>
      <c r="AF277" s="79"/>
      <c r="AG277" s="79"/>
      <c r="AH277" s="79"/>
      <c r="AI277" s="79"/>
      <c r="AJ277" s="79"/>
      <c r="AK277" s="79"/>
      <c r="AL277" s="79"/>
      <c r="AM277" s="79"/>
      <c r="AN277" s="79"/>
      <c r="AO277" s="79"/>
      <c r="AP277" s="79"/>
      <c r="AQ277" s="79"/>
      <c r="AR277" s="79"/>
      <c r="AS277" s="79"/>
      <c r="AT277" s="79"/>
      <c r="AU277" s="79"/>
      <c r="AV277" s="79"/>
      <c r="AW277" s="79"/>
      <c r="AX277" s="79"/>
      <c r="AY277" s="79"/>
      <c r="AZ277" s="79"/>
      <c r="BA277" s="79"/>
      <c r="BB277" s="79"/>
      <c r="BC277" s="79"/>
      <c r="BD277" s="79"/>
      <c r="BE277" s="79"/>
      <c r="BF277" s="79"/>
      <c r="BG277" s="79"/>
      <c r="BH277" s="79"/>
      <c r="BI277" s="79"/>
      <c r="BJ277" s="79"/>
      <c r="BK277" s="79"/>
      <c r="BL277" s="79"/>
      <c r="BM277" s="79"/>
      <c r="BN277" s="79"/>
      <c r="BO277" s="79"/>
      <c r="BP277" s="79"/>
      <c r="BQ277" s="79"/>
      <c r="BR277" s="79"/>
      <c r="BS277" s="79"/>
      <c r="BT277" s="79"/>
      <c r="BU277" s="79"/>
      <c r="BV277" s="79"/>
      <c r="BW277" s="79"/>
      <c r="BX277" s="79"/>
      <c r="BY277" s="79"/>
      <c r="BZ277" s="79"/>
      <c r="CA277" s="79"/>
    </row>
    <row r="278" spans="1:79">
      <c r="A278" s="79"/>
      <c r="B278" s="79"/>
      <c r="C278" s="79"/>
      <c r="D278" s="79"/>
      <c r="E278" s="79"/>
      <c r="F278" s="79"/>
      <c r="G278" s="79"/>
      <c r="H278" s="79"/>
      <c r="I278" s="79"/>
      <c r="J278" s="79"/>
      <c r="K278" s="79"/>
      <c r="L278" s="79"/>
      <c r="M278" s="79"/>
      <c r="AA278" s="79"/>
      <c r="AB278" s="79"/>
      <c r="AC278" s="79"/>
      <c r="AD278" s="79"/>
      <c r="AE278" s="79"/>
      <c r="AF278" s="79"/>
      <c r="AG278" s="79"/>
      <c r="AH278" s="79"/>
      <c r="AI278" s="79"/>
      <c r="AJ278" s="79"/>
      <c r="AK278" s="79"/>
      <c r="AL278" s="79"/>
      <c r="AM278" s="79"/>
      <c r="AN278" s="79"/>
      <c r="AO278" s="79"/>
      <c r="AP278" s="79"/>
      <c r="AQ278" s="79"/>
      <c r="AR278" s="79"/>
      <c r="AS278" s="79"/>
      <c r="AT278" s="79"/>
      <c r="AU278" s="79"/>
      <c r="AV278" s="79"/>
      <c r="AW278" s="79"/>
      <c r="AX278" s="79"/>
      <c r="AY278" s="79"/>
      <c r="AZ278" s="79"/>
      <c r="BA278" s="79"/>
      <c r="BB278" s="79"/>
      <c r="BC278" s="79"/>
      <c r="BD278" s="79"/>
      <c r="BE278" s="79"/>
      <c r="BF278" s="79"/>
      <c r="BG278" s="79"/>
      <c r="BH278" s="79"/>
      <c r="BI278" s="79"/>
      <c r="BJ278" s="79"/>
      <c r="BK278" s="79"/>
      <c r="BL278" s="79"/>
      <c r="BM278" s="79"/>
      <c r="BN278" s="79"/>
      <c r="BO278" s="79"/>
      <c r="BP278" s="79"/>
      <c r="BQ278" s="79"/>
      <c r="BR278" s="79"/>
      <c r="BS278" s="79"/>
      <c r="BT278" s="79"/>
      <c r="BU278" s="79"/>
      <c r="BV278" s="79"/>
      <c r="BW278" s="79"/>
      <c r="BX278" s="79"/>
      <c r="BY278" s="79"/>
      <c r="BZ278" s="79"/>
      <c r="CA278" s="79"/>
    </row>
    <row r="279" spans="1:79">
      <c r="A279" s="79"/>
      <c r="B279" s="79"/>
      <c r="C279" s="79"/>
      <c r="D279" s="79"/>
      <c r="E279" s="79"/>
      <c r="F279" s="79"/>
      <c r="G279" s="79"/>
      <c r="H279" s="79"/>
      <c r="I279" s="79"/>
      <c r="J279" s="79"/>
      <c r="K279" s="79"/>
      <c r="L279" s="79"/>
      <c r="M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79"/>
      <c r="BU279" s="79"/>
      <c r="BV279" s="79"/>
      <c r="BW279" s="79"/>
      <c r="BX279" s="79"/>
      <c r="BY279" s="79"/>
      <c r="BZ279" s="79"/>
      <c r="CA279" s="79"/>
    </row>
    <row r="280" spans="1:79">
      <c r="A280" s="79"/>
      <c r="B280" s="79"/>
      <c r="C280" s="79"/>
      <c r="D280" s="79"/>
      <c r="E280" s="79"/>
      <c r="F280" s="79"/>
      <c r="G280" s="79"/>
      <c r="H280" s="79"/>
      <c r="I280" s="79"/>
      <c r="J280" s="79"/>
      <c r="K280" s="79"/>
      <c r="L280" s="79"/>
      <c r="M280" s="79"/>
      <c r="AA280" s="79"/>
      <c r="AB280" s="79"/>
      <c r="AC280" s="79"/>
      <c r="AD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79"/>
      <c r="BU280" s="79"/>
      <c r="BV280" s="79"/>
      <c r="BW280" s="79"/>
      <c r="BX280" s="79"/>
      <c r="BY280" s="79"/>
      <c r="BZ280" s="79"/>
      <c r="CA280" s="79"/>
    </row>
    <row r="281" spans="1:79">
      <c r="A281" s="79"/>
      <c r="B281" s="79"/>
      <c r="C281" s="79"/>
      <c r="D281" s="79"/>
      <c r="E281" s="79"/>
      <c r="F281" s="79"/>
      <c r="G281" s="79"/>
      <c r="H281" s="79"/>
      <c r="I281" s="79"/>
      <c r="J281" s="79"/>
      <c r="K281" s="79"/>
      <c r="L281" s="79"/>
      <c r="M281" s="79"/>
      <c r="AA281" s="79"/>
      <c r="AB281" s="79"/>
      <c r="AC281" s="79"/>
      <c r="AD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79"/>
      <c r="BU281" s="79"/>
      <c r="BV281" s="79"/>
      <c r="BW281" s="79"/>
      <c r="BX281" s="79"/>
      <c r="BY281" s="79"/>
      <c r="BZ281" s="79"/>
      <c r="CA281" s="79"/>
    </row>
    <row r="282" spans="1:79">
      <c r="A282" s="79"/>
      <c r="B282" s="79"/>
      <c r="C282" s="79"/>
      <c r="D282" s="79"/>
      <c r="E282" s="79"/>
      <c r="F282" s="79"/>
      <c r="G282" s="79"/>
      <c r="H282" s="79"/>
      <c r="I282" s="79"/>
      <c r="J282" s="79"/>
      <c r="K282" s="79"/>
      <c r="L282" s="79"/>
      <c r="M282" s="79"/>
      <c r="AA282" s="79"/>
      <c r="AB282" s="79"/>
      <c r="AC282" s="79"/>
      <c r="AD282" s="79"/>
      <c r="AE282" s="79"/>
      <c r="AF282" s="79"/>
      <c r="AG282" s="79"/>
      <c r="AH282" s="79"/>
      <c r="AI282" s="79"/>
      <c r="AJ282" s="79"/>
      <c r="AK282" s="79"/>
      <c r="AL282" s="79"/>
      <c r="AM282" s="79"/>
      <c r="AN282" s="79"/>
      <c r="AO282" s="79"/>
      <c r="AP282" s="79"/>
      <c r="AQ282" s="79"/>
      <c r="AR282" s="79"/>
      <c r="AS282" s="79"/>
      <c r="AT282" s="79"/>
      <c r="AU282" s="79"/>
      <c r="AV282" s="79"/>
      <c r="AW282" s="79"/>
      <c r="AX282" s="79"/>
      <c r="AY282" s="79"/>
      <c r="AZ282" s="79"/>
      <c r="BA282" s="79"/>
      <c r="BB282" s="79"/>
      <c r="BC282" s="79"/>
      <c r="BD282" s="79"/>
      <c r="BE282" s="79"/>
      <c r="BF282" s="79"/>
      <c r="BG282" s="79"/>
      <c r="BH282" s="79"/>
      <c r="BI282" s="79"/>
      <c r="BJ282" s="79"/>
      <c r="BK282" s="79"/>
      <c r="BL282" s="79"/>
      <c r="BM282" s="79"/>
      <c r="BN282" s="79"/>
      <c r="BO282" s="79"/>
      <c r="BP282" s="79"/>
      <c r="BQ282" s="79"/>
      <c r="BR282" s="79"/>
      <c r="BS282" s="79"/>
      <c r="BT282" s="79"/>
      <c r="BU282" s="79"/>
      <c r="BV282" s="79"/>
      <c r="BW282" s="79"/>
      <c r="BX282" s="79"/>
      <c r="BY282" s="79"/>
      <c r="BZ282" s="79"/>
      <c r="CA282" s="79"/>
    </row>
    <row r="283" spans="1:79">
      <c r="A283" s="79"/>
      <c r="B283" s="79"/>
      <c r="C283" s="79"/>
      <c r="D283" s="79"/>
      <c r="E283" s="79"/>
      <c r="F283" s="79"/>
      <c r="G283" s="79"/>
      <c r="H283" s="79"/>
      <c r="I283" s="79"/>
      <c r="J283" s="79"/>
      <c r="K283" s="79"/>
      <c r="L283" s="79"/>
      <c r="M283" s="79"/>
      <c r="AA283" s="79"/>
      <c r="AB283" s="79"/>
      <c r="AC283" s="79"/>
      <c r="AD283" s="79"/>
      <c r="AE283" s="79"/>
      <c r="AF283" s="79"/>
      <c r="AG283" s="79"/>
      <c r="AH283" s="79"/>
      <c r="AI283" s="79"/>
      <c r="AJ283" s="79"/>
      <c r="AK283" s="79"/>
      <c r="AL283" s="79"/>
      <c r="AM283" s="79"/>
      <c r="AN283" s="79"/>
      <c r="AO283" s="79"/>
      <c r="AP283" s="79"/>
      <c r="AQ283" s="79"/>
      <c r="AR283" s="79"/>
      <c r="AS283" s="79"/>
      <c r="AT283" s="79"/>
      <c r="AU283" s="79"/>
      <c r="AV283" s="79"/>
      <c r="AW283" s="79"/>
      <c r="AX283" s="79"/>
      <c r="AY283" s="79"/>
      <c r="AZ283" s="79"/>
      <c r="BA283" s="79"/>
      <c r="BB283" s="79"/>
      <c r="BC283" s="79"/>
      <c r="BD283" s="79"/>
      <c r="BE283" s="79"/>
      <c r="BF283" s="79"/>
      <c r="BG283" s="79"/>
      <c r="BH283" s="79"/>
      <c r="BI283" s="79"/>
      <c r="BJ283" s="79"/>
      <c r="BK283" s="79"/>
      <c r="BL283" s="79"/>
      <c r="BM283" s="79"/>
      <c r="BN283" s="79"/>
      <c r="BO283" s="79"/>
      <c r="BP283" s="79"/>
      <c r="BQ283" s="79"/>
      <c r="BR283" s="79"/>
      <c r="BS283" s="79"/>
      <c r="BT283" s="79"/>
      <c r="BU283" s="79"/>
      <c r="BV283" s="79"/>
      <c r="BW283" s="79"/>
      <c r="BX283" s="79"/>
      <c r="BY283" s="79"/>
      <c r="BZ283" s="79"/>
      <c r="CA283" s="79"/>
    </row>
    <row r="284" spans="1:79">
      <c r="A284" s="79"/>
      <c r="B284" s="79"/>
      <c r="C284" s="79"/>
      <c r="D284" s="79"/>
      <c r="E284" s="79"/>
      <c r="F284" s="79"/>
      <c r="G284" s="79"/>
      <c r="H284" s="79"/>
      <c r="I284" s="79"/>
      <c r="J284" s="79"/>
      <c r="K284" s="79"/>
      <c r="L284" s="79"/>
      <c r="M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c r="CA284" s="79"/>
    </row>
    <row r="285" spans="1:79">
      <c r="A285" s="79"/>
      <c r="B285" s="79"/>
      <c r="C285" s="79"/>
      <c r="D285" s="79"/>
      <c r="E285" s="79"/>
      <c r="F285" s="79"/>
      <c r="G285" s="79"/>
      <c r="H285" s="79"/>
      <c r="I285" s="79"/>
      <c r="J285" s="79"/>
      <c r="K285" s="79"/>
      <c r="L285" s="79"/>
      <c r="M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79"/>
      <c r="BR285" s="79"/>
      <c r="BS285" s="79"/>
      <c r="BT285" s="79"/>
      <c r="BU285" s="79"/>
      <c r="BV285" s="79"/>
      <c r="BW285" s="79"/>
      <c r="BX285" s="79"/>
      <c r="BY285" s="79"/>
      <c r="BZ285" s="79"/>
      <c r="CA285" s="79"/>
    </row>
    <row r="286" spans="1:79">
      <c r="A286" s="79"/>
      <c r="B286" s="79"/>
      <c r="C286" s="79"/>
      <c r="D286" s="79"/>
      <c r="E286" s="79"/>
      <c r="F286" s="79"/>
      <c r="G286" s="79"/>
      <c r="H286" s="79"/>
      <c r="I286" s="79"/>
      <c r="J286" s="79"/>
      <c r="K286" s="79"/>
      <c r="L286" s="79"/>
      <c r="M286" s="79"/>
      <c r="AA286" s="79"/>
      <c r="AB286" s="79"/>
      <c r="AC286" s="79"/>
      <c r="AD286" s="79"/>
      <c r="AE286" s="79"/>
      <c r="AF286" s="79"/>
      <c r="AG286" s="79"/>
      <c r="AH286" s="79"/>
      <c r="AI286" s="79"/>
      <c r="AJ286" s="79"/>
      <c r="AK286" s="79"/>
      <c r="AL286" s="79"/>
      <c r="AM286" s="79"/>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79"/>
      <c r="BR286" s="79"/>
      <c r="BS286" s="79"/>
      <c r="BT286" s="79"/>
      <c r="BU286" s="79"/>
      <c r="BV286" s="79"/>
      <c r="BW286" s="79"/>
      <c r="BX286" s="79"/>
      <c r="BY286" s="79"/>
      <c r="BZ286" s="79"/>
      <c r="CA286" s="79"/>
    </row>
    <row r="287" spans="1:79">
      <c r="A287" s="79"/>
      <c r="B287" s="79"/>
      <c r="C287" s="79"/>
      <c r="D287" s="79"/>
      <c r="E287" s="79"/>
      <c r="F287" s="79"/>
      <c r="G287" s="79"/>
      <c r="H287" s="79"/>
      <c r="I287" s="79"/>
      <c r="J287" s="79"/>
      <c r="K287" s="79"/>
      <c r="L287" s="79"/>
      <c r="M287" s="79"/>
      <c r="AA287" s="79"/>
      <c r="AB287" s="79"/>
      <c r="AC287" s="79"/>
      <c r="AD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79"/>
      <c r="BU287" s="79"/>
      <c r="BV287" s="79"/>
      <c r="BW287" s="79"/>
      <c r="BX287" s="79"/>
      <c r="BY287" s="79"/>
      <c r="BZ287" s="79"/>
      <c r="CA287" s="79"/>
    </row>
    <row r="288" spans="1:79">
      <c r="A288" s="79"/>
      <c r="B288" s="79"/>
      <c r="C288" s="79"/>
      <c r="D288" s="79"/>
      <c r="E288" s="79"/>
      <c r="F288" s="79"/>
      <c r="G288" s="79"/>
      <c r="H288" s="79"/>
      <c r="I288" s="79"/>
      <c r="J288" s="79"/>
      <c r="K288" s="79"/>
      <c r="L288" s="79"/>
      <c r="M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79"/>
      <c r="BU288" s="79"/>
      <c r="BV288" s="79"/>
      <c r="BW288" s="79"/>
      <c r="BX288" s="79"/>
      <c r="BY288" s="79"/>
      <c r="BZ288" s="79"/>
      <c r="CA288" s="79"/>
    </row>
    <row r="289" spans="1:79">
      <c r="A289" s="79"/>
      <c r="B289" s="79"/>
      <c r="C289" s="79"/>
      <c r="D289" s="79"/>
      <c r="E289" s="79"/>
      <c r="F289" s="79"/>
      <c r="G289" s="79"/>
      <c r="H289" s="79"/>
      <c r="I289" s="79"/>
      <c r="J289" s="79"/>
      <c r="K289" s="79"/>
      <c r="L289" s="79"/>
      <c r="M289" s="79"/>
      <c r="AA289" s="79"/>
      <c r="AB289" s="79"/>
      <c r="AC289" s="79"/>
      <c r="AD289" s="79"/>
      <c r="AE289" s="79"/>
      <c r="AF289" s="79"/>
      <c r="AG289" s="79"/>
      <c r="AH289" s="79"/>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79"/>
      <c r="BE289" s="79"/>
      <c r="BF289" s="79"/>
      <c r="BG289" s="79"/>
      <c r="BH289" s="79"/>
      <c r="BI289" s="79"/>
      <c r="BJ289" s="79"/>
      <c r="BK289" s="79"/>
      <c r="BL289" s="79"/>
      <c r="BM289" s="79"/>
      <c r="BN289" s="79"/>
      <c r="BO289" s="79"/>
      <c r="BP289" s="79"/>
      <c r="BQ289" s="79"/>
      <c r="BR289" s="79"/>
      <c r="BS289" s="79"/>
      <c r="BT289" s="79"/>
      <c r="BU289" s="79"/>
      <c r="BV289" s="79"/>
      <c r="BW289" s="79"/>
      <c r="BX289" s="79"/>
      <c r="BY289" s="79"/>
      <c r="BZ289" s="79"/>
      <c r="CA289" s="79"/>
    </row>
    <row r="290" spans="1:79">
      <c r="A290" s="79"/>
      <c r="B290" s="79"/>
      <c r="C290" s="79"/>
      <c r="D290" s="79"/>
      <c r="E290" s="79"/>
      <c r="F290" s="79"/>
      <c r="G290" s="79"/>
      <c r="H290" s="79"/>
      <c r="I290" s="79"/>
      <c r="J290" s="79"/>
      <c r="K290" s="79"/>
      <c r="L290" s="79"/>
      <c r="M290" s="79"/>
      <c r="AA290" s="79"/>
      <c r="AB290" s="79"/>
      <c r="AC290" s="79"/>
      <c r="AD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79"/>
      <c r="BE290" s="79"/>
      <c r="BF290" s="79"/>
      <c r="BG290" s="79"/>
      <c r="BH290" s="79"/>
      <c r="BI290" s="79"/>
      <c r="BJ290" s="79"/>
      <c r="BK290" s="79"/>
      <c r="BL290" s="79"/>
      <c r="BM290" s="79"/>
      <c r="BN290" s="79"/>
      <c r="BO290" s="79"/>
      <c r="BP290" s="79"/>
      <c r="BQ290" s="79"/>
      <c r="BR290" s="79"/>
      <c r="BS290" s="79"/>
      <c r="BT290" s="79"/>
      <c r="BU290" s="79"/>
      <c r="BV290" s="79"/>
      <c r="BW290" s="79"/>
      <c r="BX290" s="79"/>
      <c r="BY290" s="79"/>
      <c r="BZ290" s="79"/>
      <c r="CA290" s="79"/>
    </row>
    <row r="291" spans="1:79">
      <c r="A291" s="79"/>
      <c r="B291" s="79"/>
      <c r="C291" s="79"/>
      <c r="D291" s="79"/>
      <c r="E291" s="79"/>
      <c r="F291" s="79"/>
      <c r="G291" s="79"/>
      <c r="H291" s="79"/>
      <c r="I291" s="79"/>
      <c r="J291" s="79"/>
      <c r="K291" s="79"/>
      <c r="L291" s="79"/>
      <c r="M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c r="CA291" s="79"/>
    </row>
    <row r="292" spans="1:79">
      <c r="A292" s="79"/>
      <c r="B292" s="79"/>
      <c r="C292" s="79"/>
      <c r="D292" s="79"/>
      <c r="E292" s="79"/>
      <c r="F292" s="79"/>
      <c r="G292" s="79"/>
      <c r="H292" s="79"/>
      <c r="I292" s="79"/>
      <c r="J292" s="79"/>
      <c r="K292" s="79"/>
      <c r="L292" s="79"/>
      <c r="M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c r="CA292" s="79"/>
    </row>
    <row r="293" spans="1:79">
      <c r="A293" s="79"/>
      <c r="B293" s="79"/>
      <c r="C293" s="79"/>
      <c r="D293" s="79"/>
      <c r="E293" s="79"/>
      <c r="F293" s="79"/>
      <c r="G293" s="79"/>
      <c r="H293" s="79"/>
      <c r="I293" s="79"/>
      <c r="J293" s="79"/>
      <c r="K293" s="79"/>
      <c r="L293" s="79"/>
      <c r="M293" s="79"/>
      <c r="AA293" s="79"/>
      <c r="AB293" s="79"/>
      <c r="AC293" s="79"/>
      <c r="AD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79"/>
      <c r="BU293" s="79"/>
      <c r="BV293" s="79"/>
      <c r="BW293" s="79"/>
      <c r="BX293" s="79"/>
      <c r="BY293" s="79"/>
      <c r="BZ293" s="79"/>
      <c r="CA293" s="79"/>
    </row>
    <row r="294" spans="1:79">
      <c r="A294" s="79"/>
      <c r="B294" s="79"/>
      <c r="C294" s="79"/>
      <c r="D294" s="79"/>
      <c r="E294" s="79"/>
      <c r="F294" s="79"/>
      <c r="G294" s="79"/>
      <c r="H294" s="79"/>
      <c r="I294" s="79"/>
      <c r="J294" s="79"/>
      <c r="K294" s="79"/>
      <c r="L294" s="79"/>
      <c r="M294" s="79"/>
      <c r="AA294" s="79"/>
      <c r="AB294" s="79"/>
      <c r="AC294" s="79"/>
      <c r="AD294" s="79"/>
      <c r="AE294" s="79"/>
      <c r="AF294" s="79"/>
      <c r="AG294" s="79"/>
      <c r="AH294" s="79"/>
      <c r="AI294" s="79"/>
      <c r="AJ294" s="79"/>
      <c r="AK294" s="79"/>
      <c r="AL294" s="79"/>
      <c r="AM294" s="79"/>
      <c r="AN294" s="79"/>
      <c r="AO294" s="79"/>
      <c r="AP294" s="79"/>
      <c r="AQ294" s="79"/>
      <c r="AR294" s="79"/>
      <c r="AS294" s="79"/>
      <c r="AT294" s="79"/>
      <c r="AU294" s="79"/>
      <c r="AV294" s="79"/>
      <c r="AW294" s="79"/>
      <c r="AX294" s="79"/>
      <c r="AY294" s="79"/>
      <c r="AZ294" s="79"/>
      <c r="BA294" s="79"/>
      <c r="BB294" s="79"/>
      <c r="BC294" s="79"/>
      <c r="BD294" s="79"/>
      <c r="BE294" s="79"/>
      <c r="BF294" s="79"/>
      <c r="BG294" s="79"/>
      <c r="BH294" s="79"/>
      <c r="BI294" s="79"/>
      <c r="BJ294" s="79"/>
      <c r="BK294" s="79"/>
      <c r="BL294" s="79"/>
      <c r="BM294" s="79"/>
      <c r="BN294" s="79"/>
      <c r="BO294" s="79"/>
      <c r="BP294" s="79"/>
      <c r="BQ294" s="79"/>
      <c r="BR294" s="79"/>
      <c r="BS294" s="79"/>
      <c r="BT294" s="79"/>
      <c r="BU294" s="79"/>
      <c r="BV294" s="79"/>
      <c r="BW294" s="79"/>
      <c r="BX294" s="79"/>
      <c r="BY294" s="79"/>
      <c r="BZ294" s="79"/>
      <c r="CA294" s="79"/>
    </row>
    <row r="295" spans="1:79">
      <c r="A295" s="79"/>
      <c r="B295" s="79"/>
      <c r="C295" s="79"/>
      <c r="D295" s="79"/>
      <c r="E295" s="79"/>
      <c r="F295" s="79"/>
      <c r="G295" s="79"/>
      <c r="H295" s="79"/>
      <c r="I295" s="79"/>
      <c r="J295" s="79"/>
      <c r="K295" s="79"/>
      <c r="L295" s="79"/>
      <c r="M295" s="79"/>
      <c r="AA295" s="79"/>
      <c r="AB295" s="79"/>
      <c r="AC295" s="79"/>
      <c r="AD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79"/>
      <c r="BU295" s="79"/>
      <c r="BV295" s="79"/>
      <c r="BW295" s="79"/>
      <c r="BX295" s="79"/>
      <c r="BY295" s="79"/>
      <c r="BZ295" s="79"/>
      <c r="CA295" s="79"/>
    </row>
    <row r="296" spans="1:79">
      <c r="A296" s="79"/>
      <c r="B296" s="79"/>
      <c r="C296" s="79"/>
      <c r="D296" s="79"/>
      <c r="E296" s="79"/>
      <c r="F296" s="79"/>
      <c r="G296" s="79"/>
      <c r="H296" s="79"/>
      <c r="I296" s="79"/>
      <c r="J296" s="79"/>
      <c r="K296" s="79"/>
      <c r="L296" s="79"/>
      <c r="M296" s="79"/>
      <c r="AA296" s="79"/>
      <c r="AB296" s="79"/>
      <c r="AC296" s="79"/>
      <c r="AD296" s="79"/>
      <c r="AE296" s="79"/>
      <c r="AF296" s="79"/>
      <c r="AG296" s="79"/>
      <c r="AH296" s="79"/>
      <c r="AI296" s="79"/>
      <c r="AJ296" s="79"/>
      <c r="AK296" s="79"/>
      <c r="AL296" s="79"/>
      <c r="AM296" s="79"/>
      <c r="AN296" s="79"/>
      <c r="AO296" s="79"/>
      <c r="AP296" s="79"/>
      <c r="AQ296" s="79"/>
      <c r="AR296" s="79"/>
      <c r="AS296" s="79"/>
      <c r="AT296" s="79"/>
      <c r="AU296" s="79"/>
      <c r="AV296" s="79"/>
      <c r="AW296" s="79"/>
      <c r="AX296" s="79"/>
      <c r="AY296" s="79"/>
      <c r="AZ296" s="79"/>
      <c r="BA296" s="79"/>
      <c r="BB296" s="79"/>
      <c r="BC296" s="79"/>
      <c r="BD296" s="79"/>
      <c r="BE296" s="79"/>
      <c r="BF296" s="79"/>
      <c r="BG296" s="79"/>
      <c r="BH296" s="79"/>
      <c r="BI296" s="79"/>
      <c r="BJ296" s="79"/>
      <c r="BK296" s="79"/>
      <c r="BL296" s="79"/>
      <c r="BM296" s="79"/>
      <c r="BN296" s="79"/>
      <c r="BO296" s="79"/>
      <c r="BP296" s="79"/>
      <c r="BQ296" s="79"/>
      <c r="BR296" s="79"/>
      <c r="BS296" s="79"/>
      <c r="BT296" s="79"/>
      <c r="BU296" s="79"/>
      <c r="BV296" s="79"/>
      <c r="BW296" s="79"/>
      <c r="BX296" s="79"/>
      <c r="BY296" s="79"/>
      <c r="BZ296" s="79"/>
      <c r="CA296" s="79"/>
    </row>
    <row r="297" spans="1:79">
      <c r="A297" s="79"/>
      <c r="B297" s="79"/>
      <c r="C297" s="79"/>
      <c r="D297" s="79"/>
      <c r="E297" s="79"/>
      <c r="F297" s="79"/>
      <c r="G297" s="79"/>
      <c r="H297" s="79"/>
      <c r="I297" s="79"/>
      <c r="J297" s="79"/>
      <c r="K297" s="79"/>
      <c r="L297" s="79"/>
      <c r="M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79"/>
      <c r="BU297" s="79"/>
      <c r="BV297" s="79"/>
      <c r="BW297" s="79"/>
      <c r="BX297" s="79"/>
      <c r="BY297" s="79"/>
      <c r="BZ297" s="79"/>
      <c r="CA297" s="79"/>
    </row>
    <row r="298" spans="1:79">
      <c r="A298" s="79"/>
      <c r="B298" s="79"/>
      <c r="C298" s="79"/>
      <c r="D298" s="79"/>
      <c r="E298" s="79"/>
      <c r="F298" s="79"/>
      <c r="G298" s="79"/>
      <c r="H298" s="79"/>
      <c r="I298" s="79"/>
      <c r="J298" s="79"/>
      <c r="K298" s="79"/>
      <c r="L298" s="79"/>
      <c r="M298" s="79"/>
      <c r="AA298" s="79"/>
      <c r="AB298" s="79"/>
      <c r="AC298" s="79"/>
      <c r="AD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c r="BC298" s="79"/>
      <c r="BD298" s="79"/>
      <c r="BE298" s="79"/>
      <c r="BF298" s="79"/>
      <c r="BG298" s="79"/>
      <c r="BH298" s="79"/>
      <c r="BI298" s="79"/>
      <c r="BJ298" s="79"/>
      <c r="BK298" s="79"/>
      <c r="BL298" s="79"/>
      <c r="BM298" s="79"/>
      <c r="BN298" s="79"/>
      <c r="BO298" s="79"/>
      <c r="BP298" s="79"/>
      <c r="BQ298" s="79"/>
      <c r="BR298" s="79"/>
      <c r="BS298" s="79"/>
      <c r="BT298" s="79"/>
      <c r="BU298" s="79"/>
      <c r="BV298" s="79"/>
      <c r="BW298" s="79"/>
      <c r="BX298" s="79"/>
      <c r="BY298" s="79"/>
      <c r="BZ298" s="79"/>
      <c r="CA298" s="79"/>
    </row>
    <row r="299" spans="1:79">
      <c r="A299" s="79"/>
      <c r="B299" s="79"/>
      <c r="C299" s="79"/>
      <c r="D299" s="79"/>
      <c r="E299" s="79"/>
      <c r="F299" s="79"/>
      <c r="G299" s="79"/>
      <c r="H299" s="79"/>
      <c r="I299" s="79"/>
      <c r="J299" s="79"/>
      <c r="K299" s="79"/>
      <c r="L299" s="79"/>
      <c r="M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79"/>
      <c r="BH299" s="79"/>
      <c r="BI299" s="79"/>
      <c r="BJ299" s="79"/>
      <c r="BK299" s="79"/>
      <c r="BL299" s="79"/>
      <c r="BM299" s="79"/>
      <c r="BN299" s="79"/>
      <c r="BO299" s="79"/>
      <c r="BP299" s="79"/>
      <c r="BQ299" s="79"/>
      <c r="BR299" s="79"/>
      <c r="BS299" s="79"/>
      <c r="BT299" s="79"/>
      <c r="BU299" s="79"/>
      <c r="BV299" s="79"/>
      <c r="BW299" s="79"/>
      <c r="BX299" s="79"/>
      <c r="BY299" s="79"/>
      <c r="BZ299" s="79"/>
      <c r="CA299" s="79"/>
    </row>
    <row r="300" spans="1:79">
      <c r="A300" s="79"/>
      <c r="B300" s="79"/>
      <c r="C300" s="79"/>
      <c r="D300" s="79"/>
      <c r="E300" s="79"/>
      <c r="F300" s="79"/>
      <c r="G300" s="79"/>
      <c r="H300" s="79"/>
      <c r="I300" s="79"/>
      <c r="J300" s="79"/>
      <c r="K300" s="79"/>
      <c r="L300" s="79"/>
      <c r="M300" s="79"/>
      <c r="AA300" s="79"/>
      <c r="AB300" s="79"/>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79"/>
      <c r="BP300" s="79"/>
      <c r="BQ300" s="79"/>
      <c r="BR300" s="79"/>
      <c r="BS300" s="79"/>
      <c r="BT300" s="79"/>
      <c r="BU300" s="79"/>
      <c r="BV300" s="79"/>
      <c r="BW300" s="79"/>
      <c r="BX300" s="79"/>
      <c r="BY300" s="79"/>
      <c r="BZ300" s="79"/>
      <c r="CA300" s="79"/>
    </row>
    <row r="301" spans="1:79">
      <c r="A301" s="79"/>
      <c r="B301" s="79"/>
      <c r="C301" s="79"/>
      <c r="D301" s="79"/>
      <c r="E301" s="79"/>
      <c r="F301" s="79"/>
      <c r="G301" s="79"/>
      <c r="H301" s="79"/>
      <c r="I301" s="79"/>
      <c r="J301" s="79"/>
      <c r="K301" s="79"/>
      <c r="L301" s="79"/>
      <c r="M301" s="79"/>
      <c r="AA301" s="79"/>
      <c r="AB301" s="79"/>
      <c r="AC301" s="79"/>
      <c r="AD301" s="79"/>
      <c r="AE301" s="79"/>
      <c r="AF301" s="79"/>
      <c r="AG301" s="79"/>
      <c r="AH301" s="79"/>
      <c r="AI301" s="79"/>
      <c r="AJ301" s="79"/>
      <c r="AK301" s="79"/>
      <c r="AL301" s="79"/>
      <c r="AM301" s="79"/>
      <c r="AN301" s="79"/>
      <c r="AO301" s="79"/>
      <c r="AP301" s="79"/>
      <c r="AQ301" s="79"/>
      <c r="AR301" s="79"/>
      <c r="AS301" s="79"/>
      <c r="AT301" s="79"/>
      <c r="AU301" s="79"/>
      <c r="AV301" s="79"/>
      <c r="AW301" s="79"/>
      <c r="AX301" s="79"/>
      <c r="AY301" s="79"/>
      <c r="AZ301" s="79"/>
      <c r="BA301" s="79"/>
      <c r="BB301" s="79"/>
      <c r="BC301" s="79"/>
      <c r="BD301" s="79"/>
      <c r="BE301" s="79"/>
      <c r="BF301" s="79"/>
      <c r="BG301" s="79"/>
      <c r="BH301" s="79"/>
      <c r="BI301" s="79"/>
      <c r="BJ301" s="79"/>
      <c r="BK301" s="79"/>
      <c r="BL301" s="79"/>
      <c r="BM301" s="79"/>
      <c r="BN301" s="79"/>
      <c r="BO301" s="79"/>
      <c r="BP301" s="79"/>
      <c r="BQ301" s="79"/>
      <c r="BR301" s="79"/>
      <c r="BS301" s="79"/>
      <c r="BT301" s="79"/>
      <c r="BU301" s="79"/>
      <c r="BV301" s="79"/>
      <c r="BW301" s="79"/>
      <c r="BX301" s="79"/>
      <c r="BY301" s="79"/>
      <c r="BZ301" s="79"/>
      <c r="CA301" s="79"/>
    </row>
    <row r="302" spans="1:79">
      <c r="A302" s="79"/>
      <c r="B302" s="79"/>
      <c r="C302" s="79"/>
      <c r="D302" s="79"/>
      <c r="E302" s="79"/>
      <c r="F302" s="79"/>
      <c r="G302" s="79"/>
      <c r="H302" s="79"/>
      <c r="I302" s="79"/>
      <c r="J302" s="79"/>
      <c r="K302" s="79"/>
      <c r="L302" s="79"/>
      <c r="M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79"/>
      <c r="BU302" s="79"/>
      <c r="BV302" s="79"/>
      <c r="BW302" s="79"/>
      <c r="BX302" s="79"/>
      <c r="BY302" s="79"/>
      <c r="BZ302" s="79"/>
      <c r="CA302" s="79"/>
    </row>
    <row r="303" spans="1:79">
      <c r="A303" s="79"/>
      <c r="B303" s="79"/>
      <c r="C303" s="79"/>
      <c r="D303" s="79"/>
      <c r="E303" s="79"/>
      <c r="F303" s="79"/>
      <c r="G303" s="79"/>
      <c r="H303" s="79"/>
      <c r="I303" s="79"/>
      <c r="J303" s="79"/>
      <c r="K303" s="79"/>
      <c r="L303" s="79"/>
      <c r="M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row>
    <row r="304" spans="1:79">
      <c r="A304" s="79"/>
      <c r="B304" s="79"/>
      <c r="C304" s="79"/>
      <c r="D304" s="79"/>
      <c r="E304" s="79"/>
      <c r="F304" s="79"/>
      <c r="G304" s="79"/>
      <c r="H304" s="79"/>
      <c r="I304" s="79"/>
      <c r="J304" s="79"/>
      <c r="K304" s="79"/>
      <c r="L304" s="79"/>
      <c r="M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c r="CA304" s="79"/>
    </row>
    <row r="305" spans="1:79">
      <c r="A305" s="79"/>
      <c r="B305" s="79"/>
      <c r="C305" s="79"/>
      <c r="D305" s="79"/>
      <c r="E305" s="79"/>
      <c r="F305" s="79"/>
      <c r="G305" s="79"/>
      <c r="H305" s="79"/>
      <c r="I305" s="79"/>
      <c r="J305" s="79"/>
      <c r="K305" s="79"/>
      <c r="L305" s="79"/>
      <c r="M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row>
    <row r="306" spans="1:79">
      <c r="A306" s="79"/>
      <c r="B306" s="79"/>
      <c r="C306" s="79"/>
      <c r="D306" s="79"/>
      <c r="E306" s="79"/>
      <c r="F306" s="79"/>
      <c r="G306" s="79"/>
      <c r="H306" s="79"/>
      <c r="I306" s="79"/>
      <c r="J306" s="79"/>
      <c r="K306" s="79"/>
      <c r="L306" s="79"/>
      <c r="M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row>
    <row r="307" spans="1:79">
      <c r="A307" s="79"/>
      <c r="B307" s="79"/>
      <c r="C307" s="79"/>
      <c r="D307" s="79"/>
      <c r="E307" s="79"/>
      <c r="F307" s="79"/>
      <c r="G307" s="79"/>
      <c r="H307" s="79"/>
      <c r="I307" s="79"/>
      <c r="J307" s="79"/>
      <c r="K307" s="79"/>
      <c r="L307" s="79"/>
      <c r="M307" s="79"/>
      <c r="AA307" s="79"/>
      <c r="AB307" s="79"/>
      <c r="AC307" s="79"/>
      <c r="AD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row>
    <row r="308" spans="1:79">
      <c r="A308" s="79"/>
      <c r="B308" s="79"/>
      <c r="C308" s="79"/>
      <c r="D308" s="79"/>
      <c r="E308" s="79"/>
      <c r="F308" s="79"/>
      <c r="G308" s="79"/>
      <c r="H308" s="79"/>
      <c r="I308" s="79"/>
      <c r="J308" s="79"/>
      <c r="K308" s="79"/>
      <c r="L308" s="79"/>
      <c r="M308" s="79"/>
      <c r="AA308" s="79"/>
      <c r="AB308" s="79"/>
      <c r="AC308" s="79"/>
      <c r="AD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row>
    <row r="309" spans="1:79">
      <c r="A309" s="79"/>
      <c r="B309" s="79"/>
      <c r="C309" s="79"/>
      <c r="D309" s="79"/>
      <c r="E309" s="79"/>
      <c r="F309" s="79"/>
      <c r="G309" s="79"/>
      <c r="H309" s="79"/>
      <c r="I309" s="79"/>
      <c r="J309" s="79"/>
      <c r="K309" s="79"/>
      <c r="L309" s="79"/>
      <c r="M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row>
    <row r="310" spans="1:79">
      <c r="A310" s="79"/>
      <c r="B310" s="79"/>
      <c r="C310" s="79"/>
      <c r="D310" s="79"/>
      <c r="E310" s="79"/>
      <c r="F310" s="79"/>
      <c r="G310" s="79"/>
      <c r="H310" s="79"/>
      <c r="I310" s="79"/>
      <c r="J310" s="79"/>
      <c r="K310" s="79"/>
      <c r="L310" s="79"/>
      <c r="M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row>
    <row r="311" spans="1:79">
      <c r="A311" s="79"/>
      <c r="B311" s="79"/>
      <c r="C311" s="79"/>
      <c r="D311" s="79"/>
      <c r="E311" s="79"/>
      <c r="F311" s="79"/>
      <c r="G311" s="79"/>
      <c r="H311" s="79"/>
      <c r="I311" s="79"/>
      <c r="J311" s="79"/>
      <c r="K311" s="79"/>
      <c r="L311" s="79"/>
      <c r="M311" s="79"/>
      <c r="AA311" s="79"/>
      <c r="AB311" s="79"/>
      <c r="AC311" s="79"/>
      <c r="AD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row>
    <row r="312" spans="1:79">
      <c r="A312" s="79"/>
      <c r="B312" s="79"/>
      <c r="C312" s="79"/>
      <c r="D312" s="79"/>
      <c r="E312" s="79"/>
      <c r="F312" s="79"/>
      <c r="G312" s="79"/>
      <c r="H312" s="79"/>
      <c r="I312" s="79"/>
      <c r="J312" s="79"/>
      <c r="K312" s="79"/>
      <c r="L312" s="79"/>
      <c r="M312" s="79"/>
      <c r="AA312" s="79"/>
      <c r="AB312" s="79"/>
      <c r="AC312" s="79"/>
      <c r="AD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row>
    <row r="313" spans="1:79">
      <c r="A313" s="79"/>
      <c r="B313" s="79"/>
      <c r="C313" s="79"/>
      <c r="D313" s="79"/>
      <c r="E313" s="79"/>
      <c r="F313" s="79"/>
      <c r="G313" s="79"/>
      <c r="H313" s="79"/>
      <c r="I313" s="79"/>
      <c r="J313" s="79"/>
      <c r="K313" s="79"/>
      <c r="L313" s="79"/>
      <c r="M313" s="79"/>
      <c r="AA313" s="79"/>
      <c r="AB313" s="79"/>
      <c r="AC313" s="79"/>
      <c r="AD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row>
    <row r="314" spans="1:79">
      <c r="A314" s="79"/>
      <c r="B314" s="79"/>
      <c r="C314" s="79"/>
      <c r="D314" s="79"/>
      <c r="E314" s="79"/>
      <c r="F314" s="79"/>
      <c r="G314" s="79"/>
      <c r="H314" s="79"/>
      <c r="I314" s="79"/>
      <c r="J314" s="79"/>
      <c r="K314" s="79"/>
      <c r="L314" s="79"/>
      <c r="M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row>
    <row r="315" spans="1:79">
      <c r="A315" s="79"/>
      <c r="B315" s="79"/>
      <c r="C315" s="79"/>
      <c r="D315" s="79"/>
      <c r="E315" s="79"/>
      <c r="F315" s="79"/>
      <c r="G315" s="79"/>
      <c r="H315" s="79"/>
      <c r="I315" s="79"/>
      <c r="J315" s="79"/>
      <c r="K315" s="79"/>
      <c r="L315" s="79"/>
      <c r="M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row>
    <row r="316" spans="1:79">
      <c r="A316" s="79"/>
      <c r="B316" s="79"/>
      <c r="C316" s="79"/>
      <c r="D316" s="79"/>
      <c r="E316" s="79"/>
      <c r="F316" s="79"/>
      <c r="G316" s="79"/>
      <c r="H316" s="79"/>
      <c r="I316" s="79"/>
      <c r="J316" s="79"/>
      <c r="K316" s="79"/>
      <c r="L316" s="79"/>
      <c r="M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row>
    <row r="317" spans="1:79">
      <c r="A317" s="79"/>
      <c r="B317" s="79"/>
      <c r="C317" s="79"/>
      <c r="D317" s="79"/>
      <c r="E317" s="79"/>
      <c r="F317" s="79"/>
      <c r="G317" s="79"/>
      <c r="H317" s="79"/>
      <c r="I317" s="79"/>
      <c r="J317" s="79"/>
      <c r="K317" s="79"/>
      <c r="L317" s="79"/>
      <c r="M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row>
    <row r="318" spans="1:79">
      <c r="A318" s="79"/>
      <c r="B318" s="79"/>
      <c r="C318" s="79"/>
      <c r="D318" s="79"/>
      <c r="E318" s="79"/>
      <c r="F318" s="79"/>
      <c r="G318" s="79"/>
      <c r="H318" s="79"/>
      <c r="I318" s="79"/>
      <c r="J318" s="79"/>
      <c r="K318" s="79"/>
      <c r="L318" s="79"/>
      <c r="M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79"/>
      <c r="BU318" s="79"/>
      <c r="BV318" s="79"/>
      <c r="BW318" s="79"/>
      <c r="BX318" s="79"/>
      <c r="BY318" s="79"/>
      <c r="BZ318" s="79"/>
      <c r="CA318" s="79"/>
    </row>
    <row r="319" spans="1:79">
      <c r="A319" s="79"/>
      <c r="B319" s="79"/>
      <c r="C319" s="79"/>
      <c r="D319" s="79"/>
      <c r="E319" s="79"/>
      <c r="F319" s="79"/>
      <c r="G319" s="79"/>
      <c r="H319" s="79"/>
      <c r="I319" s="79"/>
      <c r="J319" s="79"/>
      <c r="K319" s="79"/>
      <c r="L319" s="79"/>
      <c r="M319" s="79"/>
      <c r="AA319" s="79"/>
      <c r="AB319" s="79"/>
      <c r="AC319" s="79"/>
      <c r="AD319" s="79"/>
      <c r="AE319" s="79"/>
      <c r="AF319" s="79"/>
      <c r="AG319" s="79"/>
      <c r="AH319" s="79"/>
      <c r="AI319" s="79"/>
      <c r="AJ319" s="79"/>
      <c r="AK319" s="79"/>
      <c r="AL319" s="79"/>
      <c r="AM319" s="79"/>
      <c r="AN319" s="79"/>
      <c r="AO319" s="79"/>
      <c r="AP319" s="79"/>
      <c r="AQ319" s="79"/>
      <c r="AR319" s="79"/>
      <c r="AS319" s="79"/>
      <c r="AT319" s="79"/>
      <c r="AU319" s="79"/>
      <c r="AV319" s="79"/>
      <c r="AW319" s="79"/>
      <c r="AX319" s="79"/>
      <c r="AY319" s="79"/>
      <c r="AZ319" s="79"/>
      <c r="BA319" s="79"/>
      <c r="BB319" s="79"/>
      <c r="BC319" s="79"/>
      <c r="BD319" s="79"/>
      <c r="BE319" s="79"/>
      <c r="BF319" s="79"/>
      <c r="BG319" s="79"/>
      <c r="BH319" s="79"/>
      <c r="BI319" s="79"/>
      <c r="BJ319" s="79"/>
      <c r="BK319" s="79"/>
      <c r="BL319" s="79"/>
      <c r="BM319" s="79"/>
      <c r="BN319" s="79"/>
      <c r="BO319" s="79"/>
      <c r="BP319" s="79"/>
      <c r="BQ319" s="79"/>
      <c r="BR319" s="79"/>
      <c r="BS319" s="79"/>
      <c r="BT319" s="79"/>
      <c r="BU319" s="79"/>
      <c r="BV319" s="79"/>
      <c r="BW319" s="79"/>
      <c r="BX319" s="79"/>
      <c r="BY319" s="79"/>
      <c r="BZ319" s="79"/>
      <c r="CA319" s="79"/>
    </row>
    <row r="320" spans="1:79">
      <c r="A320" s="79"/>
      <c r="B320" s="79"/>
      <c r="C320" s="79"/>
      <c r="D320" s="79"/>
      <c r="E320" s="79"/>
      <c r="F320" s="79"/>
      <c r="G320" s="79"/>
      <c r="H320" s="79"/>
      <c r="I320" s="79"/>
      <c r="J320" s="79"/>
      <c r="K320" s="79"/>
      <c r="L320" s="79"/>
      <c r="M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row>
    <row r="321" spans="1:79">
      <c r="A321" s="79"/>
      <c r="B321" s="79"/>
      <c r="C321" s="79"/>
      <c r="D321" s="79"/>
      <c r="E321" s="79"/>
      <c r="F321" s="79"/>
      <c r="G321" s="79"/>
      <c r="H321" s="79"/>
      <c r="I321" s="79"/>
      <c r="J321" s="79"/>
      <c r="K321" s="79"/>
      <c r="L321" s="79"/>
      <c r="M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79"/>
      <c r="BY321" s="79"/>
      <c r="BZ321" s="79"/>
      <c r="CA321" s="79"/>
    </row>
    <row r="322" spans="1:79">
      <c r="A322" s="79"/>
      <c r="B322" s="79"/>
      <c r="C322" s="79"/>
      <c r="D322" s="79"/>
      <c r="E322" s="79"/>
      <c r="F322" s="79"/>
      <c r="G322" s="79"/>
      <c r="H322" s="79"/>
      <c r="I322" s="79"/>
      <c r="J322" s="79"/>
      <c r="K322" s="79"/>
      <c r="L322" s="79"/>
      <c r="M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row>
    <row r="323" spans="1:79">
      <c r="A323" s="79"/>
      <c r="B323" s="79"/>
      <c r="C323" s="79"/>
      <c r="D323" s="79"/>
      <c r="E323" s="79"/>
      <c r="F323" s="79"/>
      <c r="G323" s="79"/>
      <c r="H323" s="79"/>
      <c r="I323" s="79"/>
      <c r="J323" s="79"/>
      <c r="K323" s="79"/>
      <c r="L323" s="79"/>
      <c r="M323" s="79"/>
      <c r="AA323" s="79"/>
      <c r="AB323" s="79"/>
      <c r="AC323" s="79"/>
      <c r="AD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row>
    <row r="324" spans="1:79">
      <c r="A324" s="79"/>
      <c r="B324" s="79"/>
      <c r="C324" s="79"/>
      <c r="D324" s="79"/>
      <c r="E324" s="79"/>
      <c r="F324" s="79"/>
      <c r="G324" s="79"/>
      <c r="H324" s="79"/>
      <c r="I324" s="79"/>
      <c r="J324" s="79"/>
      <c r="K324" s="79"/>
      <c r="L324" s="79"/>
      <c r="M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row>
    <row r="325" spans="1:79">
      <c r="A325" s="79"/>
      <c r="B325" s="79"/>
      <c r="C325" s="79"/>
      <c r="D325" s="79"/>
      <c r="E325" s="79"/>
      <c r="F325" s="79"/>
      <c r="G325" s="79"/>
      <c r="H325" s="79"/>
      <c r="I325" s="79"/>
      <c r="J325" s="79"/>
      <c r="K325" s="79"/>
      <c r="L325" s="79"/>
      <c r="M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row>
    <row r="326" spans="1:79">
      <c r="A326" s="79"/>
      <c r="B326" s="79"/>
      <c r="C326" s="79"/>
      <c r="D326" s="79"/>
      <c r="E326" s="79"/>
      <c r="F326" s="79"/>
      <c r="G326" s="79"/>
      <c r="H326" s="79"/>
      <c r="I326" s="79"/>
      <c r="J326" s="79"/>
      <c r="K326" s="79"/>
      <c r="L326" s="79"/>
      <c r="M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row>
    <row r="327" spans="1:79">
      <c r="A327" s="79"/>
      <c r="B327" s="79"/>
      <c r="C327" s="79"/>
      <c r="D327" s="79"/>
      <c r="E327" s="79"/>
      <c r="F327" s="79"/>
      <c r="G327" s="79"/>
      <c r="H327" s="79"/>
      <c r="I327" s="79"/>
      <c r="J327" s="79"/>
      <c r="K327" s="79"/>
      <c r="L327" s="79"/>
      <c r="M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row>
    <row r="328" spans="1:79">
      <c r="A328" s="79"/>
      <c r="B328" s="79"/>
      <c r="C328" s="79"/>
      <c r="D328" s="79"/>
      <c r="E328" s="79"/>
      <c r="F328" s="79"/>
      <c r="G328" s="79"/>
      <c r="H328" s="79"/>
      <c r="I328" s="79"/>
      <c r="J328" s="79"/>
      <c r="K328" s="79"/>
      <c r="L328" s="79"/>
      <c r="M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row>
    <row r="329" spans="1:79">
      <c r="A329" s="79"/>
      <c r="B329" s="79"/>
      <c r="C329" s="79"/>
      <c r="D329" s="79"/>
      <c r="E329" s="79"/>
      <c r="F329" s="79"/>
      <c r="G329" s="79"/>
      <c r="H329" s="79"/>
      <c r="I329" s="79"/>
      <c r="J329" s="79"/>
      <c r="K329" s="79"/>
      <c r="L329" s="79"/>
      <c r="M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row>
    <row r="330" spans="1:79">
      <c r="A330" s="79"/>
      <c r="B330" s="79"/>
      <c r="C330" s="79"/>
      <c r="D330" s="79"/>
      <c r="E330" s="79"/>
      <c r="F330" s="79"/>
      <c r="G330" s="79"/>
      <c r="H330" s="79"/>
      <c r="I330" s="79"/>
      <c r="J330" s="79"/>
      <c r="K330" s="79"/>
      <c r="L330" s="79"/>
      <c r="M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row>
    <row r="331" spans="1:79">
      <c r="A331" s="79"/>
      <c r="B331" s="79"/>
      <c r="C331" s="79"/>
      <c r="D331" s="79"/>
      <c r="E331" s="79"/>
      <c r="F331" s="79"/>
      <c r="G331" s="79"/>
      <c r="H331" s="79"/>
      <c r="I331" s="79"/>
      <c r="J331" s="79"/>
      <c r="K331" s="79"/>
      <c r="L331" s="79"/>
      <c r="M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row>
    <row r="332" spans="1:79">
      <c r="A332" s="79"/>
      <c r="B332" s="79"/>
      <c r="C332" s="79"/>
      <c r="D332" s="79"/>
      <c r="E332" s="79"/>
      <c r="F332" s="79"/>
      <c r="G332" s="79"/>
      <c r="H332" s="79"/>
      <c r="I332" s="79"/>
      <c r="J332" s="79"/>
      <c r="K332" s="79"/>
      <c r="L332" s="79"/>
      <c r="M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row>
    <row r="333" spans="1:79">
      <c r="A333" s="79"/>
      <c r="B333" s="79"/>
      <c r="C333" s="79"/>
      <c r="D333" s="79"/>
      <c r="E333" s="79"/>
      <c r="F333" s="79"/>
      <c r="G333" s="79"/>
      <c r="H333" s="79"/>
      <c r="I333" s="79"/>
      <c r="J333" s="79"/>
      <c r="K333" s="79"/>
      <c r="L333" s="79"/>
      <c r="M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row>
    <row r="334" spans="1:79">
      <c r="A334" s="79"/>
      <c r="B334" s="79"/>
      <c r="C334" s="79"/>
      <c r="D334" s="79"/>
      <c r="E334" s="79"/>
      <c r="F334" s="79"/>
      <c r="G334" s="79"/>
      <c r="H334" s="79"/>
      <c r="I334" s="79"/>
      <c r="J334" s="79"/>
      <c r="K334" s="79"/>
      <c r="L334" s="79"/>
      <c r="M334" s="79"/>
      <c r="AA334" s="79"/>
      <c r="AB334" s="79"/>
      <c r="AC334" s="79"/>
      <c r="AD334" s="79"/>
      <c r="AE334" s="79"/>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row>
    <row r="335" spans="1:79">
      <c r="A335" s="79"/>
      <c r="B335" s="79"/>
      <c r="C335" s="79"/>
      <c r="D335" s="79"/>
      <c r="E335" s="79"/>
      <c r="F335" s="79"/>
      <c r="G335" s="79"/>
      <c r="H335" s="79"/>
      <c r="I335" s="79"/>
      <c r="J335" s="79"/>
      <c r="K335" s="79"/>
      <c r="L335" s="79"/>
      <c r="M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row>
    <row r="336" spans="1:79">
      <c r="A336" s="79"/>
      <c r="B336" s="79"/>
      <c r="C336" s="79"/>
      <c r="D336" s="79"/>
      <c r="E336" s="79"/>
      <c r="F336" s="79"/>
      <c r="G336" s="79"/>
      <c r="H336" s="79"/>
      <c r="I336" s="79"/>
      <c r="J336" s="79"/>
      <c r="K336" s="79"/>
      <c r="L336" s="79"/>
      <c r="M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row>
    <row r="337" spans="1:79">
      <c r="A337" s="79"/>
      <c r="B337" s="79"/>
      <c r="C337" s="79"/>
      <c r="D337" s="79"/>
      <c r="E337" s="79"/>
      <c r="F337" s="79"/>
      <c r="G337" s="79"/>
      <c r="H337" s="79"/>
      <c r="I337" s="79"/>
      <c r="J337" s="79"/>
      <c r="K337" s="79"/>
      <c r="L337" s="79"/>
      <c r="M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row>
    <row r="338" spans="1:79">
      <c r="A338" s="79"/>
      <c r="B338" s="79"/>
      <c r="C338" s="79"/>
      <c r="D338" s="79"/>
      <c r="E338" s="79"/>
      <c r="F338" s="79"/>
      <c r="G338" s="79"/>
      <c r="H338" s="79"/>
      <c r="I338" s="79"/>
      <c r="J338" s="79"/>
      <c r="K338" s="79"/>
      <c r="L338" s="79"/>
      <c r="M338" s="79"/>
      <c r="AA338" s="79"/>
      <c r="AB338" s="79"/>
      <c r="AC338" s="79"/>
      <c r="AD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79"/>
      <c r="BL338" s="79"/>
      <c r="BM338" s="79"/>
      <c r="BN338" s="79"/>
      <c r="BO338" s="79"/>
      <c r="BP338" s="79"/>
      <c r="BQ338" s="79"/>
      <c r="BR338" s="79"/>
      <c r="BS338" s="79"/>
      <c r="BT338" s="79"/>
      <c r="BU338" s="79"/>
      <c r="BV338" s="79"/>
      <c r="BW338" s="79"/>
      <c r="BX338" s="79"/>
      <c r="BY338" s="79"/>
      <c r="BZ338" s="79"/>
      <c r="CA338" s="79"/>
    </row>
    <row r="339" spans="1:79">
      <c r="A339" s="79"/>
      <c r="B339" s="79"/>
      <c r="C339" s="79"/>
      <c r="D339" s="79"/>
      <c r="E339" s="79"/>
      <c r="F339" s="79"/>
      <c r="G339" s="79"/>
      <c r="H339" s="79"/>
      <c r="I339" s="79"/>
      <c r="J339" s="79"/>
      <c r="K339" s="79"/>
      <c r="L339" s="79"/>
      <c r="M339" s="79"/>
      <c r="AA339" s="79"/>
      <c r="AB339" s="79"/>
      <c r="AC339" s="79"/>
      <c r="AD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79"/>
      <c r="BL339" s="79"/>
      <c r="BM339" s="79"/>
      <c r="BN339" s="79"/>
      <c r="BO339" s="79"/>
      <c r="BP339" s="79"/>
      <c r="BQ339" s="79"/>
      <c r="BR339" s="79"/>
      <c r="BS339" s="79"/>
      <c r="BT339" s="79"/>
      <c r="BU339" s="79"/>
      <c r="BV339" s="79"/>
      <c r="BW339" s="79"/>
      <c r="BX339" s="79"/>
      <c r="BY339" s="79"/>
      <c r="BZ339" s="79"/>
      <c r="CA339" s="79"/>
    </row>
    <row r="340" spans="1:79">
      <c r="A340" s="79"/>
      <c r="B340" s="79"/>
      <c r="C340" s="79"/>
      <c r="D340" s="79"/>
      <c r="E340" s="79"/>
      <c r="F340" s="79"/>
      <c r="G340" s="79"/>
      <c r="H340" s="79"/>
      <c r="I340" s="79"/>
      <c r="J340" s="79"/>
      <c r="K340" s="79"/>
      <c r="L340" s="79"/>
      <c r="M340" s="79"/>
      <c r="AA340" s="79"/>
      <c r="AB340" s="79"/>
      <c r="AC340" s="79"/>
      <c r="AD340" s="79"/>
      <c r="AE340" s="79"/>
      <c r="AF340" s="79"/>
      <c r="AG340" s="79"/>
      <c r="AH340" s="79"/>
      <c r="AI340" s="79"/>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79"/>
      <c r="BL340" s="79"/>
      <c r="BM340" s="79"/>
      <c r="BN340" s="79"/>
      <c r="BO340" s="79"/>
      <c r="BP340" s="79"/>
      <c r="BQ340" s="79"/>
      <c r="BR340" s="79"/>
      <c r="BS340" s="79"/>
      <c r="BT340" s="79"/>
      <c r="BU340" s="79"/>
      <c r="BV340" s="79"/>
      <c r="BW340" s="79"/>
      <c r="BX340" s="79"/>
      <c r="BY340" s="79"/>
      <c r="BZ340" s="79"/>
      <c r="CA340" s="79"/>
    </row>
    <row r="341" spans="1:79">
      <c r="A341" s="79"/>
      <c r="B341" s="79"/>
      <c r="C341" s="79"/>
      <c r="D341" s="79"/>
      <c r="E341" s="79"/>
      <c r="F341" s="79"/>
      <c r="G341" s="79"/>
      <c r="H341" s="79"/>
      <c r="I341" s="79"/>
      <c r="J341" s="79"/>
      <c r="K341" s="79"/>
      <c r="L341" s="79"/>
      <c r="M341" s="79"/>
      <c r="AA341" s="79"/>
      <c r="AB341" s="79"/>
      <c r="AC341" s="79"/>
      <c r="AD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79"/>
      <c r="BL341" s="79"/>
      <c r="BM341" s="79"/>
      <c r="BN341" s="79"/>
      <c r="BO341" s="79"/>
      <c r="BP341" s="79"/>
      <c r="BQ341" s="79"/>
      <c r="BR341" s="79"/>
      <c r="BS341" s="79"/>
      <c r="BT341" s="79"/>
      <c r="BU341" s="79"/>
      <c r="BV341" s="79"/>
      <c r="BW341" s="79"/>
      <c r="BX341" s="79"/>
      <c r="BY341" s="79"/>
      <c r="BZ341" s="79"/>
      <c r="CA341" s="79"/>
    </row>
    <row r="342" spans="1:79">
      <c r="A342" s="79"/>
      <c r="B342" s="79"/>
      <c r="C342" s="79"/>
      <c r="D342" s="79"/>
      <c r="E342" s="79"/>
      <c r="F342" s="79"/>
      <c r="G342" s="79"/>
      <c r="H342" s="79"/>
      <c r="I342" s="79"/>
      <c r="J342" s="79"/>
      <c r="K342" s="79"/>
      <c r="L342" s="79"/>
      <c r="M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c r="CA342" s="79"/>
    </row>
    <row r="343" spans="1:79">
      <c r="A343" s="79"/>
      <c r="B343" s="79"/>
      <c r="C343" s="79"/>
      <c r="D343" s="79"/>
      <c r="E343" s="79"/>
      <c r="F343" s="79"/>
      <c r="G343" s="79"/>
      <c r="H343" s="79"/>
      <c r="I343" s="79"/>
      <c r="J343" s="79"/>
      <c r="K343" s="79"/>
      <c r="L343" s="79"/>
      <c r="M343" s="79"/>
      <c r="AA343" s="79"/>
      <c r="AB343" s="79"/>
      <c r="AC343" s="79"/>
      <c r="AD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79"/>
      <c r="BL343" s="79"/>
      <c r="BM343" s="79"/>
      <c r="BN343" s="79"/>
      <c r="BO343" s="79"/>
      <c r="BP343" s="79"/>
      <c r="BQ343" s="79"/>
      <c r="BR343" s="79"/>
      <c r="BS343" s="79"/>
      <c r="BT343" s="79"/>
      <c r="BU343" s="79"/>
      <c r="BV343" s="79"/>
      <c r="BW343" s="79"/>
      <c r="BX343" s="79"/>
      <c r="BY343" s="79"/>
      <c r="BZ343" s="79"/>
      <c r="CA343" s="79"/>
    </row>
    <row r="344" spans="1:79">
      <c r="A344" s="79"/>
      <c r="B344" s="79"/>
      <c r="C344" s="79"/>
      <c r="D344" s="79"/>
      <c r="E344" s="79"/>
      <c r="F344" s="79"/>
      <c r="G344" s="79"/>
      <c r="H344" s="79"/>
      <c r="I344" s="79"/>
      <c r="J344" s="79"/>
      <c r="K344" s="79"/>
      <c r="L344" s="79"/>
      <c r="M344" s="79"/>
      <c r="AA344" s="79"/>
      <c r="AB344" s="79"/>
      <c r="AC344" s="79"/>
      <c r="AD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79"/>
      <c r="BL344" s="79"/>
      <c r="BM344" s="79"/>
      <c r="BN344" s="79"/>
      <c r="BO344" s="79"/>
      <c r="BP344" s="79"/>
      <c r="BQ344" s="79"/>
      <c r="BR344" s="79"/>
      <c r="BS344" s="79"/>
      <c r="BT344" s="79"/>
      <c r="BU344" s="79"/>
      <c r="BV344" s="79"/>
      <c r="BW344" s="79"/>
      <c r="BX344" s="79"/>
      <c r="BY344" s="79"/>
      <c r="BZ344" s="79"/>
      <c r="CA344" s="79"/>
    </row>
    <row r="345" spans="1:79">
      <c r="A345" s="79"/>
      <c r="B345" s="79"/>
      <c r="C345" s="79"/>
      <c r="D345" s="79"/>
      <c r="E345" s="79"/>
      <c r="F345" s="79"/>
      <c r="G345" s="79"/>
      <c r="H345" s="79"/>
      <c r="I345" s="79"/>
      <c r="J345" s="79"/>
      <c r="K345" s="79"/>
      <c r="L345" s="79"/>
      <c r="M345" s="79"/>
      <c r="AA345" s="79"/>
      <c r="AB345" s="79"/>
      <c r="AC345" s="79"/>
      <c r="AD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79"/>
      <c r="BL345" s="79"/>
      <c r="BM345" s="79"/>
      <c r="BN345" s="79"/>
      <c r="BO345" s="79"/>
      <c r="BP345" s="79"/>
      <c r="BQ345" s="79"/>
      <c r="BR345" s="79"/>
      <c r="BS345" s="79"/>
      <c r="BT345" s="79"/>
      <c r="BU345" s="79"/>
      <c r="BV345" s="79"/>
      <c r="BW345" s="79"/>
      <c r="BX345" s="79"/>
      <c r="BY345" s="79"/>
      <c r="BZ345" s="79"/>
      <c r="CA345" s="79"/>
    </row>
    <row r="346" spans="1:79">
      <c r="A346" s="79"/>
      <c r="B346" s="79"/>
      <c r="C346" s="79"/>
      <c r="D346" s="79"/>
      <c r="E346" s="79"/>
      <c r="F346" s="79"/>
      <c r="G346" s="79"/>
      <c r="H346" s="79"/>
      <c r="I346" s="79"/>
      <c r="J346" s="79"/>
      <c r="K346" s="79"/>
      <c r="L346" s="79"/>
      <c r="M346" s="79"/>
      <c r="AA346" s="79"/>
      <c r="AB346" s="79"/>
      <c r="AC346" s="79"/>
      <c r="AD346" s="79"/>
      <c r="AE346" s="79"/>
      <c r="AF346" s="79"/>
      <c r="AG346" s="79"/>
      <c r="AH346" s="79"/>
      <c r="AI346" s="79"/>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79"/>
      <c r="BL346" s="79"/>
      <c r="BM346" s="79"/>
      <c r="BN346" s="79"/>
      <c r="BO346" s="79"/>
      <c r="BP346" s="79"/>
      <c r="BQ346" s="79"/>
      <c r="BR346" s="79"/>
      <c r="BS346" s="79"/>
      <c r="BT346" s="79"/>
      <c r="BU346" s="79"/>
      <c r="BV346" s="79"/>
      <c r="BW346" s="79"/>
      <c r="BX346" s="79"/>
      <c r="BY346" s="79"/>
      <c r="BZ346" s="79"/>
      <c r="CA346" s="79"/>
    </row>
    <row r="347" spans="1:79">
      <c r="A347" s="79"/>
      <c r="B347" s="79"/>
      <c r="C347" s="79"/>
      <c r="D347" s="79"/>
      <c r="E347" s="79"/>
      <c r="F347" s="79"/>
      <c r="G347" s="79"/>
      <c r="H347" s="79"/>
      <c r="I347" s="79"/>
      <c r="J347" s="79"/>
      <c r="K347" s="79"/>
      <c r="L347" s="79"/>
      <c r="M347" s="79"/>
      <c r="AA347" s="79"/>
      <c r="AB347" s="79"/>
      <c r="AC347" s="79"/>
      <c r="AD347" s="79"/>
      <c r="AE347" s="79"/>
      <c r="AF347" s="79"/>
      <c r="AG347" s="79"/>
      <c r="AH347" s="79"/>
      <c r="AI347" s="79"/>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79"/>
      <c r="BL347" s="79"/>
      <c r="BM347" s="79"/>
      <c r="BN347" s="79"/>
      <c r="BO347" s="79"/>
      <c r="BP347" s="79"/>
      <c r="BQ347" s="79"/>
      <c r="BR347" s="79"/>
      <c r="BS347" s="79"/>
      <c r="BT347" s="79"/>
      <c r="BU347" s="79"/>
      <c r="BV347" s="79"/>
      <c r="BW347" s="79"/>
      <c r="BX347" s="79"/>
      <c r="BY347" s="79"/>
      <c r="BZ347" s="79"/>
      <c r="CA347" s="79"/>
    </row>
    <row r="348" spans="1:79">
      <c r="A348" s="79"/>
      <c r="B348" s="79"/>
      <c r="C348" s="79"/>
      <c r="D348" s="79"/>
      <c r="E348" s="79"/>
      <c r="F348" s="79"/>
      <c r="G348" s="79"/>
      <c r="H348" s="79"/>
      <c r="I348" s="79"/>
      <c r="J348" s="79"/>
      <c r="K348" s="79"/>
      <c r="L348" s="79"/>
      <c r="M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79"/>
      <c r="BR348" s="79"/>
      <c r="BS348" s="79"/>
      <c r="BT348" s="79"/>
      <c r="BU348" s="79"/>
      <c r="BV348" s="79"/>
      <c r="BW348" s="79"/>
      <c r="BX348" s="79"/>
      <c r="BY348" s="79"/>
      <c r="BZ348" s="79"/>
      <c r="CA348" s="79"/>
    </row>
    <row r="349" spans="1:79">
      <c r="A349" s="79"/>
      <c r="B349" s="79"/>
      <c r="C349" s="79"/>
      <c r="D349" s="79"/>
      <c r="E349" s="79"/>
      <c r="F349" s="79"/>
      <c r="G349" s="79"/>
      <c r="H349" s="79"/>
      <c r="I349" s="79"/>
      <c r="J349" s="79"/>
      <c r="K349" s="79"/>
      <c r="L349" s="79"/>
      <c r="M349" s="79"/>
      <c r="AA349" s="79"/>
      <c r="AB349" s="79"/>
      <c r="AC349" s="79"/>
      <c r="AD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79"/>
      <c r="BL349" s="79"/>
      <c r="BM349" s="79"/>
      <c r="BN349" s="79"/>
      <c r="BO349" s="79"/>
      <c r="BP349" s="79"/>
      <c r="BQ349" s="79"/>
      <c r="BR349" s="79"/>
      <c r="BS349" s="79"/>
      <c r="BT349" s="79"/>
      <c r="BU349" s="79"/>
      <c r="BV349" s="79"/>
      <c r="BW349" s="79"/>
      <c r="BX349" s="79"/>
      <c r="BY349" s="79"/>
      <c r="BZ349" s="79"/>
      <c r="CA349" s="79"/>
    </row>
    <row r="350" spans="1:79">
      <c r="A350" s="79"/>
      <c r="B350" s="79"/>
      <c r="C350" s="79"/>
      <c r="D350" s="79"/>
      <c r="E350" s="79"/>
      <c r="F350" s="79"/>
      <c r="G350" s="79"/>
      <c r="H350" s="79"/>
      <c r="I350" s="79"/>
      <c r="J350" s="79"/>
      <c r="K350" s="79"/>
      <c r="L350" s="79"/>
      <c r="M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c r="CA350" s="79"/>
    </row>
    <row r="351" spans="1:79">
      <c r="A351" s="79"/>
      <c r="B351" s="79"/>
      <c r="C351" s="79"/>
      <c r="D351" s="79"/>
      <c r="E351" s="79"/>
      <c r="F351" s="79"/>
      <c r="G351" s="79"/>
      <c r="H351" s="79"/>
      <c r="I351" s="79"/>
      <c r="J351" s="79"/>
      <c r="K351" s="79"/>
      <c r="L351" s="79"/>
      <c r="M351" s="79"/>
      <c r="AA351" s="79"/>
      <c r="AB351" s="79"/>
      <c r="AC351" s="79"/>
      <c r="AD351" s="79"/>
      <c r="AE351" s="79"/>
      <c r="AF351" s="79"/>
      <c r="AG351" s="79"/>
      <c r="AH351" s="79"/>
      <c r="AI351" s="79"/>
      <c r="AJ351" s="79"/>
      <c r="AK351" s="79"/>
      <c r="AL351" s="79"/>
      <c r="AM351" s="79"/>
      <c r="AN351" s="79"/>
      <c r="AO351" s="79"/>
      <c r="AP351" s="79"/>
      <c r="AQ351" s="79"/>
      <c r="AR351" s="79"/>
      <c r="AS351" s="79"/>
      <c r="AT351" s="79"/>
      <c r="AU351" s="79"/>
      <c r="AV351" s="79"/>
      <c r="AW351" s="79"/>
      <c r="AX351" s="79"/>
      <c r="AY351" s="79"/>
      <c r="AZ351" s="79"/>
      <c r="BA351" s="79"/>
      <c r="BB351" s="79"/>
      <c r="BC351" s="79"/>
      <c r="BD351" s="79"/>
      <c r="BE351" s="79"/>
      <c r="BF351" s="79"/>
      <c r="BG351" s="79"/>
      <c r="BH351" s="79"/>
      <c r="BI351" s="79"/>
      <c r="BJ351" s="79"/>
      <c r="BK351" s="79"/>
      <c r="BL351" s="79"/>
      <c r="BM351" s="79"/>
      <c r="BN351" s="79"/>
      <c r="BO351" s="79"/>
      <c r="BP351" s="79"/>
      <c r="BQ351" s="79"/>
      <c r="BR351" s="79"/>
      <c r="BS351" s="79"/>
      <c r="BT351" s="79"/>
      <c r="BU351" s="79"/>
      <c r="BV351" s="79"/>
      <c r="BW351" s="79"/>
      <c r="BX351" s="79"/>
      <c r="BY351" s="79"/>
      <c r="BZ351" s="79"/>
      <c r="CA351" s="79"/>
    </row>
    <row r="352" spans="1:79">
      <c r="A352" s="79"/>
      <c r="B352" s="79"/>
      <c r="C352" s="79"/>
      <c r="D352" s="79"/>
      <c r="E352" s="79"/>
      <c r="F352" s="79"/>
      <c r="G352" s="79"/>
      <c r="H352" s="79"/>
      <c r="I352" s="79"/>
      <c r="J352" s="79"/>
      <c r="K352" s="79"/>
      <c r="L352" s="79"/>
      <c r="M352" s="79"/>
      <c r="AA352" s="79"/>
      <c r="AB352" s="79"/>
      <c r="AC352" s="79"/>
      <c r="AD352" s="79"/>
      <c r="AE352" s="79"/>
      <c r="AF352" s="79"/>
      <c r="AG352" s="79"/>
      <c r="AH352" s="79"/>
      <c r="AI352" s="79"/>
      <c r="AJ352" s="79"/>
      <c r="AK352" s="79"/>
      <c r="AL352" s="79"/>
      <c r="AM352" s="79"/>
      <c r="AN352" s="79"/>
      <c r="AO352" s="79"/>
      <c r="AP352" s="79"/>
      <c r="AQ352" s="79"/>
      <c r="AR352" s="79"/>
      <c r="AS352" s="79"/>
      <c r="AT352" s="79"/>
      <c r="AU352" s="79"/>
      <c r="AV352" s="79"/>
      <c r="AW352" s="79"/>
      <c r="AX352" s="79"/>
      <c r="AY352" s="79"/>
      <c r="AZ352" s="79"/>
      <c r="BA352" s="79"/>
      <c r="BB352" s="79"/>
      <c r="BC352" s="79"/>
      <c r="BD352" s="79"/>
      <c r="BE352" s="79"/>
      <c r="BF352" s="79"/>
      <c r="BG352" s="79"/>
      <c r="BH352" s="79"/>
      <c r="BI352" s="79"/>
      <c r="BJ352" s="79"/>
      <c r="BK352" s="79"/>
      <c r="BL352" s="79"/>
      <c r="BM352" s="79"/>
      <c r="BN352" s="79"/>
      <c r="BO352" s="79"/>
      <c r="BP352" s="79"/>
      <c r="BQ352" s="79"/>
      <c r="BR352" s="79"/>
      <c r="BS352" s="79"/>
      <c r="BT352" s="79"/>
      <c r="BU352" s="79"/>
      <c r="BV352" s="79"/>
      <c r="BW352" s="79"/>
      <c r="BX352" s="79"/>
      <c r="BY352" s="79"/>
      <c r="BZ352" s="79"/>
      <c r="CA352" s="79"/>
    </row>
    <row r="353" spans="1:79">
      <c r="A353" s="79"/>
      <c r="B353" s="79"/>
      <c r="C353" s="79"/>
      <c r="D353" s="79"/>
      <c r="E353" s="79"/>
      <c r="F353" s="79"/>
      <c r="G353" s="79"/>
      <c r="H353" s="79"/>
      <c r="I353" s="79"/>
      <c r="J353" s="79"/>
      <c r="K353" s="79"/>
      <c r="L353" s="79"/>
      <c r="M353" s="79"/>
      <c r="AA353" s="79"/>
      <c r="AB353" s="79"/>
      <c r="AC353" s="79"/>
      <c r="AD353" s="79"/>
      <c r="AE353" s="79"/>
      <c r="AF353" s="79"/>
      <c r="AG353" s="79"/>
      <c r="AH353" s="79"/>
      <c r="AI353" s="79"/>
      <c r="AJ353" s="79"/>
      <c r="AK353" s="79"/>
      <c r="AL353" s="79"/>
      <c r="AM353" s="79"/>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79"/>
      <c r="BR353" s="79"/>
      <c r="BS353" s="79"/>
      <c r="BT353" s="79"/>
      <c r="BU353" s="79"/>
      <c r="BV353" s="79"/>
      <c r="BW353" s="79"/>
      <c r="BX353" s="79"/>
      <c r="BY353" s="79"/>
      <c r="BZ353" s="79"/>
      <c r="CA353" s="79"/>
    </row>
    <row r="354" spans="1:79">
      <c r="A354" s="79"/>
      <c r="B354" s="79"/>
      <c r="C354" s="79"/>
      <c r="D354" s="79"/>
      <c r="E354" s="79"/>
      <c r="F354" s="79"/>
      <c r="G354" s="79"/>
      <c r="H354" s="79"/>
      <c r="I354" s="79"/>
      <c r="J354" s="79"/>
      <c r="K354" s="79"/>
      <c r="L354" s="79"/>
      <c r="M354" s="79"/>
      <c r="AA354" s="79"/>
      <c r="AB354" s="79"/>
      <c r="AC354" s="79"/>
      <c r="AD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row>
    <row r="355" spans="1:79">
      <c r="A355" s="79"/>
      <c r="B355" s="79"/>
      <c r="C355" s="79"/>
      <c r="D355" s="79"/>
      <c r="E355" s="79"/>
      <c r="F355" s="79"/>
      <c r="G355" s="79"/>
      <c r="H355" s="79"/>
      <c r="I355" s="79"/>
      <c r="J355" s="79"/>
      <c r="K355" s="79"/>
      <c r="L355" s="79"/>
      <c r="M355" s="79"/>
      <c r="AA355" s="79"/>
      <c r="AB355" s="79"/>
      <c r="AC355" s="79"/>
      <c r="AD355" s="79"/>
      <c r="AE355" s="79"/>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79"/>
      <c r="BO355" s="79"/>
      <c r="BP355" s="79"/>
      <c r="BQ355" s="79"/>
      <c r="BR355" s="79"/>
      <c r="BS355" s="79"/>
      <c r="BT355" s="79"/>
      <c r="BU355" s="79"/>
      <c r="BV355" s="79"/>
      <c r="BW355" s="79"/>
      <c r="BX355" s="79"/>
      <c r="BY355" s="79"/>
      <c r="BZ355" s="79"/>
      <c r="CA355" s="79"/>
    </row>
    <row r="356" spans="1:79">
      <c r="A356" s="79"/>
      <c r="B356" s="79"/>
      <c r="C356" s="79"/>
      <c r="D356" s="79"/>
      <c r="E356" s="79"/>
      <c r="F356" s="79"/>
      <c r="G356" s="79"/>
      <c r="H356" s="79"/>
      <c r="I356" s="79"/>
      <c r="J356" s="79"/>
      <c r="K356" s="79"/>
      <c r="L356" s="79"/>
      <c r="M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c r="CA356" s="79"/>
    </row>
    <row r="357" spans="1:79">
      <c r="A357" s="79"/>
      <c r="B357" s="79"/>
      <c r="C357" s="79"/>
      <c r="D357" s="79"/>
      <c r="E357" s="79"/>
      <c r="F357" s="79"/>
      <c r="G357" s="79"/>
      <c r="H357" s="79"/>
      <c r="I357" s="79"/>
      <c r="J357" s="79"/>
      <c r="K357" s="79"/>
      <c r="L357" s="79"/>
      <c r="M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79"/>
      <c r="BO357" s="79"/>
      <c r="BP357" s="79"/>
      <c r="BQ357" s="79"/>
      <c r="BR357" s="79"/>
      <c r="BS357" s="79"/>
      <c r="BT357" s="79"/>
      <c r="BU357" s="79"/>
      <c r="BV357" s="79"/>
      <c r="BW357" s="79"/>
      <c r="BX357" s="79"/>
      <c r="BY357" s="79"/>
      <c r="BZ357" s="79"/>
      <c r="CA357" s="79"/>
    </row>
    <row r="358" spans="1:79">
      <c r="A358" s="79"/>
      <c r="B358" s="79"/>
      <c r="C358" s="79"/>
      <c r="D358" s="79"/>
      <c r="E358" s="79"/>
      <c r="F358" s="79"/>
      <c r="G358" s="79"/>
      <c r="H358" s="79"/>
      <c r="I358" s="79"/>
      <c r="J358" s="79"/>
      <c r="K358" s="79"/>
      <c r="L358" s="79"/>
      <c r="M358" s="79"/>
      <c r="AA358" s="79"/>
      <c r="AB358" s="79"/>
      <c r="AC358" s="79"/>
      <c r="AD358" s="79"/>
      <c r="AE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c r="BK358" s="79"/>
      <c r="BL358" s="79"/>
      <c r="BM358" s="79"/>
      <c r="BN358" s="79"/>
      <c r="BO358" s="79"/>
      <c r="BP358" s="79"/>
      <c r="BQ358" s="79"/>
      <c r="BR358" s="79"/>
      <c r="BS358" s="79"/>
      <c r="BT358" s="79"/>
      <c r="BU358" s="79"/>
      <c r="BV358" s="79"/>
      <c r="BW358" s="79"/>
      <c r="BX358" s="79"/>
      <c r="BY358" s="79"/>
      <c r="BZ358" s="79"/>
      <c r="CA358" s="79"/>
    </row>
    <row r="359" spans="1:79">
      <c r="A359" s="79"/>
      <c r="B359" s="79"/>
      <c r="C359" s="79"/>
      <c r="D359" s="79"/>
      <c r="E359" s="79"/>
      <c r="F359" s="79"/>
      <c r="G359" s="79"/>
      <c r="H359" s="79"/>
      <c r="I359" s="79"/>
      <c r="J359" s="79"/>
      <c r="K359" s="79"/>
      <c r="L359" s="79"/>
      <c r="M359" s="79"/>
      <c r="AA359" s="79"/>
      <c r="AB359" s="79"/>
      <c r="AC359" s="79"/>
      <c r="AD359" s="79"/>
      <c r="AE359" s="7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c r="BK359" s="79"/>
      <c r="BL359" s="79"/>
      <c r="BM359" s="79"/>
      <c r="BN359" s="79"/>
      <c r="BO359" s="79"/>
      <c r="BP359" s="79"/>
      <c r="BQ359" s="79"/>
      <c r="BR359" s="79"/>
      <c r="BS359" s="79"/>
      <c r="BT359" s="79"/>
      <c r="BU359" s="79"/>
      <c r="BV359" s="79"/>
      <c r="BW359" s="79"/>
      <c r="BX359" s="79"/>
      <c r="BY359" s="79"/>
      <c r="BZ359" s="79"/>
      <c r="CA359" s="79"/>
    </row>
    <row r="360" spans="1:79">
      <c r="A360" s="79"/>
      <c r="B360" s="79"/>
      <c r="C360" s="79"/>
      <c r="D360" s="79"/>
      <c r="E360" s="79"/>
      <c r="F360" s="79"/>
      <c r="G360" s="79"/>
      <c r="H360" s="79"/>
      <c r="I360" s="79"/>
      <c r="J360" s="79"/>
      <c r="K360" s="79"/>
      <c r="L360" s="79"/>
      <c r="M360" s="79"/>
      <c r="AA360" s="79"/>
      <c r="AB360" s="79"/>
      <c r="AC360" s="79"/>
      <c r="AD360" s="79"/>
      <c r="AE360" s="79"/>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c r="BK360" s="79"/>
      <c r="BL360" s="79"/>
      <c r="BM360" s="79"/>
      <c r="BN360" s="79"/>
      <c r="BO360" s="79"/>
      <c r="BP360" s="79"/>
      <c r="BQ360" s="79"/>
      <c r="BR360" s="79"/>
      <c r="BS360" s="79"/>
      <c r="BT360" s="79"/>
      <c r="BU360" s="79"/>
      <c r="BV360" s="79"/>
      <c r="BW360" s="79"/>
      <c r="BX360" s="79"/>
      <c r="BY360" s="79"/>
      <c r="BZ360" s="79"/>
      <c r="CA360" s="79"/>
    </row>
    <row r="361" spans="1:79">
      <c r="A361" s="79"/>
      <c r="B361" s="79"/>
      <c r="C361" s="79"/>
      <c r="D361" s="79"/>
      <c r="E361" s="79"/>
      <c r="F361" s="79"/>
      <c r="G361" s="79"/>
      <c r="H361" s="79"/>
      <c r="I361" s="79"/>
      <c r="J361" s="79"/>
      <c r="K361" s="79"/>
      <c r="L361" s="79"/>
      <c r="M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row>
    <row r="362" spans="1:79">
      <c r="A362" s="79"/>
      <c r="B362" s="79"/>
      <c r="C362" s="79"/>
      <c r="D362" s="79"/>
      <c r="E362" s="79"/>
      <c r="F362" s="79"/>
      <c r="G362" s="79"/>
      <c r="H362" s="79"/>
      <c r="I362" s="79"/>
      <c r="J362" s="79"/>
      <c r="K362" s="79"/>
      <c r="L362" s="79"/>
      <c r="M362" s="79"/>
      <c r="AA362" s="79"/>
      <c r="AB362" s="79"/>
      <c r="AC362" s="79"/>
      <c r="AD362" s="79"/>
      <c r="AE362" s="79"/>
      <c r="AF362" s="79"/>
      <c r="AG362" s="79"/>
      <c r="AH362" s="79"/>
      <c r="AI362" s="79"/>
      <c r="AJ362" s="79"/>
      <c r="AK362" s="79"/>
      <c r="AL362" s="79"/>
      <c r="AM362" s="79"/>
      <c r="AN362" s="79"/>
      <c r="AO362" s="79"/>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79"/>
      <c r="BO362" s="79"/>
      <c r="BP362" s="79"/>
      <c r="BQ362" s="79"/>
      <c r="BR362" s="79"/>
      <c r="BS362" s="79"/>
      <c r="BT362" s="79"/>
      <c r="BU362" s="79"/>
      <c r="BV362" s="79"/>
      <c r="BW362" s="79"/>
      <c r="BX362" s="79"/>
      <c r="BY362" s="79"/>
      <c r="BZ362" s="79"/>
      <c r="CA362" s="79"/>
    </row>
    <row r="363" spans="1:79">
      <c r="A363" s="79"/>
      <c r="B363" s="79"/>
      <c r="C363" s="79"/>
      <c r="D363" s="79"/>
      <c r="E363" s="79"/>
      <c r="F363" s="79"/>
      <c r="G363" s="79"/>
      <c r="H363" s="79"/>
      <c r="I363" s="79"/>
      <c r="J363" s="79"/>
      <c r="K363" s="79"/>
      <c r="L363" s="79"/>
      <c r="M363" s="79"/>
      <c r="AA363" s="79"/>
      <c r="AB363" s="79"/>
      <c r="AC363" s="79"/>
      <c r="AD363" s="79"/>
      <c r="AE363" s="79"/>
      <c r="AF363" s="79"/>
      <c r="AG363" s="79"/>
      <c r="AH363" s="79"/>
      <c r="AI363" s="79"/>
      <c r="AJ363" s="79"/>
      <c r="AK363" s="79"/>
      <c r="AL363" s="79"/>
      <c r="AM363" s="79"/>
      <c r="AN363" s="79"/>
      <c r="AO363" s="79"/>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79"/>
      <c r="BO363" s="79"/>
      <c r="BP363" s="79"/>
      <c r="BQ363" s="79"/>
      <c r="BR363" s="79"/>
      <c r="BS363" s="79"/>
      <c r="BT363" s="79"/>
      <c r="BU363" s="79"/>
      <c r="BV363" s="79"/>
      <c r="BW363" s="79"/>
      <c r="BX363" s="79"/>
      <c r="BY363" s="79"/>
      <c r="BZ363" s="79"/>
      <c r="CA363" s="79"/>
    </row>
    <row r="364" spans="1:79">
      <c r="A364" s="79"/>
      <c r="B364" s="79"/>
      <c r="C364" s="79"/>
      <c r="D364" s="79"/>
      <c r="E364" s="79"/>
      <c r="F364" s="79"/>
      <c r="G364" s="79"/>
      <c r="H364" s="79"/>
      <c r="I364" s="79"/>
      <c r="J364" s="79"/>
      <c r="K364" s="79"/>
      <c r="L364" s="79"/>
      <c r="M364" s="79"/>
      <c r="AA364" s="79"/>
      <c r="AB364" s="79"/>
      <c r="AC364" s="79"/>
      <c r="AD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79"/>
      <c r="BO364" s="79"/>
      <c r="BP364" s="79"/>
      <c r="BQ364" s="79"/>
      <c r="BR364" s="79"/>
      <c r="BS364" s="79"/>
      <c r="BT364" s="79"/>
      <c r="BU364" s="79"/>
      <c r="BV364" s="79"/>
      <c r="BW364" s="79"/>
      <c r="BX364" s="79"/>
      <c r="BY364" s="79"/>
      <c r="BZ364" s="79"/>
      <c r="CA364" s="79"/>
    </row>
    <row r="365" spans="1:79">
      <c r="A365" s="79"/>
      <c r="B365" s="79"/>
      <c r="C365" s="79"/>
      <c r="D365" s="79"/>
      <c r="E365" s="79"/>
      <c r="F365" s="79"/>
      <c r="G365" s="79"/>
      <c r="H365" s="79"/>
      <c r="I365" s="79"/>
      <c r="J365" s="79"/>
      <c r="K365" s="79"/>
      <c r="L365" s="79"/>
      <c r="M365" s="79"/>
      <c r="AA365" s="79"/>
      <c r="AB365" s="79"/>
      <c r="AC365" s="79"/>
      <c r="AD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79"/>
      <c r="BB365" s="79"/>
      <c r="BC365" s="79"/>
      <c r="BD365" s="79"/>
      <c r="BE365" s="79"/>
      <c r="BF365" s="79"/>
      <c r="BG365" s="79"/>
      <c r="BH365" s="79"/>
      <c r="BI365" s="79"/>
      <c r="BJ365" s="79"/>
      <c r="BK365" s="79"/>
      <c r="BL365" s="79"/>
      <c r="BM365" s="79"/>
      <c r="BN365" s="79"/>
      <c r="BO365" s="79"/>
      <c r="BP365" s="79"/>
      <c r="BQ365" s="79"/>
      <c r="BR365" s="79"/>
      <c r="BS365" s="79"/>
      <c r="BT365" s="79"/>
      <c r="BU365" s="79"/>
      <c r="BV365" s="79"/>
      <c r="BW365" s="79"/>
      <c r="BX365" s="79"/>
      <c r="BY365" s="79"/>
      <c r="BZ365" s="79"/>
      <c r="CA365" s="79"/>
    </row>
    <row r="366" spans="1:79">
      <c r="A366" s="79"/>
      <c r="B366" s="79"/>
      <c r="C366" s="79"/>
      <c r="D366" s="79"/>
      <c r="E366" s="79"/>
      <c r="F366" s="79"/>
      <c r="G366" s="79"/>
      <c r="H366" s="79"/>
      <c r="I366" s="79"/>
      <c r="J366" s="79"/>
      <c r="K366" s="79"/>
      <c r="L366" s="79"/>
      <c r="M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79"/>
      <c r="BR366" s="79"/>
      <c r="BS366" s="79"/>
      <c r="BT366" s="79"/>
      <c r="BU366" s="79"/>
      <c r="BV366" s="79"/>
      <c r="BW366" s="79"/>
      <c r="BX366" s="79"/>
      <c r="BY366" s="79"/>
      <c r="BZ366" s="79"/>
      <c r="CA366" s="79"/>
    </row>
    <row r="367" spans="1:79">
      <c r="A367" s="79"/>
      <c r="B367" s="79"/>
      <c r="C367" s="79"/>
      <c r="D367" s="79"/>
      <c r="E367" s="79"/>
      <c r="F367" s="79"/>
      <c r="G367" s="79"/>
      <c r="H367" s="79"/>
      <c r="I367" s="79"/>
      <c r="J367" s="79"/>
      <c r="K367" s="79"/>
      <c r="L367" s="79"/>
      <c r="M367" s="79"/>
      <c r="AA367" s="79"/>
      <c r="AB367" s="79"/>
      <c r="AC367" s="79"/>
      <c r="AD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c r="BC367" s="79"/>
      <c r="BD367" s="79"/>
      <c r="BE367" s="79"/>
      <c r="BF367" s="79"/>
      <c r="BG367" s="79"/>
      <c r="BH367" s="79"/>
      <c r="BI367" s="79"/>
      <c r="BJ367" s="79"/>
      <c r="BK367" s="79"/>
      <c r="BL367" s="79"/>
      <c r="BM367" s="79"/>
      <c r="BN367" s="79"/>
      <c r="BO367" s="79"/>
      <c r="BP367" s="79"/>
      <c r="BQ367" s="79"/>
      <c r="BR367" s="79"/>
      <c r="BS367" s="79"/>
      <c r="BT367" s="79"/>
      <c r="BU367" s="79"/>
      <c r="BV367" s="79"/>
      <c r="BW367" s="79"/>
      <c r="BX367" s="79"/>
      <c r="BY367" s="79"/>
      <c r="BZ367" s="79"/>
      <c r="CA367" s="79"/>
    </row>
    <row r="368" spans="1:79">
      <c r="A368" s="79"/>
      <c r="B368" s="79"/>
      <c r="C368" s="79"/>
      <c r="D368" s="79"/>
      <c r="E368" s="79"/>
      <c r="F368" s="79"/>
      <c r="G368" s="79"/>
      <c r="H368" s="79"/>
      <c r="I368" s="79"/>
      <c r="J368" s="79"/>
      <c r="K368" s="79"/>
      <c r="L368" s="79"/>
      <c r="M368" s="79"/>
      <c r="AA368" s="79"/>
      <c r="AB368" s="79"/>
      <c r="AC368" s="79"/>
      <c r="AD368" s="79"/>
      <c r="AE368" s="79"/>
      <c r="AF368" s="79"/>
      <c r="AG368" s="79"/>
      <c r="AH368" s="79"/>
      <c r="AI368" s="79"/>
      <c r="AJ368" s="79"/>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row>
    <row r="369" spans="1:79">
      <c r="A369" s="79"/>
      <c r="B369" s="79"/>
      <c r="C369" s="79"/>
      <c r="D369" s="79"/>
      <c r="E369" s="79"/>
      <c r="F369" s="79"/>
      <c r="G369" s="79"/>
      <c r="H369" s="79"/>
      <c r="I369" s="79"/>
      <c r="J369" s="79"/>
      <c r="K369" s="79"/>
      <c r="L369" s="79"/>
      <c r="M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c r="CA369" s="79"/>
    </row>
    <row r="370" spans="1:79">
      <c r="A370" s="79"/>
      <c r="B370" s="79"/>
      <c r="C370" s="79"/>
      <c r="D370" s="79"/>
      <c r="E370" s="79"/>
      <c r="F370" s="79"/>
      <c r="G370" s="79"/>
      <c r="H370" s="79"/>
      <c r="I370" s="79"/>
      <c r="J370" s="79"/>
      <c r="K370" s="79"/>
      <c r="L370" s="79"/>
      <c r="M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c r="CA370" s="79"/>
    </row>
    <row r="371" spans="1:79">
      <c r="A371" s="79"/>
      <c r="B371" s="79"/>
      <c r="C371" s="79"/>
      <c r="D371" s="79"/>
      <c r="E371" s="79"/>
      <c r="F371" s="79"/>
      <c r="G371" s="79"/>
      <c r="H371" s="79"/>
      <c r="I371" s="79"/>
      <c r="J371" s="79"/>
      <c r="K371" s="79"/>
      <c r="L371" s="79"/>
      <c r="M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79"/>
      <c r="BR371" s="79"/>
      <c r="BS371" s="79"/>
      <c r="BT371" s="79"/>
      <c r="BU371" s="79"/>
      <c r="BV371" s="79"/>
      <c r="BW371" s="79"/>
      <c r="BX371" s="79"/>
      <c r="BY371" s="79"/>
      <c r="BZ371" s="79"/>
      <c r="CA371" s="79"/>
    </row>
    <row r="372" spans="1:79">
      <c r="A372" s="79"/>
      <c r="B372" s="79"/>
      <c r="C372" s="79"/>
      <c r="D372" s="79"/>
      <c r="E372" s="79"/>
      <c r="F372" s="79"/>
      <c r="G372" s="79"/>
      <c r="H372" s="79"/>
      <c r="I372" s="79"/>
      <c r="J372" s="79"/>
      <c r="K372" s="79"/>
      <c r="L372" s="79"/>
      <c r="M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79"/>
      <c r="BR372" s="79"/>
      <c r="BS372" s="79"/>
      <c r="BT372" s="79"/>
      <c r="BU372" s="79"/>
      <c r="BV372" s="79"/>
      <c r="BW372" s="79"/>
      <c r="BX372" s="79"/>
      <c r="BY372" s="79"/>
      <c r="BZ372" s="79"/>
      <c r="CA372" s="79"/>
    </row>
    <row r="373" spans="1:79">
      <c r="A373" s="79"/>
      <c r="B373" s="79"/>
      <c r="C373" s="79"/>
      <c r="D373" s="79"/>
      <c r="E373" s="79"/>
      <c r="F373" s="79"/>
      <c r="G373" s="79"/>
      <c r="H373" s="79"/>
      <c r="I373" s="79"/>
      <c r="J373" s="79"/>
      <c r="K373" s="79"/>
      <c r="L373" s="79"/>
      <c r="M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79"/>
      <c r="BR373" s="79"/>
      <c r="BS373" s="79"/>
      <c r="BT373" s="79"/>
      <c r="BU373" s="79"/>
      <c r="BV373" s="79"/>
      <c r="BW373" s="79"/>
      <c r="BX373" s="79"/>
      <c r="BY373" s="79"/>
      <c r="BZ373" s="79"/>
      <c r="CA373" s="79"/>
    </row>
    <row r="374" spans="1:79">
      <c r="A374" s="79"/>
      <c r="B374" s="79"/>
      <c r="C374" s="79"/>
      <c r="D374" s="79"/>
      <c r="E374" s="79"/>
      <c r="F374" s="79"/>
      <c r="G374" s="79"/>
      <c r="H374" s="79"/>
      <c r="I374" s="79"/>
      <c r="J374" s="79"/>
      <c r="K374" s="79"/>
      <c r="L374" s="79"/>
      <c r="M374" s="79"/>
      <c r="AA374" s="79"/>
      <c r="AB374" s="79"/>
      <c r="AC374" s="79"/>
      <c r="AD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c r="BC374" s="79"/>
      <c r="BD374" s="79"/>
      <c r="BE374" s="79"/>
      <c r="BF374" s="79"/>
      <c r="BG374" s="79"/>
      <c r="BH374" s="79"/>
      <c r="BI374" s="79"/>
      <c r="BJ374" s="79"/>
      <c r="BK374" s="79"/>
      <c r="BL374" s="79"/>
      <c r="BM374" s="79"/>
      <c r="BN374" s="79"/>
      <c r="BO374" s="79"/>
      <c r="BP374" s="79"/>
      <c r="BQ374" s="79"/>
      <c r="BR374" s="79"/>
      <c r="BS374" s="79"/>
      <c r="BT374" s="79"/>
      <c r="BU374" s="79"/>
      <c r="BV374" s="79"/>
      <c r="BW374" s="79"/>
      <c r="BX374" s="79"/>
      <c r="BY374" s="79"/>
      <c r="BZ374" s="79"/>
      <c r="CA374" s="79"/>
    </row>
    <row r="375" spans="1:79">
      <c r="A375" s="79"/>
      <c r="B375" s="79"/>
      <c r="C375" s="79"/>
      <c r="D375" s="79"/>
      <c r="E375" s="79"/>
      <c r="F375" s="79"/>
      <c r="G375" s="79"/>
      <c r="H375" s="79"/>
      <c r="I375" s="79"/>
      <c r="J375" s="79"/>
      <c r="K375" s="79"/>
      <c r="L375" s="79"/>
      <c r="M375" s="79"/>
      <c r="AA375" s="79"/>
      <c r="AB375" s="79"/>
      <c r="AC375" s="79"/>
      <c r="AD375" s="79"/>
      <c r="AE375" s="79"/>
      <c r="AF375" s="79"/>
      <c r="AG375" s="79"/>
      <c r="AH375" s="79"/>
      <c r="AI375" s="79"/>
      <c r="AJ375" s="79"/>
      <c r="AK375" s="79"/>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row>
    <row r="376" spans="1:79">
      <c r="A376" s="79"/>
      <c r="B376" s="79"/>
      <c r="C376" s="79"/>
      <c r="D376" s="79"/>
      <c r="E376" s="79"/>
      <c r="F376" s="79"/>
      <c r="G376" s="79"/>
      <c r="H376" s="79"/>
      <c r="I376" s="79"/>
      <c r="J376" s="79"/>
      <c r="K376" s="79"/>
      <c r="L376" s="79"/>
      <c r="M376" s="79"/>
      <c r="AA376" s="79"/>
      <c r="AB376" s="79"/>
      <c r="AC376" s="79"/>
      <c r="AD376" s="79"/>
      <c r="AE376" s="79"/>
      <c r="AF376" s="79"/>
      <c r="AG376" s="79"/>
      <c r="AH376" s="79"/>
      <c r="AI376" s="79"/>
      <c r="AJ376" s="79"/>
      <c r="AK376" s="79"/>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79"/>
      <c r="BO376" s="79"/>
      <c r="BP376" s="79"/>
      <c r="BQ376" s="79"/>
      <c r="BR376" s="79"/>
      <c r="BS376" s="79"/>
      <c r="BT376" s="79"/>
      <c r="BU376" s="79"/>
      <c r="BV376" s="79"/>
      <c r="BW376" s="79"/>
      <c r="BX376" s="79"/>
      <c r="BY376" s="79"/>
      <c r="BZ376" s="79"/>
      <c r="CA376" s="79"/>
    </row>
    <row r="377" spans="1:79">
      <c r="A377" s="79"/>
      <c r="B377" s="79"/>
      <c r="C377" s="79"/>
      <c r="D377" s="79"/>
      <c r="E377" s="79"/>
      <c r="F377" s="79"/>
      <c r="G377" s="79"/>
      <c r="H377" s="79"/>
      <c r="I377" s="79"/>
      <c r="J377" s="79"/>
      <c r="K377" s="79"/>
      <c r="L377" s="79"/>
      <c r="M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79"/>
      <c r="BR377" s="79"/>
      <c r="BS377" s="79"/>
      <c r="BT377" s="79"/>
      <c r="BU377" s="79"/>
      <c r="BV377" s="79"/>
      <c r="BW377" s="79"/>
      <c r="BX377" s="79"/>
      <c r="BY377" s="79"/>
      <c r="BZ377" s="79"/>
      <c r="CA377" s="79"/>
    </row>
    <row r="378" spans="1:79">
      <c r="A378" s="79"/>
      <c r="B378" s="79"/>
      <c r="C378" s="79"/>
      <c r="D378" s="79"/>
      <c r="E378" s="79"/>
      <c r="F378" s="79"/>
      <c r="G378" s="79"/>
      <c r="H378" s="79"/>
      <c r="I378" s="79"/>
      <c r="J378" s="79"/>
      <c r="K378" s="79"/>
      <c r="L378" s="79"/>
      <c r="M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c r="CA378" s="79"/>
    </row>
    <row r="379" spans="1:79">
      <c r="A379" s="79"/>
      <c r="B379" s="79"/>
      <c r="C379" s="79"/>
      <c r="D379" s="79"/>
      <c r="E379" s="79"/>
      <c r="F379" s="79"/>
      <c r="G379" s="79"/>
      <c r="H379" s="79"/>
      <c r="I379" s="79"/>
      <c r="J379" s="79"/>
      <c r="K379" s="79"/>
      <c r="L379" s="79"/>
      <c r="M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79"/>
      <c r="BR379" s="79"/>
      <c r="BS379" s="79"/>
      <c r="BT379" s="79"/>
      <c r="BU379" s="79"/>
      <c r="BV379" s="79"/>
      <c r="BW379" s="79"/>
      <c r="BX379" s="79"/>
      <c r="BY379" s="79"/>
      <c r="BZ379" s="79"/>
      <c r="CA379" s="79"/>
    </row>
    <row r="380" spans="1:79">
      <c r="A380" s="79"/>
      <c r="B380" s="79"/>
      <c r="C380" s="79"/>
      <c r="D380" s="79"/>
      <c r="E380" s="79"/>
      <c r="F380" s="79"/>
      <c r="G380" s="79"/>
      <c r="H380" s="79"/>
      <c r="I380" s="79"/>
      <c r="J380" s="79"/>
      <c r="K380" s="79"/>
      <c r="L380" s="79"/>
      <c r="M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79"/>
      <c r="BO380" s="79"/>
      <c r="BP380" s="79"/>
      <c r="BQ380" s="79"/>
      <c r="BR380" s="79"/>
      <c r="BS380" s="79"/>
      <c r="BT380" s="79"/>
      <c r="BU380" s="79"/>
      <c r="BV380" s="79"/>
      <c r="BW380" s="79"/>
      <c r="BX380" s="79"/>
      <c r="BY380" s="79"/>
      <c r="BZ380" s="79"/>
      <c r="CA380" s="79"/>
    </row>
    <row r="381" spans="1:79">
      <c r="A381" s="79"/>
      <c r="B381" s="79"/>
      <c r="C381" s="79"/>
      <c r="D381" s="79"/>
      <c r="E381" s="79"/>
      <c r="F381" s="79"/>
      <c r="G381" s="79"/>
      <c r="H381" s="79"/>
      <c r="I381" s="79"/>
      <c r="J381" s="79"/>
      <c r="K381" s="79"/>
      <c r="L381" s="79"/>
      <c r="M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79"/>
      <c r="BR381" s="79"/>
      <c r="BS381" s="79"/>
      <c r="BT381" s="79"/>
      <c r="BU381" s="79"/>
      <c r="BV381" s="79"/>
      <c r="BW381" s="79"/>
      <c r="BX381" s="79"/>
      <c r="BY381" s="79"/>
      <c r="BZ381" s="79"/>
      <c r="CA381" s="79"/>
    </row>
    <row r="382" spans="1:79">
      <c r="A382" s="79"/>
      <c r="B382" s="79"/>
      <c r="C382" s="79"/>
      <c r="D382" s="79"/>
      <c r="E382" s="79"/>
      <c r="F382" s="79"/>
      <c r="G382" s="79"/>
      <c r="H382" s="79"/>
      <c r="I382" s="79"/>
      <c r="J382" s="79"/>
      <c r="K382" s="79"/>
      <c r="L382" s="79"/>
      <c r="M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79"/>
      <c r="BR382" s="79"/>
      <c r="BS382" s="79"/>
      <c r="BT382" s="79"/>
      <c r="BU382" s="79"/>
      <c r="BV382" s="79"/>
      <c r="BW382" s="79"/>
      <c r="BX382" s="79"/>
      <c r="BY382" s="79"/>
      <c r="BZ382" s="79"/>
      <c r="CA382" s="79"/>
    </row>
    <row r="383" spans="1:79">
      <c r="A383" s="79"/>
      <c r="B383" s="79"/>
      <c r="C383" s="79"/>
      <c r="D383" s="79"/>
      <c r="E383" s="79"/>
      <c r="F383" s="79"/>
      <c r="G383" s="79"/>
      <c r="H383" s="79"/>
      <c r="I383" s="79"/>
      <c r="J383" s="79"/>
      <c r="K383" s="79"/>
      <c r="L383" s="79"/>
      <c r="M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79"/>
      <c r="BO383" s="79"/>
      <c r="BP383" s="79"/>
      <c r="BQ383" s="79"/>
      <c r="BR383" s="79"/>
      <c r="BS383" s="79"/>
      <c r="BT383" s="79"/>
      <c r="BU383" s="79"/>
      <c r="BV383" s="79"/>
      <c r="BW383" s="79"/>
      <c r="BX383" s="79"/>
      <c r="BY383" s="79"/>
      <c r="BZ383" s="79"/>
      <c r="CA383" s="79"/>
    </row>
    <row r="384" spans="1:79">
      <c r="A384" s="79"/>
      <c r="B384" s="79"/>
      <c r="C384" s="79"/>
      <c r="D384" s="79"/>
      <c r="E384" s="79"/>
      <c r="F384" s="79"/>
      <c r="G384" s="79"/>
      <c r="H384" s="79"/>
      <c r="I384" s="79"/>
      <c r="J384" s="79"/>
      <c r="K384" s="79"/>
      <c r="L384" s="79"/>
      <c r="M384" s="79"/>
      <c r="AA384" s="79"/>
      <c r="AB384" s="79"/>
      <c r="AC384" s="79"/>
      <c r="AD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79"/>
      <c r="BO384" s="79"/>
      <c r="BP384" s="79"/>
      <c r="BQ384" s="79"/>
      <c r="BR384" s="79"/>
      <c r="BS384" s="79"/>
      <c r="BT384" s="79"/>
      <c r="BU384" s="79"/>
      <c r="BV384" s="79"/>
      <c r="BW384" s="79"/>
      <c r="BX384" s="79"/>
      <c r="BY384" s="79"/>
      <c r="BZ384" s="79"/>
      <c r="CA384" s="79"/>
    </row>
    <row r="385" spans="1:79">
      <c r="A385" s="79"/>
      <c r="B385" s="79"/>
      <c r="C385" s="79"/>
      <c r="D385" s="79"/>
      <c r="E385" s="79"/>
      <c r="F385" s="79"/>
      <c r="G385" s="79"/>
      <c r="H385" s="79"/>
      <c r="I385" s="79"/>
      <c r="J385" s="79"/>
      <c r="K385" s="79"/>
      <c r="L385" s="79"/>
      <c r="M385" s="79"/>
      <c r="AA385" s="79"/>
      <c r="AB385" s="79"/>
      <c r="AC385" s="79"/>
      <c r="AD385" s="79"/>
      <c r="AE385" s="79"/>
      <c r="AF385" s="79"/>
      <c r="AG385" s="79"/>
      <c r="AH385" s="79"/>
      <c r="AI385" s="79"/>
      <c r="AJ385" s="79"/>
      <c r="AK385" s="79"/>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79"/>
      <c r="BO385" s="79"/>
      <c r="BP385" s="79"/>
      <c r="BQ385" s="79"/>
      <c r="BR385" s="79"/>
      <c r="BS385" s="79"/>
      <c r="BT385" s="79"/>
      <c r="BU385" s="79"/>
      <c r="BV385" s="79"/>
      <c r="BW385" s="79"/>
      <c r="BX385" s="79"/>
      <c r="BY385" s="79"/>
      <c r="BZ385" s="79"/>
      <c r="CA385" s="79"/>
    </row>
    <row r="386" spans="1:79">
      <c r="A386" s="79"/>
      <c r="B386" s="79"/>
      <c r="C386" s="79"/>
      <c r="D386" s="79"/>
      <c r="E386" s="79"/>
      <c r="F386" s="79"/>
      <c r="G386" s="79"/>
      <c r="H386" s="79"/>
      <c r="I386" s="79"/>
      <c r="J386" s="79"/>
      <c r="K386" s="79"/>
      <c r="L386" s="79"/>
      <c r="M386" s="79"/>
      <c r="AA386" s="79"/>
      <c r="AB386" s="79"/>
      <c r="AC386" s="79"/>
      <c r="AD386" s="79"/>
      <c r="AE386" s="79"/>
      <c r="AF386" s="79"/>
      <c r="AG386" s="79"/>
      <c r="AH386" s="79"/>
      <c r="AI386" s="79"/>
      <c r="AJ386" s="79"/>
      <c r="AK386" s="79"/>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79"/>
      <c r="BO386" s="79"/>
      <c r="BP386" s="79"/>
      <c r="BQ386" s="79"/>
      <c r="BR386" s="79"/>
      <c r="BS386" s="79"/>
      <c r="BT386" s="79"/>
      <c r="BU386" s="79"/>
      <c r="BV386" s="79"/>
      <c r="BW386" s="79"/>
      <c r="BX386" s="79"/>
      <c r="BY386" s="79"/>
      <c r="BZ386" s="79"/>
      <c r="CA386" s="79"/>
    </row>
    <row r="387" spans="1:79">
      <c r="A387" s="79"/>
      <c r="B387" s="79"/>
      <c r="C387" s="79"/>
      <c r="D387" s="79"/>
      <c r="E387" s="79"/>
      <c r="F387" s="79"/>
      <c r="G387" s="79"/>
      <c r="H387" s="79"/>
      <c r="I387" s="79"/>
      <c r="J387" s="79"/>
      <c r="K387" s="79"/>
      <c r="L387" s="79"/>
      <c r="M387" s="79"/>
      <c r="AA387" s="79"/>
      <c r="AB387" s="79"/>
      <c r="AC387" s="79"/>
      <c r="AD387" s="79"/>
      <c r="AE387" s="79"/>
      <c r="AF387" s="79"/>
      <c r="AG387" s="79"/>
      <c r="AH387" s="79"/>
      <c r="AI387" s="79"/>
      <c r="AJ387" s="79"/>
      <c r="AK387" s="79"/>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79"/>
      <c r="BO387" s="79"/>
      <c r="BP387" s="79"/>
      <c r="BQ387" s="79"/>
      <c r="BR387" s="79"/>
      <c r="BS387" s="79"/>
      <c r="BT387" s="79"/>
      <c r="BU387" s="79"/>
      <c r="BV387" s="79"/>
      <c r="BW387" s="79"/>
      <c r="BX387" s="79"/>
      <c r="BY387" s="79"/>
      <c r="BZ387" s="79"/>
      <c r="CA387" s="79"/>
    </row>
    <row r="388" spans="1:79">
      <c r="A388" s="79"/>
      <c r="B388" s="79"/>
      <c r="C388" s="79"/>
      <c r="D388" s="79"/>
      <c r="E388" s="79"/>
      <c r="F388" s="79"/>
      <c r="G388" s="79"/>
      <c r="H388" s="79"/>
      <c r="I388" s="79"/>
      <c r="J388" s="79"/>
      <c r="K388" s="79"/>
      <c r="L388" s="79"/>
      <c r="M388" s="79"/>
      <c r="AA388" s="79"/>
      <c r="AB388" s="79"/>
      <c r="AC388" s="79"/>
      <c r="AD388" s="79"/>
      <c r="AE388" s="79"/>
      <c r="AF388" s="79"/>
      <c r="AG388" s="79"/>
      <c r="AH388" s="79"/>
      <c r="AI388" s="79"/>
      <c r="AJ388" s="79"/>
      <c r="AK388" s="79"/>
      <c r="AL388" s="79"/>
      <c r="AM388" s="79"/>
      <c r="AN388" s="79"/>
      <c r="AO388" s="79"/>
      <c r="AP388" s="79"/>
      <c r="AQ388" s="79"/>
      <c r="AR388" s="79"/>
      <c r="AS388" s="79"/>
      <c r="AT388" s="79"/>
      <c r="AU388" s="79"/>
      <c r="AV388" s="79"/>
      <c r="AW388" s="79"/>
      <c r="AX388" s="79"/>
      <c r="AY388" s="79"/>
      <c r="AZ388" s="79"/>
      <c r="BA388" s="79"/>
      <c r="BB388" s="79"/>
      <c r="BC388" s="79"/>
      <c r="BD388" s="79"/>
      <c r="BE388" s="79"/>
      <c r="BF388" s="79"/>
      <c r="BG388" s="79"/>
      <c r="BH388" s="79"/>
      <c r="BI388" s="79"/>
      <c r="BJ388" s="79"/>
      <c r="BK388" s="79"/>
      <c r="BL388" s="79"/>
      <c r="BM388" s="79"/>
      <c r="BN388" s="79"/>
      <c r="BO388" s="79"/>
      <c r="BP388" s="79"/>
      <c r="BQ388" s="79"/>
      <c r="BR388" s="79"/>
      <c r="BS388" s="79"/>
      <c r="BT388" s="79"/>
      <c r="BU388" s="79"/>
      <c r="BV388" s="79"/>
      <c r="BW388" s="79"/>
      <c r="BX388" s="79"/>
      <c r="BY388" s="79"/>
      <c r="BZ388" s="79"/>
      <c r="CA388" s="79"/>
    </row>
    <row r="389" spans="1:79">
      <c r="A389" s="79"/>
      <c r="B389" s="79"/>
      <c r="C389" s="79"/>
      <c r="D389" s="79"/>
      <c r="E389" s="79"/>
      <c r="F389" s="79"/>
      <c r="G389" s="79"/>
      <c r="H389" s="79"/>
      <c r="I389" s="79"/>
      <c r="J389" s="79"/>
      <c r="K389" s="79"/>
      <c r="L389" s="79"/>
      <c r="M389" s="79"/>
      <c r="AA389" s="79"/>
      <c r="AB389" s="79"/>
      <c r="AC389" s="79"/>
      <c r="AD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c r="BC389" s="79"/>
      <c r="BD389" s="79"/>
      <c r="BE389" s="79"/>
      <c r="BF389" s="79"/>
      <c r="BG389" s="79"/>
      <c r="BH389" s="79"/>
      <c r="BI389" s="79"/>
      <c r="BJ389" s="79"/>
      <c r="BK389" s="79"/>
      <c r="BL389" s="79"/>
      <c r="BM389" s="79"/>
      <c r="BN389" s="79"/>
      <c r="BO389" s="79"/>
      <c r="BP389" s="79"/>
      <c r="BQ389" s="79"/>
      <c r="BR389" s="79"/>
      <c r="BS389" s="79"/>
      <c r="BT389" s="79"/>
      <c r="BU389" s="79"/>
      <c r="BV389" s="79"/>
      <c r="BW389" s="79"/>
      <c r="BX389" s="79"/>
      <c r="BY389" s="79"/>
      <c r="BZ389" s="79"/>
      <c r="CA389" s="79"/>
    </row>
    <row r="390" spans="1:79">
      <c r="A390" s="79"/>
      <c r="B390" s="79"/>
      <c r="C390" s="79"/>
      <c r="D390" s="79"/>
      <c r="E390" s="79"/>
      <c r="F390" s="79"/>
      <c r="G390" s="79"/>
      <c r="H390" s="79"/>
      <c r="I390" s="79"/>
      <c r="J390" s="79"/>
      <c r="K390" s="79"/>
      <c r="L390" s="79"/>
      <c r="M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c r="CA390" s="79"/>
    </row>
    <row r="391" spans="1:79">
      <c r="A391" s="79"/>
      <c r="B391" s="79"/>
      <c r="C391" s="79"/>
      <c r="D391" s="79"/>
      <c r="E391" s="79"/>
      <c r="F391" s="79"/>
      <c r="G391" s="79"/>
      <c r="H391" s="79"/>
      <c r="I391" s="79"/>
      <c r="J391" s="79"/>
      <c r="K391" s="79"/>
      <c r="L391" s="79"/>
      <c r="M391" s="79"/>
      <c r="AA391" s="79"/>
      <c r="AB391" s="79"/>
      <c r="AC391" s="79"/>
      <c r="AD391" s="79"/>
      <c r="AE391" s="79"/>
      <c r="AF391" s="79"/>
      <c r="AG391" s="79"/>
      <c r="AH391" s="79"/>
      <c r="AI391" s="79"/>
      <c r="AJ391" s="79"/>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row>
    <row r="392" spans="1:79">
      <c r="A392" s="79"/>
      <c r="B392" s="79"/>
      <c r="C392" s="79"/>
      <c r="D392" s="79"/>
      <c r="E392" s="79"/>
      <c r="F392" s="79"/>
      <c r="G392" s="79"/>
      <c r="H392" s="79"/>
      <c r="I392" s="79"/>
      <c r="J392" s="79"/>
      <c r="K392" s="79"/>
      <c r="L392" s="79"/>
      <c r="M392" s="79"/>
      <c r="AA392" s="79"/>
      <c r="AB392" s="79"/>
      <c r="AC392" s="79"/>
      <c r="AD392" s="79"/>
      <c r="AE392" s="79"/>
      <c r="AF392" s="79"/>
      <c r="AG392" s="79"/>
      <c r="AH392" s="79"/>
      <c r="AI392" s="79"/>
      <c r="AJ392" s="79"/>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79"/>
      <c r="BO392" s="79"/>
      <c r="BP392" s="79"/>
      <c r="BQ392" s="79"/>
      <c r="BR392" s="79"/>
      <c r="BS392" s="79"/>
      <c r="BT392" s="79"/>
      <c r="BU392" s="79"/>
      <c r="BV392" s="79"/>
      <c r="BW392" s="79"/>
      <c r="BX392" s="79"/>
      <c r="BY392" s="79"/>
      <c r="BZ392" s="79"/>
      <c r="CA392" s="79"/>
    </row>
    <row r="393" spans="1:79">
      <c r="A393" s="79"/>
      <c r="B393" s="79"/>
      <c r="C393" s="79"/>
      <c r="D393" s="79"/>
      <c r="E393" s="79"/>
      <c r="F393" s="79"/>
      <c r="G393" s="79"/>
      <c r="H393" s="79"/>
      <c r="I393" s="79"/>
      <c r="J393" s="79"/>
      <c r="K393" s="79"/>
      <c r="L393" s="79"/>
      <c r="M393" s="79"/>
      <c r="AA393" s="79"/>
      <c r="AB393" s="79"/>
      <c r="AC393" s="79"/>
      <c r="AD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79"/>
      <c r="BO393" s="79"/>
      <c r="BP393" s="79"/>
      <c r="BQ393" s="79"/>
      <c r="BR393" s="79"/>
      <c r="BS393" s="79"/>
      <c r="BT393" s="79"/>
      <c r="BU393" s="79"/>
      <c r="BV393" s="79"/>
      <c r="BW393" s="79"/>
      <c r="BX393" s="79"/>
      <c r="BY393" s="79"/>
      <c r="BZ393" s="79"/>
      <c r="CA393" s="79"/>
    </row>
    <row r="394" spans="1:79">
      <c r="A394" s="79"/>
      <c r="B394" s="79"/>
      <c r="C394" s="79"/>
      <c r="D394" s="79"/>
      <c r="E394" s="79"/>
      <c r="F394" s="79"/>
      <c r="G394" s="79"/>
      <c r="H394" s="79"/>
      <c r="I394" s="79"/>
      <c r="J394" s="79"/>
      <c r="K394" s="79"/>
      <c r="L394" s="79"/>
      <c r="M394" s="79"/>
      <c r="AA394" s="79"/>
      <c r="AB394" s="79"/>
      <c r="AC394" s="79"/>
      <c r="AD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79"/>
      <c r="BO394" s="79"/>
      <c r="BP394" s="79"/>
      <c r="BQ394" s="79"/>
      <c r="BR394" s="79"/>
      <c r="BS394" s="79"/>
      <c r="BT394" s="79"/>
      <c r="BU394" s="79"/>
      <c r="BV394" s="79"/>
      <c r="BW394" s="79"/>
      <c r="BX394" s="79"/>
      <c r="BY394" s="79"/>
      <c r="BZ394" s="79"/>
      <c r="CA394" s="79"/>
    </row>
    <row r="395" spans="1:79">
      <c r="A395" s="79"/>
      <c r="B395" s="79"/>
      <c r="C395" s="79"/>
      <c r="D395" s="79"/>
      <c r="E395" s="79"/>
      <c r="F395" s="79"/>
      <c r="G395" s="79"/>
      <c r="H395" s="79"/>
      <c r="I395" s="79"/>
      <c r="J395" s="79"/>
      <c r="K395" s="79"/>
      <c r="L395" s="79"/>
      <c r="M395" s="79"/>
      <c r="AA395" s="79"/>
      <c r="AB395" s="79"/>
      <c r="AC395" s="79"/>
      <c r="AD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79"/>
      <c r="BB395" s="79"/>
      <c r="BC395" s="79"/>
      <c r="BD395" s="79"/>
      <c r="BE395" s="79"/>
      <c r="BF395" s="79"/>
      <c r="BG395" s="79"/>
      <c r="BH395" s="79"/>
      <c r="BI395" s="79"/>
      <c r="BJ395" s="79"/>
      <c r="BK395" s="79"/>
      <c r="BL395" s="79"/>
      <c r="BM395" s="79"/>
      <c r="BN395" s="79"/>
      <c r="BO395" s="79"/>
      <c r="BP395" s="79"/>
      <c r="BQ395" s="79"/>
      <c r="BR395" s="79"/>
      <c r="BS395" s="79"/>
      <c r="BT395" s="79"/>
      <c r="BU395" s="79"/>
      <c r="BV395" s="79"/>
      <c r="BW395" s="79"/>
      <c r="BX395" s="79"/>
      <c r="BY395" s="79"/>
      <c r="BZ395" s="79"/>
      <c r="CA395" s="79"/>
    </row>
    <row r="396" spans="1:79">
      <c r="A396" s="79"/>
      <c r="B396" s="79"/>
      <c r="C396" s="79"/>
      <c r="D396" s="79"/>
      <c r="E396" s="79"/>
      <c r="F396" s="79"/>
      <c r="G396" s="79"/>
      <c r="H396" s="79"/>
      <c r="I396" s="79"/>
      <c r="J396" s="79"/>
      <c r="K396" s="79"/>
      <c r="L396" s="79"/>
      <c r="M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c r="CA396" s="79"/>
    </row>
    <row r="397" spans="1:79">
      <c r="A397" s="79"/>
      <c r="B397" s="79"/>
      <c r="C397" s="79"/>
      <c r="D397" s="79"/>
      <c r="E397" s="79"/>
      <c r="F397" s="79"/>
      <c r="G397" s="79"/>
      <c r="H397" s="79"/>
      <c r="I397" s="79"/>
      <c r="J397" s="79"/>
      <c r="K397" s="79"/>
      <c r="L397" s="79"/>
      <c r="M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c r="CA397" s="79"/>
    </row>
    <row r="398" spans="1:79">
      <c r="A398" s="79"/>
      <c r="B398" s="79"/>
      <c r="C398" s="79"/>
      <c r="D398" s="79"/>
      <c r="E398" s="79"/>
      <c r="F398" s="79"/>
      <c r="G398" s="79"/>
      <c r="H398" s="79"/>
      <c r="I398" s="79"/>
      <c r="J398" s="79"/>
      <c r="K398" s="79"/>
      <c r="L398" s="79"/>
      <c r="M398" s="79"/>
      <c r="AA398" s="79"/>
      <c r="AB398" s="79"/>
      <c r="AC398" s="79"/>
      <c r="AD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c r="BC398" s="79"/>
      <c r="BD398" s="79"/>
      <c r="BE398" s="79"/>
      <c r="BF398" s="79"/>
      <c r="BG398" s="79"/>
      <c r="BH398" s="79"/>
      <c r="BI398" s="79"/>
      <c r="BJ398" s="79"/>
      <c r="BK398" s="79"/>
      <c r="BL398" s="79"/>
      <c r="BM398" s="79"/>
      <c r="BN398" s="79"/>
      <c r="BO398" s="79"/>
      <c r="BP398" s="79"/>
      <c r="BQ398" s="79"/>
      <c r="BR398" s="79"/>
      <c r="BS398" s="79"/>
      <c r="BT398" s="79"/>
      <c r="BU398" s="79"/>
      <c r="BV398" s="79"/>
      <c r="BW398" s="79"/>
      <c r="BX398" s="79"/>
      <c r="BY398" s="79"/>
      <c r="BZ398" s="79"/>
      <c r="CA398" s="79"/>
    </row>
    <row r="399" spans="1:79">
      <c r="A399" s="79"/>
      <c r="B399" s="79"/>
      <c r="C399" s="79"/>
      <c r="D399" s="79"/>
      <c r="E399" s="79"/>
      <c r="F399" s="79"/>
      <c r="G399" s="79"/>
      <c r="H399" s="79"/>
      <c r="I399" s="79"/>
      <c r="J399" s="79"/>
      <c r="K399" s="79"/>
      <c r="L399" s="79"/>
      <c r="M399" s="79"/>
      <c r="AA399" s="79"/>
      <c r="AB399" s="79"/>
      <c r="AC399" s="79"/>
      <c r="AD399" s="79"/>
      <c r="AE399" s="79"/>
      <c r="AF399" s="79"/>
      <c r="AG399" s="79"/>
      <c r="AH399" s="79"/>
      <c r="AI399" s="79"/>
      <c r="AJ399" s="79"/>
      <c r="AK399" s="79"/>
      <c r="AL399" s="79"/>
      <c r="AM399" s="79"/>
      <c r="AN399" s="79"/>
      <c r="AO399" s="79"/>
      <c r="AP399" s="79"/>
      <c r="AQ399" s="79"/>
      <c r="AR399" s="79"/>
      <c r="AS399" s="79"/>
      <c r="AT399" s="79"/>
      <c r="AU399" s="79"/>
      <c r="AV399" s="79"/>
      <c r="AW399" s="79"/>
      <c r="AX399" s="79"/>
      <c r="AY399" s="79"/>
      <c r="AZ399" s="79"/>
      <c r="BA399" s="79"/>
      <c r="BB399" s="79"/>
      <c r="BC399" s="79"/>
      <c r="BD399" s="79"/>
      <c r="BE399" s="79"/>
      <c r="BF399" s="79"/>
      <c r="BG399" s="79"/>
      <c r="BH399" s="79"/>
      <c r="BI399" s="79"/>
      <c r="BJ399" s="79"/>
      <c r="BK399" s="79"/>
      <c r="BL399" s="79"/>
      <c r="BM399" s="79"/>
      <c r="BN399" s="79"/>
      <c r="BO399" s="79"/>
      <c r="BP399" s="79"/>
      <c r="BQ399" s="79"/>
      <c r="BR399" s="79"/>
      <c r="BS399" s="79"/>
      <c r="BT399" s="79"/>
      <c r="BU399" s="79"/>
      <c r="BV399" s="79"/>
      <c r="BW399" s="79"/>
      <c r="BX399" s="79"/>
      <c r="BY399" s="79"/>
      <c r="BZ399" s="79"/>
      <c r="CA399" s="79"/>
    </row>
    <row r="400" spans="1:79">
      <c r="A400" s="79"/>
      <c r="B400" s="79"/>
      <c r="C400" s="79"/>
      <c r="D400" s="79"/>
      <c r="E400" s="79"/>
      <c r="F400" s="79"/>
      <c r="G400" s="79"/>
      <c r="H400" s="79"/>
      <c r="I400" s="79"/>
      <c r="J400" s="79"/>
      <c r="K400" s="79"/>
      <c r="L400" s="79"/>
      <c r="M400" s="79"/>
      <c r="AA400" s="79"/>
      <c r="AB400" s="79"/>
      <c r="AC400" s="79"/>
      <c r="AD400" s="79"/>
      <c r="AE400" s="79"/>
      <c r="AF400" s="79"/>
      <c r="AG400" s="79"/>
      <c r="AH400" s="79"/>
      <c r="AI400" s="79"/>
      <c r="AJ400" s="79"/>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79"/>
      <c r="BO400" s="79"/>
      <c r="BP400" s="79"/>
      <c r="BQ400" s="79"/>
      <c r="BR400" s="79"/>
      <c r="BS400" s="79"/>
      <c r="BT400" s="79"/>
      <c r="BU400" s="79"/>
      <c r="BV400" s="79"/>
      <c r="BW400" s="79"/>
      <c r="BX400" s="79"/>
      <c r="BY400" s="79"/>
      <c r="BZ400" s="79"/>
      <c r="CA400" s="79"/>
    </row>
    <row r="401" spans="1:79">
      <c r="A401" s="79"/>
      <c r="B401" s="79"/>
      <c r="C401" s="79"/>
      <c r="D401" s="79"/>
      <c r="E401" s="79"/>
      <c r="F401" s="79"/>
      <c r="G401" s="79"/>
      <c r="H401" s="79"/>
      <c r="I401" s="79"/>
      <c r="J401" s="79"/>
      <c r="K401" s="79"/>
      <c r="L401" s="79"/>
      <c r="M401" s="79"/>
      <c r="AA401" s="79"/>
      <c r="AB401" s="79"/>
      <c r="AC401" s="79"/>
      <c r="AD401" s="79"/>
      <c r="AE401" s="79"/>
      <c r="AF401" s="79"/>
      <c r="AG401" s="79"/>
      <c r="AH401" s="79"/>
      <c r="AI401" s="79"/>
      <c r="AJ401" s="79"/>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79"/>
      <c r="BO401" s="79"/>
      <c r="BP401" s="79"/>
      <c r="BQ401" s="79"/>
      <c r="BR401" s="79"/>
      <c r="BS401" s="79"/>
      <c r="BT401" s="79"/>
      <c r="BU401" s="79"/>
      <c r="BV401" s="79"/>
      <c r="BW401" s="79"/>
      <c r="BX401" s="79"/>
      <c r="BY401" s="79"/>
      <c r="BZ401" s="79"/>
      <c r="CA401" s="79"/>
    </row>
    <row r="402" spans="1:79">
      <c r="A402" s="79"/>
      <c r="B402" s="79"/>
      <c r="C402" s="79"/>
      <c r="D402" s="79"/>
      <c r="E402" s="79"/>
      <c r="F402" s="79"/>
      <c r="G402" s="79"/>
      <c r="H402" s="79"/>
      <c r="I402" s="79"/>
      <c r="J402" s="79"/>
      <c r="K402" s="79"/>
      <c r="L402" s="79"/>
      <c r="M402" s="79"/>
      <c r="AA402" s="79"/>
      <c r="AB402" s="79"/>
      <c r="AC402" s="79"/>
      <c r="AD402" s="79"/>
      <c r="AE402" s="79"/>
      <c r="AF402" s="79"/>
      <c r="AG402" s="79"/>
      <c r="AH402" s="79"/>
      <c r="AI402" s="79"/>
      <c r="AJ402" s="79"/>
      <c r="AK402" s="79"/>
      <c r="AL402" s="79"/>
      <c r="AM402" s="79"/>
      <c r="AN402" s="79"/>
      <c r="AO402" s="79"/>
      <c r="AP402" s="79"/>
      <c r="AQ402" s="79"/>
      <c r="AR402" s="79"/>
      <c r="AS402" s="79"/>
      <c r="AT402" s="79"/>
      <c r="AU402" s="79"/>
      <c r="AV402" s="79"/>
      <c r="AW402" s="79"/>
      <c r="AX402" s="79"/>
      <c r="AY402" s="79"/>
      <c r="AZ402" s="79"/>
      <c r="BA402" s="79"/>
      <c r="BB402" s="79"/>
      <c r="BC402" s="79"/>
      <c r="BD402" s="79"/>
      <c r="BE402" s="79"/>
      <c r="BF402" s="79"/>
      <c r="BG402" s="79"/>
      <c r="BH402" s="79"/>
      <c r="BI402" s="79"/>
      <c r="BJ402" s="79"/>
      <c r="BK402" s="79"/>
      <c r="BL402" s="79"/>
      <c r="BM402" s="79"/>
      <c r="BN402" s="79"/>
      <c r="BO402" s="79"/>
      <c r="BP402" s="79"/>
      <c r="BQ402" s="79"/>
      <c r="BR402" s="79"/>
      <c r="BS402" s="79"/>
      <c r="BT402" s="79"/>
      <c r="BU402" s="79"/>
      <c r="BV402" s="79"/>
      <c r="BW402" s="79"/>
      <c r="BX402" s="79"/>
      <c r="BY402" s="79"/>
      <c r="BZ402" s="79"/>
      <c r="CA402" s="79"/>
    </row>
    <row r="403" spans="1:79">
      <c r="A403" s="79"/>
      <c r="B403" s="79"/>
      <c r="C403" s="79"/>
      <c r="D403" s="79"/>
      <c r="E403" s="79"/>
      <c r="F403" s="79"/>
      <c r="G403" s="79"/>
      <c r="H403" s="79"/>
      <c r="I403" s="79"/>
      <c r="J403" s="79"/>
      <c r="K403" s="79"/>
      <c r="L403" s="79"/>
      <c r="M403" s="79"/>
      <c r="AA403" s="79"/>
      <c r="AB403" s="79"/>
      <c r="AC403" s="79"/>
      <c r="AD403" s="79"/>
      <c r="AE403" s="79"/>
      <c r="AF403" s="79"/>
      <c r="AG403" s="79"/>
      <c r="AH403" s="79"/>
      <c r="AI403" s="79"/>
      <c r="AJ403" s="79"/>
      <c r="AK403" s="79"/>
      <c r="AL403" s="79"/>
      <c r="AM403" s="79"/>
      <c r="AN403" s="79"/>
      <c r="AO403" s="79"/>
      <c r="AP403" s="79"/>
      <c r="AQ403" s="79"/>
      <c r="AR403" s="79"/>
      <c r="AS403" s="79"/>
      <c r="AT403" s="79"/>
      <c r="AU403" s="79"/>
      <c r="AV403" s="79"/>
      <c r="AW403" s="79"/>
      <c r="AX403" s="79"/>
      <c r="AY403" s="79"/>
      <c r="AZ403" s="79"/>
      <c r="BA403" s="79"/>
      <c r="BB403" s="79"/>
      <c r="BC403" s="79"/>
      <c r="BD403" s="79"/>
      <c r="BE403" s="79"/>
      <c r="BF403" s="79"/>
      <c r="BG403" s="79"/>
      <c r="BH403" s="79"/>
      <c r="BI403" s="79"/>
      <c r="BJ403" s="79"/>
      <c r="BK403" s="79"/>
      <c r="BL403" s="79"/>
      <c r="BM403" s="79"/>
      <c r="BN403" s="79"/>
      <c r="BO403" s="79"/>
      <c r="BP403" s="79"/>
      <c r="BQ403" s="79"/>
      <c r="BR403" s="79"/>
      <c r="BS403" s="79"/>
      <c r="BT403" s="79"/>
      <c r="BU403" s="79"/>
      <c r="BV403" s="79"/>
      <c r="BW403" s="79"/>
      <c r="BX403" s="79"/>
      <c r="BY403" s="79"/>
      <c r="BZ403" s="79"/>
      <c r="CA403" s="79"/>
    </row>
    <row r="404" spans="1:79">
      <c r="A404" s="79"/>
      <c r="B404" s="79"/>
      <c r="C404" s="79"/>
      <c r="D404" s="79"/>
      <c r="E404" s="79"/>
      <c r="F404" s="79"/>
      <c r="G404" s="79"/>
      <c r="H404" s="79"/>
      <c r="I404" s="79"/>
      <c r="J404" s="79"/>
      <c r="K404" s="79"/>
      <c r="L404" s="79"/>
      <c r="M404" s="79"/>
      <c r="AA404" s="79"/>
      <c r="AB404" s="79"/>
      <c r="AC404" s="79"/>
      <c r="AD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c r="BC404" s="79"/>
      <c r="BD404" s="79"/>
      <c r="BE404" s="79"/>
      <c r="BF404" s="79"/>
      <c r="BG404" s="79"/>
      <c r="BH404" s="79"/>
      <c r="BI404" s="79"/>
      <c r="BJ404" s="79"/>
      <c r="BK404" s="79"/>
      <c r="BL404" s="79"/>
      <c r="BM404" s="79"/>
      <c r="BN404" s="79"/>
      <c r="BO404" s="79"/>
      <c r="BP404" s="79"/>
      <c r="BQ404" s="79"/>
      <c r="BR404" s="79"/>
      <c r="BS404" s="79"/>
      <c r="BT404" s="79"/>
      <c r="BU404" s="79"/>
      <c r="BV404" s="79"/>
      <c r="BW404" s="79"/>
      <c r="BX404" s="79"/>
      <c r="BY404" s="79"/>
      <c r="BZ404" s="79"/>
      <c r="CA404" s="79"/>
    </row>
    <row r="405" spans="1:79">
      <c r="A405" s="79"/>
      <c r="B405" s="79"/>
      <c r="C405" s="79"/>
      <c r="D405" s="79"/>
      <c r="E405" s="79"/>
      <c r="F405" s="79"/>
      <c r="G405" s="79"/>
      <c r="H405" s="79"/>
      <c r="I405" s="79"/>
      <c r="J405" s="79"/>
      <c r="K405" s="79"/>
      <c r="L405" s="79"/>
      <c r="M405" s="79"/>
      <c r="AA405" s="79"/>
      <c r="AB405" s="79"/>
      <c r="AC405" s="79"/>
      <c r="AD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row>
    <row r="406" spans="1:79">
      <c r="A406" s="79"/>
      <c r="B406" s="79"/>
      <c r="C406" s="79"/>
      <c r="D406" s="79"/>
      <c r="E406" s="79"/>
      <c r="F406" s="79"/>
      <c r="G406" s="79"/>
      <c r="H406" s="79"/>
      <c r="I406" s="79"/>
      <c r="J406" s="79"/>
      <c r="K406" s="79"/>
      <c r="L406" s="79"/>
      <c r="M406" s="79"/>
      <c r="AA406" s="79"/>
      <c r="AB406" s="79"/>
      <c r="AC406" s="79"/>
      <c r="AD406" s="79"/>
      <c r="AE406" s="79"/>
      <c r="AF406" s="79"/>
      <c r="AG406" s="79"/>
      <c r="AH406" s="79"/>
      <c r="AI406" s="79"/>
      <c r="AJ406" s="79"/>
      <c r="AK406" s="79"/>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79"/>
      <c r="BO406" s="79"/>
      <c r="BP406" s="79"/>
      <c r="BQ406" s="79"/>
      <c r="BR406" s="79"/>
      <c r="BS406" s="79"/>
      <c r="BT406" s="79"/>
      <c r="BU406" s="79"/>
      <c r="BV406" s="79"/>
      <c r="BW406" s="79"/>
      <c r="BX406" s="79"/>
      <c r="BY406" s="79"/>
      <c r="BZ406" s="79"/>
      <c r="CA406" s="79"/>
    </row>
    <row r="407" spans="1:79">
      <c r="A407" s="79"/>
      <c r="B407" s="79"/>
      <c r="C407" s="79"/>
      <c r="D407" s="79"/>
      <c r="E407" s="79"/>
      <c r="F407" s="79"/>
      <c r="G407" s="79"/>
      <c r="H407" s="79"/>
      <c r="I407" s="79"/>
      <c r="J407" s="79"/>
      <c r="K407" s="79"/>
      <c r="L407" s="79"/>
      <c r="M407" s="79"/>
      <c r="AA407" s="79"/>
      <c r="AB407" s="79"/>
      <c r="AC407" s="79"/>
      <c r="AD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79"/>
      <c r="BO407" s="79"/>
      <c r="BP407" s="79"/>
      <c r="BQ407" s="79"/>
      <c r="BR407" s="79"/>
      <c r="BS407" s="79"/>
      <c r="BT407" s="79"/>
      <c r="BU407" s="79"/>
      <c r="BV407" s="79"/>
      <c r="BW407" s="79"/>
      <c r="BX407" s="79"/>
      <c r="BY407" s="79"/>
      <c r="BZ407" s="79"/>
      <c r="CA407" s="79"/>
    </row>
    <row r="408" spans="1:79">
      <c r="A408" s="79"/>
      <c r="B408" s="79"/>
      <c r="C408" s="79"/>
      <c r="D408" s="79"/>
      <c r="E408" s="79"/>
      <c r="F408" s="79"/>
      <c r="G408" s="79"/>
      <c r="H408" s="79"/>
      <c r="I408" s="79"/>
      <c r="J408" s="79"/>
      <c r="K408" s="79"/>
      <c r="L408" s="79"/>
      <c r="M408" s="79"/>
      <c r="AA408" s="79"/>
      <c r="AB408" s="79"/>
      <c r="AC408" s="79"/>
      <c r="AD408" s="79"/>
      <c r="AE408" s="79"/>
      <c r="AF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79"/>
      <c r="BO408" s="79"/>
      <c r="BP408" s="79"/>
      <c r="BQ408" s="79"/>
      <c r="BR408" s="79"/>
      <c r="BS408" s="79"/>
      <c r="BT408" s="79"/>
      <c r="BU408" s="79"/>
      <c r="BV408" s="79"/>
      <c r="BW408" s="79"/>
      <c r="BX408" s="79"/>
      <c r="BY408" s="79"/>
      <c r="BZ408" s="79"/>
      <c r="CA408" s="79"/>
    </row>
    <row r="409" spans="1:79">
      <c r="A409" s="79"/>
      <c r="B409" s="79"/>
      <c r="C409" s="79"/>
      <c r="D409" s="79"/>
      <c r="E409" s="79"/>
      <c r="F409" s="79"/>
      <c r="G409" s="79"/>
      <c r="H409" s="79"/>
      <c r="I409" s="79"/>
      <c r="J409" s="79"/>
      <c r="K409" s="79"/>
      <c r="L409" s="79"/>
      <c r="M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c r="BK409" s="79"/>
      <c r="BL409" s="79"/>
      <c r="BM409" s="79"/>
      <c r="BN409" s="79"/>
      <c r="BO409" s="79"/>
      <c r="BP409" s="79"/>
      <c r="BQ409" s="79"/>
      <c r="BR409" s="79"/>
      <c r="BS409" s="79"/>
      <c r="BT409" s="79"/>
      <c r="BU409" s="79"/>
      <c r="BV409" s="79"/>
      <c r="BW409" s="79"/>
      <c r="BX409" s="79"/>
      <c r="BY409" s="79"/>
      <c r="BZ409" s="79"/>
      <c r="CA409" s="79"/>
    </row>
    <row r="410" spans="1:79">
      <c r="A410" s="79"/>
      <c r="B410" s="79"/>
      <c r="C410" s="79"/>
      <c r="D410" s="79"/>
      <c r="E410" s="79"/>
      <c r="F410" s="79"/>
      <c r="G410" s="79"/>
      <c r="H410" s="79"/>
      <c r="I410" s="79"/>
      <c r="J410" s="79"/>
      <c r="K410" s="79"/>
      <c r="L410" s="79"/>
      <c r="M410" s="79"/>
      <c r="AA410" s="79"/>
      <c r="AB410" s="79"/>
      <c r="AC410" s="79"/>
      <c r="AD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c r="BJ410" s="79"/>
      <c r="BK410" s="79"/>
      <c r="BL410" s="79"/>
      <c r="BM410" s="79"/>
      <c r="BN410" s="79"/>
      <c r="BO410" s="79"/>
      <c r="BP410" s="79"/>
      <c r="BQ410" s="79"/>
      <c r="BR410" s="79"/>
      <c r="BS410" s="79"/>
      <c r="BT410" s="79"/>
      <c r="BU410" s="79"/>
      <c r="BV410" s="79"/>
      <c r="BW410" s="79"/>
      <c r="BX410" s="79"/>
      <c r="BY410" s="79"/>
      <c r="BZ410" s="79"/>
      <c r="CA410" s="79"/>
    </row>
    <row r="411" spans="1:79">
      <c r="A411" s="79"/>
      <c r="B411" s="79"/>
      <c r="C411" s="79"/>
      <c r="D411" s="79"/>
      <c r="E411" s="79"/>
      <c r="F411" s="79"/>
      <c r="G411" s="79"/>
      <c r="H411" s="79"/>
      <c r="I411" s="79"/>
      <c r="J411" s="79"/>
      <c r="K411" s="79"/>
      <c r="L411" s="79"/>
      <c r="M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c r="BK411" s="79"/>
      <c r="BL411" s="79"/>
      <c r="BM411" s="79"/>
      <c r="BN411" s="79"/>
      <c r="BO411" s="79"/>
      <c r="BP411" s="79"/>
      <c r="BQ411" s="79"/>
      <c r="BR411" s="79"/>
      <c r="BS411" s="79"/>
      <c r="BT411" s="79"/>
      <c r="BU411" s="79"/>
      <c r="BV411" s="79"/>
      <c r="BW411" s="79"/>
      <c r="BX411" s="79"/>
      <c r="BY411" s="79"/>
      <c r="BZ411" s="79"/>
      <c r="CA411" s="79"/>
    </row>
    <row r="412" spans="1:79">
      <c r="A412" s="79"/>
      <c r="B412" s="79"/>
      <c r="C412" s="79"/>
      <c r="D412" s="79"/>
      <c r="E412" s="79"/>
      <c r="F412" s="79"/>
      <c r="G412" s="79"/>
      <c r="H412" s="79"/>
      <c r="I412" s="79"/>
      <c r="J412" s="79"/>
      <c r="K412" s="79"/>
      <c r="L412" s="79"/>
      <c r="M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c r="BO412" s="79"/>
      <c r="BP412" s="79"/>
      <c r="BQ412" s="79"/>
      <c r="BR412" s="79"/>
      <c r="BS412" s="79"/>
      <c r="BT412" s="79"/>
      <c r="BU412" s="79"/>
      <c r="BV412" s="79"/>
      <c r="BW412" s="79"/>
      <c r="BX412" s="79"/>
      <c r="BY412" s="79"/>
      <c r="BZ412" s="79"/>
      <c r="CA412" s="79"/>
    </row>
    <row r="413" spans="1:79">
      <c r="A413" s="79"/>
      <c r="B413" s="79"/>
      <c r="C413" s="79"/>
      <c r="D413" s="79"/>
      <c r="E413" s="79"/>
      <c r="F413" s="79"/>
      <c r="G413" s="79"/>
      <c r="H413" s="79"/>
      <c r="I413" s="79"/>
      <c r="J413" s="79"/>
      <c r="K413" s="79"/>
      <c r="L413" s="79"/>
      <c r="M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c r="BK413" s="79"/>
      <c r="BL413" s="79"/>
      <c r="BM413" s="79"/>
      <c r="BN413" s="79"/>
      <c r="BO413" s="79"/>
      <c r="BP413" s="79"/>
      <c r="BQ413" s="79"/>
      <c r="BR413" s="79"/>
      <c r="BS413" s="79"/>
      <c r="BT413" s="79"/>
      <c r="BU413" s="79"/>
      <c r="BV413" s="79"/>
      <c r="BW413" s="79"/>
      <c r="BX413" s="79"/>
      <c r="BY413" s="79"/>
      <c r="BZ413" s="79"/>
      <c r="CA413" s="79"/>
    </row>
    <row r="414" spans="1:79">
      <c r="A414" s="79"/>
      <c r="B414" s="79"/>
      <c r="C414" s="79"/>
      <c r="D414" s="79"/>
      <c r="E414" s="79"/>
      <c r="F414" s="79"/>
      <c r="G414" s="79"/>
      <c r="H414" s="79"/>
      <c r="I414" s="79"/>
      <c r="J414" s="79"/>
      <c r="K414" s="79"/>
      <c r="L414" s="79"/>
      <c r="M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79"/>
      <c r="BM414" s="79"/>
      <c r="BN414" s="79"/>
      <c r="BO414" s="79"/>
      <c r="BP414" s="79"/>
      <c r="BQ414" s="79"/>
      <c r="BR414" s="79"/>
      <c r="BS414" s="79"/>
      <c r="BT414" s="79"/>
      <c r="BU414" s="79"/>
      <c r="BV414" s="79"/>
      <c r="BW414" s="79"/>
      <c r="BX414" s="79"/>
      <c r="BY414" s="79"/>
      <c r="BZ414" s="79"/>
      <c r="CA414" s="79"/>
    </row>
    <row r="415" spans="1:79">
      <c r="A415" s="79"/>
      <c r="B415" s="79"/>
      <c r="C415" s="79"/>
      <c r="D415" s="79"/>
      <c r="E415" s="79"/>
      <c r="F415" s="79"/>
      <c r="G415" s="79"/>
      <c r="H415" s="79"/>
      <c r="I415" s="79"/>
      <c r="J415" s="79"/>
      <c r="K415" s="79"/>
      <c r="L415" s="79"/>
      <c r="M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c r="BO415" s="79"/>
      <c r="BP415" s="79"/>
      <c r="BQ415" s="79"/>
      <c r="BR415" s="79"/>
      <c r="BS415" s="79"/>
      <c r="BT415" s="79"/>
      <c r="BU415" s="79"/>
      <c r="BV415" s="79"/>
      <c r="BW415" s="79"/>
      <c r="BX415" s="79"/>
      <c r="BY415" s="79"/>
      <c r="BZ415" s="79"/>
      <c r="CA415" s="79"/>
    </row>
    <row r="416" spans="1:79">
      <c r="A416" s="79"/>
      <c r="B416" s="79"/>
      <c r="C416" s="79"/>
      <c r="D416" s="79"/>
      <c r="E416" s="79"/>
      <c r="F416" s="79"/>
      <c r="G416" s="79"/>
      <c r="H416" s="79"/>
      <c r="I416" s="79"/>
      <c r="J416" s="79"/>
      <c r="K416" s="79"/>
      <c r="L416" s="79"/>
      <c r="M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c r="BK416" s="79"/>
      <c r="BL416" s="79"/>
      <c r="BM416" s="79"/>
      <c r="BN416" s="79"/>
      <c r="BO416" s="79"/>
      <c r="BP416" s="79"/>
      <c r="BQ416" s="79"/>
      <c r="BR416" s="79"/>
      <c r="BS416" s="79"/>
      <c r="BT416" s="79"/>
      <c r="BU416" s="79"/>
      <c r="BV416" s="79"/>
      <c r="BW416" s="79"/>
      <c r="BX416" s="79"/>
      <c r="BY416" s="79"/>
      <c r="BZ416" s="79"/>
      <c r="CA416" s="79"/>
    </row>
    <row r="417" spans="1:79">
      <c r="A417" s="79"/>
      <c r="B417" s="79"/>
      <c r="C417" s="79"/>
      <c r="D417" s="79"/>
      <c r="E417" s="79"/>
      <c r="F417" s="79"/>
      <c r="G417" s="79"/>
      <c r="H417" s="79"/>
      <c r="I417" s="79"/>
      <c r="J417" s="79"/>
      <c r="K417" s="79"/>
      <c r="L417" s="79"/>
      <c r="M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c r="BO417" s="79"/>
      <c r="BP417" s="79"/>
      <c r="BQ417" s="79"/>
      <c r="BR417" s="79"/>
      <c r="BS417" s="79"/>
      <c r="BT417" s="79"/>
      <c r="BU417" s="79"/>
      <c r="BV417" s="79"/>
      <c r="BW417" s="79"/>
      <c r="BX417" s="79"/>
      <c r="BY417" s="79"/>
      <c r="BZ417" s="79"/>
      <c r="CA417" s="79"/>
    </row>
    <row r="418" spans="1:79">
      <c r="A418" s="79"/>
      <c r="B418" s="79"/>
      <c r="C418" s="79"/>
      <c r="D418" s="79"/>
      <c r="E418" s="79"/>
      <c r="F418" s="79"/>
      <c r="G418" s="79"/>
      <c r="H418" s="79"/>
      <c r="I418" s="79"/>
      <c r="J418" s="79"/>
      <c r="K418" s="79"/>
      <c r="L418" s="79"/>
      <c r="M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c r="CA418" s="79"/>
    </row>
    <row r="419" spans="1:79">
      <c r="A419" s="79"/>
      <c r="B419" s="79"/>
      <c r="C419" s="79"/>
      <c r="D419" s="79"/>
      <c r="E419" s="79"/>
      <c r="F419" s="79"/>
      <c r="G419" s="79"/>
      <c r="H419" s="79"/>
      <c r="I419" s="79"/>
      <c r="J419" s="79"/>
      <c r="K419" s="79"/>
      <c r="L419" s="79"/>
      <c r="M419" s="79"/>
      <c r="AA419" s="79"/>
      <c r="AB419" s="79"/>
      <c r="AC419" s="79"/>
      <c r="AD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c r="BK419" s="79"/>
      <c r="BL419" s="79"/>
      <c r="BM419" s="79"/>
      <c r="BN419" s="79"/>
      <c r="BO419" s="79"/>
      <c r="BP419" s="79"/>
      <c r="BQ419" s="79"/>
      <c r="BR419" s="79"/>
      <c r="BS419" s="79"/>
      <c r="BT419" s="79"/>
      <c r="BU419" s="79"/>
      <c r="BV419" s="79"/>
      <c r="BW419" s="79"/>
      <c r="BX419" s="79"/>
      <c r="BY419" s="79"/>
      <c r="BZ419" s="79"/>
      <c r="CA419" s="79"/>
    </row>
    <row r="420" spans="1:79">
      <c r="A420" s="79"/>
      <c r="B420" s="79"/>
      <c r="C420" s="79"/>
      <c r="D420" s="79"/>
      <c r="E420" s="79"/>
      <c r="F420" s="79"/>
      <c r="G420" s="79"/>
      <c r="H420" s="79"/>
      <c r="I420" s="79"/>
      <c r="J420" s="79"/>
      <c r="K420" s="79"/>
      <c r="L420" s="79"/>
      <c r="M420" s="79"/>
      <c r="AA420" s="79"/>
      <c r="AB420" s="79"/>
      <c r="AC420" s="79"/>
      <c r="AD420" s="79"/>
      <c r="AE420" s="79"/>
      <c r="AF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c r="BC420" s="79"/>
      <c r="BD420" s="79"/>
      <c r="BE420" s="79"/>
      <c r="BF420" s="79"/>
      <c r="BG420" s="79"/>
      <c r="BH420" s="79"/>
      <c r="BI420" s="79"/>
      <c r="BJ420" s="79"/>
      <c r="BK420" s="79"/>
      <c r="BL420" s="79"/>
      <c r="BM420" s="79"/>
      <c r="BN420" s="79"/>
      <c r="BO420" s="79"/>
      <c r="BP420" s="79"/>
      <c r="BQ420" s="79"/>
      <c r="BR420" s="79"/>
      <c r="BS420" s="79"/>
      <c r="BT420" s="79"/>
      <c r="BU420" s="79"/>
      <c r="BV420" s="79"/>
      <c r="BW420" s="79"/>
      <c r="BX420" s="79"/>
      <c r="BY420" s="79"/>
      <c r="BZ420" s="79"/>
      <c r="CA420" s="79"/>
    </row>
    <row r="421" spans="1:79">
      <c r="A421" s="79"/>
      <c r="B421" s="79"/>
      <c r="C421" s="79"/>
      <c r="D421" s="79"/>
      <c r="E421" s="79"/>
      <c r="F421" s="79"/>
      <c r="G421" s="79"/>
      <c r="H421" s="79"/>
      <c r="I421" s="79"/>
      <c r="J421" s="79"/>
      <c r="K421" s="79"/>
      <c r="L421" s="79"/>
      <c r="M421" s="79"/>
      <c r="AA421" s="79"/>
      <c r="AB421" s="79"/>
      <c r="AC421" s="79"/>
      <c r="AD421" s="79"/>
      <c r="AE421" s="79"/>
      <c r="AF421" s="79"/>
      <c r="AG421" s="79"/>
      <c r="AH421" s="79"/>
      <c r="AI421" s="79"/>
      <c r="AJ421" s="79"/>
      <c r="AK421" s="79"/>
      <c r="AL421" s="79"/>
      <c r="AM421" s="79"/>
      <c r="AN421" s="79"/>
      <c r="AO421" s="79"/>
      <c r="AP421" s="79"/>
      <c r="AQ421" s="79"/>
      <c r="AR421" s="79"/>
      <c r="AS421" s="79"/>
      <c r="AT421" s="79"/>
      <c r="AU421" s="79"/>
      <c r="AV421" s="79"/>
      <c r="AW421" s="79"/>
      <c r="AX421" s="79"/>
      <c r="AY421" s="79"/>
      <c r="AZ421" s="79"/>
      <c r="BA421" s="79"/>
      <c r="BB421" s="79"/>
      <c r="BC421" s="79"/>
      <c r="BD421" s="79"/>
      <c r="BE421" s="79"/>
      <c r="BF421" s="79"/>
      <c r="BG421" s="79"/>
      <c r="BH421" s="79"/>
      <c r="BI421" s="79"/>
      <c r="BJ421" s="79"/>
      <c r="BK421" s="79"/>
      <c r="BL421" s="79"/>
      <c r="BM421" s="79"/>
      <c r="BN421" s="79"/>
      <c r="BO421" s="79"/>
      <c r="BP421" s="79"/>
      <c r="BQ421" s="79"/>
      <c r="BR421" s="79"/>
      <c r="BS421" s="79"/>
      <c r="BT421" s="79"/>
      <c r="BU421" s="79"/>
      <c r="BV421" s="79"/>
      <c r="BW421" s="79"/>
      <c r="BX421" s="79"/>
      <c r="BY421" s="79"/>
      <c r="BZ421" s="79"/>
      <c r="CA421" s="79"/>
    </row>
    <row r="422" spans="1:79">
      <c r="A422" s="79"/>
      <c r="B422" s="79"/>
      <c r="C422" s="79"/>
      <c r="D422" s="79"/>
      <c r="E422" s="79"/>
      <c r="F422" s="79"/>
      <c r="G422" s="79"/>
      <c r="H422" s="79"/>
      <c r="I422" s="79"/>
      <c r="J422" s="79"/>
      <c r="K422" s="79"/>
      <c r="L422" s="79"/>
      <c r="M422" s="79"/>
      <c r="AA422" s="79"/>
      <c r="AB422" s="79"/>
      <c r="AC422" s="79"/>
      <c r="AD422" s="79"/>
      <c r="AE422" s="79"/>
      <c r="AF422" s="79"/>
      <c r="AG422" s="79"/>
      <c r="AH422" s="79"/>
      <c r="AI422" s="79"/>
      <c r="AJ422" s="79"/>
      <c r="AK422" s="79"/>
      <c r="AL422" s="79"/>
      <c r="AM422" s="79"/>
      <c r="AN422" s="79"/>
      <c r="AO422" s="79"/>
      <c r="AP422" s="79"/>
      <c r="AQ422" s="79"/>
      <c r="AR422" s="79"/>
      <c r="AS422" s="79"/>
      <c r="AT422" s="79"/>
      <c r="AU422" s="79"/>
      <c r="AV422" s="79"/>
      <c r="AW422" s="79"/>
      <c r="AX422" s="79"/>
      <c r="AY422" s="79"/>
      <c r="AZ422" s="79"/>
      <c r="BA422" s="79"/>
      <c r="BB422" s="79"/>
      <c r="BC422" s="79"/>
      <c r="BD422" s="79"/>
      <c r="BE422" s="79"/>
      <c r="BF422" s="79"/>
      <c r="BG422" s="79"/>
      <c r="BH422" s="79"/>
      <c r="BI422" s="79"/>
      <c r="BJ422" s="79"/>
      <c r="BK422" s="79"/>
      <c r="BL422" s="79"/>
      <c r="BM422" s="79"/>
      <c r="BN422" s="79"/>
      <c r="BO422" s="79"/>
      <c r="BP422" s="79"/>
      <c r="BQ422" s="79"/>
      <c r="BR422" s="79"/>
      <c r="BS422" s="79"/>
      <c r="BT422" s="79"/>
      <c r="BU422" s="79"/>
      <c r="BV422" s="79"/>
      <c r="BW422" s="79"/>
      <c r="BX422" s="79"/>
      <c r="BY422" s="79"/>
      <c r="BZ422" s="79"/>
      <c r="CA422" s="79"/>
    </row>
    <row r="423" spans="1:79">
      <c r="A423" s="79"/>
      <c r="B423" s="79"/>
      <c r="C423" s="79"/>
      <c r="D423" s="79"/>
      <c r="E423" s="79"/>
      <c r="F423" s="79"/>
      <c r="G423" s="79"/>
      <c r="H423" s="79"/>
      <c r="I423" s="79"/>
      <c r="J423" s="79"/>
      <c r="K423" s="79"/>
      <c r="L423" s="79"/>
      <c r="M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c r="CA423" s="79"/>
    </row>
    <row r="424" spans="1:79">
      <c r="A424" s="79"/>
      <c r="B424" s="79"/>
      <c r="C424" s="79"/>
      <c r="D424" s="79"/>
      <c r="E424" s="79"/>
      <c r="F424" s="79"/>
      <c r="G424" s="79"/>
      <c r="H424" s="79"/>
      <c r="I424" s="79"/>
      <c r="J424" s="79"/>
      <c r="K424" s="79"/>
      <c r="L424" s="79"/>
      <c r="M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row>
    <row r="425" spans="1:79">
      <c r="A425" s="79"/>
      <c r="B425" s="79"/>
      <c r="C425" s="79"/>
      <c r="D425" s="79"/>
      <c r="E425" s="79"/>
      <c r="F425" s="79"/>
      <c r="G425" s="79"/>
      <c r="H425" s="79"/>
      <c r="I425" s="79"/>
      <c r="J425" s="79"/>
      <c r="K425" s="79"/>
      <c r="L425" s="79"/>
      <c r="M425" s="79"/>
      <c r="AA425" s="79"/>
      <c r="AB425" s="79"/>
      <c r="AC425" s="79"/>
      <c r="AD425" s="79"/>
      <c r="AE425" s="79"/>
      <c r="AF425" s="79"/>
      <c r="AG425" s="79"/>
      <c r="AH425" s="79"/>
      <c r="AI425" s="79"/>
      <c r="AJ425" s="79"/>
      <c r="AK425" s="79"/>
      <c r="AL425" s="79"/>
      <c r="AM425" s="79"/>
      <c r="AN425" s="79"/>
      <c r="AO425" s="79"/>
      <c r="AP425" s="79"/>
      <c r="AQ425" s="79"/>
      <c r="AR425" s="79"/>
      <c r="AS425" s="79"/>
      <c r="AT425" s="79"/>
      <c r="AU425" s="79"/>
      <c r="AV425" s="79"/>
      <c r="AW425" s="79"/>
      <c r="AX425" s="79"/>
      <c r="AY425" s="79"/>
      <c r="AZ425" s="79"/>
      <c r="BA425" s="79"/>
      <c r="BB425" s="79"/>
      <c r="BC425" s="79"/>
      <c r="BD425" s="79"/>
      <c r="BE425" s="79"/>
      <c r="BF425" s="79"/>
      <c r="BG425" s="79"/>
      <c r="BH425" s="79"/>
      <c r="BI425" s="79"/>
      <c r="BJ425" s="79"/>
      <c r="BK425" s="79"/>
      <c r="BL425" s="79"/>
      <c r="BM425" s="79"/>
      <c r="BN425" s="79"/>
      <c r="BO425" s="79"/>
      <c r="BP425" s="79"/>
      <c r="BQ425" s="79"/>
      <c r="BR425" s="79"/>
      <c r="BS425" s="79"/>
      <c r="BT425" s="79"/>
      <c r="BU425" s="79"/>
      <c r="BV425" s="79"/>
      <c r="BW425" s="79"/>
      <c r="BX425" s="79"/>
      <c r="BY425" s="79"/>
      <c r="BZ425" s="79"/>
      <c r="CA425" s="79"/>
    </row>
    <row r="426" spans="1:79">
      <c r="A426" s="79"/>
      <c r="B426" s="79"/>
      <c r="C426" s="79"/>
      <c r="D426" s="79"/>
      <c r="E426" s="79"/>
      <c r="F426" s="79"/>
      <c r="G426" s="79"/>
      <c r="H426" s="79"/>
      <c r="I426" s="79"/>
      <c r="J426" s="79"/>
      <c r="K426" s="79"/>
      <c r="L426" s="79"/>
      <c r="M426" s="79"/>
      <c r="AA426" s="79"/>
      <c r="AB426" s="79"/>
      <c r="AC426" s="79"/>
      <c r="AD426" s="79"/>
      <c r="AE426" s="79"/>
      <c r="AF426" s="79"/>
      <c r="AG426" s="79"/>
      <c r="AH426" s="79"/>
      <c r="AI426" s="79"/>
      <c r="AJ426" s="79"/>
      <c r="AK426" s="79"/>
      <c r="AL426" s="79"/>
      <c r="AM426" s="79"/>
      <c r="AN426" s="79"/>
      <c r="AO426" s="79"/>
      <c r="AP426" s="79"/>
      <c r="AQ426" s="79"/>
      <c r="AR426" s="79"/>
      <c r="AS426" s="79"/>
      <c r="AT426" s="79"/>
      <c r="AU426" s="79"/>
      <c r="AV426" s="79"/>
      <c r="AW426" s="79"/>
      <c r="AX426" s="79"/>
      <c r="AY426" s="79"/>
      <c r="AZ426" s="79"/>
      <c r="BA426" s="79"/>
      <c r="BB426" s="79"/>
      <c r="BC426" s="79"/>
      <c r="BD426" s="79"/>
      <c r="BE426" s="79"/>
      <c r="BF426" s="79"/>
      <c r="BG426" s="79"/>
      <c r="BH426" s="79"/>
      <c r="BI426" s="79"/>
      <c r="BJ426" s="79"/>
      <c r="BK426" s="79"/>
      <c r="BL426" s="79"/>
      <c r="BM426" s="79"/>
      <c r="BN426" s="79"/>
      <c r="BO426" s="79"/>
      <c r="BP426" s="79"/>
      <c r="BQ426" s="79"/>
      <c r="BR426" s="79"/>
      <c r="BS426" s="79"/>
      <c r="BT426" s="79"/>
      <c r="BU426" s="79"/>
      <c r="BV426" s="79"/>
      <c r="BW426" s="79"/>
      <c r="BX426" s="79"/>
      <c r="BY426" s="79"/>
      <c r="BZ426" s="79"/>
      <c r="CA426" s="79"/>
    </row>
    <row r="427" spans="1:79">
      <c r="A427" s="79"/>
      <c r="B427" s="79"/>
      <c r="C427" s="79"/>
      <c r="D427" s="79"/>
      <c r="E427" s="79"/>
      <c r="F427" s="79"/>
      <c r="G427" s="79"/>
      <c r="H427" s="79"/>
      <c r="I427" s="79"/>
      <c r="J427" s="79"/>
      <c r="K427" s="79"/>
      <c r="L427" s="79"/>
      <c r="M427" s="79"/>
      <c r="AA427" s="79"/>
      <c r="AB427" s="79"/>
      <c r="AC427" s="79"/>
      <c r="AD427" s="79"/>
      <c r="AE427" s="79"/>
      <c r="AF427" s="79"/>
      <c r="AG427" s="79"/>
      <c r="AH427" s="79"/>
      <c r="AI427" s="79"/>
      <c r="AJ427" s="79"/>
      <c r="AK427" s="79"/>
      <c r="AL427" s="79"/>
      <c r="AM427" s="79"/>
      <c r="AN427" s="79"/>
      <c r="AO427" s="79"/>
      <c r="AP427" s="79"/>
      <c r="AQ427" s="79"/>
      <c r="AR427" s="79"/>
      <c r="AS427" s="79"/>
      <c r="AT427" s="79"/>
      <c r="AU427" s="79"/>
      <c r="AV427" s="79"/>
      <c r="AW427" s="79"/>
      <c r="AX427" s="79"/>
      <c r="AY427" s="79"/>
      <c r="AZ427" s="79"/>
      <c r="BA427" s="79"/>
      <c r="BB427" s="79"/>
      <c r="BC427" s="79"/>
      <c r="BD427" s="79"/>
      <c r="BE427" s="79"/>
      <c r="BF427" s="79"/>
      <c r="BG427" s="79"/>
      <c r="BH427" s="79"/>
      <c r="BI427" s="79"/>
      <c r="BJ427" s="79"/>
      <c r="BK427" s="79"/>
      <c r="BL427" s="79"/>
      <c r="BM427" s="79"/>
      <c r="BN427" s="79"/>
      <c r="BO427" s="79"/>
      <c r="BP427" s="79"/>
      <c r="BQ427" s="79"/>
      <c r="BR427" s="79"/>
      <c r="BS427" s="79"/>
      <c r="BT427" s="79"/>
      <c r="BU427" s="79"/>
      <c r="BV427" s="79"/>
      <c r="BW427" s="79"/>
      <c r="BX427" s="79"/>
      <c r="BY427" s="79"/>
      <c r="BZ427" s="79"/>
      <c r="CA427" s="79"/>
    </row>
    <row r="428" spans="1:79">
      <c r="A428" s="79"/>
      <c r="B428" s="79"/>
      <c r="C428" s="79"/>
      <c r="D428" s="79"/>
      <c r="E428" s="79"/>
      <c r="F428" s="79"/>
      <c r="G428" s="79"/>
      <c r="H428" s="79"/>
      <c r="I428" s="79"/>
      <c r="J428" s="79"/>
      <c r="K428" s="79"/>
      <c r="L428" s="79"/>
      <c r="M428" s="79"/>
      <c r="AA428" s="79"/>
      <c r="AB428" s="79"/>
      <c r="AC428" s="79"/>
      <c r="AD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c r="BC428" s="79"/>
      <c r="BD428" s="79"/>
      <c r="BE428" s="79"/>
      <c r="BF428" s="79"/>
      <c r="BG428" s="79"/>
      <c r="BH428" s="79"/>
      <c r="BI428" s="79"/>
      <c r="BJ428" s="79"/>
      <c r="BK428" s="79"/>
      <c r="BL428" s="79"/>
      <c r="BM428" s="79"/>
      <c r="BN428" s="79"/>
      <c r="BO428" s="79"/>
      <c r="BP428" s="79"/>
      <c r="BQ428" s="79"/>
      <c r="BR428" s="79"/>
      <c r="BS428" s="79"/>
      <c r="BT428" s="79"/>
      <c r="BU428" s="79"/>
      <c r="BV428" s="79"/>
      <c r="BW428" s="79"/>
      <c r="BX428" s="79"/>
      <c r="BY428" s="79"/>
      <c r="BZ428" s="79"/>
      <c r="CA428" s="79"/>
    </row>
    <row r="429" spans="1:79">
      <c r="A429" s="79"/>
      <c r="B429" s="79"/>
      <c r="C429" s="79"/>
      <c r="D429" s="79"/>
      <c r="E429" s="79"/>
      <c r="F429" s="79"/>
      <c r="G429" s="79"/>
      <c r="H429" s="79"/>
      <c r="I429" s="79"/>
      <c r="J429" s="79"/>
      <c r="K429" s="79"/>
      <c r="L429" s="79"/>
      <c r="M429" s="79"/>
      <c r="AA429" s="79"/>
      <c r="AB429" s="79"/>
      <c r="AC429" s="79"/>
      <c r="AD429" s="79"/>
      <c r="AE429" s="79"/>
      <c r="AF429" s="79"/>
      <c r="AG429" s="79"/>
      <c r="AH429" s="79"/>
      <c r="AI429" s="79"/>
      <c r="AJ429" s="79"/>
      <c r="AK429" s="79"/>
      <c r="AL429" s="79"/>
      <c r="AM429" s="79"/>
      <c r="AN429" s="79"/>
      <c r="AO429" s="79"/>
      <c r="AP429" s="79"/>
      <c r="AQ429" s="79"/>
      <c r="AR429" s="79"/>
      <c r="AS429" s="79"/>
      <c r="AT429" s="79"/>
      <c r="AU429" s="79"/>
      <c r="AV429" s="79"/>
      <c r="AW429" s="79"/>
      <c r="AX429" s="79"/>
      <c r="AY429" s="79"/>
      <c r="AZ429" s="79"/>
      <c r="BA429" s="79"/>
      <c r="BB429" s="79"/>
      <c r="BC429" s="79"/>
      <c r="BD429" s="79"/>
      <c r="BE429" s="79"/>
      <c r="BF429" s="79"/>
      <c r="BG429" s="79"/>
      <c r="BH429" s="79"/>
      <c r="BI429" s="79"/>
      <c r="BJ429" s="79"/>
      <c r="BK429" s="79"/>
      <c r="BL429" s="79"/>
      <c r="BM429" s="79"/>
      <c r="BN429" s="79"/>
      <c r="BO429" s="79"/>
      <c r="BP429" s="79"/>
      <c r="BQ429" s="79"/>
      <c r="BR429" s="79"/>
      <c r="BS429" s="79"/>
      <c r="BT429" s="79"/>
      <c r="BU429" s="79"/>
      <c r="BV429" s="79"/>
      <c r="BW429" s="79"/>
      <c r="BX429" s="79"/>
      <c r="BY429" s="79"/>
      <c r="BZ429" s="79"/>
      <c r="CA429" s="79"/>
    </row>
    <row r="430" spans="1:79">
      <c r="A430" s="79"/>
      <c r="B430" s="79"/>
      <c r="C430" s="79"/>
      <c r="D430" s="79"/>
      <c r="E430" s="79"/>
      <c r="F430" s="79"/>
      <c r="G430" s="79"/>
      <c r="H430" s="79"/>
      <c r="I430" s="79"/>
      <c r="J430" s="79"/>
      <c r="K430" s="79"/>
      <c r="L430" s="79"/>
      <c r="M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c r="BO430" s="79"/>
      <c r="BP430" s="79"/>
      <c r="BQ430" s="79"/>
      <c r="BR430" s="79"/>
      <c r="BS430" s="79"/>
      <c r="BT430" s="79"/>
      <c r="BU430" s="79"/>
      <c r="BV430" s="79"/>
      <c r="BW430" s="79"/>
      <c r="BX430" s="79"/>
      <c r="BY430" s="79"/>
      <c r="BZ430" s="79"/>
      <c r="CA430" s="79"/>
    </row>
    <row r="431" spans="1:79">
      <c r="A431" s="79"/>
      <c r="B431" s="79"/>
      <c r="C431" s="79"/>
      <c r="D431" s="79"/>
      <c r="E431" s="79"/>
      <c r="F431" s="79"/>
      <c r="G431" s="79"/>
      <c r="H431" s="79"/>
      <c r="I431" s="79"/>
      <c r="J431" s="79"/>
      <c r="K431" s="79"/>
      <c r="L431" s="79"/>
      <c r="M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c r="BO431" s="79"/>
      <c r="BP431" s="79"/>
      <c r="BQ431" s="79"/>
      <c r="BR431" s="79"/>
      <c r="BS431" s="79"/>
      <c r="BT431" s="79"/>
      <c r="BU431" s="79"/>
      <c r="BV431" s="79"/>
      <c r="BW431" s="79"/>
      <c r="BX431" s="79"/>
      <c r="BY431" s="79"/>
      <c r="BZ431" s="79"/>
      <c r="CA431" s="79"/>
    </row>
    <row r="432" spans="1:79">
      <c r="A432" s="79"/>
      <c r="B432" s="79"/>
      <c r="C432" s="79"/>
      <c r="D432" s="79"/>
      <c r="E432" s="79"/>
      <c r="F432" s="79"/>
      <c r="G432" s="79"/>
      <c r="H432" s="79"/>
      <c r="I432" s="79"/>
      <c r="J432" s="79"/>
      <c r="K432" s="79"/>
      <c r="L432" s="79"/>
      <c r="M432" s="79"/>
      <c r="AA432" s="79"/>
      <c r="AB432" s="79"/>
      <c r="AC432" s="79"/>
      <c r="AD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c r="BC432" s="79"/>
      <c r="BD432" s="79"/>
      <c r="BE432" s="79"/>
      <c r="BF432" s="79"/>
      <c r="BG432" s="79"/>
      <c r="BH432" s="79"/>
      <c r="BI432" s="79"/>
      <c r="BJ432" s="79"/>
      <c r="BK432" s="79"/>
      <c r="BL432" s="79"/>
      <c r="BM432" s="79"/>
      <c r="BN432" s="79"/>
      <c r="BO432" s="79"/>
      <c r="BP432" s="79"/>
      <c r="BQ432" s="79"/>
      <c r="BR432" s="79"/>
      <c r="BS432" s="79"/>
      <c r="BT432" s="79"/>
      <c r="BU432" s="79"/>
      <c r="BV432" s="79"/>
      <c r="BW432" s="79"/>
      <c r="BX432" s="79"/>
      <c r="BY432" s="79"/>
      <c r="BZ432" s="79"/>
      <c r="CA432" s="79"/>
    </row>
    <row r="433" spans="1:79">
      <c r="A433" s="79"/>
      <c r="B433" s="79"/>
      <c r="C433" s="79"/>
      <c r="D433" s="79"/>
      <c r="E433" s="79"/>
      <c r="F433" s="79"/>
      <c r="G433" s="79"/>
      <c r="H433" s="79"/>
      <c r="I433" s="79"/>
      <c r="J433" s="79"/>
      <c r="K433" s="79"/>
      <c r="L433" s="79"/>
      <c r="M433" s="79"/>
      <c r="AA433" s="79"/>
      <c r="AB433" s="79"/>
      <c r="AC433" s="79"/>
      <c r="AD433" s="79"/>
      <c r="AE433" s="79"/>
      <c r="AF433" s="79"/>
      <c r="AG433" s="79"/>
      <c r="AH433" s="79"/>
      <c r="AI433" s="79"/>
      <c r="AJ433" s="79"/>
      <c r="AK433" s="79"/>
      <c r="AL433" s="79"/>
      <c r="AM433" s="79"/>
      <c r="AN433" s="79"/>
      <c r="AO433" s="79"/>
      <c r="AP433" s="79"/>
      <c r="AQ433" s="79"/>
      <c r="AR433" s="79"/>
      <c r="AS433" s="79"/>
      <c r="AT433" s="79"/>
      <c r="AU433" s="79"/>
      <c r="AV433" s="79"/>
      <c r="AW433" s="79"/>
      <c r="AX433" s="79"/>
      <c r="AY433" s="79"/>
      <c r="AZ433" s="79"/>
      <c r="BA433" s="79"/>
      <c r="BB433" s="79"/>
      <c r="BC433" s="79"/>
      <c r="BD433" s="79"/>
      <c r="BE433" s="79"/>
      <c r="BF433" s="79"/>
      <c r="BG433" s="79"/>
      <c r="BH433" s="79"/>
      <c r="BI433" s="79"/>
      <c r="BJ433" s="79"/>
      <c r="BK433" s="79"/>
      <c r="BL433" s="79"/>
      <c r="BM433" s="79"/>
      <c r="BN433" s="79"/>
      <c r="BO433" s="79"/>
      <c r="BP433" s="79"/>
      <c r="BQ433" s="79"/>
      <c r="BR433" s="79"/>
      <c r="BS433" s="79"/>
      <c r="BT433" s="79"/>
      <c r="BU433" s="79"/>
      <c r="BV433" s="79"/>
      <c r="BW433" s="79"/>
      <c r="BX433" s="79"/>
      <c r="BY433" s="79"/>
      <c r="BZ433" s="79"/>
      <c r="CA433" s="79"/>
    </row>
    <row r="434" spans="1:79">
      <c r="A434" s="79"/>
      <c r="B434" s="79"/>
      <c r="C434" s="79"/>
      <c r="D434" s="79"/>
      <c r="E434" s="79"/>
      <c r="F434" s="79"/>
      <c r="G434" s="79"/>
      <c r="H434" s="79"/>
      <c r="I434" s="79"/>
      <c r="J434" s="79"/>
      <c r="K434" s="79"/>
      <c r="L434" s="79"/>
      <c r="M434" s="79"/>
      <c r="AA434" s="79"/>
      <c r="AB434" s="79"/>
      <c r="AC434" s="79"/>
      <c r="AD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c r="BC434" s="79"/>
      <c r="BD434" s="79"/>
      <c r="BE434" s="79"/>
      <c r="BF434" s="79"/>
      <c r="BG434" s="79"/>
      <c r="BH434" s="79"/>
      <c r="BI434" s="79"/>
      <c r="BJ434" s="79"/>
      <c r="BK434" s="79"/>
      <c r="BL434" s="79"/>
      <c r="BM434" s="79"/>
      <c r="BN434" s="79"/>
      <c r="BO434" s="79"/>
      <c r="BP434" s="79"/>
      <c r="BQ434" s="79"/>
      <c r="BR434" s="79"/>
      <c r="BS434" s="79"/>
      <c r="BT434" s="79"/>
      <c r="BU434" s="79"/>
      <c r="BV434" s="79"/>
      <c r="BW434" s="79"/>
      <c r="BX434" s="79"/>
      <c r="BY434" s="79"/>
      <c r="BZ434" s="79"/>
      <c r="CA434" s="79"/>
    </row>
    <row r="435" spans="1:79">
      <c r="A435" s="79"/>
      <c r="B435" s="79"/>
      <c r="C435" s="79"/>
      <c r="D435" s="79"/>
      <c r="E435" s="79"/>
      <c r="F435" s="79"/>
      <c r="G435" s="79"/>
      <c r="H435" s="79"/>
      <c r="I435" s="79"/>
      <c r="J435" s="79"/>
      <c r="K435" s="79"/>
      <c r="L435" s="79"/>
      <c r="M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79"/>
      <c r="BP435" s="79"/>
      <c r="BQ435" s="79"/>
      <c r="BR435" s="79"/>
      <c r="BS435" s="79"/>
      <c r="BT435" s="79"/>
      <c r="BU435" s="79"/>
      <c r="BV435" s="79"/>
      <c r="BW435" s="79"/>
      <c r="BX435" s="79"/>
      <c r="BY435" s="79"/>
      <c r="BZ435" s="79"/>
      <c r="CA435" s="79"/>
    </row>
    <row r="436" spans="1:79">
      <c r="A436" s="79"/>
      <c r="B436" s="79"/>
      <c r="C436" s="79"/>
      <c r="D436" s="79"/>
      <c r="E436" s="79"/>
      <c r="F436" s="79"/>
      <c r="G436" s="79"/>
      <c r="H436" s="79"/>
      <c r="I436" s="79"/>
      <c r="J436" s="79"/>
      <c r="K436" s="79"/>
      <c r="L436" s="79"/>
      <c r="M436" s="79"/>
      <c r="AA436" s="79"/>
      <c r="AB436" s="79"/>
      <c r="AC436" s="79"/>
      <c r="AD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c r="BC436" s="79"/>
      <c r="BD436" s="79"/>
      <c r="BE436" s="79"/>
      <c r="BF436" s="79"/>
      <c r="BG436" s="79"/>
      <c r="BH436" s="79"/>
      <c r="BI436" s="79"/>
      <c r="BJ436" s="79"/>
      <c r="BK436" s="79"/>
      <c r="BL436" s="79"/>
      <c r="BM436" s="79"/>
      <c r="BN436" s="79"/>
      <c r="BO436" s="79"/>
      <c r="BP436" s="79"/>
      <c r="BQ436" s="79"/>
      <c r="BR436" s="79"/>
      <c r="BS436" s="79"/>
      <c r="BT436" s="79"/>
      <c r="BU436" s="79"/>
      <c r="BV436" s="79"/>
      <c r="BW436" s="79"/>
      <c r="BX436" s="79"/>
      <c r="BY436" s="79"/>
      <c r="BZ436" s="79"/>
      <c r="CA436" s="79"/>
    </row>
    <row r="437" spans="1:79">
      <c r="A437" s="79"/>
      <c r="B437" s="79"/>
      <c r="C437" s="79"/>
      <c r="D437" s="79"/>
      <c r="E437" s="79"/>
      <c r="F437" s="79"/>
      <c r="G437" s="79"/>
      <c r="H437" s="79"/>
      <c r="I437" s="79"/>
      <c r="J437" s="79"/>
      <c r="K437" s="79"/>
      <c r="L437" s="79"/>
      <c r="M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c r="BK437" s="79"/>
      <c r="BL437" s="79"/>
      <c r="BM437" s="79"/>
      <c r="BN437" s="79"/>
      <c r="BO437" s="79"/>
      <c r="BP437" s="79"/>
      <c r="BQ437" s="79"/>
      <c r="BR437" s="79"/>
      <c r="BS437" s="79"/>
      <c r="BT437" s="79"/>
      <c r="BU437" s="79"/>
      <c r="BV437" s="79"/>
      <c r="BW437" s="79"/>
      <c r="BX437" s="79"/>
      <c r="BY437" s="79"/>
      <c r="BZ437" s="79"/>
      <c r="CA437" s="79"/>
    </row>
    <row r="438" spans="1:79">
      <c r="A438" s="79"/>
      <c r="B438" s="79"/>
      <c r="C438" s="79"/>
      <c r="D438" s="79"/>
      <c r="E438" s="79"/>
      <c r="F438" s="79"/>
      <c r="G438" s="79"/>
      <c r="H438" s="79"/>
      <c r="I438" s="79"/>
      <c r="J438" s="79"/>
      <c r="K438" s="79"/>
      <c r="L438" s="79"/>
      <c r="M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c r="BK438" s="79"/>
      <c r="BL438" s="79"/>
      <c r="BM438" s="79"/>
      <c r="BN438" s="79"/>
      <c r="BO438" s="79"/>
      <c r="BP438" s="79"/>
      <c r="BQ438" s="79"/>
      <c r="BR438" s="79"/>
      <c r="BS438" s="79"/>
      <c r="BT438" s="79"/>
      <c r="BU438" s="79"/>
      <c r="BV438" s="79"/>
      <c r="BW438" s="79"/>
      <c r="BX438" s="79"/>
      <c r="BY438" s="79"/>
      <c r="BZ438" s="79"/>
      <c r="CA438" s="79"/>
    </row>
    <row r="439" spans="1:79">
      <c r="A439" s="79"/>
      <c r="B439" s="79"/>
      <c r="C439" s="79"/>
      <c r="D439" s="79"/>
      <c r="E439" s="79"/>
      <c r="F439" s="79"/>
      <c r="G439" s="79"/>
      <c r="H439" s="79"/>
      <c r="I439" s="79"/>
      <c r="J439" s="79"/>
      <c r="K439" s="79"/>
      <c r="L439" s="79"/>
      <c r="M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c r="BK439" s="79"/>
      <c r="BL439" s="79"/>
      <c r="BM439" s="79"/>
      <c r="BN439" s="79"/>
      <c r="BO439" s="79"/>
      <c r="BP439" s="79"/>
      <c r="BQ439" s="79"/>
      <c r="BR439" s="79"/>
      <c r="BS439" s="79"/>
      <c r="BT439" s="79"/>
      <c r="BU439" s="79"/>
      <c r="BV439" s="79"/>
      <c r="BW439" s="79"/>
      <c r="BX439" s="79"/>
      <c r="BY439" s="79"/>
      <c r="BZ439" s="79"/>
      <c r="CA439" s="79"/>
    </row>
    <row r="440" spans="1:79">
      <c r="A440" s="79"/>
      <c r="B440" s="79"/>
      <c r="C440" s="79"/>
      <c r="D440" s="79"/>
      <c r="E440" s="79"/>
      <c r="F440" s="79"/>
      <c r="G440" s="79"/>
      <c r="H440" s="79"/>
      <c r="I440" s="79"/>
      <c r="J440" s="79"/>
      <c r="K440" s="79"/>
      <c r="L440" s="79"/>
      <c r="M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c r="BK440" s="79"/>
      <c r="BL440" s="79"/>
      <c r="BM440" s="79"/>
      <c r="BN440" s="79"/>
      <c r="BO440" s="79"/>
      <c r="BP440" s="79"/>
      <c r="BQ440" s="79"/>
      <c r="BR440" s="79"/>
      <c r="BS440" s="79"/>
      <c r="BT440" s="79"/>
      <c r="BU440" s="79"/>
      <c r="BV440" s="79"/>
      <c r="BW440" s="79"/>
      <c r="BX440" s="79"/>
      <c r="BY440" s="79"/>
      <c r="BZ440" s="79"/>
      <c r="CA440" s="79"/>
    </row>
    <row r="441" spans="1:79">
      <c r="A441" s="79"/>
      <c r="B441" s="79"/>
      <c r="C441" s="79"/>
      <c r="D441" s="79"/>
      <c r="E441" s="79"/>
      <c r="F441" s="79"/>
      <c r="G441" s="79"/>
      <c r="H441" s="79"/>
      <c r="I441" s="79"/>
      <c r="J441" s="79"/>
      <c r="K441" s="79"/>
      <c r="L441" s="79"/>
      <c r="M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c r="BK441" s="79"/>
      <c r="BL441" s="79"/>
      <c r="BM441" s="79"/>
      <c r="BN441" s="79"/>
      <c r="BO441" s="79"/>
      <c r="BP441" s="79"/>
      <c r="BQ441" s="79"/>
      <c r="BR441" s="79"/>
      <c r="BS441" s="79"/>
      <c r="BT441" s="79"/>
      <c r="BU441" s="79"/>
      <c r="BV441" s="79"/>
      <c r="BW441" s="79"/>
      <c r="BX441" s="79"/>
      <c r="BY441" s="79"/>
      <c r="BZ441" s="79"/>
      <c r="CA441" s="79"/>
    </row>
    <row r="442" spans="1:79">
      <c r="A442" s="79"/>
      <c r="B442" s="79"/>
      <c r="C442" s="79"/>
      <c r="D442" s="79"/>
      <c r="E442" s="79"/>
      <c r="F442" s="79"/>
      <c r="G442" s="79"/>
      <c r="H442" s="79"/>
      <c r="I442" s="79"/>
      <c r="J442" s="79"/>
      <c r="K442" s="79"/>
      <c r="L442" s="79"/>
      <c r="M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c r="BK442" s="79"/>
      <c r="BL442" s="79"/>
      <c r="BM442" s="79"/>
      <c r="BN442" s="79"/>
      <c r="BO442" s="79"/>
      <c r="BP442" s="79"/>
      <c r="BQ442" s="79"/>
      <c r="BR442" s="79"/>
      <c r="BS442" s="79"/>
      <c r="BT442" s="79"/>
      <c r="BU442" s="79"/>
      <c r="BV442" s="79"/>
      <c r="BW442" s="79"/>
      <c r="BX442" s="79"/>
      <c r="BY442" s="79"/>
      <c r="BZ442" s="79"/>
      <c r="CA442" s="79"/>
    </row>
    <row r="443" spans="1:79">
      <c r="A443" s="79"/>
      <c r="B443" s="79"/>
      <c r="C443" s="79"/>
      <c r="D443" s="79"/>
      <c r="E443" s="79"/>
      <c r="F443" s="79"/>
      <c r="G443" s="79"/>
      <c r="H443" s="79"/>
      <c r="I443" s="79"/>
      <c r="J443" s="79"/>
      <c r="K443" s="79"/>
      <c r="L443" s="79"/>
      <c r="M443" s="79"/>
      <c r="AA443" s="79"/>
      <c r="AB443" s="79"/>
      <c r="AC443" s="79"/>
      <c r="AD443" s="79"/>
      <c r="AE443" s="79"/>
      <c r="AF443" s="79"/>
      <c r="AG443" s="79"/>
      <c r="AH443" s="79"/>
      <c r="AI443" s="79"/>
      <c r="AJ443" s="79"/>
      <c r="AK443" s="79"/>
      <c r="AL443" s="79"/>
      <c r="AM443" s="79"/>
      <c r="AN443" s="79"/>
      <c r="AO443" s="79"/>
      <c r="AP443" s="79"/>
      <c r="AQ443" s="79"/>
      <c r="AR443" s="79"/>
      <c r="AS443" s="79"/>
      <c r="AT443" s="79"/>
      <c r="AU443" s="79"/>
      <c r="AV443" s="79"/>
      <c r="AW443" s="79"/>
      <c r="AX443" s="79"/>
      <c r="AY443" s="79"/>
      <c r="AZ443" s="79"/>
      <c r="BA443" s="79"/>
      <c r="BB443" s="79"/>
      <c r="BC443" s="79"/>
      <c r="BD443" s="79"/>
      <c r="BE443" s="79"/>
      <c r="BF443" s="79"/>
      <c r="BG443" s="79"/>
      <c r="BH443" s="79"/>
      <c r="BI443" s="79"/>
      <c r="BJ443" s="79"/>
      <c r="BK443" s="79"/>
      <c r="BL443" s="79"/>
      <c r="BM443" s="79"/>
      <c r="BN443" s="79"/>
      <c r="BO443" s="79"/>
      <c r="BP443" s="79"/>
      <c r="BQ443" s="79"/>
      <c r="BR443" s="79"/>
      <c r="BS443" s="79"/>
      <c r="BT443" s="79"/>
      <c r="BU443" s="79"/>
      <c r="BV443" s="79"/>
      <c r="BW443" s="79"/>
      <c r="BX443" s="79"/>
      <c r="BY443" s="79"/>
      <c r="BZ443" s="79"/>
      <c r="CA443" s="79"/>
    </row>
    <row r="444" spans="1:79">
      <c r="A444" s="79"/>
      <c r="B444" s="79"/>
      <c r="C444" s="79"/>
      <c r="D444" s="79"/>
      <c r="E444" s="79"/>
      <c r="F444" s="79"/>
      <c r="G444" s="79"/>
      <c r="H444" s="79"/>
      <c r="I444" s="79"/>
      <c r="J444" s="79"/>
      <c r="K444" s="79"/>
      <c r="L444" s="79"/>
      <c r="M444" s="79"/>
      <c r="AA444" s="79"/>
      <c r="AB444" s="79"/>
      <c r="AC444" s="79"/>
      <c r="AD444" s="79"/>
      <c r="AE444" s="79"/>
      <c r="AF444" s="79"/>
      <c r="AG444" s="79"/>
      <c r="AH444" s="79"/>
      <c r="AI444" s="79"/>
      <c r="AJ444" s="79"/>
      <c r="AK444" s="79"/>
      <c r="AL444" s="79"/>
      <c r="AM444" s="79"/>
      <c r="AN444" s="79"/>
      <c r="AO444" s="79"/>
      <c r="AP444" s="79"/>
      <c r="AQ444" s="79"/>
      <c r="AR444" s="79"/>
      <c r="AS444" s="79"/>
      <c r="AT444" s="79"/>
      <c r="AU444" s="79"/>
      <c r="AV444" s="79"/>
      <c r="AW444" s="79"/>
      <c r="AX444" s="79"/>
      <c r="AY444" s="79"/>
      <c r="AZ444" s="79"/>
      <c r="BA444" s="79"/>
      <c r="BB444" s="79"/>
      <c r="BC444" s="79"/>
      <c r="BD444" s="79"/>
      <c r="BE444" s="79"/>
      <c r="BF444" s="79"/>
      <c r="BG444" s="79"/>
      <c r="BH444" s="79"/>
      <c r="BI444" s="79"/>
      <c r="BJ444" s="79"/>
      <c r="BK444" s="79"/>
      <c r="BL444" s="79"/>
      <c r="BM444" s="79"/>
      <c r="BN444" s="79"/>
      <c r="BO444" s="79"/>
      <c r="BP444" s="79"/>
      <c r="BQ444" s="79"/>
      <c r="BR444" s="79"/>
      <c r="BS444" s="79"/>
      <c r="BT444" s="79"/>
      <c r="BU444" s="79"/>
      <c r="BV444" s="79"/>
      <c r="BW444" s="79"/>
      <c r="BX444" s="79"/>
      <c r="BY444" s="79"/>
      <c r="BZ444" s="79"/>
      <c r="CA444" s="79"/>
    </row>
    <row r="445" spans="1:79">
      <c r="A445" s="79"/>
      <c r="B445" s="79"/>
      <c r="C445" s="79"/>
      <c r="D445" s="79"/>
      <c r="E445" s="79"/>
      <c r="F445" s="79"/>
      <c r="G445" s="79"/>
      <c r="H445" s="79"/>
      <c r="I445" s="79"/>
      <c r="J445" s="79"/>
      <c r="K445" s="79"/>
      <c r="L445" s="79"/>
      <c r="M445" s="79"/>
      <c r="AA445" s="79"/>
      <c r="AB445" s="79"/>
      <c r="AC445" s="79"/>
      <c r="AD445" s="79"/>
      <c r="AE445" s="79"/>
      <c r="AF445" s="79"/>
      <c r="AG445" s="79"/>
      <c r="AH445" s="79"/>
      <c r="AI445" s="79"/>
      <c r="AJ445" s="79"/>
      <c r="AK445" s="79"/>
      <c r="AL445" s="79"/>
      <c r="AM445" s="79"/>
      <c r="AN445" s="79"/>
      <c r="AO445" s="79"/>
      <c r="AP445" s="79"/>
      <c r="AQ445" s="79"/>
      <c r="AR445" s="79"/>
      <c r="AS445" s="79"/>
      <c r="AT445" s="79"/>
      <c r="AU445" s="79"/>
      <c r="AV445" s="79"/>
      <c r="AW445" s="79"/>
      <c r="AX445" s="79"/>
      <c r="AY445" s="79"/>
      <c r="AZ445" s="79"/>
      <c r="BA445" s="79"/>
      <c r="BB445" s="79"/>
      <c r="BC445" s="79"/>
      <c r="BD445" s="79"/>
      <c r="BE445" s="79"/>
      <c r="BF445" s="79"/>
      <c r="BG445" s="79"/>
      <c r="BH445" s="79"/>
      <c r="BI445" s="79"/>
      <c r="BJ445" s="79"/>
      <c r="BK445" s="79"/>
      <c r="BL445" s="79"/>
      <c r="BM445" s="79"/>
      <c r="BN445" s="79"/>
      <c r="BO445" s="79"/>
      <c r="BP445" s="79"/>
      <c r="BQ445" s="79"/>
      <c r="BR445" s="79"/>
      <c r="BS445" s="79"/>
      <c r="BT445" s="79"/>
      <c r="BU445" s="79"/>
      <c r="BV445" s="79"/>
      <c r="BW445" s="79"/>
      <c r="BX445" s="79"/>
      <c r="BY445" s="79"/>
      <c r="BZ445" s="79"/>
      <c r="CA445" s="79"/>
    </row>
    <row r="446" spans="1:79">
      <c r="A446" s="79"/>
      <c r="B446" s="79"/>
      <c r="C446" s="79"/>
      <c r="D446" s="79"/>
      <c r="E446" s="79"/>
      <c r="F446" s="79"/>
      <c r="G446" s="79"/>
      <c r="H446" s="79"/>
      <c r="I446" s="79"/>
      <c r="J446" s="79"/>
      <c r="K446" s="79"/>
      <c r="L446" s="79"/>
      <c r="M446" s="79"/>
      <c r="AA446" s="79"/>
      <c r="AB446" s="79"/>
      <c r="AC446" s="79"/>
      <c r="AD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c r="BC446" s="79"/>
      <c r="BD446" s="79"/>
      <c r="BE446" s="79"/>
      <c r="BF446" s="79"/>
      <c r="BG446" s="79"/>
      <c r="BH446" s="79"/>
      <c r="BI446" s="79"/>
      <c r="BJ446" s="79"/>
      <c r="BK446" s="79"/>
      <c r="BL446" s="79"/>
      <c r="BM446" s="79"/>
      <c r="BN446" s="79"/>
      <c r="BO446" s="79"/>
      <c r="BP446" s="79"/>
      <c r="BQ446" s="79"/>
      <c r="BR446" s="79"/>
      <c r="BS446" s="79"/>
      <c r="BT446" s="79"/>
      <c r="BU446" s="79"/>
      <c r="BV446" s="79"/>
      <c r="BW446" s="79"/>
      <c r="BX446" s="79"/>
      <c r="BY446" s="79"/>
      <c r="BZ446" s="79"/>
      <c r="CA446" s="79"/>
    </row>
    <row r="447" spans="1:79">
      <c r="A447" s="79"/>
      <c r="B447" s="79"/>
      <c r="C447" s="79"/>
      <c r="D447" s="79"/>
      <c r="E447" s="79"/>
      <c r="F447" s="79"/>
      <c r="G447" s="79"/>
      <c r="H447" s="79"/>
      <c r="I447" s="79"/>
      <c r="J447" s="79"/>
      <c r="K447" s="79"/>
      <c r="L447" s="79"/>
      <c r="M447" s="79"/>
      <c r="AA447" s="79"/>
      <c r="AB447" s="79"/>
      <c r="AC447" s="79"/>
      <c r="AD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c r="BC447" s="79"/>
      <c r="BD447" s="79"/>
      <c r="BE447" s="79"/>
      <c r="BF447" s="79"/>
      <c r="BG447" s="79"/>
      <c r="BH447" s="79"/>
      <c r="BI447" s="79"/>
      <c r="BJ447" s="79"/>
      <c r="BK447" s="79"/>
      <c r="BL447" s="79"/>
      <c r="BM447" s="79"/>
      <c r="BN447" s="79"/>
      <c r="BO447" s="79"/>
      <c r="BP447" s="79"/>
      <c r="BQ447" s="79"/>
      <c r="BR447" s="79"/>
      <c r="BS447" s="79"/>
      <c r="BT447" s="79"/>
      <c r="BU447" s="79"/>
      <c r="BV447" s="79"/>
      <c r="BW447" s="79"/>
      <c r="BX447" s="79"/>
      <c r="BY447" s="79"/>
      <c r="BZ447" s="79"/>
      <c r="CA447" s="79"/>
    </row>
    <row r="448" spans="1:79">
      <c r="A448" s="79"/>
      <c r="B448" s="79"/>
      <c r="C448" s="79"/>
      <c r="D448" s="79"/>
      <c r="E448" s="79"/>
      <c r="F448" s="79"/>
      <c r="G448" s="79"/>
      <c r="H448" s="79"/>
      <c r="I448" s="79"/>
      <c r="J448" s="79"/>
      <c r="K448" s="79"/>
      <c r="L448" s="79"/>
      <c r="M448" s="79"/>
      <c r="AA448" s="79"/>
      <c r="AB448" s="79"/>
      <c r="AC448" s="79"/>
      <c r="AD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c r="BC448" s="79"/>
      <c r="BD448" s="79"/>
      <c r="BE448" s="79"/>
      <c r="BF448" s="79"/>
      <c r="BG448" s="79"/>
      <c r="BH448" s="79"/>
      <c r="BI448" s="79"/>
      <c r="BJ448" s="79"/>
      <c r="BK448" s="79"/>
      <c r="BL448" s="79"/>
      <c r="BM448" s="79"/>
      <c r="BN448" s="79"/>
      <c r="BO448" s="79"/>
      <c r="BP448" s="79"/>
      <c r="BQ448" s="79"/>
      <c r="BR448" s="79"/>
      <c r="BS448" s="79"/>
      <c r="BT448" s="79"/>
      <c r="BU448" s="79"/>
      <c r="BV448" s="79"/>
      <c r="BW448" s="79"/>
      <c r="BX448" s="79"/>
      <c r="BY448" s="79"/>
      <c r="BZ448" s="79"/>
      <c r="CA448" s="79"/>
    </row>
    <row r="449" spans="1:79">
      <c r="A449" s="79"/>
      <c r="B449" s="79"/>
      <c r="C449" s="79"/>
      <c r="D449" s="79"/>
      <c r="E449" s="79"/>
      <c r="F449" s="79"/>
      <c r="G449" s="79"/>
      <c r="H449" s="79"/>
      <c r="I449" s="79"/>
      <c r="J449" s="79"/>
      <c r="K449" s="79"/>
      <c r="L449" s="79"/>
      <c r="M449" s="79"/>
      <c r="AA449" s="79"/>
      <c r="AB449" s="79"/>
      <c r="AC449" s="79"/>
      <c r="AD449" s="79"/>
      <c r="AE449" s="79"/>
      <c r="AF449" s="79"/>
      <c r="AG449" s="79"/>
      <c r="AH449" s="79"/>
      <c r="AI449" s="79"/>
      <c r="AJ449" s="79"/>
      <c r="AK449" s="79"/>
      <c r="AL449" s="79"/>
      <c r="AM449" s="79"/>
      <c r="AN449" s="79"/>
      <c r="AO449" s="79"/>
      <c r="AP449" s="79"/>
      <c r="AQ449" s="79"/>
      <c r="AR449" s="79"/>
      <c r="AS449" s="79"/>
      <c r="AT449" s="79"/>
      <c r="AU449" s="79"/>
      <c r="AV449" s="79"/>
      <c r="AW449" s="79"/>
      <c r="AX449" s="79"/>
      <c r="AY449" s="79"/>
      <c r="AZ449" s="79"/>
      <c r="BA449" s="79"/>
      <c r="BB449" s="79"/>
      <c r="BC449" s="79"/>
      <c r="BD449" s="79"/>
      <c r="BE449" s="79"/>
      <c r="BF449" s="79"/>
      <c r="BG449" s="79"/>
      <c r="BH449" s="79"/>
      <c r="BI449" s="79"/>
      <c r="BJ449" s="79"/>
      <c r="BK449" s="79"/>
      <c r="BL449" s="79"/>
      <c r="BM449" s="79"/>
      <c r="BN449" s="79"/>
      <c r="BO449" s="79"/>
      <c r="BP449" s="79"/>
      <c r="BQ449" s="79"/>
      <c r="BR449" s="79"/>
      <c r="BS449" s="79"/>
      <c r="BT449" s="79"/>
      <c r="BU449" s="79"/>
      <c r="BV449" s="79"/>
      <c r="BW449" s="79"/>
      <c r="BX449" s="79"/>
      <c r="BY449" s="79"/>
      <c r="BZ449" s="79"/>
      <c r="CA449" s="79"/>
    </row>
    <row r="450" spans="1:79">
      <c r="A450" s="79"/>
      <c r="B450" s="79"/>
      <c r="C450" s="79"/>
      <c r="D450" s="79"/>
      <c r="E450" s="79"/>
      <c r="F450" s="79"/>
      <c r="G450" s="79"/>
      <c r="H450" s="79"/>
      <c r="I450" s="79"/>
      <c r="J450" s="79"/>
      <c r="K450" s="79"/>
      <c r="L450" s="79"/>
      <c r="M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79"/>
      <c r="BP450" s="79"/>
      <c r="BQ450" s="79"/>
      <c r="BR450" s="79"/>
      <c r="BS450" s="79"/>
      <c r="BT450" s="79"/>
      <c r="BU450" s="79"/>
      <c r="BV450" s="79"/>
      <c r="BW450" s="79"/>
      <c r="BX450" s="79"/>
      <c r="BY450" s="79"/>
      <c r="BZ450" s="79"/>
      <c r="CA450" s="79"/>
    </row>
    <row r="451" spans="1:79">
      <c r="A451" s="79"/>
      <c r="B451" s="79"/>
      <c r="C451" s="79"/>
      <c r="D451" s="79"/>
      <c r="E451" s="79"/>
      <c r="F451" s="79"/>
      <c r="G451" s="79"/>
      <c r="H451" s="79"/>
      <c r="I451" s="79"/>
      <c r="J451" s="79"/>
      <c r="K451" s="79"/>
      <c r="L451" s="79"/>
      <c r="M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c r="CA451" s="79"/>
    </row>
    <row r="452" spans="1:79">
      <c r="A452" s="79"/>
      <c r="B452" s="79"/>
      <c r="C452" s="79"/>
      <c r="D452" s="79"/>
      <c r="E452" s="79"/>
      <c r="F452" s="79"/>
      <c r="G452" s="79"/>
      <c r="H452" s="79"/>
      <c r="I452" s="79"/>
      <c r="J452" s="79"/>
      <c r="K452" s="79"/>
      <c r="L452" s="79"/>
      <c r="M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79"/>
      <c r="BI452" s="79"/>
      <c r="BJ452" s="79"/>
      <c r="BK452" s="79"/>
      <c r="BL452" s="79"/>
      <c r="BM452" s="79"/>
      <c r="BN452" s="79"/>
      <c r="BO452" s="79"/>
      <c r="BP452" s="79"/>
      <c r="BQ452" s="79"/>
      <c r="BR452" s="79"/>
      <c r="BS452" s="79"/>
      <c r="BT452" s="79"/>
      <c r="BU452" s="79"/>
      <c r="BV452" s="79"/>
      <c r="BW452" s="79"/>
      <c r="BX452" s="79"/>
      <c r="BY452" s="79"/>
      <c r="BZ452" s="79"/>
      <c r="CA452" s="79"/>
    </row>
    <row r="453" spans="1:79">
      <c r="A453" s="79"/>
      <c r="B453" s="79"/>
      <c r="C453" s="79"/>
      <c r="D453" s="79"/>
      <c r="E453" s="79"/>
      <c r="F453" s="79"/>
      <c r="G453" s="79"/>
      <c r="H453" s="79"/>
      <c r="I453" s="79"/>
      <c r="J453" s="79"/>
      <c r="K453" s="79"/>
      <c r="L453" s="79"/>
      <c r="M453" s="79"/>
      <c r="AA453" s="79"/>
      <c r="AB453" s="79"/>
      <c r="AC453" s="79"/>
      <c r="AD453" s="79"/>
      <c r="AE453" s="79"/>
      <c r="AF453" s="79"/>
      <c r="AG453" s="79"/>
      <c r="AH453" s="79"/>
      <c r="AI453" s="79"/>
      <c r="AJ453" s="79"/>
      <c r="AK453" s="79"/>
      <c r="AL453" s="79"/>
      <c r="AM453" s="79"/>
      <c r="AN453" s="79"/>
      <c r="AO453" s="79"/>
      <c r="AP453" s="79"/>
      <c r="AQ453" s="79"/>
      <c r="AR453" s="79"/>
      <c r="AS453" s="79"/>
      <c r="AT453" s="79"/>
      <c r="AU453" s="79"/>
      <c r="AV453" s="79"/>
      <c r="AW453" s="79"/>
      <c r="AX453" s="79"/>
      <c r="AY453" s="79"/>
      <c r="AZ453" s="79"/>
      <c r="BA453" s="79"/>
      <c r="BB453" s="79"/>
      <c r="BC453" s="79"/>
      <c r="BD453" s="79"/>
      <c r="BE453" s="79"/>
      <c r="BF453" s="79"/>
      <c r="BG453" s="79"/>
      <c r="BH453" s="79"/>
      <c r="BI453" s="79"/>
      <c r="BJ453" s="79"/>
      <c r="BK453" s="79"/>
      <c r="BL453" s="79"/>
      <c r="BM453" s="79"/>
      <c r="BN453" s="79"/>
      <c r="BO453" s="79"/>
      <c r="BP453" s="79"/>
      <c r="BQ453" s="79"/>
      <c r="BR453" s="79"/>
      <c r="BS453" s="79"/>
      <c r="BT453" s="79"/>
      <c r="BU453" s="79"/>
      <c r="BV453" s="79"/>
      <c r="BW453" s="79"/>
      <c r="BX453" s="79"/>
      <c r="BY453" s="79"/>
      <c r="BZ453" s="79"/>
      <c r="CA453" s="79"/>
    </row>
    <row r="454" spans="1:79">
      <c r="A454" s="79"/>
      <c r="B454" s="79"/>
      <c r="C454" s="79"/>
      <c r="D454" s="79"/>
      <c r="E454" s="79"/>
      <c r="F454" s="79"/>
      <c r="G454" s="79"/>
      <c r="H454" s="79"/>
      <c r="I454" s="79"/>
      <c r="J454" s="79"/>
      <c r="K454" s="79"/>
      <c r="L454" s="79"/>
      <c r="M454" s="79"/>
      <c r="AA454" s="79"/>
      <c r="AB454" s="79"/>
      <c r="AC454" s="79"/>
      <c r="AD454" s="79"/>
      <c r="AE454" s="79"/>
      <c r="AF454" s="79"/>
      <c r="AG454" s="79"/>
      <c r="AH454" s="79"/>
      <c r="AI454" s="79"/>
      <c r="AJ454" s="79"/>
      <c r="AK454" s="79"/>
      <c r="AL454" s="79"/>
      <c r="AM454" s="79"/>
      <c r="AN454" s="79"/>
      <c r="AO454" s="79"/>
      <c r="AP454" s="79"/>
      <c r="AQ454" s="79"/>
      <c r="AR454" s="79"/>
      <c r="AS454" s="79"/>
      <c r="AT454" s="79"/>
      <c r="AU454" s="79"/>
      <c r="AV454" s="79"/>
      <c r="AW454" s="79"/>
      <c r="AX454" s="79"/>
      <c r="AY454" s="79"/>
      <c r="AZ454" s="79"/>
      <c r="BA454" s="79"/>
      <c r="BB454" s="79"/>
      <c r="BC454" s="79"/>
      <c r="BD454" s="79"/>
      <c r="BE454" s="79"/>
      <c r="BF454" s="79"/>
      <c r="BG454" s="79"/>
      <c r="BH454" s="79"/>
      <c r="BI454" s="79"/>
      <c r="BJ454" s="79"/>
      <c r="BK454" s="79"/>
      <c r="BL454" s="79"/>
      <c r="BM454" s="79"/>
      <c r="BN454" s="79"/>
      <c r="BO454" s="79"/>
      <c r="BP454" s="79"/>
      <c r="BQ454" s="79"/>
      <c r="BR454" s="79"/>
      <c r="BS454" s="79"/>
      <c r="BT454" s="79"/>
      <c r="BU454" s="79"/>
      <c r="BV454" s="79"/>
      <c r="BW454" s="79"/>
      <c r="BX454" s="79"/>
      <c r="BY454" s="79"/>
      <c r="BZ454" s="79"/>
      <c r="CA454" s="79"/>
    </row>
    <row r="455" spans="1:79">
      <c r="A455" s="79"/>
      <c r="B455" s="79"/>
      <c r="C455" s="79"/>
      <c r="D455" s="79"/>
      <c r="E455" s="79"/>
      <c r="F455" s="79"/>
      <c r="G455" s="79"/>
      <c r="H455" s="79"/>
      <c r="I455" s="79"/>
      <c r="J455" s="79"/>
      <c r="K455" s="79"/>
      <c r="L455" s="79"/>
      <c r="M455" s="79"/>
      <c r="AA455" s="79"/>
      <c r="AB455" s="79"/>
      <c r="AC455" s="79"/>
      <c r="AD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c r="BC455" s="79"/>
      <c r="BD455" s="79"/>
      <c r="BE455" s="79"/>
      <c r="BF455" s="79"/>
      <c r="BG455" s="79"/>
      <c r="BH455" s="79"/>
      <c r="BI455" s="79"/>
      <c r="BJ455" s="79"/>
      <c r="BK455" s="79"/>
      <c r="BL455" s="79"/>
      <c r="BM455" s="79"/>
      <c r="BN455" s="79"/>
      <c r="BO455" s="79"/>
      <c r="BP455" s="79"/>
      <c r="BQ455" s="79"/>
      <c r="BR455" s="79"/>
      <c r="BS455" s="79"/>
      <c r="BT455" s="79"/>
      <c r="BU455" s="79"/>
      <c r="BV455" s="79"/>
      <c r="BW455" s="79"/>
      <c r="BX455" s="79"/>
      <c r="BY455" s="79"/>
      <c r="BZ455" s="79"/>
      <c r="CA455" s="79"/>
    </row>
    <row r="456" spans="1:79">
      <c r="A456" s="79"/>
      <c r="B456" s="79"/>
      <c r="C456" s="79"/>
      <c r="D456" s="79"/>
      <c r="E456" s="79"/>
      <c r="F456" s="79"/>
      <c r="G456" s="79"/>
      <c r="H456" s="79"/>
      <c r="I456" s="79"/>
      <c r="J456" s="79"/>
      <c r="K456" s="79"/>
      <c r="L456" s="79"/>
      <c r="M456" s="79"/>
      <c r="AA456" s="79"/>
      <c r="AB456" s="79"/>
      <c r="AC456" s="79"/>
      <c r="AD456" s="79"/>
      <c r="AE456" s="79"/>
      <c r="AF456" s="79"/>
      <c r="AG456" s="79"/>
      <c r="AH456" s="79"/>
      <c r="AI456" s="79"/>
      <c r="AJ456" s="79"/>
      <c r="AK456" s="79"/>
      <c r="AL456" s="79"/>
      <c r="AM456" s="79"/>
      <c r="AN456" s="79"/>
      <c r="AO456" s="79"/>
      <c r="AP456" s="79"/>
      <c r="AQ456" s="79"/>
      <c r="AR456" s="79"/>
      <c r="AS456" s="79"/>
      <c r="AT456" s="79"/>
      <c r="AU456" s="79"/>
      <c r="AV456" s="79"/>
      <c r="AW456" s="79"/>
      <c r="AX456" s="79"/>
      <c r="AY456" s="79"/>
      <c r="AZ456" s="79"/>
      <c r="BA456" s="79"/>
      <c r="BB456" s="79"/>
      <c r="BC456" s="79"/>
      <c r="BD456" s="79"/>
      <c r="BE456" s="79"/>
      <c r="BF456" s="79"/>
      <c r="BG456" s="79"/>
      <c r="BH456" s="79"/>
      <c r="BI456" s="79"/>
      <c r="BJ456" s="79"/>
      <c r="BK456" s="79"/>
      <c r="BL456" s="79"/>
      <c r="BM456" s="79"/>
      <c r="BN456" s="79"/>
      <c r="BO456" s="79"/>
      <c r="BP456" s="79"/>
      <c r="BQ456" s="79"/>
      <c r="BR456" s="79"/>
      <c r="BS456" s="79"/>
      <c r="BT456" s="79"/>
      <c r="BU456" s="79"/>
      <c r="BV456" s="79"/>
      <c r="BW456" s="79"/>
      <c r="BX456" s="79"/>
      <c r="BY456" s="79"/>
      <c r="BZ456" s="79"/>
      <c r="CA456" s="79"/>
    </row>
    <row r="457" spans="1:79">
      <c r="A457" s="79"/>
      <c r="B457" s="79"/>
      <c r="C457" s="79"/>
      <c r="D457" s="79"/>
      <c r="E457" s="79"/>
      <c r="F457" s="79"/>
      <c r="G457" s="79"/>
      <c r="H457" s="79"/>
      <c r="I457" s="79"/>
      <c r="J457" s="79"/>
      <c r="K457" s="79"/>
      <c r="L457" s="79"/>
      <c r="M457" s="79"/>
      <c r="AA457" s="79"/>
      <c r="AB457" s="79"/>
      <c r="AC457" s="79"/>
      <c r="AD457" s="79"/>
      <c r="AE457" s="79"/>
      <c r="AF457" s="79"/>
      <c r="AG457" s="79"/>
      <c r="AH457" s="79"/>
      <c r="AI457" s="79"/>
      <c r="AJ457" s="79"/>
      <c r="AK457" s="79"/>
      <c r="AL457" s="79"/>
      <c r="AM457" s="79"/>
      <c r="AN457" s="79"/>
      <c r="AO457" s="79"/>
      <c r="AP457" s="79"/>
      <c r="AQ457" s="79"/>
      <c r="AR457" s="79"/>
      <c r="AS457" s="79"/>
      <c r="AT457" s="79"/>
      <c r="AU457" s="79"/>
      <c r="AV457" s="79"/>
      <c r="AW457" s="79"/>
      <c r="AX457" s="79"/>
      <c r="AY457" s="79"/>
      <c r="AZ457" s="79"/>
      <c r="BA457" s="79"/>
      <c r="BB457" s="79"/>
      <c r="BC457" s="79"/>
      <c r="BD457" s="79"/>
      <c r="BE457" s="79"/>
      <c r="BF457" s="79"/>
      <c r="BG457" s="79"/>
      <c r="BH457" s="79"/>
      <c r="BI457" s="79"/>
      <c r="BJ457" s="79"/>
      <c r="BK457" s="79"/>
      <c r="BL457" s="79"/>
      <c r="BM457" s="79"/>
      <c r="BN457" s="79"/>
      <c r="BO457" s="79"/>
      <c r="BP457" s="79"/>
      <c r="BQ457" s="79"/>
      <c r="BR457" s="79"/>
      <c r="BS457" s="79"/>
      <c r="BT457" s="79"/>
      <c r="BU457" s="79"/>
      <c r="BV457" s="79"/>
      <c r="BW457" s="79"/>
      <c r="BX457" s="79"/>
      <c r="BY457" s="79"/>
      <c r="BZ457" s="79"/>
      <c r="CA457" s="79"/>
    </row>
    <row r="458" spans="1:79">
      <c r="A458" s="79"/>
      <c r="B458" s="79"/>
      <c r="C458" s="79"/>
      <c r="D458" s="79"/>
      <c r="E458" s="79"/>
      <c r="F458" s="79"/>
      <c r="G458" s="79"/>
      <c r="H458" s="79"/>
      <c r="I458" s="79"/>
      <c r="J458" s="79"/>
      <c r="K458" s="79"/>
      <c r="L458" s="79"/>
      <c r="M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c r="BC458" s="79"/>
      <c r="BD458" s="79"/>
      <c r="BE458" s="79"/>
      <c r="BF458" s="79"/>
      <c r="BG458" s="79"/>
      <c r="BH458" s="79"/>
      <c r="BI458" s="79"/>
      <c r="BJ458" s="79"/>
      <c r="BK458" s="79"/>
      <c r="BL458" s="79"/>
      <c r="BM458" s="79"/>
      <c r="BN458" s="79"/>
      <c r="BO458" s="79"/>
      <c r="BP458" s="79"/>
      <c r="BQ458" s="79"/>
      <c r="BR458" s="79"/>
      <c r="BS458" s="79"/>
      <c r="BT458" s="79"/>
      <c r="BU458" s="79"/>
      <c r="BV458" s="79"/>
      <c r="BW458" s="79"/>
      <c r="BX458" s="79"/>
      <c r="BY458" s="79"/>
      <c r="BZ458" s="79"/>
      <c r="CA458" s="79"/>
    </row>
    <row r="459" spans="1:79">
      <c r="A459" s="79"/>
      <c r="B459" s="79"/>
      <c r="C459" s="79"/>
      <c r="D459" s="79"/>
      <c r="E459" s="79"/>
      <c r="F459" s="79"/>
      <c r="G459" s="79"/>
      <c r="H459" s="79"/>
      <c r="I459" s="79"/>
      <c r="J459" s="79"/>
      <c r="K459" s="79"/>
      <c r="L459" s="79"/>
      <c r="M459" s="79"/>
      <c r="AA459" s="79"/>
      <c r="AB459" s="79"/>
      <c r="AC459" s="79"/>
      <c r="AD459" s="79"/>
      <c r="AE459" s="79"/>
      <c r="AF459" s="79"/>
      <c r="AG459" s="79"/>
      <c r="AH459" s="79"/>
      <c r="AI459" s="79"/>
      <c r="AJ459" s="79"/>
      <c r="AK459" s="79"/>
      <c r="AL459" s="79"/>
      <c r="AM459" s="79"/>
      <c r="AN459" s="79"/>
      <c r="AO459" s="79"/>
      <c r="AP459" s="79"/>
      <c r="AQ459" s="79"/>
      <c r="AR459" s="79"/>
      <c r="AS459" s="79"/>
      <c r="AT459" s="79"/>
      <c r="AU459" s="79"/>
      <c r="AV459" s="79"/>
      <c r="AW459" s="79"/>
      <c r="AX459" s="79"/>
      <c r="AY459" s="79"/>
      <c r="AZ459" s="79"/>
      <c r="BA459" s="79"/>
      <c r="BB459" s="79"/>
      <c r="BC459" s="79"/>
      <c r="BD459" s="79"/>
      <c r="BE459" s="79"/>
      <c r="BF459" s="79"/>
      <c r="BG459" s="79"/>
      <c r="BH459" s="79"/>
      <c r="BI459" s="79"/>
      <c r="BJ459" s="79"/>
      <c r="BK459" s="79"/>
      <c r="BL459" s="79"/>
      <c r="BM459" s="79"/>
      <c r="BN459" s="79"/>
      <c r="BO459" s="79"/>
      <c r="BP459" s="79"/>
      <c r="BQ459" s="79"/>
      <c r="BR459" s="79"/>
      <c r="BS459" s="79"/>
      <c r="BT459" s="79"/>
      <c r="BU459" s="79"/>
      <c r="BV459" s="79"/>
      <c r="BW459" s="79"/>
      <c r="BX459" s="79"/>
      <c r="BY459" s="79"/>
      <c r="BZ459" s="79"/>
      <c r="CA459" s="79"/>
    </row>
    <row r="460" spans="1:79">
      <c r="A460" s="79"/>
      <c r="B460" s="79"/>
      <c r="C460" s="79"/>
      <c r="D460" s="79"/>
      <c r="E460" s="79"/>
      <c r="F460" s="79"/>
      <c r="G460" s="79"/>
      <c r="H460" s="79"/>
      <c r="I460" s="79"/>
      <c r="J460" s="79"/>
      <c r="K460" s="79"/>
      <c r="L460" s="79"/>
      <c r="M460" s="79"/>
      <c r="AA460" s="79"/>
      <c r="AB460" s="79"/>
      <c r="AC460" s="79"/>
      <c r="AD460" s="79"/>
      <c r="AE460" s="79"/>
      <c r="AF460" s="79"/>
      <c r="AG460" s="79"/>
      <c r="AH460" s="79"/>
      <c r="AI460" s="79"/>
      <c r="AJ460" s="79"/>
      <c r="AK460" s="79"/>
      <c r="AL460" s="79"/>
      <c r="AM460" s="79"/>
      <c r="AN460" s="79"/>
      <c r="AO460" s="79"/>
      <c r="AP460" s="79"/>
      <c r="AQ460" s="79"/>
      <c r="AR460" s="79"/>
      <c r="AS460" s="79"/>
      <c r="AT460" s="79"/>
      <c r="AU460" s="79"/>
      <c r="AV460" s="79"/>
      <c r="AW460" s="79"/>
      <c r="AX460" s="79"/>
      <c r="AY460" s="79"/>
      <c r="AZ460" s="79"/>
      <c r="BA460" s="79"/>
      <c r="BB460" s="79"/>
      <c r="BC460" s="79"/>
      <c r="BD460" s="79"/>
      <c r="BE460" s="79"/>
      <c r="BF460" s="79"/>
      <c r="BG460" s="79"/>
      <c r="BH460" s="79"/>
      <c r="BI460" s="79"/>
      <c r="BJ460" s="79"/>
      <c r="BK460" s="79"/>
      <c r="BL460" s="79"/>
      <c r="BM460" s="79"/>
      <c r="BN460" s="79"/>
      <c r="BO460" s="79"/>
      <c r="BP460" s="79"/>
      <c r="BQ460" s="79"/>
      <c r="BR460" s="79"/>
      <c r="BS460" s="79"/>
      <c r="BT460" s="79"/>
      <c r="BU460" s="79"/>
      <c r="BV460" s="79"/>
      <c r="BW460" s="79"/>
      <c r="BX460" s="79"/>
      <c r="BY460" s="79"/>
      <c r="BZ460" s="79"/>
      <c r="CA460" s="79"/>
    </row>
    <row r="461" spans="1:79">
      <c r="A461" s="79"/>
      <c r="B461" s="79"/>
      <c r="C461" s="79"/>
      <c r="D461" s="79"/>
      <c r="E461" s="79"/>
      <c r="F461" s="79"/>
      <c r="G461" s="79"/>
      <c r="H461" s="79"/>
      <c r="I461" s="79"/>
      <c r="J461" s="79"/>
      <c r="K461" s="79"/>
      <c r="L461" s="79"/>
      <c r="M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79"/>
      <c r="AX461" s="79"/>
      <c r="AY461" s="79"/>
      <c r="AZ461" s="79"/>
      <c r="BA461" s="79"/>
      <c r="BB461" s="79"/>
      <c r="BC461" s="79"/>
      <c r="BD461" s="79"/>
      <c r="BE461" s="79"/>
      <c r="BF461" s="79"/>
      <c r="BG461" s="79"/>
      <c r="BH461" s="79"/>
      <c r="BI461" s="79"/>
      <c r="BJ461" s="79"/>
      <c r="BK461" s="79"/>
      <c r="BL461" s="79"/>
      <c r="BM461" s="79"/>
      <c r="BN461" s="79"/>
      <c r="BO461" s="79"/>
      <c r="BP461" s="79"/>
      <c r="BQ461" s="79"/>
      <c r="BR461" s="79"/>
      <c r="BS461" s="79"/>
      <c r="BT461" s="79"/>
      <c r="BU461" s="79"/>
      <c r="BV461" s="79"/>
      <c r="BW461" s="79"/>
      <c r="BX461" s="79"/>
      <c r="BY461" s="79"/>
      <c r="BZ461" s="79"/>
      <c r="CA461" s="79"/>
    </row>
    <row r="462" spans="1:79">
      <c r="A462" s="79"/>
      <c r="B462" s="79"/>
      <c r="C462" s="79"/>
      <c r="D462" s="79"/>
      <c r="E462" s="79"/>
      <c r="F462" s="79"/>
      <c r="G462" s="79"/>
      <c r="H462" s="79"/>
      <c r="I462" s="79"/>
      <c r="J462" s="79"/>
      <c r="K462" s="79"/>
      <c r="L462" s="79"/>
      <c r="M462" s="79"/>
      <c r="AA462" s="79"/>
      <c r="AB462" s="79"/>
      <c r="AC462" s="79"/>
      <c r="AD462" s="79"/>
      <c r="AE462" s="79"/>
      <c r="AF462" s="79"/>
      <c r="AG462" s="79"/>
      <c r="AH462" s="79"/>
      <c r="AI462" s="79"/>
      <c r="AJ462" s="79"/>
      <c r="AK462" s="79"/>
      <c r="AL462" s="79"/>
      <c r="AM462" s="79"/>
      <c r="AN462" s="79"/>
      <c r="AO462" s="79"/>
      <c r="AP462" s="79"/>
      <c r="AQ462" s="79"/>
      <c r="AR462" s="79"/>
      <c r="AS462" s="79"/>
      <c r="AT462" s="79"/>
      <c r="AU462" s="79"/>
      <c r="AV462" s="79"/>
      <c r="AW462" s="79"/>
      <c r="AX462" s="79"/>
      <c r="AY462" s="79"/>
      <c r="AZ462" s="79"/>
      <c r="BA462" s="79"/>
      <c r="BB462" s="79"/>
      <c r="BC462" s="79"/>
      <c r="BD462" s="79"/>
      <c r="BE462" s="79"/>
      <c r="BF462" s="79"/>
      <c r="BG462" s="79"/>
      <c r="BH462" s="79"/>
      <c r="BI462" s="79"/>
      <c r="BJ462" s="79"/>
      <c r="BK462" s="79"/>
      <c r="BL462" s="79"/>
      <c r="BM462" s="79"/>
      <c r="BN462" s="79"/>
      <c r="BO462" s="79"/>
      <c r="BP462" s="79"/>
      <c r="BQ462" s="79"/>
      <c r="BR462" s="79"/>
      <c r="BS462" s="79"/>
      <c r="BT462" s="79"/>
      <c r="BU462" s="79"/>
      <c r="BV462" s="79"/>
      <c r="BW462" s="79"/>
      <c r="BX462" s="79"/>
      <c r="BY462" s="79"/>
      <c r="BZ462" s="79"/>
      <c r="CA462" s="79"/>
    </row>
    <row r="463" spans="1:79">
      <c r="A463" s="79"/>
      <c r="B463" s="79"/>
      <c r="C463" s="79"/>
      <c r="D463" s="79"/>
      <c r="E463" s="79"/>
      <c r="F463" s="79"/>
      <c r="G463" s="79"/>
      <c r="H463" s="79"/>
      <c r="I463" s="79"/>
      <c r="J463" s="79"/>
      <c r="K463" s="79"/>
      <c r="L463" s="79"/>
      <c r="M463" s="79"/>
      <c r="AA463" s="79"/>
      <c r="AB463" s="79"/>
      <c r="AC463" s="79"/>
      <c r="AD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c r="BC463" s="79"/>
      <c r="BD463" s="79"/>
      <c r="BE463" s="79"/>
      <c r="BF463" s="79"/>
      <c r="BG463" s="79"/>
      <c r="BH463" s="79"/>
      <c r="BI463" s="79"/>
      <c r="BJ463" s="79"/>
      <c r="BK463" s="79"/>
      <c r="BL463" s="79"/>
      <c r="BM463" s="79"/>
      <c r="BN463" s="79"/>
      <c r="BO463" s="79"/>
      <c r="BP463" s="79"/>
      <c r="BQ463" s="79"/>
      <c r="BR463" s="79"/>
      <c r="BS463" s="79"/>
      <c r="BT463" s="79"/>
      <c r="BU463" s="79"/>
      <c r="BV463" s="79"/>
      <c r="BW463" s="79"/>
      <c r="BX463" s="79"/>
      <c r="BY463" s="79"/>
      <c r="BZ463" s="79"/>
      <c r="CA463" s="79"/>
    </row>
    <row r="464" spans="1:79">
      <c r="A464" s="79"/>
      <c r="B464" s="79"/>
      <c r="C464" s="79"/>
      <c r="D464" s="79"/>
      <c r="E464" s="79"/>
      <c r="F464" s="79"/>
      <c r="G464" s="79"/>
      <c r="H464" s="79"/>
      <c r="I464" s="79"/>
      <c r="J464" s="79"/>
      <c r="K464" s="79"/>
      <c r="L464" s="79"/>
      <c r="M464" s="79"/>
      <c r="AA464" s="79"/>
      <c r="AB464" s="79"/>
      <c r="AC464" s="79"/>
      <c r="AD464" s="79"/>
      <c r="AE464" s="79"/>
      <c r="AF464" s="79"/>
      <c r="AG464" s="79"/>
      <c r="AH464" s="79"/>
      <c r="AI464" s="79"/>
      <c r="AJ464" s="79"/>
      <c r="AK464" s="79"/>
      <c r="AL464" s="79"/>
      <c r="AM464" s="79"/>
      <c r="AN464" s="79"/>
      <c r="AO464" s="79"/>
      <c r="AP464" s="79"/>
      <c r="AQ464" s="79"/>
      <c r="AR464" s="79"/>
      <c r="AS464" s="79"/>
      <c r="AT464" s="79"/>
      <c r="AU464" s="79"/>
      <c r="AV464" s="79"/>
      <c r="AW464" s="79"/>
      <c r="AX464" s="79"/>
      <c r="AY464" s="79"/>
      <c r="AZ464" s="79"/>
      <c r="BA464" s="79"/>
      <c r="BB464" s="79"/>
      <c r="BC464" s="79"/>
      <c r="BD464" s="79"/>
      <c r="BE464" s="79"/>
      <c r="BF464" s="79"/>
      <c r="BG464" s="79"/>
      <c r="BH464" s="79"/>
      <c r="BI464" s="79"/>
      <c r="BJ464" s="79"/>
      <c r="BK464" s="79"/>
      <c r="BL464" s="79"/>
      <c r="BM464" s="79"/>
      <c r="BN464" s="79"/>
      <c r="BO464" s="79"/>
      <c r="BP464" s="79"/>
      <c r="BQ464" s="79"/>
      <c r="BR464" s="79"/>
      <c r="BS464" s="79"/>
      <c r="BT464" s="79"/>
      <c r="BU464" s="79"/>
      <c r="BV464" s="79"/>
      <c r="BW464" s="79"/>
      <c r="BX464" s="79"/>
      <c r="BY464" s="79"/>
      <c r="BZ464" s="79"/>
      <c r="CA464" s="79"/>
    </row>
    <row r="465" spans="1:79">
      <c r="A465" s="79"/>
      <c r="B465" s="79"/>
      <c r="C465" s="79"/>
      <c r="D465" s="79"/>
      <c r="E465" s="79"/>
      <c r="F465" s="79"/>
      <c r="G465" s="79"/>
      <c r="H465" s="79"/>
      <c r="I465" s="79"/>
      <c r="J465" s="79"/>
      <c r="K465" s="79"/>
      <c r="L465" s="79"/>
      <c r="M465" s="79"/>
      <c r="AA465" s="79"/>
      <c r="AB465" s="79"/>
      <c r="AC465" s="79"/>
      <c r="AD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c r="BC465" s="79"/>
      <c r="BD465" s="79"/>
      <c r="BE465" s="79"/>
      <c r="BF465" s="79"/>
      <c r="BG465" s="79"/>
      <c r="BH465" s="79"/>
      <c r="BI465" s="79"/>
      <c r="BJ465" s="79"/>
      <c r="BK465" s="79"/>
      <c r="BL465" s="79"/>
      <c r="BM465" s="79"/>
      <c r="BN465" s="79"/>
      <c r="BO465" s="79"/>
      <c r="BP465" s="79"/>
      <c r="BQ465" s="79"/>
      <c r="BR465" s="79"/>
      <c r="BS465" s="79"/>
      <c r="BT465" s="79"/>
      <c r="BU465" s="79"/>
      <c r="BV465" s="79"/>
      <c r="BW465" s="79"/>
      <c r="BX465" s="79"/>
      <c r="BY465" s="79"/>
      <c r="BZ465" s="79"/>
      <c r="CA465" s="79"/>
    </row>
    <row r="466" spans="1:79">
      <c r="A466" s="79"/>
      <c r="B466" s="79"/>
      <c r="C466" s="79"/>
      <c r="D466" s="79"/>
      <c r="E466" s="79"/>
      <c r="F466" s="79"/>
      <c r="G466" s="79"/>
      <c r="H466" s="79"/>
      <c r="I466" s="79"/>
      <c r="J466" s="79"/>
      <c r="K466" s="79"/>
      <c r="L466" s="79"/>
      <c r="M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c r="BK466" s="79"/>
      <c r="BL466" s="79"/>
      <c r="BM466" s="79"/>
      <c r="BN466" s="79"/>
      <c r="BO466" s="79"/>
      <c r="BP466" s="79"/>
      <c r="BQ466" s="79"/>
      <c r="BR466" s="79"/>
      <c r="BS466" s="79"/>
      <c r="BT466" s="79"/>
      <c r="BU466" s="79"/>
      <c r="BV466" s="79"/>
      <c r="BW466" s="79"/>
      <c r="BX466" s="79"/>
      <c r="BY466" s="79"/>
      <c r="BZ466" s="79"/>
      <c r="CA466" s="79"/>
    </row>
    <row r="467" spans="1:79">
      <c r="A467" s="79"/>
      <c r="B467" s="79"/>
      <c r="C467" s="79"/>
      <c r="D467" s="79"/>
      <c r="E467" s="79"/>
      <c r="F467" s="79"/>
      <c r="G467" s="79"/>
      <c r="H467" s="79"/>
      <c r="I467" s="79"/>
      <c r="J467" s="79"/>
      <c r="K467" s="79"/>
      <c r="L467" s="79"/>
      <c r="M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c r="BK467" s="79"/>
      <c r="BL467" s="79"/>
      <c r="BM467" s="79"/>
      <c r="BN467" s="79"/>
      <c r="BO467" s="79"/>
      <c r="BP467" s="79"/>
      <c r="BQ467" s="79"/>
      <c r="BR467" s="79"/>
      <c r="BS467" s="79"/>
      <c r="BT467" s="79"/>
      <c r="BU467" s="79"/>
      <c r="BV467" s="79"/>
      <c r="BW467" s="79"/>
      <c r="BX467" s="79"/>
      <c r="BY467" s="79"/>
      <c r="BZ467" s="79"/>
      <c r="CA467" s="79"/>
    </row>
    <row r="468" spans="1:79">
      <c r="A468" s="79"/>
      <c r="B468" s="79"/>
      <c r="C468" s="79"/>
      <c r="D468" s="79"/>
      <c r="E468" s="79"/>
      <c r="F468" s="79"/>
      <c r="G468" s="79"/>
      <c r="H468" s="79"/>
      <c r="I468" s="79"/>
      <c r="J468" s="79"/>
      <c r="K468" s="79"/>
      <c r="L468" s="79"/>
      <c r="M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c r="BK468" s="79"/>
      <c r="BL468" s="79"/>
      <c r="BM468" s="79"/>
      <c r="BN468" s="79"/>
      <c r="BO468" s="79"/>
      <c r="BP468" s="79"/>
      <c r="BQ468" s="79"/>
      <c r="BR468" s="79"/>
      <c r="BS468" s="79"/>
      <c r="BT468" s="79"/>
      <c r="BU468" s="79"/>
      <c r="BV468" s="79"/>
      <c r="BW468" s="79"/>
      <c r="BX468" s="79"/>
      <c r="BY468" s="79"/>
      <c r="BZ468" s="79"/>
      <c r="CA468" s="79"/>
    </row>
    <row r="469" spans="1:79">
      <c r="A469" s="79"/>
      <c r="B469" s="79"/>
      <c r="C469" s="79"/>
      <c r="D469" s="79"/>
      <c r="E469" s="79"/>
      <c r="F469" s="79"/>
      <c r="G469" s="79"/>
      <c r="H469" s="79"/>
      <c r="I469" s="79"/>
      <c r="J469" s="79"/>
      <c r="K469" s="79"/>
      <c r="L469" s="79"/>
      <c r="M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c r="BK469" s="79"/>
      <c r="BL469" s="79"/>
      <c r="BM469" s="79"/>
      <c r="BN469" s="79"/>
      <c r="BO469" s="79"/>
      <c r="BP469" s="79"/>
      <c r="BQ469" s="79"/>
      <c r="BR469" s="79"/>
      <c r="BS469" s="79"/>
      <c r="BT469" s="79"/>
      <c r="BU469" s="79"/>
      <c r="BV469" s="79"/>
      <c r="BW469" s="79"/>
      <c r="BX469" s="79"/>
      <c r="BY469" s="79"/>
      <c r="BZ469" s="79"/>
      <c r="CA469" s="79"/>
    </row>
    <row r="470" spans="1:79">
      <c r="A470" s="79"/>
      <c r="B470" s="79"/>
      <c r="C470" s="79"/>
      <c r="D470" s="79"/>
      <c r="E470" s="79"/>
      <c r="F470" s="79"/>
      <c r="G470" s="79"/>
      <c r="H470" s="79"/>
      <c r="I470" s="79"/>
      <c r="J470" s="79"/>
      <c r="K470" s="79"/>
      <c r="L470" s="79"/>
      <c r="M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c r="BK470" s="79"/>
      <c r="BL470" s="79"/>
      <c r="BM470" s="79"/>
      <c r="BN470" s="79"/>
      <c r="BO470" s="79"/>
      <c r="BP470" s="79"/>
      <c r="BQ470" s="79"/>
      <c r="BR470" s="79"/>
      <c r="BS470" s="79"/>
      <c r="BT470" s="79"/>
      <c r="BU470" s="79"/>
      <c r="BV470" s="79"/>
      <c r="BW470" s="79"/>
      <c r="BX470" s="79"/>
      <c r="BY470" s="79"/>
      <c r="BZ470" s="79"/>
      <c r="CA470" s="79"/>
    </row>
    <row r="471" spans="1:79">
      <c r="A471" s="79"/>
      <c r="B471" s="79"/>
      <c r="C471" s="79"/>
      <c r="D471" s="79"/>
      <c r="E471" s="79"/>
      <c r="F471" s="79"/>
      <c r="G471" s="79"/>
      <c r="H471" s="79"/>
      <c r="I471" s="79"/>
      <c r="J471" s="79"/>
      <c r="K471" s="79"/>
      <c r="L471" s="79"/>
      <c r="M471" s="79"/>
      <c r="AA471" s="79"/>
      <c r="AB471" s="79"/>
      <c r="AC471" s="79"/>
      <c r="AD471" s="79"/>
      <c r="AE471" s="79"/>
      <c r="AF471" s="79"/>
      <c r="AG471" s="79"/>
      <c r="AH471" s="79"/>
      <c r="AI471" s="79"/>
      <c r="AJ471" s="79"/>
      <c r="AK471" s="79"/>
      <c r="AL471" s="79"/>
      <c r="AM471" s="79"/>
      <c r="AN471" s="79"/>
      <c r="AO471" s="79"/>
      <c r="AP471" s="79"/>
      <c r="AQ471" s="79"/>
      <c r="AR471" s="79"/>
      <c r="AS471" s="79"/>
      <c r="AT471" s="79"/>
      <c r="AU471" s="79"/>
      <c r="AV471" s="79"/>
      <c r="AW471" s="79"/>
      <c r="AX471" s="79"/>
      <c r="AY471" s="79"/>
      <c r="AZ471" s="79"/>
      <c r="BA471" s="79"/>
      <c r="BB471" s="79"/>
      <c r="BC471" s="79"/>
      <c r="BD471" s="79"/>
      <c r="BE471" s="79"/>
      <c r="BF471" s="79"/>
      <c r="BG471" s="79"/>
      <c r="BH471" s="79"/>
      <c r="BI471" s="79"/>
      <c r="BJ471" s="79"/>
      <c r="BK471" s="79"/>
      <c r="BL471" s="79"/>
      <c r="BM471" s="79"/>
      <c r="BN471" s="79"/>
      <c r="BO471" s="79"/>
      <c r="BP471" s="79"/>
      <c r="BQ471" s="79"/>
      <c r="BR471" s="79"/>
      <c r="BS471" s="79"/>
      <c r="BT471" s="79"/>
      <c r="BU471" s="79"/>
      <c r="BV471" s="79"/>
      <c r="BW471" s="79"/>
      <c r="BX471" s="79"/>
      <c r="BY471" s="79"/>
      <c r="BZ471" s="79"/>
      <c r="CA471" s="79"/>
    </row>
    <row r="472" spans="1:79">
      <c r="A472" s="79"/>
      <c r="B472" s="79"/>
      <c r="C472" s="79"/>
      <c r="D472" s="79"/>
      <c r="E472" s="79"/>
      <c r="F472" s="79"/>
      <c r="G472" s="79"/>
      <c r="H472" s="79"/>
      <c r="I472" s="79"/>
      <c r="J472" s="79"/>
      <c r="K472" s="79"/>
      <c r="L472" s="79"/>
      <c r="M472" s="79"/>
      <c r="AA472" s="79"/>
      <c r="AB472" s="79"/>
      <c r="AC472" s="79"/>
      <c r="AD472" s="79"/>
      <c r="AE472" s="79"/>
      <c r="AF472" s="79"/>
      <c r="AG472" s="79"/>
      <c r="AH472" s="79"/>
      <c r="AI472" s="79"/>
      <c r="AJ472" s="79"/>
      <c r="AK472" s="79"/>
      <c r="AL472" s="79"/>
      <c r="AM472" s="79"/>
      <c r="AN472" s="79"/>
      <c r="AO472" s="79"/>
      <c r="AP472" s="79"/>
      <c r="AQ472" s="79"/>
      <c r="AR472" s="79"/>
      <c r="AS472" s="79"/>
      <c r="AT472" s="79"/>
      <c r="AU472" s="79"/>
      <c r="AV472" s="79"/>
      <c r="AW472" s="79"/>
      <c r="AX472" s="79"/>
      <c r="AY472" s="79"/>
      <c r="AZ472" s="79"/>
      <c r="BA472" s="79"/>
      <c r="BB472" s="79"/>
      <c r="BC472" s="79"/>
      <c r="BD472" s="79"/>
      <c r="BE472" s="79"/>
      <c r="BF472" s="79"/>
      <c r="BG472" s="79"/>
      <c r="BH472" s="79"/>
      <c r="BI472" s="79"/>
      <c r="BJ472" s="79"/>
      <c r="BK472" s="79"/>
      <c r="BL472" s="79"/>
      <c r="BM472" s="79"/>
      <c r="BN472" s="79"/>
      <c r="BO472" s="79"/>
      <c r="BP472" s="79"/>
      <c r="BQ472" s="79"/>
      <c r="BR472" s="79"/>
      <c r="BS472" s="79"/>
      <c r="BT472" s="79"/>
      <c r="BU472" s="79"/>
      <c r="BV472" s="79"/>
      <c r="BW472" s="79"/>
      <c r="BX472" s="79"/>
      <c r="BY472" s="79"/>
      <c r="BZ472" s="79"/>
      <c r="CA472" s="79"/>
    </row>
    <row r="473" spans="1:79">
      <c r="A473" s="79"/>
      <c r="B473" s="79"/>
      <c r="C473" s="79"/>
      <c r="D473" s="79"/>
      <c r="E473" s="79"/>
      <c r="F473" s="79"/>
      <c r="G473" s="79"/>
      <c r="H473" s="79"/>
      <c r="I473" s="79"/>
      <c r="J473" s="79"/>
      <c r="K473" s="79"/>
      <c r="L473" s="79"/>
      <c r="M473" s="79"/>
      <c r="AA473" s="79"/>
      <c r="AB473" s="79"/>
      <c r="AC473" s="79"/>
      <c r="AD473" s="79"/>
      <c r="AE473" s="79"/>
      <c r="AF473" s="79"/>
      <c r="AG473" s="79"/>
      <c r="AH473" s="79"/>
      <c r="AI473" s="79"/>
      <c r="AJ473" s="79"/>
      <c r="AK473" s="79"/>
      <c r="AL473" s="79"/>
      <c r="AM473" s="79"/>
      <c r="AN473" s="79"/>
      <c r="AO473" s="79"/>
      <c r="AP473" s="79"/>
      <c r="AQ473" s="79"/>
      <c r="AR473" s="79"/>
      <c r="AS473" s="79"/>
      <c r="AT473" s="79"/>
      <c r="AU473" s="79"/>
      <c r="AV473" s="79"/>
      <c r="AW473" s="79"/>
      <c r="AX473" s="79"/>
      <c r="AY473" s="79"/>
      <c r="AZ473" s="79"/>
      <c r="BA473" s="79"/>
      <c r="BB473" s="79"/>
      <c r="BC473" s="79"/>
      <c r="BD473" s="79"/>
      <c r="BE473" s="79"/>
      <c r="BF473" s="79"/>
      <c r="BG473" s="79"/>
      <c r="BH473" s="79"/>
      <c r="BI473" s="79"/>
      <c r="BJ473" s="79"/>
      <c r="BK473" s="79"/>
      <c r="BL473" s="79"/>
      <c r="BM473" s="79"/>
      <c r="BN473" s="79"/>
      <c r="BO473" s="79"/>
      <c r="BP473" s="79"/>
      <c r="BQ473" s="79"/>
      <c r="BR473" s="79"/>
      <c r="BS473" s="79"/>
      <c r="BT473" s="79"/>
      <c r="BU473" s="79"/>
      <c r="BV473" s="79"/>
      <c r="BW473" s="79"/>
      <c r="BX473" s="79"/>
      <c r="BY473" s="79"/>
      <c r="BZ473" s="79"/>
      <c r="CA473" s="79"/>
    </row>
    <row r="474" spans="1:79">
      <c r="A474" s="79"/>
      <c r="B474" s="79"/>
      <c r="C474" s="79"/>
      <c r="D474" s="79"/>
      <c r="E474" s="79"/>
      <c r="F474" s="79"/>
      <c r="G474" s="79"/>
      <c r="H474" s="79"/>
      <c r="I474" s="79"/>
      <c r="J474" s="79"/>
      <c r="K474" s="79"/>
      <c r="L474" s="79"/>
      <c r="M474" s="79"/>
      <c r="AA474" s="79"/>
      <c r="AB474" s="79"/>
      <c r="AC474" s="79"/>
      <c r="AD474" s="79"/>
      <c r="AE474" s="79"/>
      <c r="AF474" s="79"/>
      <c r="AG474" s="79"/>
      <c r="AH474" s="79"/>
      <c r="AI474" s="79"/>
      <c r="AJ474" s="79"/>
      <c r="AK474" s="79"/>
      <c r="AL474" s="79"/>
      <c r="AM474" s="79"/>
      <c r="AN474" s="79"/>
      <c r="AO474" s="79"/>
      <c r="AP474" s="79"/>
      <c r="AQ474" s="79"/>
      <c r="AR474" s="79"/>
      <c r="AS474" s="79"/>
      <c r="AT474" s="79"/>
      <c r="AU474" s="79"/>
      <c r="AV474" s="79"/>
      <c r="AW474" s="79"/>
      <c r="AX474" s="79"/>
      <c r="AY474" s="79"/>
      <c r="AZ474" s="79"/>
      <c r="BA474" s="79"/>
      <c r="BB474" s="79"/>
      <c r="BC474" s="79"/>
      <c r="BD474" s="79"/>
      <c r="BE474" s="79"/>
      <c r="BF474" s="79"/>
      <c r="BG474" s="79"/>
      <c r="BH474" s="79"/>
      <c r="BI474" s="79"/>
      <c r="BJ474" s="79"/>
      <c r="BK474" s="79"/>
      <c r="BL474" s="79"/>
      <c r="BM474" s="79"/>
      <c r="BN474" s="79"/>
      <c r="BO474" s="79"/>
      <c r="BP474" s="79"/>
      <c r="BQ474" s="79"/>
      <c r="BR474" s="79"/>
      <c r="BS474" s="79"/>
      <c r="BT474" s="79"/>
      <c r="BU474" s="79"/>
      <c r="BV474" s="79"/>
      <c r="BW474" s="79"/>
      <c r="BX474" s="79"/>
      <c r="BY474" s="79"/>
      <c r="BZ474" s="79"/>
      <c r="CA474" s="79"/>
    </row>
    <row r="475" spans="1:79">
      <c r="A475" s="79"/>
      <c r="B475" s="79"/>
      <c r="C475" s="79"/>
      <c r="D475" s="79"/>
      <c r="E475" s="79"/>
      <c r="F475" s="79"/>
      <c r="G475" s="79"/>
      <c r="H475" s="79"/>
      <c r="I475" s="79"/>
      <c r="J475" s="79"/>
      <c r="K475" s="79"/>
      <c r="L475" s="79"/>
      <c r="M475" s="79"/>
      <c r="AA475" s="79"/>
      <c r="AB475" s="79"/>
      <c r="AC475" s="79"/>
      <c r="AD475" s="79"/>
      <c r="AE475" s="79"/>
      <c r="AF475" s="79"/>
      <c r="AG475" s="79"/>
      <c r="AH475" s="79"/>
      <c r="AI475" s="79"/>
      <c r="AJ475" s="79"/>
      <c r="AK475" s="79"/>
      <c r="AL475" s="79"/>
      <c r="AM475" s="79"/>
      <c r="AN475" s="79"/>
      <c r="AO475" s="79"/>
      <c r="AP475" s="79"/>
      <c r="AQ475" s="79"/>
      <c r="AR475" s="79"/>
      <c r="AS475" s="79"/>
      <c r="AT475" s="79"/>
      <c r="AU475" s="79"/>
      <c r="AV475" s="79"/>
      <c r="AW475" s="79"/>
      <c r="AX475" s="79"/>
      <c r="AY475" s="79"/>
      <c r="AZ475" s="79"/>
      <c r="BA475" s="79"/>
      <c r="BB475" s="79"/>
      <c r="BC475" s="79"/>
      <c r="BD475" s="79"/>
      <c r="BE475" s="79"/>
      <c r="BF475" s="79"/>
      <c r="BG475" s="79"/>
      <c r="BH475" s="79"/>
      <c r="BI475" s="79"/>
      <c r="BJ475" s="79"/>
      <c r="BK475" s="79"/>
      <c r="BL475" s="79"/>
      <c r="BM475" s="79"/>
      <c r="BN475" s="79"/>
      <c r="BO475" s="79"/>
      <c r="BP475" s="79"/>
      <c r="BQ475" s="79"/>
      <c r="BR475" s="79"/>
      <c r="BS475" s="79"/>
      <c r="BT475" s="79"/>
      <c r="BU475" s="79"/>
      <c r="BV475" s="79"/>
      <c r="BW475" s="79"/>
      <c r="BX475" s="79"/>
      <c r="BY475" s="79"/>
      <c r="BZ475" s="79"/>
      <c r="CA475" s="79"/>
    </row>
    <row r="476" spans="1:79">
      <c r="A476" s="79"/>
      <c r="B476" s="79"/>
      <c r="C476" s="79"/>
      <c r="D476" s="79"/>
      <c r="E476" s="79"/>
      <c r="F476" s="79"/>
      <c r="G476" s="79"/>
      <c r="H476" s="79"/>
      <c r="I476" s="79"/>
      <c r="J476" s="79"/>
      <c r="K476" s="79"/>
      <c r="L476" s="79"/>
      <c r="M476" s="79"/>
      <c r="AA476" s="79"/>
      <c r="AB476" s="79"/>
      <c r="AC476" s="79"/>
      <c r="AD476" s="79"/>
      <c r="AE476" s="79"/>
      <c r="AF476" s="79"/>
      <c r="AG476" s="79"/>
      <c r="AH476" s="79"/>
      <c r="AI476" s="79"/>
      <c r="AJ476" s="79"/>
      <c r="AK476" s="79"/>
      <c r="AL476" s="79"/>
      <c r="AM476" s="79"/>
      <c r="AN476" s="79"/>
      <c r="AO476" s="79"/>
      <c r="AP476" s="79"/>
      <c r="AQ476" s="79"/>
      <c r="AR476" s="79"/>
      <c r="AS476" s="79"/>
      <c r="AT476" s="79"/>
      <c r="AU476" s="79"/>
      <c r="AV476" s="79"/>
      <c r="AW476" s="79"/>
      <c r="AX476" s="79"/>
      <c r="AY476" s="79"/>
      <c r="AZ476" s="79"/>
      <c r="BA476" s="79"/>
      <c r="BB476" s="79"/>
      <c r="BC476" s="79"/>
      <c r="BD476" s="79"/>
      <c r="BE476" s="79"/>
      <c r="BF476" s="79"/>
      <c r="BG476" s="79"/>
      <c r="BH476" s="79"/>
      <c r="BI476" s="79"/>
      <c r="BJ476" s="79"/>
      <c r="BK476" s="79"/>
      <c r="BL476" s="79"/>
      <c r="BM476" s="79"/>
      <c r="BN476" s="79"/>
      <c r="BO476" s="79"/>
      <c r="BP476" s="79"/>
      <c r="BQ476" s="79"/>
      <c r="BR476" s="79"/>
      <c r="BS476" s="79"/>
      <c r="BT476" s="79"/>
      <c r="BU476" s="79"/>
      <c r="BV476" s="79"/>
      <c r="BW476" s="79"/>
      <c r="BX476" s="79"/>
      <c r="BY476" s="79"/>
      <c r="BZ476" s="79"/>
      <c r="CA476" s="79"/>
    </row>
    <row r="477" spans="1:79">
      <c r="A477" s="79"/>
      <c r="B477" s="79"/>
      <c r="C477" s="79"/>
      <c r="D477" s="79"/>
      <c r="E477" s="79"/>
      <c r="F477" s="79"/>
      <c r="G477" s="79"/>
      <c r="H477" s="79"/>
      <c r="I477" s="79"/>
      <c r="J477" s="79"/>
      <c r="K477" s="79"/>
      <c r="L477" s="79"/>
      <c r="M477" s="79"/>
      <c r="AA477" s="79"/>
      <c r="AB477" s="79"/>
      <c r="AC477" s="79"/>
      <c r="AD477" s="79"/>
      <c r="AE477" s="79"/>
      <c r="AF477" s="79"/>
      <c r="AG477" s="79"/>
      <c r="AH477" s="79"/>
      <c r="AI477" s="79"/>
      <c r="AJ477" s="79"/>
      <c r="AK477" s="79"/>
      <c r="AL477" s="79"/>
      <c r="AM477" s="79"/>
      <c r="AN477" s="79"/>
      <c r="AO477" s="79"/>
      <c r="AP477" s="79"/>
      <c r="AQ477" s="79"/>
      <c r="AR477" s="79"/>
      <c r="AS477" s="79"/>
      <c r="AT477" s="79"/>
      <c r="AU477" s="79"/>
      <c r="AV477" s="79"/>
      <c r="AW477" s="79"/>
      <c r="AX477" s="79"/>
      <c r="AY477" s="79"/>
      <c r="AZ477" s="79"/>
      <c r="BA477" s="79"/>
      <c r="BB477" s="79"/>
      <c r="BC477" s="79"/>
      <c r="BD477" s="79"/>
      <c r="BE477" s="79"/>
      <c r="BF477" s="79"/>
      <c r="BG477" s="79"/>
      <c r="BH477" s="79"/>
      <c r="BI477" s="79"/>
      <c r="BJ477" s="79"/>
      <c r="BK477" s="79"/>
      <c r="BL477" s="79"/>
      <c r="BM477" s="79"/>
      <c r="BN477" s="79"/>
      <c r="BO477" s="79"/>
      <c r="BP477" s="79"/>
      <c r="BQ477" s="79"/>
      <c r="BR477" s="79"/>
      <c r="BS477" s="79"/>
      <c r="BT477" s="79"/>
      <c r="BU477" s="79"/>
      <c r="BV477" s="79"/>
      <c r="BW477" s="79"/>
      <c r="BX477" s="79"/>
      <c r="BY477" s="79"/>
      <c r="BZ477" s="79"/>
      <c r="CA477" s="79"/>
    </row>
    <row r="478" spans="1:79">
      <c r="A478" s="79"/>
      <c r="B478" s="79"/>
      <c r="C478" s="79"/>
      <c r="D478" s="79"/>
      <c r="E478" s="79"/>
      <c r="F478" s="79"/>
      <c r="G478" s="79"/>
      <c r="H478" s="79"/>
      <c r="I478" s="79"/>
      <c r="J478" s="79"/>
      <c r="K478" s="79"/>
      <c r="L478" s="79"/>
      <c r="M478" s="79"/>
      <c r="AA478" s="79"/>
      <c r="AB478" s="79"/>
      <c r="AC478" s="79"/>
      <c r="AD478" s="79"/>
      <c r="AE478" s="79"/>
      <c r="AF478" s="79"/>
      <c r="AG478" s="79"/>
      <c r="AH478" s="79"/>
      <c r="AI478" s="79"/>
      <c r="AJ478" s="79"/>
      <c r="AK478" s="79"/>
      <c r="AL478" s="79"/>
      <c r="AM478" s="79"/>
      <c r="AN478" s="79"/>
      <c r="AO478" s="79"/>
      <c r="AP478" s="79"/>
      <c r="AQ478" s="79"/>
      <c r="AR478" s="79"/>
      <c r="AS478" s="79"/>
      <c r="AT478" s="79"/>
      <c r="AU478" s="79"/>
      <c r="AV478" s="79"/>
      <c r="AW478" s="79"/>
      <c r="AX478" s="79"/>
      <c r="AY478" s="79"/>
      <c r="AZ478" s="79"/>
      <c r="BA478" s="79"/>
      <c r="BB478" s="79"/>
      <c r="BC478" s="79"/>
      <c r="BD478" s="79"/>
      <c r="BE478" s="79"/>
      <c r="BF478" s="79"/>
      <c r="BG478" s="79"/>
      <c r="BH478" s="79"/>
      <c r="BI478" s="79"/>
      <c r="BJ478" s="79"/>
      <c r="BK478" s="79"/>
      <c r="BL478" s="79"/>
      <c r="BM478" s="79"/>
      <c r="BN478" s="79"/>
      <c r="BO478" s="79"/>
      <c r="BP478" s="79"/>
      <c r="BQ478" s="79"/>
      <c r="BR478" s="79"/>
      <c r="BS478" s="79"/>
      <c r="BT478" s="79"/>
      <c r="BU478" s="79"/>
      <c r="BV478" s="79"/>
      <c r="BW478" s="79"/>
      <c r="BX478" s="79"/>
      <c r="BY478" s="79"/>
      <c r="BZ478" s="79"/>
      <c r="CA478" s="79"/>
    </row>
    <row r="479" spans="1:79">
      <c r="A479" s="79"/>
      <c r="B479" s="79"/>
      <c r="C479" s="79"/>
      <c r="D479" s="79"/>
      <c r="E479" s="79"/>
      <c r="F479" s="79"/>
      <c r="G479" s="79"/>
      <c r="H479" s="79"/>
      <c r="I479" s="79"/>
      <c r="J479" s="79"/>
      <c r="K479" s="79"/>
      <c r="L479" s="79"/>
      <c r="M479" s="79"/>
      <c r="AA479" s="79"/>
      <c r="AB479" s="79"/>
      <c r="AC479" s="79"/>
      <c r="AD479" s="79"/>
      <c r="AE479" s="79"/>
      <c r="AF479" s="79"/>
      <c r="AG479" s="79"/>
      <c r="AH479" s="79"/>
      <c r="AI479" s="79"/>
      <c r="AJ479" s="79"/>
      <c r="AK479" s="79"/>
      <c r="AL479" s="79"/>
      <c r="AM479" s="79"/>
      <c r="AN479" s="79"/>
      <c r="AO479" s="79"/>
      <c r="AP479" s="79"/>
      <c r="AQ479" s="79"/>
      <c r="AR479" s="79"/>
      <c r="AS479" s="79"/>
      <c r="AT479" s="79"/>
      <c r="AU479" s="79"/>
      <c r="AV479" s="79"/>
      <c r="AW479" s="79"/>
      <c r="AX479" s="79"/>
      <c r="AY479" s="79"/>
      <c r="AZ479" s="79"/>
      <c r="BA479" s="79"/>
      <c r="BB479" s="79"/>
      <c r="BC479" s="79"/>
      <c r="BD479" s="79"/>
      <c r="BE479" s="79"/>
      <c r="BF479" s="79"/>
      <c r="BG479" s="79"/>
      <c r="BH479" s="79"/>
      <c r="BI479" s="79"/>
      <c r="BJ479" s="79"/>
      <c r="BK479" s="79"/>
      <c r="BL479" s="79"/>
      <c r="BM479" s="79"/>
      <c r="BN479" s="79"/>
      <c r="BO479" s="79"/>
      <c r="BP479" s="79"/>
      <c r="BQ479" s="79"/>
      <c r="BR479" s="79"/>
      <c r="BS479" s="79"/>
      <c r="BT479" s="79"/>
      <c r="BU479" s="79"/>
      <c r="BV479" s="79"/>
      <c r="BW479" s="79"/>
      <c r="BX479" s="79"/>
      <c r="BY479" s="79"/>
      <c r="BZ479" s="79"/>
      <c r="CA479" s="79"/>
    </row>
    <row r="480" spans="1:79">
      <c r="A480" s="79"/>
      <c r="B480" s="79"/>
      <c r="C480" s="79"/>
      <c r="D480" s="79"/>
      <c r="E480" s="79"/>
      <c r="F480" s="79"/>
      <c r="G480" s="79"/>
      <c r="H480" s="79"/>
      <c r="I480" s="79"/>
      <c r="J480" s="79"/>
      <c r="K480" s="79"/>
      <c r="L480" s="79"/>
      <c r="M480" s="79"/>
      <c r="AA480" s="79"/>
      <c r="AB480" s="79"/>
      <c r="AC480" s="79"/>
      <c r="AD480" s="79"/>
      <c r="AE480" s="79"/>
      <c r="AF480" s="79"/>
      <c r="AG480" s="79"/>
      <c r="AH480" s="79"/>
      <c r="AI480" s="79"/>
      <c r="AJ480" s="79"/>
      <c r="AK480" s="79"/>
      <c r="AL480" s="79"/>
      <c r="AM480" s="79"/>
      <c r="AN480" s="79"/>
      <c r="AO480" s="79"/>
      <c r="AP480" s="79"/>
      <c r="AQ480" s="79"/>
      <c r="AR480" s="79"/>
      <c r="AS480" s="79"/>
      <c r="AT480" s="79"/>
      <c r="AU480" s="79"/>
      <c r="AV480" s="79"/>
      <c r="AW480" s="79"/>
      <c r="AX480" s="79"/>
      <c r="AY480" s="79"/>
      <c r="AZ480" s="79"/>
      <c r="BA480" s="79"/>
      <c r="BB480" s="79"/>
      <c r="BC480" s="79"/>
      <c r="BD480" s="79"/>
      <c r="BE480" s="79"/>
      <c r="BF480" s="79"/>
      <c r="BG480" s="79"/>
      <c r="BH480" s="79"/>
      <c r="BI480" s="79"/>
      <c r="BJ480" s="79"/>
      <c r="BK480" s="79"/>
      <c r="BL480" s="79"/>
      <c r="BM480" s="79"/>
      <c r="BN480" s="79"/>
      <c r="BO480" s="79"/>
      <c r="BP480" s="79"/>
      <c r="BQ480" s="79"/>
      <c r="BR480" s="79"/>
      <c r="BS480" s="79"/>
      <c r="BT480" s="79"/>
      <c r="BU480" s="79"/>
      <c r="BV480" s="79"/>
      <c r="BW480" s="79"/>
      <c r="BX480" s="79"/>
      <c r="BY480" s="79"/>
      <c r="BZ480" s="79"/>
      <c r="CA480" s="79"/>
    </row>
    <row r="481" spans="1:79">
      <c r="A481" s="79"/>
      <c r="B481" s="79"/>
      <c r="C481" s="79"/>
      <c r="D481" s="79"/>
      <c r="E481" s="79"/>
      <c r="F481" s="79"/>
      <c r="G481" s="79"/>
      <c r="H481" s="79"/>
      <c r="I481" s="79"/>
      <c r="J481" s="79"/>
      <c r="K481" s="79"/>
      <c r="L481" s="79"/>
      <c r="M481" s="79"/>
      <c r="AA481" s="79"/>
      <c r="AB481" s="79"/>
      <c r="AC481" s="79"/>
      <c r="AD481" s="79"/>
      <c r="AE481" s="79"/>
      <c r="AF481" s="79"/>
      <c r="AG481" s="79"/>
      <c r="AH481" s="79"/>
      <c r="AI481" s="79"/>
      <c r="AJ481" s="79"/>
      <c r="AK481" s="79"/>
      <c r="AL481" s="79"/>
      <c r="AM481" s="79"/>
      <c r="AN481" s="79"/>
      <c r="AO481" s="79"/>
      <c r="AP481" s="79"/>
      <c r="AQ481" s="79"/>
      <c r="AR481" s="79"/>
      <c r="AS481" s="79"/>
      <c r="AT481" s="79"/>
      <c r="AU481" s="79"/>
      <c r="AV481" s="79"/>
      <c r="AW481" s="79"/>
      <c r="AX481" s="79"/>
      <c r="AY481" s="79"/>
      <c r="AZ481" s="79"/>
      <c r="BA481" s="79"/>
      <c r="BB481" s="79"/>
      <c r="BC481" s="79"/>
      <c r="BD481" s="79"/>
      <c r="BE481" s="79"/>
      <c r="BF481" s="79"/>
      <c r="BG481" s="79"/>
      <c r="BH481" s="79"/>
      <c r="BI481" s="79"/>
      <c r="BJ481" s="79"/>
      <c r="BK481" s="79"/>
      <c r="BL481" s="79"/>
      <c r="BM481" s="79"/>
      <c r="BN481" s="79"/>
      <c r="BO481" s="79"/>
      <c r="BP481" s="79"/>
      <c r="BQ481" s="79"/>
      <c r="BR481" s="79"/>
      <c r="BS481" s="79"/>
      <c r="BT481" s="79"/>
      <c r="BU481" s="79"/>
      <c r="BV481" s="79"/>
      <c r="BW481" s="79"/>
      <c r="BX481" s="79"/>
      <c r="BY481" s="79"/>
      <c r="BZ481" s="79"/>
      <c r="CA481" s="79"/>
    </row>
    <row r="482" spans="1:79">
      <c r="A482" s="79"/>
      <c r="B482" s="79"/>
      <c r="C482" s="79"/>
      <c r="D482" s="79"/>
      <c r="E482" s="79"/>
      <c r="F482" s="79"/>
      <c r="G482" s="79"/>
      <c r="H482" s="79"/>
      <c r="I482" s="79"/>
      <c r="J482" s="79"/>
      <c r="K482" s="79"/>
      <c r="L482" s="79"/>
      <c r="M482" s="79"/>
      <c r="AA482" s="79"/>
      <c r="AB482" s="79"/>
      <c r="AC482" s="79"/>
      <c r="AD482" s="79"/>
      <c r="AE482" s="79"/>
      <c r="AF482" s="79"/>
      <c r="AG482" s="79"/>
      <c r="AH482" s="79"/>
      <c r="AI482" s="79"/>
      <c r="AJ482" s="79"/>
      <c r="AK482" s="79"/>
      <c r="AL482" s="79"/>
      <c r="AM482" s="79"/>
      <c r="AN482" s="79"/>
      <c r="AO482" s="79"/>
      <c r="AP482" s="79"/>
      <c r="AQ482" s="79"/>
      <c r="AR482" s="79"/>
      <c r="AS482" s="79"/>
      <c r="AT482" s="79"/>
      <c r="AU482" s="79"/>
      <c r="AV482" s="79"/>
      <c r="AW482" s="79"/>
      <c r="AX482" s="79"/>
      <c r="AY482" s="79"/>
      <c r="AZ482" s="79"/>
      <c r="BA482" s="79"/>
      <c r="BB482" s="79"/>
      <c r="BC482" s="79"/>
      <c r="BD482" s="79"/>
      <c r="BE482" s="79"/>
      <c r="BF482" s="79"/>
      <c r="BG482" s="79"/>
      <c r="BH482" s="79"/>
      <c r="BI482" s="79"/>
      <c r="BJ482" s="79"/>
      <c r="BK482" s="79"/>
      <c r="BL482" s="79"/>
      <c r="BM482" s="79"/>
      <c r="BN482" s="79"/>
      <c r="BO482" s="79"/>
      <c r="BP482" s="79"/>
      <c r="BQ482" s="79"/>
      <c r="BR482" s="79"/>
      <c r="BS482" s="79"/>
      <c r="BT482" s="79"/>
      <c r="BU482" s="79"/>
      <c r="BV482" s="79"/>
      <c r="BW482" s="79"/>
      <c r="BX482" s="79"/>
      <c r="BY482" s="79"/>
      <c r="BZ482" s="79"/>
      <c r="CA482" s="79"/>
    </row>
    <row r="483" spans="1:79">
      <c r="A483" s="79"/>
      <c r="B483" s="79"/>
      <c r="C483" s="79"/>
      <c r="D483" s="79"/>
      <c r="E483" s="79"/>
      <c r="F483" s="79"/>
      <c r="G483" s="79"/>
      <c r="H483" s="79"/>
      <c r="I483" s="79"/>
      <c r="J483" s="79"/>
      <c r="K483" s="79"/>
      <c r="L483" s="79"/>
      <c r="M483" s="79"/>
      <c r="AA483" s="79"/>
      <c r="AB483" s="79"/>
      <c r="AC483" s="79"/>
      <c r="AD483" s="79"/>
      <c r="AE483" s="79"/>
      <c r="AF483" s="79"/>
      <c r="AG483" s="79"/>
      <c r="AH483" s="79"/>
      <c r="AI483" s="79"/>
      <c r="AJ483" s="79"/>
      <c r="AK483" s="79"/>
      <c r="AL483" s="79"/>
      <c r="AM483" s="79"/>
      <c r="AN483" s="79"/>
      <c r="AO483" s="79"/>
      <c r="AP483" s="79"/>
      <c r="AQ483" s="79"/>
      <c r="AR483" s="79"/>
      <c r="AS483" s="79"/>
      <c r="AT483" s="79"/>
      <c r="AU483" s="79"/>
      <c r="AV483" s="79"/>
      <c r="AW483" s="79"/>
      <c r="AX483" s="79"/>
      <c r="AY483" s="79"/>
      <c r="AZ483" s="79"/>
      <c r="BA483" s="79"/>
      <c r="BB483" s="79"/>
      <c r="BC483" s="79"/>
      <c r="BD483" s="79"/>
      <c r="BE483" s="79"/>
      <c r="BF483" s="79"/>
      <c r="BG483" s="79"/>
      <c r="BH483" s="79"/>
      <c r="BI483" s="79"/>
      <c r="BJ483" s="79"/>
      <c r="BK483" s="79"/>
      <c r="BL483" s="79"/>
      <c r="BM483" s="79"/>
      <c r="BN483" s="79"/>
      <c r="BO483" s="79"/>
      <c r="BP483" s="79"/>
      <c r="BQ483" s="79"/>
      <c r="BR483" s="79"/>
      <c r="BS483" s="79"/>
      <c r="BT483" s="79"/>
      <c r="BU483" s="79"/>
      <c r="BV483" s="79"/>
      <c r="BW483" s="79"/>
      <c r="BX483" s="79"/>
      <c r="BY483" s="79"/>
      <c r="BZ483" s="79"/>
      <c r="CA483" s="79"/>
    </row>
    <row r="484" spans="1:79">
      <c r="A484" s="79"/>
      <c r="B484" s="79"/>
      <c r="C484" s="79"/>
      <c r="D484" s="79"/>
      <c r="E484" s="79"/>
      <c r="F484" s="79"/>
      <c r="G484" s="79"/>
      <c r="H484" s="79"/>
      <c r="I484" s="79"/>
      <c r="J484" s="79"/>
      <c r="K484" s="79"/>
      <c r="L484" s="79"/>
      <c r="M484" s="79"/>
      <c r="AA484" s="79"/>
      <c r="AB484" s="79"/>
      <c r="AC484" s="79"/>
      <c r="AD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c r="BC484" s="79"/>
      <c r="BD484" s="79"/>
      <c r="BE484" s="79"/>
      <c r="BF484" s="79"/>
      <c r="BG484" s="79"/>
      <c r="BH484" s="79"/>
      <c r="BI484" s="79"/>
      <c r="BJ484" s="79"/>
      <c r="BK484" s="79"/>
      <c r="BL484" s="79"/>
      <c r="BM484" s="79"/>
      <c r="BN484" s="79"/>
      <c r="BO484" s="79"/>
      <c r="BP484" s="79"/>
      <c r="BQ484" s="79"/>
      <c r="BR484" s="79"/>
      <c r="BS484" s="79"/>
      <c r="BT484" s="79"/>
      <c r="BU484" s="79"/>
      <c r="BV484" s="79"/>
      <c r="BW484" s="79"/>
      <c r="BX484" s="79"/>
      <c r="BY484" s="79"/>
      <c r="BZ484" s="79"/>
      <c r="CA484" s="79"/>
    </row>
    <row r="485" spans="1:79">
      <c r="A485" s="79"/>
      <c r="B485" s="79"/>
      <c r="C485" s="79"/>
      <c r="D485" s="79"/>
      <c r="E485" s="79"/>
      <c r="F485" s="79"/>
      <c r="G485" s="79"/>
      <c r="H485" s="79"/>
      <c r="I485" s="79"/>
      <c r="J485" s="79"/>
      <c r="K485" s="79"/>
      <c r="L485" s="79"/>
      <c r="M485" s="79"/>
      <c r="AA485" s="79"/>
      <c r="AB485" s="79"/>
      <c r="AC485" s="79"/>
      <c r="AD485" s="79"/>
      <c r="AE485" s="79"/>
      <c r="AF485" s="79"/>
      <c r="AG485" s="79"/>
      <c r="AH485" s="79"/>
      <c r="AI485" s="79"/>
      <c r="AJ485" s="79"/>
      <c r="AK485" s="79"/>
      <c r="AL485" s="79"/>
      <c r="AM485" s="79"/>
      <c r="AN485" s="79"/>
      <c r="AO485" s="79"/>
      <c r="AP485" s="79"/>
      <c r="AQ485" s="79"/>
      <c r="AR485" s="79"/>
      <c r="AS485" s="79"/>
      <c r="AT485" s="79"/>
      <c r="AU485" s="79"/>
      <c r="AV485" s="79"/>
      <c r="AW485" s="79"/>
      <c r="AX485" s="79"/>
      <c r="AY485" s="79"/>
      <c r="AZ485" s="79"/>
      <c r="BA485" s="79"/>
      <c r="BB485" s="79"/>
      <c r="BC485" s="79"/>
      <c r="BD485" s="79"/>
      <c r="BE485" s="79"/>
      <c r="BF485" s="79"/>
      <c r="BG485" s="79"/>
      <c r="BH485" s="79"/>
      <c r="BI485" s="79"/>
      <c r="BJ485" s="79"/>
      <c r="BK485" s="79"/>
      <c r="BL485" s="79"/>
      <c r="BM485" s="79"/>
      <c r="BN485" s="79"/>
      <c r="BO485" s="79"/>
      <c r="BP485" s="79"/>
      <c r="BQ485" s="79"/>
      <c r="BR485" s="79"/>
      <c r="BS485" s="79"/>
      <c r="BT485" s="79"/>
      <c r="BU485" s="79"/>
      <c r="BV485" s="79"/>
      <c r="BW485" s="79"/>
      <c r="BX485" s="79"/>
      <c r="BY485" s="79"/>
      <c r="BZ485" s="79"/>
      <c r="CA485" s="79"/>
    </row>
    <row r="486" spans="1:79">
      <c r="A486" s="79"/>
      <c r="B486" s="79"/>
      <c r="C486" s="79"/>
      <c r="D486" s="79"/>
      <c r="E486" s="79"/>
      <c r="F486" s="79"/>
      <c r="G486" s="79"/>
      <c r="H486" s="79"/>
      <c r="I486" s="79"/>
      <c r="J486" s="79"/>
      <c r="K486" s="79"/>
      <c r="L486" s="79"/>
      <c r="M486" s="79"/>
      <c r="AA486" s="79"/>
      <c r="AB486" s="79"/>
      <c r="AC486" s="79"/>
      <c r="AD486" s="79"/>
      <c r="AE486" s="79"/>
      <c r="AF486" s="79"/>
      <c r="AG486" s="79"/>
      <c r="AH486" s="79"/>
      <c r="AI486" s="79"/>
      <c r="AJ486" s="79"/>
      <c r="AK486" s="79"/>
      <c r="AL486" s="79"/>
      <c r="AM486" s="79"/>
      <c r="AN486" s="79"/>
      <c r="AO486" s="79"/>
      <c r="AP486" s="79"/>
      <c r="AQ486" s="79"/>
      <c r="AR486" s="79"/>
      <c r="AS486" s="79"/>
      <c r="AT486" s="79"/>
      <c r="AU486" s="79"/>
      <c r="AV486" s="79"/>
      <c r="AW486" s="79"/>
      <c r="AX486" s="79"/>
      <c r="AY486" s="79"/>
      <c r="AZ486" s="79"/>
      <c r="BA486" s="79"/>
      <c r="BB486" s="79"/>
      <c r="BC486" s="79"/>
      <c r="BD486" s="79"/>
      <c r="BE486" s="79"/>
      <c r="BF486" s="79"/>
      <c r="BG486" s="79"/>
      <c r="BH486" s="79"/>
      <c r="BI486" s="79"/>
      <c r="BJ486" s="79"/>
      <c r="BK486" s="79"/>
      <c r="BL486" s="79"/>
      <c r="BM486" s="79"/>
      <c r="BN486" s="79"/>
      <c r="BO486" s="79"/>
      <c r="BP486" s="79"/>
      <c r="BQ486" s="79"/>
      <c r="BR486" s="79"/>
      <c r="BS486" s="79"/>
      <c r="BT486" s="79"/>
      <c r="BU486" s="79"/>
      <c r="BV486" s="79"/>
      <c r="BW486" s="79"/>
      <c r="BX486" s="79"/>
      <c r="BY486" s="79"/>
      <c r="BZ486" s="79"/>
      <c r="CA486" s="79"/>
    </row>
    <row r="487" spans="1:79">
      <c r="A487" s="79"/>
      <c r="B487" s="79"/>
      <c r="C487" s="79"/>
      <c r="D487" s="79"/>
      <c r="E487" s="79"/>
      <c r="F487" s="79"/>
      <c r="G487" s="79"/>
      <c r="H487" s="79"/>
      <c r="I487" s="79"/>
      <c r="J487" s="79"/>
      <c r="K487" s="79"/>
      <c r="L487" s="79"/>
      <c r="M487" s="79"/>
      <c r="AA487" s="79"/>
      <c r="AB487" s="79"/>
      <c r="AC487" s="79"/>
      <c r="AD487" s="79"/>
      <c r="AE487" s="79"/>
      <c r="AF487" s="79"/>
      <c r="AG487" s="79"/>
      <c r="AH487" s="79"/>
      <c r="AI487" s="79"/>
      <c r="AJ487" s="79"/>
      <c r="AK487" s="79"/>
      <c r="AL487" s="79"/>
      <c r="AM487" s="79"/>
      <c r="AN487" s="79"/>
      <c r="AO487" s="79"/>
      <c r="AP487" s="79"/>
      <c r="AQ487" s="79"/>
      <c r="AR487" s="79"/>
      <c r="AS487" s="79"/>
      <c r="AT487" s="79"/>
      <c r="AU487" s="79"/>
      <c r="AV487" s="79"/>
      <c r="AW487" s="79"/>
      <c r="AX487" s="79"/>
      <c r="AY487" s="79"/>
      <c r="AZ487" s="79"/>
      <c r="BA487" s="79"/>
      <c r="BB487" s="79"/>
      <c r="BC487" s="79"/>
      <c r="BD487" s="79"/>
      <c r="BE487" s="79"/>
      <c r="BF487" s="79"/>
      <c r="BG487" s="79"/>
      <c r="BH487" s="79"/>
      <c r="BI487" s="79"/>
      <c r="BJ487" s="79"/>
      <c r="BK487" s="79"/>
      <c r="BL487" s="79"/>
      <c r="BM487" s="79"/>
      <c r="BN487" s="79"/>
      <c r="BO487" s="79"/>
      <c r="BP487" s="79"/>
      <c r="BQ487" s="79"/>
      <c r="BR487" s="79"/>
      <c r="BS487" s="79"/>
      <c r="BT487" s="79"/>
      <c r="BU487" s="79"/>
      <c r="BV487" s="79"/>
      <c r="BW487" s="79"/>
      <c r="BX487" s="79"/>
      <c r="BY487" s="79"/>
      <c r="BZ487" s="79"/>
      <c r="CA487" s="79"/>
    </row>
    <row r="488" spans="1:79">
      <c r="A488" s="79"/>
      <c r="B488" s="79"/>
      <c r="C488" s="79"/>
      <c r="D488" s="79"/>
      <c r="E488" s="79"/>
      <c r="F488" s="79"/>
      <c r="G488" s="79"/>
      <c r="H488" s="79"/>
      <c r="I488" s="79"/>
      <c r="J488" s="79"/>
      <c r="K488" s="79"/>
      <c r="L488" s="79"/>
      <c r="M488" s="79"/>
      <c r="AA488" s="79"/>
      <c r="AB488" s="79"/>
      <c r="AC488" s="79"/>
      <c r="AD488" s="79"/>
      <c r="AE488" s="79"/>
      <c r="AF488" s="79"/>
      <c r="AG488" s="79"/>
      <c r="AH488" s="79"/>
      <c r="AI488" s="79"/>
      <c r="AJ488" s="79"/>
      <c r="AK488" s="79"/>
      <c r="AL488" s="79"/>
      <c r="AM488" s="79"/>
      <c r="AN488" s="79"/>
      <c r="AO488" s="79"/>
      <c r="AP488" s="79"/>
      <c r="AQ488" s="79"/>
      <c r="AR488" s="79"/>
      <c r="AS488" s="79"/>
      <c r="AT488" s="79"/>
      <c r="AU488" s="79"/>
      <c r="AV488" s="79"/>
      <c r="AW488" s="79"/>
      <c r="AX488" s="79"/>
      <c r="AY488" s="79"/>
      <c r="AZ488" s="79"/>
      <c r="BA488" s="79"/>
      <c r="BB488" s="79"/>
      <c r="BC488" s="79"/>
      <c r="BD488" s="79"/>
      <c r="BE488" s="79"/>
      <c r="BF488" s="79"/>
      <c r="BG488" s="79"/>
      <c r="BH488" s="79"/>
      <c r="BI488" s="79"/>
      <c r="BJ488" s="79"/>
      <c r="BK488" s="79"/>
      <c r="BL488" s="79"/>
      <c r="BM488" s="79"/>
      <c r="BN488" s="79"/>
      <c r="BO488" s="79"/>
      <c r="BP488" s="79"/>
      <c r="BQ488" s="79"/>
      <c r="BR488" s="79"/>
      <c r="BS488" s="79"/>
      <c r="BT488" s="79"/>
      <c r="BU488" s="79"/>
      <c r="BV488" s="79"/>
      <c r="BW488" s="79"/>
      <c r="BX488" s="79"/>
      <c r="BY488" s="79"/>
      <c r="BZ488" s="79"/>
      <c r="CA488" s="79"/>
    </row>
    <row r="489" spans="1:79">
      <c r="A489" s="79"/>
      <c r="B489" s="79"/>
      <c r="C489" s="79"/>
      <c r="D489" s="79"/>
      <c r="E489" s="79"/>
      <c r="F489" s="79"/>
      <c r="G489" s="79"/>
      <c r="H489" s="79"/>
      <c r="I489" s="79"/>
      <c r="J489" s="79"/>
      <c r="K489" s="79"/>
      <c r="L489" s="79"/>
      <c r="M489" s="79"/>
      <c r="AA489" s="79"/>
      <c r="AB489" s="79"/>
      <c r="AC489" s="79"/>
      <c r="AD489" s="79"/>
      <c r="AE489" s="79"/>
      <c r="AF489" s="79"/>
      <c r="AG489" s="79"/>
      <c r="AH489" s="79"/>
      <c r="AI489" s="79"/>
      <c r="AJ489" s="79"/>
      <c r="AK489" s="79"/>
      <c r="AL489" s="79"/>
      <c r="AM489" s="79"/>
      <c r="AN489" s="79"/>
      <c r="AO489" s="79"/>
      <c r="AP489" s="79"/>
      <c r="AQ489" s="79"/>
      <c r="AR489" s="79"/>
      <c r="AS489" s="79"/>
      <c r="AT489" s="79"/>
      <c r="AU489" s="79"/>
      <c r="AV489" s="79"/>
      <c r="AW489" s="79"/>
      <c r="AX489" s="79"/>
      <c r="AY489" s="79"/>
      <c r="AZ489" s="79"/>
      <c r="BA489" s="79"/>
      <c r="BB489" s="79"/>
      <c r="BC489" s="79"/>
      <c r="BD489" s="79"/>
      <c r="BE489" s="79"/>
      <c r="BF489" s="79"/>
      <c r="BG489" s="79"/>
      <c r="BH489" s="79"/>
      <c r="BI489" s="79"/>
      <c r="BJ489" s="79"/>
      <c r="BK489" s="79"/>
      <c r="BL489" s="79"/>
      <c r="BM489" s="79"/>
      <c r="BN489" s="79"/>
      <c r="BO489" s="79"/>
      <c r="BP489" s="79"/>
      <c r="BQ489" s="79"/>
      <c r="BR489" s="79"/>
      <c r="BS489" s="79"/>
      <c r="BT489" s="79"/>
      <c r="BU489" s="79"/>
      <c r="BV489" s="79"/>
      <c r="BW489" s="79"/>
      <c r="BX489" s="79"/>
      <c r="BY489" s="79"/>
      <c r="BZ489" s="79"/>
      <c r="CA489" s="79"/>
    </row>
    <row r="490" spans="1:79">
      <c r="A490" s="79"/>
      <c r="B490" s="79"/>
      <c r="C490" s="79"/>
      <c r="D490" s="79"/>
      <c r="E490" s="79"/>
      <c r="F490" s="79"/>
      <c r="G490" s="79"/>
      <c r="H490" s="79"/>
      <c r="I490" s="79"/>
      <c r="J490" s="79"/>
      <c r="K490" s="79"/>
      <c r="L490" s="79"/>
      <c r="M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c r="BK490" s="79"/>
      <c r="BL490" s="79"/>
      <c r="BM490" s="79"/>
      <c r="BN490" s="79"/>
      <c r="BO490" s="79"/>
      <c r="BP490" s="79"/>
      <c r="BQ490" s="79"/>
      <c r="BR490" s="79"/>
      <c r="BS490" s="79"/>
      <c r="BT490" s="79"/>
      <c r="BU490" s="79"/>
      <c r="BV490" s="79"/>
      <c r="BW490" s="79"/>
      <c r="BX490" s="79"/>
      <c r="BY490" s="79"/>
      <c r="BZ490" s="79"/>
      <c r="CA490" s="79"/>
    </row>
    <row r="491" spans="1:79">
      <c r="A491" s="79"/>
      <c r="B491" s="79"/>
      <c r="C491" s="79"/>
      <c r="D491" s="79"/>
      <c r="E491" s="79"/>
      <c r="F491" s="79"/>
      <c r="G491" s="79"/>
      <c r="H491" s="79"/>
      <c r="I491" s="79"/>
      <c r="J491" s="79"/>
      <c r="K491" s="79"/>
      <c r="L491" s="79"/>
      <c r="M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c r="BK491" s="79"/>
      <c r="BL491" s="79"/>
      <c r="BM491" s="79"/>
      <c r="BN491" s="79"/>
      <c r="BO491" s="79"/>
      <c r="BP491" s="79"/>
      <c r="BQ491" s="79"/>
      <c r="BR491" s="79"/>
      <c r="BS491" s="79"/>
      <c r="BT491" s="79"/>
      <c r="BU491" s="79"/>
      <c r="BV491" s="79"/>
      <c r="BW491" s="79"/>
      <c r="BX491" s="79"/>
      <c r="BY491" s="79"/>
      <c r="BZ491" s="79"/>
      <c r="CA491" s="79"/>
    </row>
    <row r="492" spans="1:79">
      <c r="A492" s="79"/>
      <c r="B492" s="79"/>
      <c r="C492" s="79"/>
      <c r="D492" s="79"/>
      <c r="E492" s="79"/>
      <c r="F492" s="79"/>
      <c r="G492" s="79"/>
      <c r="H492" s="79"/>
      <c r="I492" s="79"/>
      <c r="J492" s="79"/>
      <c r="K492" s="79"/>
      <c r="L492" s="79"/>
      <c r="M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c r="BK492" s="79"/>
      <c r="BL492" s="79"/>
      <c r="BM492" s="79"/>
      <c r="BN492" s="79"/>
      <c r="BO492" s="79"/>
      <c r="BP492" s="79"/>
      <c r="BQ492" s="79"/>
      <c r="BR492" s="79"/>
      <c r="BS492" s="79"/>
      <c r="BT492" s="79"/>
      <c r="BU492" s="79"/>
      <c r="BV492" s="79"/>
      <c r="BW492" s="79"/>
      <c r="BX492" s="79"/>
      <c r="BY492" s="79"/>
      <c r="BZ492" s="79"/>
      <c r="CA492" s="79"/>
    </row>
    <row r="493" spans="1:79">
      <c r="A493" s="79"/>
      <c r="B493" s="79"/>
      <c r="C493" s="79"/>
      <c r="D493" s="79"/>
      <c r="E493" s="79"/>
      <c r="F493" s="79"/>
      <c r="G493" s="79"/>
      <c r="H493" s="79"/>
      <c r="I493" s="79"/>
      <c r="J493" s="79"/>
      <c r="K493" s="79"/>
      <c r="L493" s="79"/>
      <c r="M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c r="BK493" s="79"/>
      <c r="BL493" s="79"/>
      <c r="BM493" s="79"/>
      <c r="BN493" s="79"/>
      <c r="BO493" s="79"/>
      <c r="BP493" s="79"/>
      <c r="BQ493" s="79"/>
      <c r="BR493" s="79"/>
      <c r="BS493" s="79"/>
      <c r="BT493" s="79"/>
      <c r="BU493" s="79"/>
      <c r="BV493" s="79"/>
      <c r="BW493" s="79"/>
      <c r="BX493" s="79"/>
      <c r="BY493" s="79"/>
      <c r="BZ493" s="79"/>
      <c r="CA493" s="79"/>
    </row>
    <row r="494" spans="1:79">
      <c r="A494" s="79"/>
      <c r="B494" s="79"/>
      <c r="C494" s="79"/>
      <c r="D494" s="79"/>
      <c r="E494" s="79"/>
      <c r="F494" s="79"/>
      <c r="G494" s="79"/>
      <c r="H494" s="79"/>
      <c r="I494" s="79"/>
      <c r="J494" s="79"/>
      <c r="K494" s="79"/>
      <c r="L494" s="79"/>
      <c r="M494" s="79"/>
      <c r="AA494" s="79"/>
      <c r="AB494" s="79"/>
      <c r="AC494" s="79"/>
      <c r="AD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c r="BC494" s="79"/>
      <c r="BD494" s="79"/>
      <c r="BE494" s="79"/>
      <c r="BF494" s="79"/>
      <c r="BG494" s="79"/>
      <c r="BH494" s="79"/>
      <c r="BI494" s="79"/>
      <c r="BJ494" s="79"/>
      <c r="BK494" s="79"/>
      <c r="BL494" s="79"/>
      <c r="BM494" s="79"/>
      <c r="BN494" s="79"/>
      <c r="BO494" s="79"/>
      <c r="BP494" s="79"/>
      <c r="BQ494" s="79"/>
      <c r="BR494" s="79"/>
      <c r="BS494" s="79"/>
      <c r="BT494" s="79"/>
      <c r="BU494" s="79"/>
      <c r="BV494" s="79"/>
      <c r="BW494" s="79"/>
      <c r="BX494" s="79"/>
      <c r="BY494" s="79"/>
      <c r="BZ494" s="79"/>
      <c r="CA494" s="79"/>
    </row>
    <row r="495" spans="1:79">
      <c r="A495" s="79"/>
      <c r="B495" s="79"/>
      <c r="C495" s="79"/>
      <c r="D495" s="79"/>
      <c r="E495" s="79"/>
      <c r="F495" s="79"/>
      <c r="G495" s="79"/>
      <c r="H495" s="79"/>
      <c r="I495" s="79"/>
      <c r="J495" s="79"/>
      <c r="K495" s="79"/>
      <c r="L495" s="79"/>
      <c r="M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c r="BK495" s="79"/>
      <c r="BL495" s="79"/>
      <c r="BM495" s="79"/>
      <c r="BN495" s="79"/>
      <c r="BO495" s="79"/>
      <c r="BP495" s="79"/>
      <c r="BQ495" s="79"/>
      <c r="BR495" s="79"/>
      <c r="BS495" s="79"/>
      <c r="BT495" s="79"/>
      <c r="BU495" s="79"/>
      <c r="BV495" s="79"/>
      <c r="BW495" s="79"/>
      <c r="BX495" s="79"/>
      <c r="BY495" s="79"/>
      <c r="BZ495" s="79"/>
      <c r="CA495" s="79"/>
    </row>
    <row r="496" spans="1:79">
      <c r="A496" s="79"/>
      <c r="B496" s="79"/>
      <c r="C496" s="79"/>
      <c r="D496" s="79"/>
      <c r="E496" s="79"/>
      <c r="F496" s="79"/>
      <c r="G496" s="79"/>
      <c r="H496" s="79"/>
      <c r="I496" s="79"/>
      <c r="J496" s="79"/>
      <c r="K496" s="79"/>
      <c r="L496" s="79"/>
      <c r="M496" s="79"/>
      <c r="AA496" s="79"/>
      <c r="AB496" s="79"/>
      <c r="AC496" s="79"/>
      <c r="AD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c r="BC496" s="79"/>
      <c r="BD496" s="79"/>
      <c r="BE496" s="79"/>
      <c r="BF496" s="79"/>
      <c r="BG496" s="79"/>
      <c r="BH496" s="79"/>
      <c r="BI496" s="79"/>
      <c r="BJ496" s="79"/>
      <c r="BK496" s="79"/>
      <c r="BL496" s="79"/>
      <c r="BM496" s="79"/>
      <c r="BN496" s="79"/>
      <c r="BO496" s="79"/>
      <c r="BP496" s="79"/>
      <c r="BQ496" s="79"/>
      <c r="BR496" s="79"/>
      <c r="BS496" s="79"/>
      <c r="BT496" s="79"/>
      <c r="BU496" s="79"/>
      <c r="BV496" s="79"/>
      <c r="BW496" s="79"/>
      <c r="BX496" s="79"/>
      <c r="BY496" s="79"/>
      <c r="BZ496" s="79"/>
      <c r="CA496" s="79"/>
    </row>
    <row r="497" spans="1:79">
      <c r="A497" s="79"/>
      <c r="B497" s="79"/>
      <c r="C497" s="79"/>
      <c r="D497" s="79"/>
      <c r="E497" s="79"/>
      <c r="F497" s="79"/>
      <c r="G497" s="79"/>
      <c r="H497" s="79"/>
      <c r="I497" s="79"/>
      <c r="J497" s="79"/>
      <c r="K497" s="79"/>
      <c r="L497" s="79"/>
      <c r="M497" s="79"/>
      <c r="AA497" s="79"/>
      <c r="AB497" s="79"/>
      <c r="AC497" s="79"/>
      <c r="AD497" s="79"/>
      <c r="AE497" s="79"/>
      <c r="AF497" s="79"/>
      <c r="AG497" s="79"/>
      <c r="AH497" s="79"/>
      <c r="AI497" s="79"/>
      <c r="AJ497" s="79"/>
      <c r="AK497" s="79"/>
      <c r="AL497" s="79"/>
      <c r="AM497" s="79"/>
      <c r="AN497" s="79"/>
      <c r="AO497" s="79"/>
      <c r="AP497" s="79"/>
      <c r="AQ497" s="79"/>
      <c r="AR497" s="79"/>
      <c r="AS497" s="79"/>
      <c r="AT497" s="79"/>
      <c r="AU497" s="79"/>
      <c r="AV497" s="79"/>
      <c r="AW497" s="79"/>
      <c r="AX497" s="79"/>
      <c r="AY497" s="79"/>
      <c r="AZ497" s="79"/>
      <c r="BA497" s="79"/>
      <c r="BB497" s="79"/>
      <c r="BC497" s="79"/>
      <c r="BD497" s="79"/>
      <c r="BE497" s="79"/>
      <c r="BF497" s="79"/>
      <c r="BG497" s="79"/>
      <c r="BH497" s="79"/>
      <c r="BI497" s="79"/>
      <c r="BJ497" s="79"/>
      <c r="BK497" s="79"/>
      <c r="BL497" s="79"/>
      <c r="BM497" s="79"/>
      <c r="BN497" s="79"/>
      <c r="BO497" s="79"/>
      <c r="BP497" s="79"/>
      <c r="BQ497" s="79"/>
      <c r="BR497" s="79"/>
      <c r="BS497" s="79"/>
      <c r="BT497" s="79"/>
      <c r="BU497" s="79"/>
      <c r="BV497" s="79"/>
      <c r="BW497" s="79"/>
      <c r="BX497" s="79"/>
      <c r="BY497" s="79"/>
      <c r="BZ497" s="79"/>
      <c r="CA497" s="79"/>
    </row>
    <row r="498" spans="1:79">
      <c r="A498" s="79"/>
      <c r="B498" s="79"/>
      <c r="C498" s="79"/>
      <c r="D498" s="79"/>
      <c r="E498" s="79"/>
      <c r="F498" s="79"/>
      <c r="G498" s="79"/>
      <c r="H498" s="79"/>
      <c r="I498" s="79"/>
      <c r="J498" s="79"/>
      <c r="K498" s="79"/>
      <c r="L498" s="79"/>
      <c r="M498" s="79"/>
      <c r="AA498" s="79"/>
      <c r="AB498" s="79"/>
      <c r="AC498" s="79"/>
      <c r="AD498" s="79"/>
      <c r="AE498" s="79"/>
      <c r="AF498" s="79"/>
      <c r="AG498" s="79"/>
      <c r="AH498" s="79"/>
      <c r="AI498" s="79"/>
      <c r="AJ498" s="79"/>
      <c r="AK498" s="79"/>
      <c r="AL498" s="79"/>
      <c r="AM498" s="79"/>
      <c r="AN498" s="79"/>
      <c r="AO498" s="79"/>
      <c r="AP498" s="79"/>
      <c r="AQ498" s="79"/>
      <c r="AR498" s="79"/>
      <c r="AS498" s="79"/>
      <c r="AT498" s="79"/>
      <c r="AU498" s="79"/>
      <c r="AV498" s="79"/>
      <c r="AW498" s="79"/>
      <c r="AX498" s="79"/>
      <c r="AY498" s="79"/>
      <c r="AZ498" s="79"/>
      <c r="BA498" s="79"/>
      <c r="BB498" s="79"/>
      <c r="BC498" s="79"/>
      <c r="BD498" s="79"/>
      <c r="BE498" s="79"/>
      <c r="BF498" s="79"/>
      <c r="BG498" s="79"/>
      <c r="BH498" s="79"/>
      <c r="BI498" s="79"/>
      <c r="BJ498" s="79"/>
      <c r="BK498" s="79"/>
      <c r="BL498" s="79"/>
      <c r="BM498" s="79"/>
      <c r="BN498" s="79"/>
      <c r="BO498" s="79"/>
      <c r="BP498" s="79"/>
      <c r="BQ498" s="79"/>
      <c r="BR498" s="79"/>
      <c r="BS498" s="79"/>
      <c r="BT498" s="79"/>
      <c r="BU498" s="79"/>
      <c r="BV498" s="79"/>
      <c r="BW498" s="79"/>
      <c r="BX498" s="79"/>
      <c r="BY498" s="79"/>
      <c r="BZ498" s="79"/>
      <c r="CA498" s="79"/>
    </row>
    <row r="499" spans="1:79">
      <c r="A499" s="79"/>
      <c r="B499" s="79"/>
      <c r="C499" s="79"/>
      <c r="D499" s="79"/>
      <c r="E499" s="79"/>
      <c r="F499" s="79"/>
      <c r="G499" s="79"/>
      <c r="H499" s="79"/>
      <c r="I499" s="79"/>
      <c r="J499" s="79"/>
      <c r="K499" s="79"/>
      <c r="L499" s="79"/>
      <c r="M499" s="79"/>
      <c r="AA499" s="79"/>
      <c r="AB499" s="79"/>
      <c r="AC499" s="79"/>
      <c r="AD499" s="79"/>
      <c r="AE499" s="79"/>
      <c r="AF499" s="79"/>
      <c r="AG499" s="79"/>
      <c r="AH499" s="79"/>
      <c r="AI499" s="79"/>
      <c r="AJ499" s="79"/>
      <c r="AK499" s="79"/>
      <c r="AL499" s="79"/>
      <c r="AM499" s="79"/>
      <c r="AN499" s="79"/>
      <c r="AO499" s="79"/>
      <c r="AP499" s="79"/>
      <c r="AQ499" s="79"/>
      <c r="AR499" s="79"/>
      <c r="AS499" s="79"/>
      <c r="AT499" s="79"/>
      <c r="AU499" s="79"/>
      <c r="AV499" s="79"/>
      <c r="AW499" s="79"/>
      <c r="AX499" s="79"/>
      <c r="AY499" s="79"/>
      <c r="AZ499" s="79"/>
      <c r="BA499" s="79"/>
      <c r="BB499" s="79"/>
      <c r="BC499" s="79"/>
      <c r="BD499" s="79"/>
      <c r="BE499" s="79"/>
      <c r="BF499" s="79"/>
      <c r="BG499" s="79"/>
      <c r="BH499" s="79"/>
      <c r="BI499" s="79"/>
      <c r="BJ499" s="79"/>
      <c r="BK499" s="79"/>
      <c r="BL499" s="79"/>
      <c r="BM499" s="79"/>
      <c r="BN499" s="79"/>
      <c r="BO499" s="79"/>
      <c r="BP499" s="79"/>
      <c r="BQ499" s="79"/>
      <c r="BR499" s="79"/>
      <c r="BS499" s="79"/>
      <c r="BT499" s="79"/>
      <c r="BU499" s="79"/>
      <c r="BV499" s="79"/>
      <c r="BW499" s="79"/>
      <c r="BX499" s="79"/>
      <c r="BY499" s="79"/>
      <c r="BZ499" s="79"/>
      <c r="CA499" s="79"/>
    </row>
    <row r="500" spans="1:79">
      <c r="A500" s="79"/>
      <c r="B500" s="79"/>
      <c r="C500" s="79"/>
      <c r="D500" s="79"/>
      <c r="E500" s="79"/>
      <c r="F500" s="79"/>
      <c r="G500" s="79"/>
      <c r="H500" s="79"/>
      <c r="I500" s="79"/>
      <c r="J500" s="79"/>
      <c r="K500" s="79"/>
      <c r="L500" s="79"/>
      <c r="M500" s="79"/>
      <c r="AA500" s="79"/>
      <c r="AB500" s="79"/>
      <c r="AC500" s="79"/>
      <c r="AD500" s="79"/>
      <c r="AE500" s="79"/>
      <c r="AF500" s="79"/>
      <c r="AG500" s="79"/>
      <c r="AH500" s="79"/>
      <c r="AI500" s="79"/>
      <c r="AJ500" s="79"/>
      <c r="AK500" s="79"/>
      <c r="AL500" s="79"/>
      <c r="AM500" s="79"/>
      <c r="AN500" s="79"/>
      <c r="AO500" s="79"/>
      <c r="AP500" s="79"/>
      <c r="AQ500" s="79"/>
      <c r="AR500" s="79"/>
      <c r="AS500" s="79"/>
      <c r="AT500" s="79"/>
      <c r="AU500" s="79"/>
      <c r="AV500" s="79"/>
      <c r="AW500" s="79"/>
      <c r="AX500" s="79"/>
      <c r="AY500" s="79"/>
      <c r="AZ500" s="79"/>
      <c r="BA500" s="79"/>
      <c r="BB500" s="79"/>
      <c r="BC500" s="79"/>
      <c r="BD500" s="79"/>
      <c r="BE500" s="79"/>
      <c r="BF500" s="79"/>
      <c r="BG500" s="79"/>
      <c r="BH500" s="79"/>
      <c r="BI500" s="79"/>
      <c r="BJ500" s="79"/>
      <c r="BK500" s="79"/>
      <c r="BL500" s="79"/>
      <c r="BM500" s="79"/>
      <c r="BN500" s="79"/>
      <c r="BO500" s="79"/>
      <c r="BP500" s="79"/>
      <c r="BQ500" s="79"/>
      <c r="BR500" s="79"/>
      <c r="BS500" s="79"/>
      <c r="BT500" s="79"/>
      <c r="BU500" s="79"/>
      <c r="BV500" s="79"/>
      <c r="BW500" s="79"/>
      <c r="BX500" s="79"/>
      <c r="BY500" s="79"/>
      <c r="BZ500" s="79"/>
      <c r="CA500" s="79"/>
    </row>
    <row r="501" spans="1:79">
      <c r="A501" s="79"/>
      <c r="B501" s="79"/>
      <c r="C501" s="79"/>
      <c r="D501" s="79"/>
      <c r="E501" s="79"/>
      <c r="F501" s="79"/>
      <c r="G501" s="79"/>
      <c r="H501" s="79"/>
      <c r="I501" s="79"/>
      <c r="J501" s="79"/>
      <c r="K501" s="79"/>
      <c r="L501" s="79"/>
      <c r="M501" s="79"/>
      <c r="AA501" s="79"/>
      <c r="AB501" s="79"/>
      <c r="AC501" s="79"/>
      <c r="AD501" s="79"/>
      <c r="AE501" s="79"/>
      <c r="AF501" s="79"/>
      <c r="AG501" s="79"/>
      <c r="AH501" s="79"/>
      <c r="AI501" s="79"/>
      <c r="AJ501" s="79"/>
      <c r="AK501" s="79"/>
      <c r="AL501" s="79"/>
      <c r="AM501" s="79"/>
      <c r="AN501" s="79"/>
      <c r="AO501" s="79"/>
      <c r="AP501" s="79"/>
      <c r="AQ501" s="79"/>
      <c r="AR501" s="79"/>
      <c r="AS501" s="79"/>
      <c r="AT501" s="79"/>
      <c r="AU501" s="79"/>
      <c r="AV501" s="79"/>
      <c r="AW501" s="79"/>
      <c r="AX501" s="79"/>
      <c r="AY501" s="79"/>
      <c r="AZ501" s="79"/>
      <c r="BA501" s="79"/>
      <c r="BB501" s="79"/>
      <c r="BC501" s="79"/>
      <c r="BD501" s="79"/>
      <c r="BE501" s="79"/>
      <c r="BF501" s="79"/>
      <c r="BG501" s="79"/>
      <c r="BH501" s="79"/>
      <c r="BI501" s="79"/>
      <c r="BJ501" s="79"/>
      <c r="BK501" s="79"/>
      <c r="BL501" s="79"/>
      <c r="BM501" s="79"/>
      <c r="BN501" s="79"/>
      <c r="BO501" s="79"/>
      <c r="BP501" s="79"/>
      <c r="BQ501" s="79"/>
      <c r="BR501" s="79"/>
      <c r="BS501" s="79"/>
      <c r="BT501" s="79"/>
      <c r="BU501" s="79"/>
      <c r="BV501" s="79"/>
      <c r="BW501" s="79"/>
      <c r="BX501" s="79"/>
      <c r="BY501" s="79"/>
      <c r="BZ501" s="79"/>
      <c r="CA501" s="79"/>
    </row>
    <row r="502" spans="1:79">
      <c r="A502" s="79"/>
      <c r="B502" s="79"/>
      <c r="C502" s="79"/>
      <c r="D502" s="79"/>
      <c r="E502" s="79"/>
      <c r="F502" s="79"/>
      <c r="G502" s="79"/>
      <c r="H502" s="79"/>
      <c r="I502" s="79"/>
      <c r="J502" s="79"/>
      <c r="K502" s="79"/>
      <c r="L502" s="79"/>
      <c r="M502" s="79"/>
      <c r="AA502" s="79"/>
      <c r="AB502" s="79"/>
      <c r="AC502" s="79"/>
      <c r="AD502" s="79"/>
      <c r="AE502" s="79"/>
      <c r="AF502" s="79"/>
      <c r="AG502" s="79"/>
      <c r="AH502" s="79"/>
      <c r="AI502" s="79"/>
      <c r="AJ502" s="79"/>
      <c r="AK502" s="79"/>
      <c r="AL502" s="79"/>
      <c r="AM502" s="79"/>
      <c r="AN502" s="79"/>
      <c r="AO502" s="79"/>
      <c r="AP502" s="79"/>
      <c r="AQ502" s="79"/>
      <c r="AR502" s="79"/>
      <c r="AS502" s="79"/>
      <c r="AT502" s="79"/>
      <c r="AU502" s="79"/>
      <c r="AV502" s="79"/>
      <c r="AW502" s="79"/>
      <c r="AX502" s="79"/>
      <c r="AY502" s="79"/>
      <c r="AZ502" s="79"/>
      <c r="BA502" s="79"/>
      <c r="BB502" s="79"/>
      <c r="BC502" s="79"/>
      <c r="BD502" s="79"/>
      <c r="BE502" s="79"/>
      <c r="BF502" s="79"/>
      <c r="BG502" s="79"/>
      <c r="BH502" s="79"/>
      <c r="BI502" s="79"/>
      <c r="BJ502" s="79"/>
      <c r="BK502" s="79"/>
      <c r="BL502" s="79"/>
      <c r="BM502" s="79"/>
      <c r="BN502" s="79"/>
      <c r="BO502" s="79"/>
      <c r="BP502" s="79"/>
      <c r="BQ502" s="79"/>
      <c r="BR502" s="79"/>
      <c r="BS502" s="79"/>
      <c r="BT502" s="79"/>
      <c r="BU502" s="79"/>
      <c r="BV502" s="79"/>
      <c r="BW502" s="79"/>
      <c r="BX502" s="79"/>
      <c r="BY502" s="79"/>
      <c r="BZ502" s="79"/>
      <c r="CA502" s="79"/>
    </row>
    <row r="503" spans="1:79">
      <c r="A503" s="79"/>
      <c r="B503" s="79"/>
      <c r="C503" s="79"/>
      <c r="D503" s="79"/>
      <c r="E503" s="79"/>
      <c r="F503" s="79"/>
      <c r="G503" s="79"/>
      <c r="H503" s="79"/>
      <c r="I503" s="79"/>
      <c r="J503" s="79"/>
      <c r="K503" s="79"/>
      <c r="L503" s="79"/>
      <c r="M503" s="79"/>
      <c r="AA503" s="79"/>
      <c r="AB503" s="79"/>
      <c r="AC503" s="79"/>
      <c r="AD503" s="79"/>
      <c r="AE503" s="79"/>
      <c r="AF503" s="79"/>
      <c r="AG503" s="79"/>
      <c r="AH503" s="79"/>
      <c r="AI503" s="79"/>
      <c r="AJ503" s="79"/>
      <c r="AK503" s="79"/>
      <c r="AL503" s="79"/>
      <c r="AM503" s="79"/>
      <c r="AN503" s="79"/>
      <c r="AO503" s="79"/>
      <c r="AP503" s="79"/>
      <c r="AQ503" s="79"/>
      <c r="AR503" s="79"/>
      <c r="AS503" s="79"/>
      <c r="AT503" s="79"/>
      <c r="AU503" s="79"/>
      <c r="AV503" s="79"/>
      <c r="AW503" s="79"/>
      <c r="AX503" s="79"/>
      <c r="AY503" s="79"/>
      <c r="AZ503" s="79"/>
      <c r="BA503" s="79"/>
      <c r="BB503" s="79"/>
      <c r="BC503" s="79"/>
      <c r="BD503" s="79"/>
      <c r="BE503" s="79"/>
      <c r="BF503" s="79"/>
      <c r="BG503" s="79"/>
      <c r="BH503" s="79"/>
      <c r="BI503" s="79"/>
      <c r="BJ503" s="79"/>
      <c r="BK503" s="79"/>
      <c r="BL503" s="79"/>
      <c r="BM503" s="79"/>
      <c r="BN503" s="79"/>
      <c r="BO503" s="79"/>
      <c r="BP503" s="79"/>
      <c r="BQ503" s="79"/>
      <c r="BR503" s="79"/>
      <c r="BS503" s="79"/>
      <c r="BT503" s="79"/>
      <c r="BU503" s="79"/>
      <c r="BV503" s="79"/>
      <c r="BW503" s="79"/>
      <c r="BX503" s="79"/>
      <c r="BY503" s="79"/>
      <c r="BZ503" s="79"/>
      <c r="CA503" s="79"/>
    </row>
    <row r="504" spans="1:79">
      <c r="A504" s="79"/>
      <c r="B504" s="79"/>
      <c r="C504" s="79"/>
      <c r="D504" s="79"/>
      <c r="E504" s="79"/>
      <c r="F504" s="79"/>
      <c r="G504" s="79"/>
      <c r="H504" s="79"/>
      <c r="I504" s="79"/>
      <c r="J504" s="79"/>
      <c r="K504" s="79"/>
      <c r="L504" s="79"/>
      <c r="M504" s="79"/>
      <c r="AA504" s="79"/>
      <c r="AB504" s="79"/>
      <c r="AC504" s="79"/>
      <c r="AD504" s="79"/>
      <c r="AE504" s="79"/>
      <c r="AF504" s="79"/>
      <c r="AG504" s="79"/>
      <c r="AH504" s="79"/>
      <c r="AI504" s="79"/>
      <c r="AJ504" s="79"/>
      <c r="AK504" s="79"/>
      <c r="AL504" s="79"/>
      <c r="AM504" s="79"/>
      <c r="AN504" s="79"/>
      <c r="AO504" s="79"/>
      <c r="AP504" s="79"/>
      <c r="AQ504" s="79"/>
      <c r="AR504" s="79"/>
      <c r="AS504" s="79"/>
      <c r="AT504" s="79"/>
      <c r="AU504" s="79"/>
      <c r="AV504" s="79"/>
      <c r="AW504" s="79"/>
      <c r="AX504" s="79"/>
      <c r="AY504" s="79"/>
      <c r="AZ504" s="79"/>
      <c r="BA504" s="79"/>
      <c r="BB504" s="79"/>
      <c r="BC504" s="79"/>
      <c r="BD504" s="79"/>
      <c r="BE504" s="79"/>
      <c r="BF504" s="79"/>
      <c r="BG504" s="79"/>
      <c r="BH504" s="79"/>
      <c r="BI504" s="79"/>
      <c r="BJ504" s="79"/>
      <c r="BK504" s="79"/>
      <c r="BL504" s="79"/>
      <c r="BM504" s="79"/>
      <c r="BN504" s="79"/>
      <c r="BO504" s="79"/>
      <c r="BP504" s="79"/>
      <c r="BQ504" s="79"/>
      <c r="BR504" s="79"/>
      <c r="BS504" s="79"/>
      <c r="BT504" s="79"/>
      <c r="BU504" s="79"/>
      <c r="BV504" s="79"/>
      <c r="BW504" s="79"/>
      <c r="BX504" s="79"/>
      <c r="BY504" s="79"/>
      <c r="BZ504" s="79"/>
      <c r="CA504" s="79"/>
    </row>
    <row r="505" spans="1:79">
      <c r="A505" s="79"/>
      <c r="B505" s="79"/>
      <c r="C505" s="79"/>
      <c r="D505" s="79"/>
      <c r="E505" s="79"/>
      <c r="F505" s="79"/>
      <c r="G505" s="79"/>
      <c r="H505" s="79"/>
      <c r="I505" s="79"/>
      <c r="J505" s="79"/>
      <c r="K505" s="79"/>
      <c r="L505" s="79"/>
      <c r="M505" s="79"/>
      <c r="AA505" s="79"/>
      <c r="AB505" s="79"/>
      <c r="AC505" s="79"/>
      <c r="AD505" s="79"/>
      <c r="AE505" s="79"/>
      <c r="AF505" s="79"/>
      <c r="AG505" s="79"/>
      <c r="AH505" s="79"/>
      <c r="AI505" s="79"/>
      <c r="AJ505" s="79"/>
      <c r="AK505" s="79"/>
      <c r="AL505" s="79"/>
      <c r="AM505" s="79"/>
      <c r="AN505" s="79"/>
      <c r="AO505" s="79"/>
      <c r="AP505" s="79"/>
      <c r="AQ505" s="79"/>
      <c r="AR505" s="79"/>
      <c r="AS505" s="79"/>
      <c r="AT505" s="79"/>
      <c r="AU505" s="79"/>
      <c r="AV505" s="79"/>
      <c r="AW505" s="79"/>
      <c r="AX505" s="79"/>
      <c r="AY505" s="79"/>
      <c r="AZ505" s="79"/>
      <c r="BA505" s="79"/>
      <c r="BB505" s="79"/>
      <c r="BC505" s="79"/>
      <c r="BD505" s="79"/>
      <c r="BE505" s="79"/>
      <c r="BF505" s="79"/>
      <c r="BG505" s="79"/>
      <c r="BH505" s="79"/>
      <c r="BI505" s="79"/>
      <c r="BJ505" s="79"/>
      <c r="BK505" s="79"/>
      <c r="BL505" s="79"/>
      <c r="BM505" s="79"/>
      <c r="BN505" s="79"/>
      <c r="BO505" s="79"/>
      <c r="BP505" s="79"/>
      <c r="BQ505" s="79"/>
      <c r="BR505" s="79"/>
      <c r="BS505" s="79"/>
      <c r="BT505" s="79"/>
      <c r="BU505" s="79"/>
      <c r="BV505" s="79"/>
      <c r="BW505" s="79"/>
      <c r="BX505" s="79"/>
      <c r="BY505" s="79"/>
      <c r="BZ505" s="79"/>
      <c r="CA505" s="79"/>
    </row>
    <row r="506" spans="1:79">
      <c r="A506" s="79"/>
      <c r="B506" s="79"/>
      <c r="C506" s="79"/>
      <c r="D506" s="79"/>
      <c r="E506" s="79"/>
      <c r="F506" s="79"/>
      <c r="G506" s="79"/>
      <c r="H506" s="79"/>
      <c r="I506" s="79"/>
      <c r="J506" s="79"/>
      <c r="K506" s="79"/>
      <c r="L506" s="79"/>
      <c r="M506" s="79"/>
      <c r="AA506" s="79"/>
      <c r="AB506" s="79"/>
      <c r="AC506" s="79"/>
      <c r="AD506" s="79"/>
      <c r="AE506" s="79"/>
      <c r="AF506" s="79"/>
      <c r="AG506" s="79"/>
      <c r="AH506" s="79"/>
      <c r="AI506" s="79"/>
      <c r="AJ506" s="79"/>
      <c r="AK506" s="79"/>
      <c r="AL506" s="79"/>
      <c r="AM506" s="79"/>
      <c r="AN506" s="79"/>
      <c r="AO506" s="79"/>
      <c r="AP506" s="79"/>
      <c r="AQ506" s="79"/>
      <c r="AR506" s="79"/>
      <c r="AS506" s="79"/>
      <c r="AT506" s="79"/>
      <c r="AU506" s="79"/>
      <c r="AV506" s="79"/>
      <c r="AW506" s="79"/>
      <c r="AX506" s="79"/>
      <c r="AY506" s="79"/>
      <c r="AZ506" s="79"/>
      <c r="BA506" s="79"/>
      <c r="BB506" s="79"/>
      <c r="BC506" s="79"/>
      <c r="BD506" s="79"/>
      <c r="BE506" s="79"/>
      <c r="BF506" s="79"/>
      <c r="BG506" s="79"/>
      <c r="BH506" s="79"/>
      <c r="BI506" s="79"/>
      <c r="BJ506" s="79"/>
      <c r="BK506" s="79"/>
      <c r="BL506" s="79"/>
      <c r="BM506" s="79"/>
      <c r="BN506" s="79"/>
      <c r="BO506" s="79"/>
      <c r="BP506" s="79"/>
      <c r="BQ506" s="79"/>
      <c r="BR506" s="79"/>
      <c r="BS506" s="79"/>
      <c r="BT506" s="79"/>
      <c r="BU506" s="79"/>
      <c r="BV506" s="79"/>
      <c r="BW506" s="79"/>
      <c r="BX506" s="79"/>
      <c r="BY506" s="79"/>
      <c r="BZ506" s="79"/>
      <c r="CA506" s="79"/>
    </row>
    <row r="507" spans="1:79">
      <c r="A507" s="79"/>
      <c r="B507" s="79"/>
      <c r="C507" s="79"/>
      <c r="D507" s="79"/>
      <c r="E507" s="79"/>
      <c r="F507" s="79"/>
      <c r="G507" s="79"/>
      <c r="H507" s="79"/>
      <c r="I507" s="79"/>
      <c r="J507" s="79"/>
      <c r="K507" s="79"/>
      <c r="L507" s="79"/>
      <c r="M507" s="79"/>
      <c r="AA507" s="79"/>
      <c r="AB507" s="79"/>
      <c r="AC507" s="79"/>
      <c r="AD507" s="79"/>
      <c r="AE507" s="79"/>
      <c r="AF507" s="79"/>
      <c r="AG507" s="79"/>
      <c r="AH507" s="79"/>
      <c r="AI507" s="79"/>
      <c r="AJ507" s="79"/>
      <c r="AK507" s="79"/>
      <c r="AL507" s="79"/>
      <c r="AM507" s="79"/>
      <c r="AN507" s="79"/>
      <c r="AO507" s="79"/>
      <c r="AP507" s="79"/>
      <c r="AQ507" s="79"/>
      <c r="AR507" s="79"/>
      <c r="AS507" s="79"/>
      <c r="AT507" s="79"/>
      <c r="AU507" s="79"/>
      <c r="AV507" s="79"/>
      <c r="AW507" s="79"/>
      <c r="AX507" s="79"/>
      <c r="AY507" s="79"/>
      <c r="AZ507" s="79"/>
      <c r="BA507" s="79"/>
      <c r="BB507" s="79"/>
      <c r="BC507" s="79"/>
      <c r="BD507" s="79"/>
      <c r="BE507" s="79"/>
      <c r="BF507" s="79"/>
      <c r="BG507" s="79"/>
      <c r="BH507" s="79"/>
      <c r="BI507" s="79"/>
      <c r="BJ507" s="79"/>
      <c r="BK507" s="79"/>
      <c r="BL507" s="79"/>
      <c r="BM507" s="79"/>
      <c r="BN507" s="79"/>
      <c r="BO507" s="79"/>
      <c r="BP507" s="79"/>
      <c r="BQ507" s="79"/>
      <c r="BR507" s="79"/>
      <c r="BS507" s="79"/>
      <c r="BT507" s="79"/>
      <c r="BU507" s="79"/>
      <c r="BV507" s="79"/>
      <c r="BW507" s="79"/>
      <c r="BX507" s="79"/>
      <c r="BY507" s="79"/>
      <c r="BZ507" s="79"/>
      <c r="CA507" s="79"/>
    </row>
    <row r="508" spans="1:79">
      <c r="A508" s="79"/>
      <c r="B508" s="79"/>
      <c r="C508" s="79"/>
      <c r="D508" s="79"/>
      <c r="E508" s="79"/>
      <c r="F508" s="79"/>
      <c r="G508" s="79"/>
      <c r="H508" s="79"/>
      <c r="I508" s="79"/>
      <c r="J508" s="79"/>
      <c r="K508" s="79"/>
      <c r="L508" s="79"/>
      <c r="M508" s="79"/>
      <c r="AA508" s="79"/>
      <c r="AB508" s="79"/>
      <c r="AC508" s="79"/>
      <c r="AD508" s="79"/>
      <c r="AE508" s="79"/>
      <c r="AF508" s="79"/>
      <c r="AG508" s="79"/>
      <c r="AH508" s="79"/>
      <c r="AI508" s="79"/>
      <c r="AJ508" s="79"/>
      <c r="AK508" s="79"/>
      <c r="AL508" s="79"/>
      <c r="AM508" s="79"/>
      <c r="AN508" s="79"/>
      <c r="AO508" s="79"/>
      <c r="AP508" s="79"/>
      <c r="AQ508" s="79"/>
      <c r="AR508" s="79"/>
      <c r="AS508" s="79"/>
      <c r="AT508" s="79"/>
      <c r="AU508" s="79"/>
      <c r="AV508" s="79"/>
      <c r="AW508" s="79"/>
      <c r="AX508" s="79"/>
      <c r="AY508" s="79"/>
      <c r="AZ508" s="79"/>
      <c r="BA508" s="79"/>
      <c r="BB508" s="79"/>
      <c r="BC508" s="79"/>
      <c r="BD508" s="79"/>
      <c r="BE508" s="79"/>
      <c r="BF508" s="79"/>
      <c r="BG508" s="79"/>
      <c r="BH508" s="79"/>
      <c r="BI508" s="79"/>
      <c r="BJ508" s="79"/>
      <c r="BK508" s="79"/>
      <c r="BL508" s="79"/>
      <c r="BM508" s="79"/>
      <c r="BN508" s="79"/>
      <c r="BO508" s="79"/>
      <c r="BP508" s="79"/>
      <c r="BQ508" s="79"/>
      <c r="BR508" s="79"/>
      <c r="BS508" s="79"/>
      <c r="BT508" s="79"/>
      <c r="BU508" s="79"/>
      <c r="BV508" s="79"/>
      <c r="BW508" s="79"/>
      <c r="BX508" s="79"/>
      <c r="BY508" s="79"/>
      <c r="BZ508" s="79"/>
      <c r="CA508" s="79"/>
    </row>
    <row r="509" spans="1:79">
      <c r="A509" s="79"/>
      <c r="B509" s="79"/>
      <c r="C509" s="79"/>
      <c r="D509" s="79"/>
      <c r="E509" s="79"/>
      <c r="F509" s="79"/>
      <c r="G509" s="79"/>
      <c r="H509" s="79"/>
      <c r="I509" s="79"/>
      <c r="J509" s="79"/>
      <c r="K509" s="79"/>
      <c r="L509" s="79"/>
      <c r="M509" s="79"/>
      <c r="AA509" s="79"/>
      <c r="AB509" s="79"/>
      <c r="AC509" s="79"/>
      <c r="AD509" s="79"/>
      <c r="AE509" s="79"/>
      <c r="AF509" s="79"/>
      <c r="AG509" s="79"/>
      <c r="AH509" s="79"/>
      <c r="AI509" s="79"/>
      <c r="AJ509" s="79"/>
      <c r="AK509" s="79"/>
      <c r="AL509" s="79"/>
      <c r="AM509" s="79"/>
      <c r="AN509" s="79"/>
      <c r="AO509" s="79"/>
      <c r="AP509" s="79"/>
      <c r="AQ509" s="79"/>
      <c r="AR509" s="79"/>
      <c r="AS509" s="79"/>
      <c r="AT509" s="79"/>
      <c r="AU509" s="79"/>
      <c r="AV509" s="79"/>
      <c r="AW509" s="79"/>
      <c r="AX509" s="79"/>
      <c r="AY509" s="79"/>
      <c r="AZ509" s="79"/>
      <c r="BA509" s="79"/>
      <c r="BB509" s="79"/>
      <c r="BC509" s="79"/>
      <c r="BD509" s="79"/>
      <c r="BE509" s="79"/>
      <c r="BF509" s="79"/>
      <c r="BG509" s="79"/>
      <c r="BH509" s="79"/>
      <c r="BI509" s="79"/>
      <c r="BJ509" s="79"/>
      <c r="BK509" s="79"/>
      <c r="BL509" s="79"/>
      <c r="BM509" s="79"/>
      <c r="BN509" s="79"/>
      <c r="BO509" s="79"/>
      <c r="BP509" s="79"/>
      <c r="BQ509" s="79"/>
      <c r="BR509" s="79"/>
      <c r="BS509" s="79"/>
      <c r="BT509" s="79"/>
      <c r="BU509" s="79"/>
      <c r="BV509" s="79"/>
      <c r="BW509" s="79"/>
      <c r="BX509" s="79"/>
      <c r="BY509" s="79"/>
      <c r="BZ509" s="79"/>
      <c r="CA509" s="79"/>
    </row>
    <row r="510" spans="1:79">
      <c r="A510" s="79"/>
      <c r="B510" s="79"/>
      <c r="C510" s="79"/>
      <c r="D510" s="79"/>
      <c r="E510" s="79"/>
      <c r="F510" s="79"/>
      <c r="G510" s="79"/>
      <c r="H510" s="79"/>
      <c r="I510" s="79"/>
      <c r="J510" s="79"/>
      <c r="K510" s="79"/>
      <c r="L510" s="79"/>
      <c r="M510" s="79"/>
      <c r="AA510" s="79"/>
      <c r="AB510" s="79"/>
      <c r="AC510" s="79"/>
      <c r="AD510" s="79"/>
      <c r="AE510" s="79"/>
      <c r="AF510" s="79"/>
      <c r="AG510" s="79"/>
      <c r="AH510" s="79"/>
      <c r="AI510" s="79"/>
      <c r="AJ510" s="79"/>
      <c r="AK510" s="79"/>
      <c r="AL510" s="79"/>
      <c r="AM510" s="79"/>
      <c r="AN510" s="79"/>
      <c r="AO510" s="79"/>
      <c r="AP510" s="79"/>
      <c r="AQ510" s="79"/>
      <c r="AR510" s="79"/>
      <c r="AS510" s="79"/>
      <c r="AT510" s="79"/>
      <c r="AU510" s="79"/>
      <c r="AV510" s="79"/>
      <c r="AW510" s="79"/>
      <c r="AX510" s="79"/>
      <c r="AY510" s="79"/>
      <c r="AZ510" s="79"/>
      <c r="BA510" s="79"/>
      <c r="BB510" s="79"/>
      <c r="BC510" s="79"/>
      <c r="BD510" s="79"/>
      <c r="BE510" s="79"/>
      <c r="BF510" s="79"/>
      <c r="BG510" s="79"/>
      <c r="BH510" s="79"/>
      <c r="BI510" s="79"/>
      <c r="BJ510" s="79"/>
      <c r="BK510" s="79"/>
      <c r="BL510" s="79"/>
      <c r="BM510" s="79"/>
      <c r="BN510" s="79"/>
      <c r="BO510" s="79"/>
      <c r="BP510" s="79"/>
      <c r="BQ510" s="79"/>
      <c r="BR510" s="79"/>
      <c r="BS510" s="79"/>
      <c r="BT510" s="79"/>
      <c r="BU510" s="79"/>
      <c r="BV510" s="79"/>
      <c r="BW510" s="79"/>
      <c r="BX510" s="79"/>
      <c r="BY510" s="79"/>
      <c r="BZ510" s="79"/>
      <c r="CA510" s="79"/>
    </row>
    <row r="511" spans="1:79">
      <c r="A511" s="79"/>
      <c r="B511" s="79"/>
      <c r="C511" s="79"/>
      <c r="D511" s="79"/>
      <c r="E511" s="79"/>
      <c r="F511" s="79"/>
      <c r="G511" s="79"/>
      <c r="H511" s="79"/>
      <c r="I511" s="79"/>
      <c r="J511" s="79"/>
      <c r="K511" s="79"/>
      <c r="L511" s="79"/>
      <c r="M511" s="79"/>
      <c r="AA511" s="79"/>
      <c r="AB511" s="79"/>
      <c r="AC511" s="79"/>
      <c r="AD511" s="79"/>
      <c r="AE511" s="79"/>
      <c r="AF511" s="79"/>
      <c r="AG511" s="79"/>
      <c r="AH511" s="79"/>
      <c r="AI511" s="79"/>
      <c r="AJ511" s="79"/>
      <c r="AK511" s="79"/>
      <c r="AL511" s="79"/>
      <c r="AM511" s="79"/>
      <c r="AN511" s="79"/>
      <c r="AO511" s="79"/>
      <c r="AP511" s="79"/>
      <c r="AQ511" s="79"/>
      <c r="AR511" s="79"/>
      <c r="AS511" s="79"/>
      <c r="AT511" s="79"/>
      <c r="AU511" s="79"/>
      <c r="AV511" s="79"/>
      <c r="AW511" s="79"/>
      <c r="AX511" s="79"/>
      <c r="AY511" s="79"/>
      <c r="AZ511" s="79"/>
      <c r="BA511" s="79"/>
      <c r="BB511" s="79"/>
      <c r="BC511" s="79"/>
      <c r="BD511" s="79"/>
      <c r="BE511" s="79"/>
      <c r="BF511" s="79"/>
      <c r="BG511" s="79"/>
      <c r="BH511" s="79"/>
      <c r="BI511" s="79"/>
      <c r="BJ511" s="79"/>
      <c r="BK511" s="79"/>
      <c r="BL511" s="79"/>
      <c r="BM511" s="79"/>
      <c r="BN511" s="79"/>
      <c r="BO511" s="79"/>
      <c r="BP511" s="79"/>
      <c r="BQ511" s="79"/>
      <c r="BR511" s="79"/>
      <c r="BS511" s="79"/>
      <c r="BT511" s="79"/>
      <c r="BU511" s="79"/>
      <c r="BV511" s="79"/>
      <c r="BW511" s="79"/>
      <c r="BX511" s="79"/>
      <c r="BY511" s="79"/>
      <c r="BZ511" s="79"/>
      <c r="CA511" s="79"/>
    </row>
    <row r="512" spans="1:79">
      <c r="A512" s="79"/>
      <c r="B512" s="79"/>
      <c r="C512" s="79"/>
      <c r="D512" s="79"/>
      <c r="E512" s="79"/>
      <c r="F512" s="79"/>
      <c r="G512" s="79"/>
      <c r="H512" s="79"/>
      <c r="I512" s="79"/>
      <c r="J512" s="79"/>
      <c r="K512" s="79"/>
      <c r="L512" s="79"/>
      <c r="M512" s="79"/>
      <c r="AA512" s="79"/>
      <c r="AB512" s="79"/>
      <c r="AC512" s="79"/>
      <c r="AD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c r="BC512" s="79"/>
      <c r="BD512" s="79"/>
      <c r="BE512" s="79"/>
      <c r="BF512" s="79"/>
      <c r="BG512" s="79"/>
      <c r="BH512" s="79"/>
      <c r="BI512" s="79"/>
      <c r="BJ512" s="79"/>
      <c r="BK512" s="79"/>
      <c r="BL512" s="79"/>
      <c r="BM512" s="79"/>
      <c r="BN512" s="79"/>
      <c r="BO512" s="79"/>
      <c r="BP512" s="79"/>
      <c r="BQ512" s="79"/>
      <c r="BR512" s="79"/>
      <c r="BS512" s="79"/>
      <c r="BT512" s="79"/>
      <c r="BU512" s="79"/>
      <c r="BV512" s="79"/>
      <c r="BW512" s="79"/>
      <c r="BX512" s="79"/>
      <c r="BY512" s="79"/>
      <c r="BZ512" s="79"/>
      <c r="CA512" s="79"/>
    </row>
    <row r="513" spans="1:79">
      <c r="A513" s="79"/>
      <c r="B513" s="79"/>
      <c r="C513" s="79"/>
      <c r="D513" s="79"/>
      <c r="E513" s="79"/>
      <c r="F513" s="79"/>
      <c r="G513" s="79"/>
      <c r="H513" s="79"/>
      <c r="I513" s="79"/>
      <c r="J513" s="79"/>
      <c r="K513" s="79"/>
      <c r="L513" s="79"/>
      <c r="M513" s="79"/>
      <c r="AA513" s="79"/>
      <c r="AB513" s="79"/>
      <c r="AC513" s="79"/>
      <c r="AD513" s="79"/>
      <c r="AE513" s="79"/>
      <c r="AF513" s="79"/>
      <c r="AG513" s="79"/>
      <c r="AH513" s="79"/>
      <c r="AI513" s="79"/>
      <c r="AJ513" s="79"/>
      <c r="AK513" s="79"/>
      <c r="AL513" s="79"/>
      <c r="AM513" s="79"/>
      <c r="AN513" s="79"/>
      <c r="AO513" s="79"/>
      <c r="AP513" s="79"/>
      <c r="AQ513" s="79"/>
      <c r="AR513" s="79"/>
      <c r="AS513" s="79"/>
      <c r="AT513" s="79"/>
      <c r="AU513" s="79"/>
      <c r="AV513" s="79"/>
      <c r="AW513" s="79"/>
      <c r="AX513" s="79"/>
      <c r="AY513" s="79"/>
      <c r="AZ513" s="79"/>
      <c r="BA513" s="79"/>
      <c r="BB513" s="79"/>
      <c r="BC513" s="79"/>
      <c r="BD513" s="79"/>
      <c r="BE513" s="79"/>
      <c r="BF513" s="79"/>
      <c r="BG513" s="79"/>
      <c r="BH513" s="79"/>
      <c r="BI513" s="79"/>
      <c r="BJ513" s="79"/>
      <c r="BK513" s="79"/>
      <c r="BL513" s="79"/>
      <c r="BM513" s="79"/>
      <c r="BN513" s="79"/>
      <c r="BO513" s="79"/>
      <c r="BP513" s="79"/>
      <c r="BQ513" s="79"/>
      <c r="BR513" s="79"/>
      <c r="BS513" s="79"/>
      <c r="BT513" s="79"/>
      <c r="BU513" s="79"/>
      <c r="BV513" s="79"/>
      <c r="BW513" s="79"/>
      <c r="BX513" s="79"/>
      <c r="BY513" s="79"/>
      <c r="BZ513" s="79"/>
      <c r="CA513" s="79"/>
    </row>
    <row r="514" spans="1:79">
      <c r="A514" s="79"/>
      <c r="B514" s="79"/>
      <c r="C514" s="79"/>
      <c r="D514" s="79"/>
      <c r="E514" s="79"/>
      <c r="F514" s="79"/>
      <c r="G514" s="79"/>
      <c r="H514" s="79"/>
      <c r="I514" s="79"/>
      <c r="J514" s="79"/>
      <c r="K514" s="79"/>
      <c r="L514" s="79"/>
      <c r="M514" s="79"/>
      <c r="AA514" s="79"/>
      <c r="AB514" s="79"/>
      <c r="AC514" s="79"/>
      <c r="AD514" s="79"/>
      <c r="AE514" s="79"/>
      <c r="AF514" s="79"/>
      <c r="AG514" s="79"/>
      <c r="AH514" s="79"/>
      <c r="AI514" s="79"/>
      <c r="AJ514" s="79"/>
      <c r="AK514" s="79"/>
      <c r="AL514" s="79"/>
      <c r="AM514" s="79"/>
      <c r="AN514" s="79"/>
      <c r="AO514" s="79"/>
      <c r="AP514" s="79"/>
      <c r="AQ514" s="79"/>
      <c r="AR514" s="79"/>
      <c r="AS514" s="79"/>
      <c r="AT514" s="79"/>
      <c r="AU514" s="79"/>
      <c r="AV514" s="79"/>
      <c r="AW514" s="79"/>
      <c r="AX514" s="79"/>
      <c r="AY514" s="79"/>
      <c r="AZ514" s="79"/>
      <c r="BA514" s="79"/>
      <c r="BB514" s="79"/>
      <c r="BC514" s="79"/>
      <c r="BD514" s="79"/>
      <c r="BE514" s="79"/>
      <c r="BF514" s="79"/>
      <c r="BG514" s="79"/>
      <c r="BH514" s="79"/>
      <c r="BI514" s="79"/>
      <c r="BJ514" s="79"/>
      <c r="BK514" s="79"/>
      <c r="BL514" s="79"/>
      <c r="BM514" s="79"/>
      <c r="BN514" s="79"/>
      <c r="BO514" s="79"/>
      <c r="BP514" s="79"/>
      <c r="BQ514" s="79"/>
      <c r="BR514" s="79"/>
      <c r="BS514" s="79"/>
      <c r="BT514" s="79"/>
      <c r="BU514" s="79"/>
      <c r="BV514" s="79"/>
      <c r="BW514" s="79"/>
      <c r="BX514" s="79"/>
      <c r="BY514" s="79"/>
      <c r="BZ514" s="79"/>
      <c r="CA514" s="79"/>
    </row>
    <row r="515" spans="1:79">
      <c r="A515" s="79"/>
      <c r="B515" s="79"/>
      <c r="C515" s="79"/>
      <c r="D515" s="79"/>
      <c r="E515" s="79"/>
      <c r="F515" s="79"/>
      <c r="G515" s="79"/>
      <c r="H515" s="79"/>
      <c r="I515" s="79"/>
      <c r="J515" s="79"/>
      <c r="K515" s="79"/>
      <c r="L515" s="79"/>
      <c r="M515" s="79"/>
      <c r="AA515" s="79"/>
      <c r="AB515" s="79"/>
      <c r="AC515" s="79"/>
      <c r="AD515" s="79"/>
      <c r="AE515" s="79"/>
      <c r="AF515" s="79"/>
      <c r="AG515" s="79"/>
      <c r="AH515" s="79"/>
      <c r="AI515" s="79"/>
      <c r="AJ515" s="79"/>
      <c r="AK515" s="79"/>
      <c r="AL515" s="79"/>
      <c r="AM515" s="79"/>
      <c r="AN515" s="79"/>
      <c r="AO515" s="79"/>
      <c r="AP515" s="79"/>
      <c r="AQ515" s="79"/>
      <c r="AR515" s="79"/>
      <c r="AS515" s="79"/>
      <c r="AT515" s="79"/>
      <c r="AU515" s="79"/>
      <c r="AV515" s="79"/>
      <c r="AW515" s="79"/>
      <c r="AX515" s="79"/>
      <c r="AY515" s="79"/>
      <c r="AZ515" s="79"/>
      <c r="BA515" s="79"/>
      <c r="BB515" s="79"/>
      <c r="BC515" s="79"/>
      <c r="BD515" s="79"/>
      <c r="BE515" s="79"/>
      <c r="BF515" s="79"/>
      <c r="BG515" s="79"/>
      <c r="BH515" s="79"/>
      <c r="BI515" s="79"/>
      <c r="BJ515" s="79"/>
      <c r="BK515" s="79"/>
      <c r="BL515" s="79"/>
      <c r="BM515" s="79"/>
      <c r="BN515" s="79"/>
      <c r="BO515" s="79"/>
      <c r="BP515" s="79"/>
      <c r="BQ515" s="79"/>
      <c r="BR515" s="79"/>
      <c r="BS515" s="79"/>
      <c r="BT515" s="79"/>
      <c r="BU515" s="79"/>
      <c r="BV515" s="79"/>
      <c r="BW515" s="79"/>
      <c r="BX515" s="79"/>
      <c r="BY515" s="79"/>
      <c r="BZ515" s="79"/>
      <c r="CA515" s="79"/>
    </row>
    <row r="516" spans="1:79">
      <c r="A516" s="79"/>
      <c r="B516" s="79"/>
      <c r="C516" s="79"/>
      <c r="D516" s="79"/>
      <c r="E516" s="79"/>
      <c r="F516" s="79"/>
      <c r="G516" s="79"/>
      <c r="H516" s="79"/>
      <c r="I516" s="79"/>
      <c r="J516" s="79"/>
      <c r="K516" s="79"/>
      <c r="L516" s="79"/>
      <c r="M516" s="79"/>
      <c r="AA516" s="79"/>
      <c r="AB516" s="79"/>
      <c r="AC516" s="79"/>
      <c r="AD516" s="79"/>
      <c r="AE516" s="79"/>
      <c r="AF516" s="79"/>
      <c r="AG516" s="79"/>
      <c r="AH516" s="79"/>
      <c r="AI516" s="79"/>
      <c r="AJ516" s="79"/>
      <c r="AK516" s="79"/>
      <c r="AL516" s="79"/>
      <c r="AM516" s="79"/>
      <c r="AN516" s="79"/>
      <c r="AO516" s="79"/>
      <c r="AP516" s="79"/>
      <c r="AQ516" s="79"/>
      <c r="AR516" s="79"/>
      <c r="AS516" s="79"/>
      <c r="AT516" s="79"/>
      <c r="AU516" s="79"/>
      <c r="AV516" s="79"/>
      <c r="AW516" s="79"/>
      <c r="AX516" s="79"/>
      <c r="AY516" s="79"/>
      <c r="AZ516" s="79"/>
      <c r="BA516" s="79"/>
      <c r="BB516" s="79"/>
      <c r="BC516" s="79"/>
      <c r="BD516" s="79"/>
      <c r="BE516" s="79"/>
      <c r="BF516" s="79"/>
      <c r="BG516" s="79"/>
      <c r="BH516" s="79"/>
      <c r="BI516" s="79"/>
      <c r="BJ516" s="79"/>
      <c r="BK516" s="79"/>
      <c r="BL516" s="79"/>
      <c r="BM516" s="79"/>
      <c r="BN516" s="79"/>
      <c r="BO516" s="79"/>
      <c r="BP516" s="79"/>
      <c r="BQ516" s="79"/>
      <c r="BR516" s="79"/>
      <c r="BS516" s="79"/>
      <c r="BT516" s="79"/>
      <c r="BU516" s="79"/>
      <c r="BV516" s="79"/>
      <c r="BW516" s="79"/>
      <c r="BX516" s="79"/>
      <c r="BY516" s="79"/>
      <c r="BZ516" s="79"/>
      <c r="CA516" s="79"/>
    </row>
    <row r="517" spans="1:79">
      <c r="A517" s="79"/>
      <c r="B517" s="79"/>
      <c r="C517" s="79"/>
      <c r="D517" s="79"/>
      <c r="E517" s="79"/>
      <c r="F517" s="79"/>
      <c r="G517" s="79"/>
      <c r="H517" s="79"/>
      <c r="I517" s="79"/>
      <c r="J517" s="79"/>
      <c r="K517" s="79"/>
      <c r="L517" s="79"/>
      <c r="M517" s="79"/>
      <c r="AA517" s="79"/>
      <c r="AB517" s="79"/>
      <c r="AC517" s="79"/>
      <c r="AD517" s="79"/>
      <c r="AE517" s="79"/>
      <c r="AF517" s="79"/>
      <c r="AG517" s="79"/>
      <c r="AH517" s="79"/>
      <c r="AI517" s="79"/>
      <c r="AJ517" s="79"/>
      <c r="AK517" s="79"/>
      <c r="AL517" s="79"/>
      <c r="AM517" s="79"/>
      <c r="AN517" s="79"/>
      <c r="AO517" s="79"/>
      <c r="AP517" s="79"/>
      <c r="AQ517" s="79"/>
      <c r="AR517" s="79"/>
      <c r="AS517" s="79"/>
      <c r="AT517" s="79"/>
      <c r="AU517" s="79"/>
      <c r="AV517" s="79"/>
      <c r="AW517" s="79"/>
      <c r="AX517" s="79"/>
      <c r="AY517" s="79"/>
      <c r="AZ517" s="79"/>
      <c r="BA517" s="79"/>
      <c r="BB517" s="79"/>
      <c r="BC517" s="79"/>
      <c r="BD517" s="79"/>
      <c r="BE517" s="79"/>
      <c r="BF517" s="79"/>
      <c r="BG517" s="79"/>
      <c r="BH517" s="79"/>
      <c r="BI517" s="79"/>
      <c r="BJ517" s="79"/>
      <c r="BK517" s="79"/>
      <c r="BL517" s="79"/>
      <c r="BM517" s="79"/>
      <c r="BN517" s="79"/>
      <c r="BO517" s="79"/>
      <c r="BP517" s="79"/>
      <c r="BQ517" s="79"/>
      <c r="BR517" s="79"/>
      <c r="BS517" s="79"/>
      <c r="BT517" s="79"/>
      <c r="BU517" s="79"/>
      <c r="BV517" s="79"/>
      <c r="BW517" s="79"/>
      <c r="BX517" s="79"/>
      <c r="BY517" s="79"/>
      <c r="BZ517" s="79"/>
      <c r="CA517" s="79"/>
    </row>
    <row r="518" spans="1:79">
      <c r="A518" s="79"/>
      <c r="B518" s="79"/>
      <c r="C518" s="79"/>
      <c r="D518" s="79"/>
      <c r="E518" s="79"/>
      <c r="F518" s="79"/>
      <c r="G518" s="79"/>
      <c r="H518" s="79"/>
      <c r="I518" s="79"/>
      <c r="J518" s="79"/>
      <c r="K518" s="79"/>
      <c r="L518" s="79"/>
      <c r="M518" s="79"/>
      <c r="AA518" s="79"/>
      <c r="AB518" s="79"/>
      <c r="AC518" s="79"/>
      <c r="AD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c r="BC518" s="79"/>
      <c r="BD518" s="79"/>
      <c r="BE518" s="79"/>
      <c r="BF518" s="79"/>
      <c r="BG518" s="79"/>
      <c r="BH518" s="79"/>
      <c r="BI518" s="79"/>
      <c r="BJ518" s="79"/>
      <c r="BK518" s="79"/>
      <c r="BL518" s="79"/>
      <c r="BM518" s="79"/>
      <c r="BN518" s="79"/>
      <c r="BO518" s="79"/>
      <c r="BP518" s="79"/>
      <c r="BQ518" s="79"/>
      <c r="BR518" s="79"/>
      <c r="BS518" s="79"/>
      <c r="BT518" s="79"/>
      <c r="BU518" s="79"/>
      <c r="BV518" s="79"/>
      <c r="BW518" s="79"/>
      <c r="BX518" s="79"/>
      <c r="BY518" s="79"/>
      <c r="BZ518" s="79"/>
      <c r="CA518" s="79"/>
    </row>
    <row r="519" spans="1:79">
      <c r="A519" s="79"/>
      <c r="B519" s="79"/>
      <c r="C519" s="79"/>
      <c r="D519" s="79"/>
      <c r="E519" s="79"/>
      <c r="F519" s="79"/>
      <c r="G519" s="79"/>
      <c r="H519" s="79"/>
      <c r="I519" s="79"/>
      <c r="J519" s="79"/>
      <c r="K519" s="79"/>
      <c r="L519" s="79"/>
      <c r="M519" s="79"/>
      <c r="AA519" s="79"/>
      <c r="AB519" s="79"/>
      <c r="AC519" s="79"/>
      <c r="AD519" s="79"/>
      <c r="AE519" s="79"/>
      <c r="AF519" s="79"/>
      <c r="AG519" s="79"/>
      <c r="AH519" s="79"/>
      <c r="AI519" s="79"/>
      <c r="AJ519" s="79"/>
      <c r="AK519" s="79"/>
      <c r="AL519" s="79"/>
      <c r="AM519" s="79"/>
      <c r="AN519" s="79"/>
      <c r="AO519" s="79"/>
      <c r="AP519" s="79"/>
      <c r="AQ519" s="79"/>
      <c r="AR519" s="79"/>
      <c r="AS519" s="79"/>
      <c r="AT519" s="79"/>
      <c r="AU519" s="79"/>
      <c r="AV519" s="79"/>
      <c r="AW519" s="79"/>
      <c r="AX519" s="79"/>
      <c r="AY519" s="79"/>
      <c r="AZ519" s="79"/>
      <c r="BA519" s="79"/>
      <c r="BB519" s="79"/>
      <c r="BC519" s="79"/>
      <c r="BD519" s="79"/>
      <c r="BE519" s="79"/>
      <c r="BF519" s="79"/>
      <c r="BG519" s="79"/>
      <c r="BH519" s="79"/>
      <c r="BI519" s="79"/>
      <c r="BJ519" s="79"/>
      <c r="BK519" s="79"/>
      <c r="BL519" s="79"/>
      <c r="BM519" s="79"/>
      <c r="BN519" s="79"/>
      <c r="BO519" s="79"/>
      <c r="BP519" s="79"/>
      <c r="BQ519" s="79"/>
      <c r="BR519" s="79"/>
      <c r="BS519" s="79"/>
      <c r="BT519" s="79"/>
      <c r="BU519" s="79"/>
      <c r="BV519" s="79"/>
      <c r="BW519" s="79"/>
      <c r="BX519" s="79"/>
      <c r="BY519" s="79"/>
      <c r="BZ519" s="79"/>
      <c r="CA519" s="79"/>
    </row>
    <row r="520" spans="1:79">
      <c r="A520" s="79"/>
      <c r="B520" s="79"/>
      <c r="C520" s="79"/>
      <c r="D520" s="79"/>
      <c r="E520" s="79"/>
      <c r="F520" s="79"/>
      <c r="G520" s="79"/>
      <c r="H520" s="79"/>
      <c r="I520" s="79"/>
      <c r="J520" s="79"/>
      <c r="K520" s="79"/>
      <c r="L520" s="79"/>
      <c r="M520" s="79"/>
      <c r="AA520" s="79"/>
      <c r="AB520" s="79"/>
      <c r="AC520" s="79"/>
      <c r="AD520" s="79"/>
      <c r="AE520" s="79"/>
      <c r="AF520" s="79"/>
      <c r="AG520" s="79"/>
      <c r="AH520" s="79"/>
      <c r="AI520" s="79"/>
      <c r="AJ520" s="79"/>
      <c r="AK520" s="79"/>
      <c r="AL520" s="79"/>
      <c r="AM520" s="79"/>
      <c r="AN520" s="79"/>
      <c r="AO520" s="79"/>
      <c r="AP520" s="79"/>
      <c r="AQ520" s="79"/>
      <c r="AR520" s="79"/>
      <c r="AS520" s="79"/>
      <c r="AT520" s="79"/>
      <c r="AU520" s="79"/>
      <c r="AV520" s="79"/>
      <c r="AW520" s="79"/>
      <c r="AX520" s="79"/>
      <c r="AY520" s="79"/>
      <c r="AZ520" s="79"/>
      <c r="BA520" s="79"/>
      <c r="BB520" s="79"/>
      <c r="BC520" s="79"/>
      <c r="BD520" s="79"/>
      <c r="BE520" s="79"/>
      <c r="BF520" s="79"/>
      <c r="BG520" s="79"/>
      <c r="BH520" s="79"/>
      <c r="BI520" s="79"/>
      <c r="BJ520" s="79"/>
      <c r="BK520" s="79"/>
      <c r="BL520" s="79"/>
      <c r="BM520" s="79"/>
      <c r="BN520" s="79"/>
      <c r="BO520" s="79"/>
      <c r="BP520" s="79"/>
      <c r="BQ520" s="79"/>
      <c r="BR520" s="79"/>
      <c r="BS520" s="79"/>
      <c r="BT520" s="79"/>
      <c r="BU520" s="79"/>
      <c r="BV520" s="79"/>
      <c r="BW520" s="79"/>
      <c r="BX520" s="79"/>
      <c r="BY520" s="79"/>
      <c r="BZ520" s="79"/>
      <c r="CA520" s="79"/>
    </row>
    <row r="521" spans="1:79">
      <c r="A521" s="79"/>
      <c r="B521" s="79"/>
      <c r="C521" s="79"/>
      <c r="D521" s="79"/>
      <c r="E521" s="79"/>
      <c r="F521" s="79"/>
      <c r="G521" s="79"/>
      <c r="H521" s="79"/>
      <c r="I521" s="79"/>
      <c r="J521" s="79"/>
      <c r="K521" s="79"/>
      <c r="L521" s="79"/>
      <c r="M521" s="79"/>
      <c r="AA521" s="79"/>
      <c r="AB521" s="79"/>
      <c r="AC521" s="79"/>
      <c r="AD521" s="79"/>
      <c r="AE521" s="79"/>
      <c r="AF521" s="79"/>
      <c r="AG521" s="79"/>
      <c r="AH521" s="79"/>
      <c r="AI521" s="79"/>
      <c r="AJ521" s="79"/>
      <c r="AK521" s="79"/>
      <c r="AL521" s="79"/>
      <c r="AM521" s="79"/>
      <c r="AN521" s="79"/>
      <c r="AO521" s="79"/>
      <c r="AP521" s="79"/>
      <c r="AQ521" s="79"/>
      <c r="AR521" s="79"/>
      <c r="AS521" s="79"/>
      <c r="AT521" s="79"/>
      <c r="AU521" s="79"/>
      <c r="AV521" s="79"/>
      <c r="AW521" s="79"/>
      <c r="AX521" s="79"/>
      <c r="AY521" s="79"/>
      <c r="AZ521" s="79"/>
      <c r="BA521" s="79"/>
      <c r="BB521" s="79"/>
      <c r="BC521" s="79"/>
      <c r="BD521" s="79"/>
      <c r="BE521" s="79"/>
      <c r="BF521" s="79"/>
      <c r="BG521" s="79"/>
      <c r="BH521" s="79"/>
      <c r="BI521" s="79"/>
      <c r="BJ521" s="79"/>
      <c r="BK521" s="79"/>
      <c r="BL521" s="79"/>
      <c r="BM521" s="79"/>
      <c r="BN521" s="79"/>
      <c r="BO521" s="79"/>
      <c r="BP521" s="79"/>
      <c r="BQ521" s="79"/>
      <c r="BR521" s="79"/>
      <c r="BS521" s="79"/>
      <c r="BT521" s="79"/>
      <c r="BU521" s="79"/>
      <c r="BV521" s="79"/>
      <c r="BW521" s="79"/>
      <c r="BX521" s="79"/>
      <c r="BY521" s="79"/>
      <c r="BZ521" s="79"/>
      <c r="CA521" s="79"/>
    </row>
    <row r="522" spans="1:79">
      <c r="A522" s="79"/>
      <c r="B522" s="79"/>
      <c r="C522" s="79"/>
      <c r="D522" s="79"/>
      <c r="E522" s="79"/>
      <c r="F522" s="79"/>
      <c r="G522" s="79"/>
      <c r="H522" s="79"/>
      <c r="I522" s="79"/>
      <c r="J522" s="79"/>
      <c r="K522" s="79"/>
      <c r="L522" s="79"/>
      <c r="M522" s="79"/>
      <c r="AA522" s="79"/>
      <c r="AB522" s="79"/>
      <c r="AC522" s="79"/>
      <c r="AD522" s="79"/>
      <c r="AE522" s="79"/>
      <c r="AF522" s="79"/>
      <c r="AG522" s="79"/>
      <c r="AH522" s="79"/>
      <c r="AI522" s="79"/>
      <c r="AJ522" s="79"/>
      <c r="AK522" s="79"/>
      <c r="AL522" s="79"/>
      <c r="AM522" s="79"/>
      <c r="AN522" s="79"/>
      <c r="AO522" s="79"/>
      <c r="AP522" s="79"/>
      <c r="AQ522" s="79"/>
      <c r="AR522" s="79"/>
      <c r="AS522" s="79"/>
      <c r="AT522" s="79"/>
      <c r="AU522" s="79"/>
      <c r="AV522" s="79"/>
      <c r="AW522" s="79"/>
      <c r="AX522" s="79"/>
      <c r="AY522" s="79"/>
      <c r="AZ522" s="79"/>
      <c r="BA522" s="79"/>
      <c r="BB522" s="79"/>
      <c r="BC522" s="79"/>
      <c r="BD522" s="79"/>
      <c r="BE522" s="79"/>
      <c r="BF522" s="79"/>
      <c r="BG522" s="79"/>
      <c r="BH522" s="79"/>
      <c r="BI522" s="79"/>
      <c r="BJ522" s="79"/>
      <c r="BK522" s="79"/>
      <c r="BL522" s="79"/>
      <c r="BM522" s="79"/>
      <c r="BN522" s="79"/>
      <c r="BO522" s="79"/>
      <c r="BP522" s="79"/>
      <c r="BQ522" s="79"/>
      <c r="BR522" s="79"/>
      <c r="BS522" s="79"/>
      <c r="BT522" s="79"/>
      <c r="BU522" s="79"/>
      <c r="BV522" s="79"/>
      <c r="BW522" s="79"/>
      <c r="BX522" s="79"/>
      <c r="BY522" s="79"/>
      <c r="BZ522" s="79"/>
      <c r="CA522" s="79"/>
    </row>
    <row r="523" spans="1:79">
      <c r="A523" s="79"/>
      <c r="B523" s="79"/>
      <c r="C523" s="79"/>
      <c r="D523" s="79"/>
      <c r="E523" s="79"/>
      <c r="F523" s="79"/>
      <c r="G523" s="79"/>
      <c r="H523" s="79"/>
      <c r="I523" s="79"/>
      <c r="J523" s="79"/>
      <c r="K523" s="79"/>
      <c r="L523" s="79"/>
      <c r="M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c r="BK523" s="79"/>
      <c r="BL523" s="79"/>
      <c r="BM523" s="79"/>
      <c r="BN523" s="79"/>
      <c r="BO523" s="79"/>
      <c r="BP523" s="79"/>
      <c r="BQ523" s="79"/>
      <c r="BR523" s="79"/>
      <c r="BS523" s="79"/>
      <c r="BT523" s="79"/>
      <c r="BU523" s="79"/>
      <c r="BV523" s="79"/>
      <c r="BW523" s="79"/>
      <c r="BX523" s="79"/>
      <c r="BY523" s="79"/>
      <c r="BZ523" s="79"/>
      <c r="CA523" s="79"/>
    </row>
    <row r="524" spans="1:79">
      <c r="A524" s="79"/>
      <c r="B524" s="79"/>
      <c r="C524" s="79"/>
      <c r="D524" s="79"/>
      <c r="E524" s="79"/>
      <c r="F524" s="79"/>
      <c r="G524" s="79"/>
      <c r="H524" s="79"/>
      <c r="I524" s="79"/>
      <c r="J524" s="79"/>
      <c r="K524" s="79"/>
      <c r="L524" s="79"/>
      <c r="M524" s="79"/>
      <c r="AA524" s="79"/>
      <c r="AB524" s="79"/>
      <c r="AC524" s="79"/>
      <c r="AD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c r="BC524" s="79"/>
      <c r="BD524" s="79"/>
      <c r="BE524" s="79"/>
      <c r="BF524" s="79"/>
      <c r="BG524" s="79"/>
      <c r="BH524" s="79"/>
      <c r="BI524" s="79"/>
      <c r="BJ524" s="79"/>
      <c r="BK524" s="79"/>
      <c r="BL524" s="79"/>
      <c r="BM524" s="79"/>
      <c r="BN524" s="79"/>
      <c r="BO524" s="79"/>
      <c r="BP524" s="79"/>
      <c r="BQ524" s="79"/>
      <c r="BR524" s="79"/>
      <c r="BS524" s="79"/>
      <c r="BT524" s="79"/>
      <c r="BU524" s="79"/>
      <c r="BV524" s="79"/>
      <c r="BW524" s="79"/>
      <c r="BX524" s="79"/>
      <c r="BY524" s="79"/>
      <c r="BZ524" s="79"/>
      <c r="CA524" s="79"/>
    </row>
    <row r="525" spans="1:79">
      <c r="A525" s="79"/>
      <c r="B525" s="79"/>
      <c r="C525" s="79"/>
      <c r="D525" s="79"/>
      <c r="E525" s="79"/>
      <c r="F525" s="79"/>
      <c r="G525" s="79"/>
      <c r="H525" s="79"/>
      <c r="I525" s="79"/>
      <c r="J525" s="79"/>
      <c r="K525" s="79"/>
      <c r="L525" s="79"/>
      <c r="M525" s="79"/>
      <c r="AA525" s="79"/>
      <c r="AB525" s="79"/>
      <c r="AC525" s="79"/>
      <c r="AD525" s="79"/>
      <c r="AE525" s="79"/>
      <c r="AF525" s="79"/>
      <c r="AG525" s="79"/>
      <c r="AH525" s="79"/>
      <c r="AI525" s="79"/>
      <c r="AJ525" s="79"/>
      <c r="AK525" s="79"/>
      <c r="AL525" s="79"/>
      <c r="AM525" s="79"/>
      <c r="AN525" s="79"/>
      <c r="AO525" s="79"/>
      <c r="AP525" s="79"/>
      <c r="AQ525" s="79"/>
      <c r="AR525" s="79"/>
      <c r="AS525" s="79"/>
      <c r="AT525" s="79"/>
      <c r="AU525" s="79"/>
      <c r="AV525" s="79"/>
      <c r="AW525" s="79"/>
      <c r="AX525" s="79"/>
      <c r="AY525" s="79"/>
      <c r="AZ525" s="79"/>
      <c r="BA525" s="79"/>
      <c r="BB525" s="79"/>
      <c r="BC525" s="79"/>
      <c r="BD525" s="79"/>
      <c r="BE525" s="79"/>
      <c r="BF525" s="79"/>
      <c r="BG525" s="79"/>
      <c r="BH525" s="79"/>
      <c r="BI525" s="79"/>
      <c r="BJ525" s="79"/>
      <c r="BK525" s="79"/>
      <c r="BL525" s="79"/>
      <c r="BM525" s="79"/>
      <c r="BN525" s="79"/>
      <c r="BO525" s="79"/>
      <c r="BP525" s="79"/>
      <c r="BQ525" s="79"/>
      <c r="BR525" s="79"/>
      <c r="BS525" s="79"/>
      <c r="BT525" s="79"/>
      <c r="BU525" s="79"/>
      <c r="BV525" s="79"/>
      <c r="BW525" s="79"/>
      <c r="BX525" s="79"/>
      <c r="BY525" s="79"/>
      <c r="BZ525" s="79"/>
      <c r="CA525" s="79"/>
    </row>
    <row r="526" spans="1:79">
      <c r="A526" s="79"/>
      <c r="B526" s="79"/>
      <c r="C526" s="79"/>
      <c r="D526" s="79"/>
      <c r="E526" s="79"/>
      <c r="F526" s="79"/>
      <c r="G526" s="79"/>
      <c r="H526" s="79"/>
      <c r="I526" s="79"/>
      <c r="J526" s="79"/>
      <c r="K526" s="79"/>
      <c r="L526" s="79"/>
      <c r="M526" s="79"/>
      <c r="AA526" s="79"/>
      <c r="AB526" s="79"/>
      <c r="AC526" s="79"/>
      <c r="AD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c r="BC526" s="79"/>
      <c r="BD526" s="79"/>
      <c r="BE526" s="79"/>
      <c r="BF526" s="79"/>
      <c r="BG526" s="79"/>
      <c r="BH526" s="79"/>
      <c r="BI526" s="79"/>
      <c r="BJ526" s="79"/>
      <c r="BK526" s="79"/>
      <c r="BL526" s="79"/>
      <c r="BM526" s="79"/>
      <c r="BN526" s="79"/>
      <c r="BO526" s="79"/>
      <c r="BP526" s="79"/>
      <c r="BQ526" s="79"/>
      <c r="BR526" s="79"/>
      <c r="BS526" s="79"/>
      <c r="BT526" s="79"/>
      <c r="BU526" s="79"/>
      <c r="BV526" s="79"/>
      <c r="BW526" s="79"/>
      <c r="BX526" s="79"/>
      <c r="BY526" s="79"/>
      <c r="BZ526" s="79"/>
      <c r="CA526" s="79"/>
    </row>
    <row r="527" spans="1:79">
      <c r="A527" s="79"/>
      <c r="B527" s="79"/>
      <c r="C527" s="79"/>
      <c r="D527" s="79"/>
      <c r="E527" s="79"/>
      <c r="F527" s="79"/>
      <c r="G527" s="79"/>
      <c r="H527" s="79"/>
      <c r="I527" s="79"/>
      <c r="J527" s="79"/>
      <c r="K527" s="79"/>
      <c r="L527" s="79"/>
      <c r="M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c r="BK527" s="79"/>
      <c r="BL527" s="79"/>
      <c r="BM527" s="79"/>
      <c r="BN527" s="79"/>
      <c r="BO527" s="79"/>
      <c r="BP527" s="79"/>
      <c r="BQ527" s="79"/>
      <c r="BR527" s="79"/>
      <c r="BS527" s="79"/>
      <c r="BT527" s="79"/>
      <c r="BU527" s="79"/>
      <c r="BV527" s="79"/>
      <c r="BW527" s="79"/>
      <c r="BX527" s="79"/>
      <c r="BY527" s="79"/>
      <c r="BZ527" s="79"/>
      <c r="CA527" s="79"/>
    </row>
    <row r="528" spans="1:79">
      <c r="A528" s="79"/>
      <c r="B528" s="79"/>
      <c r="C528" s="79"/>
      <c r="D528" s="79"/>
      <c r="E528" s="79"/>
      <c r="F528" s="79"/>
      <c r="G528" s="79"/>
      <c r="H528" s="79"/>
      <c r="I528" s="79"/>
      <c r="J528" s="79"/>
      <c r="K528" s="79"/>
      <c r="L528" s="79"/>
      <c r="M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c r="BK528" s="79"/>
      <c r="BL528" s="79"/>
      <c r="BM528" s="79"/>
      <c r="BN528" s="79"/>
      <c r="BO528" s="79"/>
      <c r="BP528" s="79"/>
      <c r="BQ528" s="79"/>
      <c r="BR528" s="79"/>
      <c r="BS528" s="79"/>
      <c r="BT528" s="79"/>
      <c r="BU528" s="79"/>
      <c r="BV528" s="79"/>
      <c r="BW528" s="79"/>
      <c r="BX528" s="79"/>
      <c r="BY528" s="79"/>
      <c r="BZ528" s="79"/>
      <c r="CA528" s="79"/>
    </row>
    <row r="529" spans="1:79">
      <c r="A529" s="79"/>
      <c r="B529" s="79"/>
      <c r="C529" s="79"/>
      <c r="D529" s="79"/>
      <c r="E529" s="79"/>
      <c r="F529" s="79"/>
      <c r="G529" s="79"/>
      <c r="H529" s="79"/>
      <c r="I529" s="79"/>
      <c r="J529" s="79"/>
      <c r="K529" s="79"/>
      <c r="L529" s="79"/>
      <c r="M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c r="BK529" s="79"/>
      <c r="BL529" s="79"/>
      <c r="BM529" s="79"/>
      <c r="BN529" s="79"/>
      <c r="BO529" s="79"/>
      <c r="BP529" s="79"/>
      <c r="BQ529" s="79"/>
      <c r="BR529" s="79"/>
      <c r="BS529" s="79"/>
      <c r="BT529" s="79"/>
      <c r="BU529" s="79"/>
      <c r="BV529" s="79"/>
      <c r="BW529" s="79"/>
      <c r="BX529" s="79"/>
      <c r="BY529" s="79"/>
      <c r="BZ529" s="79"/>
      <c r="CA529" s="79"/>
    </row>
    <row r="530" spans="1:79">
      <c r="A530" s="79"/>
      <c r="B530" s="79"/>
      <c r="C530" s="79"/>
      <c r="D530" s="79"/>
      <c r="E530" s="79"/>
      <c r="F530" s="79"/>
      <c r="G530" s="79"/>
      <c r="H530" s="79"/>
      <c r="I530" s="79"/>
      <c r="J530" s="79"/>
      <c r="K530" s="79"/>
      <c r="L530" s="79"/>
      <c r="M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c r="BK530" s="79"/>
      <c r="BL530" s="79"/>
      <c r="BM530" s="79"/>
      <c r="BN530" s="79"/>
      <c r="BO530" s="79"/>
      <c r="BP530" s="79"/>
      <c r="BQ530" s="79"/>
      <c r="BR530" s="79"/>
      <c r="BS530" s="79"/>
      <c r="BT530" s="79"/>
      <c r="BU530" s="79"/>
      <c r="BV530" s="79"/>
      <c r="BW530" s="79"/>
      <c r="BX530" s="79"/>
      <c r="BY530" s="79"/>
      <c r="BZ530" s="79"/>
      <c r="CA530" s="79"/>
    </row>
    <row r="531" spans="1:79">
      <c r="A531" s="79"/>
      <c r="B531" s="79"/>
      <c r="C531" s="79"/>
      <c r="D531" s="79"/>
      <c r="E531" s="79"/>
      <c r="F531" s="79"/>
      <c r="G531" s="79"/>
      <c r="H531" s="79"/>
      <c r="I531" s="79"/>
      <c r="J531" s="79"/>
      <c r="K531" s="79"/>
      <c r="L531" s="79"/>
      <c r="M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c r="BK531" s="79"/>
      <c r="BL531" s="79"/>
      <c r="BM531" s="79"/>
      <c r="BN531" s="79"/>
      <c r="BO531" s="79"/>
      <c r="BP531" s="79"/>
      <c r="BQ531" s="79"/>
      <c r="BR531" s="79"/>
      <c r="BS531" s="79"/>
      <c r="BT531" s="79"/>
      <c r="BU531" s="79"/>
      <c r="BV531" s="79"/>
      <c r="BW531" s="79"/>
      <c r="BX531" s="79"/>
      <c r="BY531" s="79"/>
      <c r="BZ531" s="79"/>
      <c r="CA531" s="79"/>
    </row>
    <row r="532" spans="1:79">
      <c r="A532" s="79"/>
      <c r="B532" s="79"/>
      <c r="C532" s="79"/>
      <c r="D532" s="79"/>
      <c r="E532" s="79"/>
      <c r="F532" s="79"/>
      <c r="G532" s="79"/>
      <c r="H532" s="79"/>
      <c r="I532" s="79"/>
      <c r="J532" s="79"/>
      <c r="K532" s="79"/>
      <c r="L532" s="79"/>
      <c r="M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c r="BK532" s="79"/>
      <c r="BL532" s="79"/>
      <c r="BM532" s="79"/>
      <c r="BN532" s="79"/>
      <c r="BO532" s="79"/>
      <c r="BP532" s="79"/>
      <c r="BQ532" s="79"/>
      <c r="BR532" s="79"/>
      <c r="BS532" s="79"/>
      <c r="BT532" s="79"/>
      <c r="BU532" s="79"/>
      <c r="BV532" s="79"/>
      <c r="BW532" s="79"/>
      <c r="BX532" s="79"/>
      <c r="BY532" s="79"/>
      <c r="BZ532" s="79"/>
      <c r="CA532" s="79"/>
    </row>
    <row r="533" spans="1:79">
      <c r="A533" s="79"/>
      <c r="B533" s="79"/>
      <c r="C533" s="79"/>
      <c r="D533" s="79"/>
      <c r="E533" s="79"/>
      <c r="F533" s="79"/>
      <c r="G533" s="79"/>
      <c r="H533" s="79"/>
      <c r="I533" s="79"/>
      <c r="J533" s="79"/>
      <c r="K533" s="79"/>
      <c r="L533" s="79"/>
      <c r="M533" s="79"/>
      <c r="AA533" s="79"/>
      <c r="AB533" s="79"/>
      <c r="AC533" s="79"/>
      <c r="AD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c r="BC533" s="79"/>
      <c r="BD533" s="79"/>
      <c r="BE533" s="79"/>
      <c r="BF533" s="79"/>
      <c r="BG533" s="79"/>
      <c r="BH533" s="79"/>
      <c r="BI533" s="79"/>
      <c r="BJ533" s="79"/>
      <c r="BK533" s="79"/>
      <c r="BL533" s="79"/>
      <c r="BM533" s="79"/>
      <c r="BN533" s="79"/>
      <c r="BO533" s="79"/>
      <c r="BP533" s="79"/>
      <c r="BQ533" s="79"/>
      <c r="BR533" s="79"/>
      <c r="BS533" s="79"/>
      <c r="BT533" s="79"/>
      <c r="BU533" s="79"/>
      <c r="BV533" s="79"/>
      <c r="BW533" s="79"/>
      <c r="BX533" s="79"/>
      <c r="BY533" s="79"/>
      <c r="BZ533" s="79"/>
      <c r="CA533" s="79"/>
    </row>
    <row r="534" spans="1:79">
      <c r="A534" s="79"/>
      <c r="B534" s="79"/>
      <c r="C534" s="79"/>
      <c r="D534" s="79"/>
      <c r="E534" s="79"/>
      <c r="F534" s="79"/>
      <c r="G534" s="79"/>
      <c r="H534" s="79"/>
      <c r="I534" s="79"/>
      <c r="J534" s="79"/>
      <c r="K534" s="79"/>
      <c r="L534" s="79"/>
      <c r="M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c r="BK534" s="79"/>
      <c r="BL534" s="79"/>
      <c r="BM534" s="79"/>
      <c r="BN534" s="79"/>
      <c r="BO534" s="79"/>
      <c r="BP534" s="79"/>
      <c r="BQ534" s="79"/>
      <c r="BR534" s="79"/>
      <c r="BS534" s="79"/>
      <c r="BT534" s="79"/>
      <c r="BU534" s="79"/>
      <c r="BV534" s="79"/>
      <c r="BW534" s="79"/>
      <c r="BX534" s="79"/>
      <c r="BY534" s="79"/>
      <c r="BZ534" s="79"/>
      <c r="CA534" s="79"/>
    </row>
    <row r="535" spans="1:79">
      <c r="A535" s="79"/>
      <c r="B535" s="79"/>
      <c r="C535" s="79"/>
      <c r="D535" s="79"/>
      <c r="E535" s="79"/>
      <c r="F535" s="79"/>
      <c r="G535" s="79"/>
      <c r="H535" s="79"/>
      <c r="I535" s="79"/>
      <c r="J535" s="79"/>
      <c r="K535" s="79"/>
      <c r="L535" s="79"/>
      <c r="M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c r="BK535" s="79"/>
      <c r="BL535" s="79"/>
      <c r="BM535" s="79"/>
      <c r="BN535" s="79"/>
      <c r="BO535" s="79"/>
      <c r="BP535" s="79"/>
      <c r="BQ535" s="79"/>
      <c r="BR535" s="79"/>
      <c r="BS535" s="79"/>
      <c r="BT535" s="79"/>
      <c r="BU535" s="79"/>
      <c r="BV535" s="79"/>
      <c r="BW535" s="79"/>
      <c r="BX535" s="79"/>
      <c r="BY535" s="79"/>
      <c r="BZ535" s="79"/>
      <c r="CA535" s="79"/>
    </row>
    <row r="536" spans="1:79">
      <c r="A536" s="79"/>
      <c r="B536" s="79"/>
      <c r="C536" s="79"/>
      <c r="D536" s="79"/>
      <c r="E536" s="79"/>
      <c r="F536" s="79"/>
      <c r="G536" s="79"/>
      <c r="H536" s="79"/>
      <c r="I536" s="79"/>
      <c r="J536" s="79"/>
      <c r="K536" s="79"/>
      <c r="L536" s="79"/>
      <c r="M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c r="BK536" s="79"/>
      <c r="BL536" s="79"/>
      <c r="BM536" s="79"/>
      <c r="BN536" s="79"/>
      <c r="BO536" s="79"/>
      <c r="BP536" s="79"/>
      <c r="BQ536" s="79"/>
      <c r="BR536" s="79"/>
      <c r="BS536" s="79"/>
      <c r="BT536" s="79"/>
      <c r="BU536" s="79"/>
      <c r="BV536" s="79"/>
      <c r="BW536" s="79"/>
      <c r="BX536" s="79"/>
      <c r="BY536" s="79"/>
      <c r="BZ536" s="79"/>
      <c r="CA536" s="79"/>
    </row>
    <row r="537" spans="1:79">
      <c r="A537" s="79"/>
      <c r="B537" s="79"/>
      <c r="C537" s="79"/>
      <c r="D537" s="79"/>
      <c r="E537" s="79"/>
      <c r="F537" s="79"/>
      <c r="G537" s="79"/>
      <c r="H537" s="79"/>
      <c r="I537" s="79"/>
      <c r="J537" s="79"/>
      <c r="K537" s="79"/>
      <c r="L537" s="79"/>
      <c r="M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c r="BK537" s="79"/>
      <c r="BL537" s="79"/>
      <c r="BM537" s="79"/>
      <c r="BN537" s="79"/>
      <c r="BO537" s="79"/>
      <c r="BP537" s="79"/>
      <c r="BQ537" s="79"/>
      <c r="BR537" s="79"/>
      <c r="BS537" s="79"/>
      <c r="BT537" s="79"/>
      <c r="BU537" s="79"/>
      <c r="BV537" s="79"/>
      <c r="BW537" s="79"/>
      <c r="BX537" s="79"/>
      <c r="BY537" s="79"/>
      <c r="BZ537" s="79"/>
      <c r="CA537" s="79"/>
    </row>
    <row r="538" spans="1:79">
      <c r="A538" s="79"/>
      <c r="B538" s="79"/>
      <c r="C538" s="79"/>
      <c r="D538" s="79"/>
      <c r="E538" s="79"/>
      <c r="F538" s="79"/>
      <c r="G538" s="79"/>
      <c r="H538" s="79"/>
      <c r="I538" s="79"/>
      <c r="J538" s="79"/>
      <c r="K538" s="79"/>
      <c r="L538" s="79"/>
      <c r="M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c r="BK538" s="79"/>
      <c r="BL538" s="79"/>
      <c r="BM538" s="79"/>
      <c r="BN538" s="79"/>
      <c r="BO538" s="79"/>
      <c r="BP538" s="79"/>
      <c r="BQ538" s="79"/>
      <c r="BR538" s="79"/>
      <c r="BS538" s="79"/>
      <c r="BT538" s="79"/>
      <c r="BU538" s="79"/>
      <c r="BV538" s="79"/>
      <c r="BW538" s="79"/>
      <c r="BX538" s="79"/>
      <c r="BY538" s="79"/>
      <c r="BZ538" s="79"/>
      <c r="CA538" s="79"/>
    </row>
    <row r="539" spans="1:79">
      <c r="A539" s="79"/>
      <c r="B539" s="79"/>
      <c r="C539" s="79"/>
      <c r="D539" s="79"/>
      <c r="E539" s="79"/>
      <c r="F539" s="79"/>
      <c r="G539" s="79"/>
      <c r="H539" s="79"/>
      <c r="I539" s="79"/>
      <c r="J539" s="79"/>
      <c r="K539" s="79"/>
      <c r="L539" s="79"/>
      <c r="M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c r="BK539" s="79"/>
      <c r="BL539" s="79"/>
      <c r="BM539" s="79"/>
      <c r="BN539" s="79"/>
      <c r="BO539" s="79"/>
      <c r="BP539" s="79"/>
      <c r="BQ539" s="79"/>
      <c r="BR539" s="79"/>
      <c r="BS539" s="79"/>
      <c r="BT539" s="79"/>
      <c r="BU539" s="79"/>
      <c r="BV539" s="79"/>
      <c r="BW539" s="79"/>
      <c r="BX539" s="79"/>
      <c r="BY539" s="79"/>
      <c r="BZ539" s="79"/>
      <c r="CA539" s="79"/>
    </row>
    <row r="540" spans="1:79">
      <c r="A540" s="79"/>
      <c r="B540" s="79"/>
      <c r="C540" s="79"/>
      <c r="D540" s="79"/>
      <c r="E540" s="79"/>
      <c r="F540" s="79"/>
      <c r="G540" s="79"/>
      <c r="H540" s="79"/>
      <c r="I540" s="79"/>
      <c r="J540" s="79"/>
      <c r="K540" s="79"/>
      <c r="L540" s="79"/>
      <c r="M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c r="BK540" s="79"/>
      <c r="BL540" s="79"/>
      <c r="BM540" s="79"/>
      <c r="BN540" s="79"/>
      <c r="BO540" s="79"/>
      <c r="BP540" s="79"/>
      <c r="BQ540" s="79"/>
      <c r="BR540" s="79"/>
      <c r="BS540" s="79"/>
      <c r="BT540" s="79"/>
      <c r="BU540" s="79"/>
      <c r="BV540" s="79"/>
      <c r="BW540" s="79"/>
      <c r="BX540" s="79"/>
      <c r="BY540" s="79"/>
      <c r="BZ540" s="79"/>
      <c r="CA540" s="79"/>
    </row>
    <row r="541" spans="1:79">
      <c r="A541" s="79"/>
      <c r="B541" s="79"/>
      <c r="C541" s="79"/>
      <c r="D541" s="79"/>
      <c r="E541" s="79"/>
      <c r="F541" s="79"/>
      <c r="G541" s="79"/>
      <c r="H541" s="79"/>
      <c r="I541" s="79"/>
      <c r="J541" s="79"/>
      <c r="K541" s="79"/>
      <c r="L541" s="79"/>
      <c r="M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c r="BK541" s="79"/>
      <c r="BL541" s="79"/>
      <c r="BM541" s="79"/>
      <c r="BN541" s="79"/>
      <c r="BO541" s="79"/>
      <c r="BP541" s="79"/>
      <c r="BQ541" s="79"/>
      <c r="BR541" s="79"/>
      <c r="BS541" s="79"/>
      <c r="BT541" s="79"/>
      <c r="BU541" s="79"/>
      <c r="BV541" s="79"/>
      <c r="BW541" s="79"/>
      <c r="BX541" s="79"/>
      <c r="BY541" s="79"/>
      <c r="BZ541" s="79"/>
      <c r="CA541" s="79"/>
    </row>
    <row r="542" spans="1:79">
      <c r="A542" s="79"/>
      <c r="B542" s="79"/>
      <c r="C542" s="79"/>
      <c r="D542" s="79"/>
      <c r="E542" s="79"/>
      <c r="F542" s="79"/>
      <c r="G542" s="79"/>
      <c r="H542" s="79"/>
      <c r="I542" s="79"/>
      <c r="J542" s="79"/>
      <c r="K542" s="79"/>
      <c r="L542" s="79"/>
      <c r="M542" s="79"/>
      <c r="AA542" s="79"/>
      <c r="AB542" s="79"/>
      <c r="AC542" s="79"/>
      <c r="AD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c r="BC542" s="79"/>
      <c r="BD542" s="79"/>
      <c r="BE542" s="79"/>
      <c r="BF542" s="79"/>
      <c r="BG542" s="79"/>
      <c r="BH542" s="79"/>
      <c r="BI542" s="79"/>
      <c r="BJ542" s="79"/>
      <c r="BK542" s="79"/>
      <c r="BL542" s="79"/>
      <c r="BM542" s="79"/>
      <c r="BN542" s="79"/>
      <c r="BO542" s="79"/>
      <c r="BP542" s="79"/>
      <c r="BQ542" s="79"/>
      <c r="BR542" s="79"/>
      <c r="BS542" s="79"/>
      <c r="BT542" s="79"/>
      <c r="BU542" s="79"/>
      <c r="BV542" s="79"/>
      <c r="BW542" s="79"/>
      <c r="BX542" s="79"/>
      <c r="BY542" s="79"/>
      <c r="BZ542" s="79"/>
      <c r="CA542" s="79"/>
    </row>
    <row r="543" spans="1:79">
      <c r="A543" s="79"/>
      <c r="B543" s="79"/>
      <c r="C543" s="79"/>
      <c r="D543" s="79"/>
      <c r="E543" s="79"/>
      <c r="F543" s="79"/>
      <c r="G543" s="79"/>
      <c r="H543" s="79"/>
      <c r="I543" s="79"/>
      <c r="J543" s="79"/>
      <c r="K543" s="79"/>
      <c r="L543" s="79"/>
      <c r="M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c r="BK543" s="79"/>
      <c r="BL543" s="79"/>
      <c r="BM543" s="79"/>
      <c r="BN543" s="79"/>
      <c r="BO543" s="79"/>
      <c r="BP543" s="79"/>
      <c r="BQ543" s="79"/>
      <c r="BR543" s="79"/>
      <c r="BS543" s="79"/>
      <c r="BT543" s="79"/>
      <c r="BU543" s="79"/>
      <c r="BV543" s="79"/>
      <c r="BW543" s="79"/>
      <c r="BX543" s="79"/>
      <c r="BY543" s="79"/>
      <c r="BZ543" s="79"/>
      <c r="CA543" s="79"/>
    </row>
    <row r="544" spans="1:79">
      <c r="A544" s="79"/>
      <c r="B544" s="79"/>
      <c r="C544" s="79"/>
      <c r="D544" s="79"/>
      <c r="E544" s="79"/>
      <c r="F544" s="79"/>
      <c r="G544" s="79"/>
      <c r="H544" s="79"/>
      <c r="I544" s="79"/>
      <c r="J544" s="79"/>
      <c r="K544" s="79"/>
      <c r="L544" s="79"/>
      <c r="M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c r="BK544" s="79"/>
      <c r="BL544" s="79"/>
      <c r="BM544" s="79"/>
      <c r="BN544" s="79"/>
      <c r="BO544" s="79"/>
      <c r="BP544" s="79"/>
      <c r="BQ544" s="79"/>
      <c r="BR544" s="79"/>
      <c r="BS544" s="79"/>
      <c r="BT544" s="79"/>
      <c r="BU544" s="79"/>
      <c r="BV544" s="79"/>
      <c r="BW544" s="79"/>
      <c r="BX544" s="79"/>
      <c r="BY544" s="79"/>
      <c r="BZ544" s="79"/>
      <c r="CA544" s="79"/>
    </row>
    <row r="545" spans="1:79">
      <c r="A545" s="79"/>
      <c r="B545" s="79"/>
      <c r="C545" s="79"/>
      <c r="D545" s="79"/>
      <c r="E545" s="79"/>
      <c r="F545" s="79"/>
      <c r="G545" s="79"/>
      <c r="H545" s="79"/>
      <c r="I545" s="79"/>
      <c r="J545" s="79"/>
      <c r="K545" s="79"/>
      <c r="L545" s="79"/>
      <c r="M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c r="BK545" s="79"/>
      <c r="BL545" s="79"/>
      <c r="BM545" s="79"/>
      <c r="BN545" s="79"/>
      <c r="BO545" s="79"/>
      <c r="BP545" s="79"/>
      <c r="BQ545" s="79"/>
      <c r="BR545" s="79"/>
      <c r="BS545" s="79"/>
      <c r="BT545" s="79"/>
      <c r="BU545" s="79"/>
      <c r="BV545" s="79"/>
      <c r="BW545" s="79"/>
      <c r="BX545" s="79"/>
      <c r="BY545" s="79"/>
      <c r="BZ545" s="79"/>
      <c r="CA545" s="79"/>
    </row>
    <row r="546" spans="1:79">
      <c r="A546" s="79"/>
      <c r="B546" s="79"/>
      <c r="C546" s="79"/>
      <c r="D546" s="79"/>
      <c r="E546" s="79"/>
      <c r="F546" s="79"/>
      <c r="G546" s="79"/>
      <c r="H546" s="79"/>
      <c r="I546" s="79"/>
      <c r="J546" s="79"/>
      <c r="K546" s="79"/>
      <c r="L546" s="79"/>
      <c r="M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c r="BK546" s="79"/>
      <c r="BL546" s="79"/>
      <c r="BM546" s="79"/>
      <c r="BN546" s="79"/>
      <c r="BO546" s="79"/>
      <c r="BP546" s="79"/>
      <c r="BQ546" s="79"/>
      <c r="BR546" s="79"/>
      <c r="BS546" s="79"/>
      <c r="BT546" s="79"/>
      <c r="BU546" s="79"/>
      <c r="BV546" s="79"/>
      <c r="BW546" s="79"/>
      <c r="BX546" s="79"/>
      <c r="BY546" s="79"/>
      <c r="BZ546" s="79"/>
      <c r="CA546" s="79"/>
    </row>
    <row r="547" spans="1:79">
      <c r="A547" s="79"/>
      <c r="B547" s="79"/>
      <c r="C547" s="79"/>
      <c r="D547" s="79"/>
      <c r="E547" s="79"/>
      <c r="F547" s="79"/>
      <c r="G547" s="79"/>
      <c r="H547" s="79"/>
      <c r="I547" s="79"/>
      <c r="J547" s="79"/>
      <c r="K547" s="79"/>
      <c r="L547" s="79"/>
      <c r="M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c r="BK547" s="79"/>
      <c r="BL547" s="79"/>
      <c r="BM547" s="79"/>
      <c r="BN547" s="79"/>
      <c r="BO547" s="79"/>
      <c r="BP547" s="79"/>
      <c r="BQ547" s="79"/>
      <c r="BR547" s="79"/>
      <c r="BS547" s="79"/>
      <c r="BT547" s="79"/>
      <c r="BU547" s="79"/>
      <c r="BV547" s="79"/>
      <c r="BW547" s="79"/>
      <c r="BX547" s="79"/>
      <c r="BY547" s="79"/>
      <c r="BZ547" s="79"/>
      <c r="CA547" s="79"/>
    </row>
    <row r="548" spans="1:79">
      <c r="A548" s="79"/>
      <c r="B548" s="79"/>
      <c r="C548" s="79"/>
      <c r="D548" s="79"/>
      <c r="E548" s="79"/>
      <c r="F548" s="79"/>
      <c r="G548" s="79"/>
      <c r="H548" s="79"/>
      <c r="I548" s="79"/>
      <c r="J548" s="79"/>
      <c r="K548" s="79"/>
      <c r="L548" s="79"/>
      <c r="M548" s="79"/>
      <c r="AA548" s="79"/>
      <c r="AB548" s="79"/>
      <c r="AC548" s="79"/>
      <c r="AD548" s="79"/>
      <c r="AE548" s="79"/>
      <c r="AF548" s="79"/>
      <c r="AG548" s="79"/>
      <c r="AH548" s="79"/>
      <c r="AI548" s="79"/>
      <c r="AJ548" s="79"/>
      <c r="AK548" s="79"/>
      <c r="AL548" s="79"/>
      <c r="AM548" s="79"/>
      <c r="AN548" s="79"/>
      <c r="AO548" s="79"/>
      <c r="AP548" s="79"/>
      <c r="AQ548" s="79"/>
      <c r="AR548" s="79"/>
      <c r="AS548" s="79"/>
      <c r="AT548" s="79"/>
      <c r="AU548" s="79"/>
      <c r="AV548" s="79"/>
      <c r="AW548" s="79"/>
      <c r="AX548" s="79"/>
      <c r="AY548" s="79"/>
      <c r="AZ548" s="79"/>
      <c r="BA548" s="79"/>
      <c r="BB548" s="79"/>
      <c r="BC548" s="79"/>
      <c r="BD548" s="79"/>
      <c r="BE548" s="79"/>
      <c r="BF548" s="79"/>
      <c r="BG548" s="79"/>
      <c r="BH548" s="79"/>
      <c r="BI548" s="79"/>
      <c r="BJ548" s="79"/>
      <c r="BK548" s="79"/>
      <c r="BL548" s="79"/>
      <c r="BM548" s="79"/>
      <c r="BN548" s="79"/>
      <c r="BO548" s="79"/>
      <c r="BP548" s="79"/>
      <c r="BQ548" s="79"/>
      <c r="BR548" s="79"/>
      <c r="BS548" s="79"/>
      <c r="BT548" s="79"/>
      <c r="BU548" s="79"/>
      <c r="BV548" s="79"/>
      <c r="BW548" s="79"/>
      <c r="BX548" s="79"/>
      <c r="BY548" s="79"/>
      <c r="BZ548" s="79"/>
      <c r="CA548" s="79"/>
    </row>
    <row r="549" spans="1:79">
      <c r="A549" s="79"/>
      <c r="B549" s="79"/>
      <c r="C549" s="79"/>
      <c r="D549" s="79"/>
      <c r="E549" s="79"/>
      <c r="F549" s="79"/>
      <c r="G549" s="79"/>
      <c r="H549" s="79"/>
      <c r="I549" s="79"/>
      <c r="J549" s="79"/>
      <c r="K549" s="79"/>
      <c r="L549" s="79"/>
      <c r="M549" s="79"/>
      <c r="AA549" s="79"/>
      <c r="AB549" s="79"/>
      <c r="AC549" s="79"/>
      <c r="AD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c r="BC549" s="79"/>
      <c r="BD549" s="79"/>
      <c r="BE549" s="79"/>
      <c r="BF549" s="79"/>
      <c r="BG549" s="79"/>
      <c r="BH549" s="79"/>
      <c r="BI549" s="79"/>
      <c r="BJ549" s="79"/>
      <c r="BK549" s="79"/>
      <c r="BL549" s="79"/>
      <c r="BM549" s="79"/>
      <c r="BN549" s="79"/>
      <c r="BO549" s="79"/>
      <c r="BP549" s="79"/>
      <c r="BQ549" s="79"/>
      <c r="BR549" s="79"/>
      <c r="BS549" s="79"/>
      <c r="BT549" s="79"/>
      <c r="BU549" s="79"/>
      <c r="BV549" s="79"/>
      <c r="BW549" s="79"/>
      <c r="BX549" s="79"/>
      <c r="BY549" s="79"/>
      <c r="BZ549" s="79"/>
      <c r="CA549" s="79"/>
    </row>
    <row r="550" spans="1:79">
      <c r="A550" s="79"/>
      <c r="B550" s="79"/>
      <c r="C550" s="79"/>
      <c r="D550" s="79"/>
      <c r="E550" s="79"/>
      <c r="F550" s="79"/>
      <c r="G550" s="79"/>
      <c r="H550" s="79"/>
      <c r="I550" s="79"/>
      <c r="J550" s="79"/>
      <c r="K550" s="79"/>
      <c r="L550" s="79"/>
      <c r="M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c r="BK550" s="79"/>
      <c r="BL550" s="79"/>
      <c r="BM550" s="79"/>
      <c r="BN550" s="79"/>
      <c r="BO550" s="79"/>
      <c r="BP550" s="79"/>
      <c r="BQ550" s="79"/>
      <c r="BR550" s="79"/>
      <c r="BS550" s="79"/>
      <c r="BT550" s="79"/>
      <c r="BU550" s="79"/>
      <c r="BV550" s="79"/>
      <c r="BW550" s="79"/>
      <c r="BX550" s="79"/>
      <c r="BY550" s="79"/>
      <c r="BZ550" s="79"/>
      <c r="CA550" s="79"/>
    </row>
    <row r="551" spans="1:79">
      <c r="A551" s="79"/>
      <c r="B551" s="79"/>
      <c r="C551" s="79"/>
      <c r="D551" s="79"/>
      <c r="E551" s="79"/>
      <c r="F551" s="79"/>
      <c r="G551" s="79"/>
      <c r="H551" s="79"/>
      <c r="I551" s="79"/>
      <c r="J551" s="79"/>
      <c r="K551" s="79"/>
      <c r="L551" s="79"/>
      <c r="M551" s="79"/>
      <c r="AA551" s="79"/>
      <c r="AB551" s="79"/>
      <c r="AC551" s="79"/>
      <c r="AD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c r="BC551" s="79"/>
      <c r="BD551" s="79"/>
      <c r="BE551" s="79"/>
      <c r="BF551" s="79"/>
      <c r="BG551" s="79"/>
      <c r="BH551" s="79"/>
      <c r="BI551" s="79"/>
      <c r="BJ551" s="79"/>
      <c r="BK551" s="79"/>
      <c r="BL551" s="79"/>
      <c r="BM551" s="79"/>
      <c r="BN551" s="79"/>
      <c r="BO551" s="79"/>
      <c r="BP551" s="79"/>
      <c r="BQ551" s="79"/>
      <c r="BR551" s="79"/>
      <c r="BS551" s="79"/>
      <c r="BT551" s="79"/>
      <c r="BU551" s="79"/>
      <c r="BV551" s="79"/>
      <c r="BW551" s="79"/>
      <c r="BX551" s="79"/>
      <c r="BY551" s="79"/>
      <c r="BZ551" s="79"/>
      <c r="CA551" s="79"/>
    </row>
    <row r="552" spans="1:79">
      <c r="A552" s="79"/>
      <c r="B552" s="79"/>
      <c r="C552" s="79"/>
      <c r="D552" s="79"/>
      <c r="E552" s="79"/>
      <c r="F552" s="79"/>
      <c r="G552" s="79"/>
      <c r="H552" s="79"/>
      <c r="I552" s="79"/>
      <c r="J552" s="79"/>
      <c r="K552" s="79"/>
      <c r="L552" s="79"/>
      <c r="M552" s="79"/>
      <c r="AA552" s="79"/>
      <c r="AB552" s="79"/>
      <c r="AC552" s="79"/>
      <c r="AD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c r="BC552" s="79"/>
      <c r="BD552" s="79"/>
      <c r="BE552" s="79"/>
      <c r="BF552" s="79"/>
      <c r="BG552" s="79"/>
      <c r="BH552" s="79"/>
      <c r="BI552" s="79"/>
      <c r="BJ552" s="79"/>
      <c r="BK552" s="79"/>
      <c r="BL552" s="79"/>
      <c r="BM552" s="79"/>
      <c r="BN552" s="79"/>
      <c r="BO552" s="79"/>
      <c r="BP552" s="79"/>
      <c r="BQ552" s="79"/>
      <c r="BR552" s="79"/>
      <c r="BS552" s="79"/>
      <c r="BT552" s="79"/>
      <c r="BU552" s="79"/>
      <c r="BV552" s="79"/>
      <c r="BW552" s="79"/>
      <c r="BX552" s="79"/>
      <c r="BY552" s="79"/>
      <c r="BZ552" s="79"/>
      <c r="CA552" s="79"/>
    </row>
    <row r="553" spans="1:79">
      <c r="A553" s="79"/>
      <c r="B553" s="79"/>
      <c r="C553" s="79"/>
      <c r="D553" s="79"/>
      <c r="E553" s="79"/>
      <c r="F553" s="79"/>
      <c r="G553" s="79"/>
      <c r="H553" s="79"/>
      <c r="I553" s="79"/>
      <c r="J553" s="79"/>
      <c r="K553" s="79"/>
      <c r="L553" s="79"/>
      <c r="M553" s="79"/>
      <c r="AA553" s="79"/>
      <c r="AB553" s="79"/>
      <c r="AC553" s="79"/>
      <c r="AD553" s="79"/>
      <c r="AE553" s="79"/>
      <c r="AF553" s="79"/>
      <c r="AG553" s="79"/>
      <c r="AH553" s="79"/>
      <c r="AI553" s="79"/>
      <c r="AJ553" s="79"/>
      <c r="AK553" s="79"/>
      <c r="AL553" s="79"/>
      <c r="AM553" s="79"/>
      <c r="AN553" s="79"/>
      <c r="AO553" s="79"/>
      <c r="AP553" s="79"/>
      <c r="AQ553" s="79"/>
      <c r="AR553" s="79"/>
      <c r="AS553" s="79"/>
      <c r="AT553" s="79"/>
      <c r="AU553" s="79"/>
      <c r="AV553" s="79"/>
      <c r="AW553" s="79"/>
      <c r="AX553" s="79"/>
      <c r="AY553" s="79"/>
      <c r="AZ553" s="79"/>
      <c r="BA553" s="79"/>
      <c r="BB553" s="79"/>
      <c r="BC553" s="79"/>
      <c r="BD553" s="79"/>
      <c r="BE553" s="79"/>
      <c r="BF553" s="79"/>
      <c r="BG553" s="79"/>
      <c r="BH553" s="79"/>
      <c r="BI553" s="79"/>
      <c r="BJ553" s="79"/>
      <c r="BK553" s="79"/>
      <c r="BL553" s="79"/>
      <c r="BM553" s="79"/>
      <c r="BN553" s="79"/>
      <c r="BO553" s="79"/>
      <c r="BP553" s="79"/>
      <c r="BQ553" s="79"/>
      <c r="BR553" s="79"/>
      <c r="BS553" s="79"/>
      <c r="BT553" s="79"/>
      <c r="BU553" s="79"/>
      <c r="BV553" s="79"/>
      <c r="BW553" s="79"/>
      <c r="BX553" s="79"/>
      <c r="BY553" s="79"/>
      <c r="BZ553" s="79"/>
      <c r="CA553" s="79"/>
    </row>
    <row r="554" spans="1:79">
      <c r="A554" s="79"/>
      <c r="B554" s="79"/>
      <c r="C554" s="79"/>
      <c r="D554" s="79"/>
      <c r="E554" s="79"/>
      <c r="F554" s="79"/>
      <c r="G554" s="79"/>
      <c r="H554" s="79"/>
      <c r="I554" s="79"/>
      <c r="J554" s="79"/>
      <c r="K554" s="79"/>
      <c r="L554" s="79"/>
      <c r="M554" s="79"/>
      <c r="AA554" s="79"/>
      <c r="AB554" s="79"/>
      <c r="AC554" s="79"/>
      <c r="AD554" s="79"/>
      <c r="AE554" s="79"/>
      <c r="AF554" s="79"/>
      <c r="AG554" s="79"/>
      <c r="AH554" s="79"/>
      <c r="AI554" s="79"/>
      <c r="AJ554" s="79"/>
      <c r="AK554" s="79"/>
      <c r="AL554" s="79"/>
      <c r="AM554" s="79"/>
      <c r="AN554" s="79"/>
      <c r="AO554" s="79"/>
      <c r="AP554" s="79"/>
      <c r="AQ554" s="79"/>
      <c r="AR554" s="79"/>
      <c r="AS554" s="79"/>
      <c r="AT554" s="79"/>
      <c r="AU554" s="79"/>
      <c r="AV554" s="79"/>
      <c r="AW554" s="79"/>
      <c r="AX554" s="79"/>
      <c r="AY554" s="79"/>
      <c r="AZ554" s="79"/>
      <c r="BA554" s="79"/>
      <c r="BB554" s="79"/>
      <c r="BC554" s="79"/>
      <c r="BD554" s="79"/>
      <c r="BE554" s="79"/>
      <c r="BF554" s="79"/>
      <c r="BG554" s="79"/>
      <c r="BH554" s="79"/>
      <c r="BI554" s="79"/>
      <c r="BJ554" s="79"/>
      <c r="BK554" s="79"/>
      <c r="BL554" s="79"/>
      <c r="BM554" s="79"/>
      <c r="BN554" s="79"/>
      <c r="BO554" s="79"/>
      <c r="BP554" s="79"/>
      <c r="BQ554" s="79"/>
      <c r="BR554" s="79"/>
      <c r="BS554" s="79"/>
      <c r="BT554" s="79"/>
      <c r="BU554" s="79"/>
      <c r="BV554" s="79"/>
      <c r="BW554" s="79"/>
      <c r="BX554" s="79"/>
      <c r="BY554" s="79"/>
      <c r="BZ554" s="79"/>
      <c r="CA554" s="79"/>
    </row>
    <row r="555" spans="1:79">
      <c r="A555" s="79"/>
      <c r="B555" s="79"/>
      <c r="C555" s="79"/>
      <c r="D555" s="79"/>
      <c r="E555" s="79"/>
      <c r="F555" s="79"/>
      <c r="G555" s="79"/>
      <c r="H555" s="79"/>
      <c r="I555" s="79"/>
      <c r="J555" s="79"/>
      <c r="K555" s="79"/>
      <c r="L555" s="79"/>
      <c r="M555" s="79"/>
      <c r="AA555" s="79"/>
      <c r="AB555" s="79"/>
      <c r="AC555" s="79"/>
      <c r="AD555" s="79"/>
      <c r="AE555" s="79"/>
      <c r="AF555" s="79"/>
      <c r="AG555" s="79"/>
      <c r="AH555" s="79"/>
      <c r="AI555" s="79"/>
      <c r="AJ555" s="79"/>
      <c r="AK555" s="79"/>
      <c r="AL555" s="79"/>
      <c r="AM555" s="79"/>
      <c r="AN555" s="79"/>
      <c r="AO555" s="79"/>
      <c r="AP555" s="79"/>
      <c r="AQ555" s="79"/>
      <c r="AR555" s="79"/>
      <c r="AS555" s="79"/>
      <c r="AT555" s="79"/>
      <c r="AU555" s="79"/>
      <c r="AV555" s="79"/>
      <c r="AW555" s="79"/>
      <c r="AX555" s="79"/>
      <c r="AY555" s="79"/>
      <c r="AZ555" s="79"/>
      <c r="BA555" s="79"/>
      <c r="BB555" s="79"/>
      <c r="BC555" s="79"/>
      <c r="BD555" s="79"/>
      <c r="BE555" s="79"/>
      <c r="BF555" s="79"/>
      <c r="BG555" s="79"/>
      <c r="BH555" s="79"/>
      <c r="BI555" s="79"/>
      <c r="BJ555" s="79"/>
      <c r="BK555" s="79"/>
      <c r="BL555" s="79"/>
      <c r="BM555" s="79"/>
      <c r="BN555" s="79"/>
      <c r="BO555" s="79"/>
      <c r="BP555" s="79"/>
      <c r="BQ555" s="79"/>
      <c r="BR555" s="79"/>
      <c r="BS555" s="79"/>
      <c r="BT555" s="79"/>
      <c r="BU555" s="79"/>
      <c r="BV555" s="79"/>
      <c r="BW555" s="79"/>
      <c r="BX555" s="79"/>
      <c r="BY555" s="79"/>
      <c r="BZ555" s="79"/>
      <c r="CA555" s="79"/>
    </row>
    <row r="556" spans="1:79">
      <c r="A556" s="79"/>
      <c r="B556" s="79"/>
      <c r="C556" s="79"/>
      <c r="D556" s="79"/>
      <c r="E556" s="79"/>
      <c r="F556" s="79"/>
      <c r="G556" s="79"/>
      <c r="H556" s="79"/>
      <c r="I556" s="79"/>
      <c r="J556" s="79"/>
      <c r="K556" s="79"/>
      <c r="L556" s="79"/>
      <c r="M556" s="79"/>
      <c r="AA556" s="79"/>
      <c r="AB556" s="79"/>
      <c r="AC556" s="79"/>
      <c r="AD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c r="BC556" s="79"/>
      <c r="BD556" s="79"/>
      <c r="BE556" s="79"/>
      <c r="BF556" s="79"/>
      <c r="BG556" s="79"/>
      <c r="BH556" s="79"/>
      <c r="BI556" s="79"/>
      <c r="BJ556" s="79"/>
      <c r="BK556" s="79"/>
      <c r="BL556" s="79"/>
      <c r="BM556" s="79"/>
      <c r="BN556" s="79"/>
      <c r="BO556" s="79"/>
      <c r="BP556" s="79"/>
      <c r="BQ556" s="79"/>
      <c r="BR556" s="79"/>
      <c r="BS556" s="79"/>
      <c r="BT556" s="79"/>
      <c r="BU556" s="79"/>
      <c r="BV556" s="79"/>
      <c r="BW556" s="79"/>
      <c r="BX556" s="79"/>
      <c r="BY556" s="79"/>
      <c r="BZ556" s="79"/>
      <c r="CA556" s="79"/>
    </row>
    <row r="557" spans="1:79">
      <c r="A557" s="79"/>
      <c r="B557" s="79"/>
      <c r="C557" s="79"/>
      <c r="D557" s="79"/>
      <c r="E557" s="79"/>
      <c r="F557" s="79"/>
      <c r="G557" s="79"/>
      <c r="H557" s="79"/>
      <c r="I557" s="79"/>
      <c r="J557" s="79"/>
      <c r="K557" s="79"/>
      <c r="L557" s="79"/>
      <c r="M557" s="79"/>
      <c r="AA557" s="79"/>
      <c r="AB557" s="79"/>
      <c r="AC557" s="79"/>
      <c r="AD557" s="79"/>
      <c r="AE557" s="79"/>
      <c r="AF557" s="79"/>
      <c r="AG557" s="79"/>
      <c r="AH557" s="79"/>
      <c r="AI557" s="79"/>
      <c r="AJ557" s="79"/>
      <c r="AK557" s="79"/>
      <c r="AL557" s="79"/>
      <c r="AM557" s="79"/>
      <c r="AN557" s="79"/>
      <c r="AO557" s="79"/>
      <c r="AP557" s="79"/>
      <c r="AQ557" s="79"/>
      <c r="AR557" s="79"/>
      <c r="AS557" s="79"/>
      <c r="AT557" s="79"/>
      <c r="AU557" s="79"/>
      <c r="AV557" s="79"/>
      <c r="AW557" s="79"/>
      <c r="AX557" s="79"/>
      <c r="AY557" s="79"/>
      <c r="AZ557" s="79"/>
      <c r="BA557" s="79"/>
      <c r="BB557" s="79"/>
      <c r="BC557" s="79"/>
      <c r="BD557" s="79"/>
      <c r="BE557" s="79"/>
      <c r="BF557" s="79"/>
      <c r="BG557" s="79"/>
      <c r="BH557" s="79"/>
      <c r="BI557" s="79"/>
      <c r="BJ557" s="79"/>
      <c r="BK557" s="79"/>
      <c r="BL557" s="79"/>
      <c r="BM557" s="79"/>
      <c r="BN557" s="79"/>
      <c r="BO557" s="79"/>
      <c r="BP557" s="79"/>
      <c r="BQ557" s="79"/>
      <c r="BR557" s="79"/>
      <c r="BS557" s="79"/>
      <c r="BT557" s="79"/>
      <c r="BU557" s="79"/>
      <c r="BV557" s="79"/>
      <c r="BW557" s="79"/>
      <c r="BX557" s="79"/>
      <c r="BY557" s="79"/>
      <c r="BZ557" s="79"/>
      <c r="CA557" s="79"/>
    </row>
    <row r="558" spans="1:79">
      <c r="A558" s="79"/>
      <c r="B558" s="79"/>
      <c r="C558" s="79"/>
      <c r="D558" s="79"/>
      <c r="E558" s="79"/>
      <c r="F558" s="79"/>
      <c r="G558" s="79"/>
      <c r="H558" s="79"/>
      <c r="I558" s="79"/>
      <c r="J558" s="79"/>
      <c r="K558" s="79"/>
      <c r="L558" s="79"/>
      <c r="M558" s="79"/>
      <c r="AA558" s="79"/>
      <c r="AB558" s="79"/>
      <c r="AC558" s="79"/>
      <c r="AD558" s="79"/>
      <c r="AE558" s="79"/>
      <c r="AF558" s="79"/>
      <c r="AG558" s="79"/>
      <c r="AH558" s="79"/>
      <c r="AI558" s="79"/>
      <c r="AJ558" s="79"/>
      <c r="AK558" s="79"/>
      <c r="AL558" s="79"/>
      <c r="AM558" s="79"/>
      <c r="AN558" s="79"/>
      <c r="AO558" s="79"/>
      <c r="AP558" s="79"/>
      <c r="AQ558" s="79"/>
      <c r="AR558" s="79"/>
      <c r="AS558" s="79"/>
      <c r="AT558" s="79"/>
      <c r="AU558" s="79"/>
      <c r="AV558" s="79"/>
      <c r="AW558" s="79"/>
      <c r="AX558" s="79"/>
      <c r="AY558" s="79"/>
      <c r="AZ558" s="79"/>
      <c r="BA558" s="79"/>
      <c r="BB558" s="79"/>
      <c r="BC558" s="79"/>
      <c r="BD558" s="79"/>
      <c r="BE558" s="79"/>
      <c r="BF558" s="79"/>
      <c r="BG558" s="79"/>
      <c r="BH558" s="79"/>
      <c r="BI558" s="79"/>
      <c r="BJ558" s="79"/>
      <c r="BK558" s="79"/>
      <c r="BL558" s="79"/>
      <c r="BM558" s="79"/>
      <c r="BN558" s="79"/>
      <c r="BO558" s="79"/>
      <c r="BP558" s="79"/>
      <c r="BQ558" s="79"/>
      <c r="BR558" s="79"/>
      <c r="BS558" s="79"/>
      <c r="BT558" s="79"/>
      <c r="BU558" s="79"/>
      <c r="BV558" s="79"/>
      <c r="BW558" s="79"/>
      <c r="BX558" s="79"/>
      <c r="BY558" s="79"/>
      <c r="BZ558" s="79"/>
      <c r="CA558" s="79"/>
    </row>
    <row r="559" spans="1:79">
      <c r="A559" s="79"/>
      <c r="B559" s="79"/>
      <c r="C559" s="79"/>
      <c r="D559" s="79"/>
      <c r="E559" s="79"/>
      <c r="F559" s="79"/>
      <c r="G559" s="79"/>
      <c r="H559" s="79"/>
      <c r="I559" s="79"/>
      <c r="J559" s="79"/>
      <c r="K559" s="79"/>
      <c r="L559" s="79"/>
      <c r="M559" s="79"/>
      <c r="AA559" s="79"/>
      <c r="AB559" s="79"/>
      <c r="AC559" s="79"/>
      <c r="AD559" s="79"/>
      <c r="AE559" s="79"/>
      <c r="AF559" s="79"/>
      <c r="AG559" s="79"/>
      <c r="AH559" s="79"/>
      <c r="AI559" s="79"/>
      <c r="AJ559" s="79"/>
      <c r="AK559" s="79"/>
      <c r="AL559" s="79"/>
      <c r="AM559" s="79"/>
      <c r="AN559" s="79"/>
      <c r="AO559" s="79"/>
      <c r="AP559" s="79"/>
      <c r="AQ559" s="79"/>
      <c r="AR559" s="79"/>
      <c r="AS559" s="79"/>
      <c r="AT559" s="79"/>
      <c r="AU559" s="79"/>
      <c r="AV559" s="79"/>
      <c r="AW559" s="79"/>
      <c r="AX559" s="79"/>
      <c r="AY559" s="79"/>
      <c r="AZ559" s="79"/>
      <c r="BA559" s="79"/>
      <c r="BB559" s="79"/>
      <c r="BC559" s="79"/>
      <c r="BD559" s="79"/>
      <c r="BE559" s="79"/>
      <c r="BF559" s="79"/>
      <c r="BG559" s="79"/>
      <c r="BH559" s="79"/>
      <c r="BI559" s="79"/>
      <c r="BJ559" s="79"/>
      <c r="BK559" s="79"/>
      <c r="BL559" s="79"/>
      <c r="BM559" s="79"/>
      <c r="BN559" s="79"/>
      <c r="BO559" s="79"/>
      <c r="BP559" s="79"/>
      <c r="BQ559" s="79"/>
      <c r="BR559" s="79"/>
      <c r="BS559" s="79"/>
      <c r="BT559" s="79"/>
      <c r="BU559" s="79"/>
      <c r="BV559" s="79"/>
      <c r="BW559" s="79"/>
      <c r="BX559" s="79"/>
      <c r="BY559" s="79"/>
      <c r="BZ559" s="79"/>
      <c r="CA559" s="79"/>
    </row>
    <row r="560" spans="1:79">
      <c r="A560" s="79"/>
      <c r="B560" s="79"/>
      <c r="C560" s="79"/>
      <c r="D560" s="79"/>
      <c r="E560" s="79"/>
      <c r="F560" s="79"/>
      <c r="G560" s="79"/>
      <c r="H560" s="79"/>
      <c r="I560" s="79"/>
      <c r="J560" s="79"/>
      <c r="K560" s="79"/>
      <c r="L560" s="79"/>
      <c r="M560" s="79"/>
      <c r="AA560" s="79"/>
      <c r="AB560" s="79"/>
      <c r="AC560" s="79"/>
      <c r="AD560" s="79"/>
      <c r="AE560" s="79"/>
      <c r="AF560" s="79"/>
      <c r="AG560" s="79"/>
      <c r="AH560" s="79"/>
      <c r="AI560" s="79"/>
      <c r="AJ560" s="79"/>
      <c r="AK560" s="79"/>
      <c r="AL560" s="79"/>
      <c r="AM560" s="79"/>
      <c r="AN560" s="79"/>
      <c r="AO560" s="79"/>
      <c r="AP560" s="79"/>
      <c r="AQ560" s="79"/>
      <c r="AR560" s="79"/>
      <c r="AS560" s="79"/>
      <c r="AT560" s="79"/>
      <c r="AU560" s="79"/>
      <c r="AV560" s="79"/>
      <c r="AW560" s="79"/>
      <c r="AX560" s="79"/>
      <c r="AY560" s="79"/>
      <c r="AZ560" s="79"/>
      <c r="BA560" s="79"/>
      <c r="BB560" s="79"/>
      <c r="BC560" s="79"/>
      <c r="BD560" s="79"/>
      <c r="BE560" s="79"/>
      <c r="BF560" s="79"/>
      <c r="BG560" s="79"/>
      <c r="BH560" s="79"/>
      <c r="BI560" s="79"/>
      <c r="BJ560" s="79"/>
      <c r="BK560" s="79"/>
      <c r="BL560" s="79"/>
      <c r="BM560" s="79"/>
      <c r="BN560" s="79"/>
      <c r="BO560" s="79"/>
      <c r="BP560" s="79"/>
      <c r="BQ560" s="79"/>
      <c r="BR560" s="79"/>
      <c r="BS560" s="79"/>
      <c r="BT560" s="79"/>
      <c r="BU560" s="79"/>
      <c r="BV560" s="79"/>
      <c r="BW560" s="79"/>
      <c r="BX560" s="79"/>
      <c r="BY560" s="79"/>
      <c r="BZ560" s="79"/>
      <c r="CA560" s="79"/>
    </row>
    <row r="561" spans="1:79">
      <c r="A561" s="79"/>
      <c r="B561" s="79"/>
      <c r="C561" s="79"/>
      <c r="D561" s="79"/>
      <c r="E561" s="79"/>
      <c r="F561" s="79"/>
      <c r="G561" s="79"/>
      <c r="H561" s="79"/>
      <c r="I561" s="79"/>
      <c r="J561" s="79"/>
      <c r="K561" s="79"/>
      <c r="L561" s="79"/>
      <c r="M561" s="79"/>
      <c r="AA561" s="79"/>
      <c r="AB561" s="79"/>
      <c r="AC561" s="79"/>
      <c r="AD561" s="79"/>
      <c r="AE561" s="79"/>
      <c r="AF561" s="79"/>
      <c r="AG561" s="79"/>
      <c r="AH561" s="79"/>
      <c r="AI561" s="79"/>
      <c r="AJ561" s="79"/>
      <c r="AK561" s="79"/>
      <c r="AL561" s="79"/>
      <c r="AM561" s="79"/>
      <c r="AN561" s="79"/>
      <c r="AO561" s="79"/>
      <c r="AP561" s="79"/>
      <c r="AQ561" s="79"/>
      <c r="AR561" s="79"/>
      <c r="AS561" s="79"/>
      <c r="AT561" s="79"/>
      <c r="AU561" s="79"/>
      <c r="AV561" s="79"/>
      <c r="AW561" s="79"/>
      <c r="AX561" s="79"/>
      <c r="AY561" s="79"/>
      <c r="AZ561" s="79"/>
      <c r="BA561" s="79"/>
      <c r="BB561" s="79"/>
      <c r="BC561" s="79"/>
      <c r="BD561" s="79"/>
      <c r="BE561" s="79"/>
      <c r="BF561" s="79"/>
      <c r="BG561" s="79"/>
      <c r="BH561" s="79"/>
      <c r="BI561" s="79"/>
      <c r="BJ561" s="79"/>
      <c r="BK561" s="79"/>
      <c r="BL561" s="79"/>
      <c r="BM561" s="79"/>
      <c r="BN561" s="79"/>
      <c r="BO561" s="79"/>
      <c r="BP561" s="79"/>
      <c r="BQ561" s="79"/>
      <c r="BR561" s="79"/>
      <c r="BS561" s="79"/>
      <c r="BT561" s="79"/>
      <c r="BU561" s="79"/>
      <c r="BV561" s="79"/>
      <c r="BW561" s="79"/>
      <c r="BX561" s="79"/>
      <c r="BY561" s="79"/>
      <c r="BZ561" s="79"/>
      <c r="CA561" s="79"/>
    </row>
    <row r="562" spans="1:79">
      <c r="A562" s="79"/>
      <c r="B562" s="79"/>
      <c r="C562" s="79"/>
      <c r="D562" s="79"/>
      <c r="E562" s="79"/>
      <c r="F562" s="79"/>
      <c r="G562" s="79"/>
      <c r="H562" s="79"/>
      <c r="I562" s="79"/>
      <c r="J562" s="79"/>
      <c r="K562" s="79"/>
      <c r="L562" s="79"/>
      <c r="M562" s="79"/>
      <c r="AA562" s="79"/>
      <c r="AB562" s="79"/>
      <c r="AC562" s="79"/>
      <c r="AD562" s="79"/>
      <c r="AE562" s="79"/>
      <c r="AF562" s="79"/>
      <c r="AG562" s="79"/>
      <c r="AH562" s="79"/>
      <c r="AI562" s="79"/>
      <c r="AJ562" s="79"/>
      <c r="AK562" s="79"/>
      <c r="AL562" s="79"/>
      <c r="AM562" s="79"/>
      <c r="AN562" s="79"/>
      <c r="AO562" s="79"/>
      <c r="AP562" s="79"/>
      <c r="AQ562" s="79"/>
      <c r="AR562" s="79"/>
      <c r="AS562" s="79"/>
      <c r="AT562" s="79"/>
      <c r="AU562" s="79"/>
      <c r="AV562" s="79"/>
      <c r="AW562" s="79"/>
      <c r="AX562" s="79"/>
      <c r="AY562" s="79"/>
      <c r="AZ562" s="79"/>
      <c r="BA562" s="79"/>
      <c r="BB562" s="79"/>
      <c r="BC562" s="79"/>
      <c r="BD562" s="79"/>
      <c r="BE562" s="79"/>
      <c r="BF562" s="79"/>
      <c r="BG562" s="79"/>
      <c r="BH562" s="79"/>
      <c r="BI562" s="79"/>
      <c r="BJ562" s="79"/>
      <c r="BK562" s="79"/>
      <c r="BL562" s="79"/>
      <c r="BM562" s="79"/>
      <c r="BN562" s="79"/>
      <c r="BO562" s="79"/>
      <c r="BP562" s="79"/>
      <c r="BQ562" s="79"/>
      <c r="BR562" s="79"/>
      <c r="BS562" s="79"/>
      <c r="BT562" s="79"/>
      <c r="BU562" s="79"/>
      <c r="BV562" s="79"/>
      <c r="BW562" s="79"/>
      <c r="BX562" s="79"/>
      <c r="BY562" s="79"/>
      <c r="BZ562" s="79"/>
      <c r="CA562" s="79"/>
    </row>
    <row r="563" spans="1:79">
      <c r="A563" s="79"/>
      <c r="B563" s="79"/>
      <c r="C563" s="79"/>
      <c r="D563" s="79"/>
      <c r="E563" s="79"/>
      <c r="F563" s="79"/>
      <c r="G563" s="79"/>
      <c r="H563" s="79"/>
      <c r="I563" s="79"/>
      <c r="J563" s="79"/>
      <c r="K563" s="79"/>
      <c r="L563" s="79"/>
      <c r="M563" s="79"/>
      <c r="AA563" s="79"/>
      <c r="AB563" s="79"/>
      <c r="AC563" s="79"/>
      <c r="AD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c r="BC563" s="79"/>
      <c r="BD563" s="79"/>
      <c r="BE563" s="79"/>
      <c r="BF563" s="79"/>
      <c r="BG563" s="79"/>
      <c r="BH563" s="79"/>
      <c r="BI563" s="79"/>
      <c r="BJ563" s="79"/>
      <c r="BK563" s="79"/>
      <c r="BL563" s="79"/>
      <c r="BM563" s="79"/>
      <c r="BN563" s="79"/>
      <c r="BO563" s="79"/>
      <c r="BP563" s="79"/>
      <c r="BQ563" s="79"/>
      <c r="BR563" s="79"/>
      <c r="BS563" s="79"/>
      <c r="BT563" s="79"/>
      <c r="BU563" s="79"/>
      <c r="BV563" s="79"/>
      <c r="BW563" s="79"/>
      <c r="BX563" s="79"/>
      <c r="BY563" s="79"/>
      <c r="BZ563" s="79"/>
      <c r="CA563" s="79"/>
    </row>
    <row r="564" spans="1:79">
      <c r="A564" s="79"/>
      <c r="B564" s="79"/>
      <c r="C564" s="79"/>
      <c r="D564" s="79"/>
      <c r="E564" s="79"/>
      <c r="F564" s="79"/>
      <c r="G564" s="79"/>
      <c r="H564" s="79"/>
      <c r="I564" s="79"/>
      <c r="J564" s="79"/>
      <c r="K564" s="79"/>
      <c r="L564" s="79"/>
      <c r="M564" s="79"/>
      <c r="AA564" s="79"/>
      <c r="AB564" s="79"/>
      <c r="AC564" s="79"/>
      <c r="AD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c r="BC564" s="79"/>
      <c r="BD564" s="79"/>
      <c r="BE564" s="79"/>
      <c r="BF564" s="79"/>
      <c r="BG564" s="79"/>
      <c r="BH564" s="79"/>
      <c r="BI564" s="79"/>
      <c r="BJ564" s="79"/>
      <c r="BK564" s="79"/>
      <c r="BL564" s="79"/>
      <c r="BM564" s="79"/>
      <c r="BN564" s="79"/>
      <c r="BO564" s="79"/>
      <c r="BP564" s="79"/>
      <c r="BQ564" s="79"/>
      <c r="BR564" s="79"/>
      <c r="BS564" s="79"/>
      <c r="BT564" s="79"/>
      <c r="BU564" s="79"/>
      <c r="BV564" s="79"/>
      <c r="BW564" s="79"/>
      <c r="BX564" s="79"/>
      <c r="BY564" s="79"/>
      <c r="BZ564" s="79"/>
      <c r="CA564" s="79"/>
    </row>
    <row r="565" spans="1:79">
      <c r="A565" s="79"/>
      <c r="B565" s="79"/>
      <c r="C565" s="79"/>
      <c r="D565" s="79"/>
      <c r="E565" s="79"/>
      <c r="F565" s="79"/>
      <c r="G565" s="79"/>
      <c r="H565" s="79"/>
      <c r="I565" s="79"/>
      <c r="J565" s="79"/>
      <c r="K565" s="79"/>
      <c r="L565" s="79"/>
      <c r="M565" s="79"/>
      <c r="AA565" s="79"/>
      <c r="AB565" s="79"/>
      <c r="AC565" s="79"/>
      <c r="AD565" s="79"/>
      <c r="AE565" s="79"/>
      <c r="AF565" s="79"/>
      <c r="AG565" s="79"/>
      <c r="AH565" s="79"/>
      <c r="AI565" s="79"/>
      <c r="AJ565" s="79"/>
      <c r="AK565" s="79"/>
      <c r="AL565" s="79"/>
      <c r="AM565" s="79"/>
      <c r="AN565" s="79"/>
      <c r="AO565" s="79"/>
      <c r="AP565" s="79"/>
      <c r="AQ565" s="79"/>
      <c r="AR565" s="79"/>
      <c r="AS565" s="79"/>
      <c r="AT565" s="79"/>
      <c r="AU565" s="79"/>
      <c r="AV565" s="79"/>
      <c r="AW565" s="79"/>
      <c r="AX565" s="79"/>
      <c r="AY565" s="79"/>
      <c r="AZ565" s="79"/>
      <c r="BA565" s="79"/>
      <c r="BB565" s="79"/>
      <c r="BC565" s="79"/>
      <c r="BD565" s="79"/>
      <c r="BE565" s="79"/>
      <c r="BF565" s="79"/>
      <c r="BG565" s="79"/>
      <c r="BH565" s="79"/>
      <c r="BI565" s="79"/>
      <c r="BJ565" s="79"/>
      <c r="BK565" s="79"/>
      <c r="BL565" s="79"/>
      <c r="BM565" s="79"/>
      <c r="BN565" s="79"/>
      <c r="BO565" s="79"/>
      <c r="BP565" s="79"/>
      <c r="BQ565" s="79"/>
      <c r="BR565" s="79"/>
      <c r="BS565" s="79"/>
      <c r="BT565" s="79"/>
      <c r="BU565" s="79"/>
      <c r="BV565" s="79"/>
      <c r="BW565" s="79"/>
      <c r="BX565" s="79"/>
      <c r="BY565" s="79"/>
      <c r="BZ565" s="79"/>
      <c r="CA565" s="79"/>
    </row>
    <row r="566" spans="1:79">
      <c r="A566" s="79"/>
      <c r="B566" s="79"/>
      <c r="C566" s="79"/>
      <c r="D566" s="79"/>
      <c r="E566" s="79"/>
      <c r="F566" s="79"/>
      <c r="G566" s="79"/>
      <c r="H566" s="79"/>
      <c r="I566" s="79"/>
      <c r="J566" s="79"/>
      <c r="K566" s="79"/>
      <c r="L566" s="79"/>
      <c r="M566" s="79"/>
      <c r="AA566" s="79"/>
      <c r="AB566" s="79"/>
      <c r="AC566" s="79"/>
      <c r="AD566" s="79"/>
      <c r="AE566" s="79"/>
      <c r="AF566" s="79"/>
      <c r="AG566" s="79"/>
      <c r="AH566" s="79"/>
      <c r="AI566" s="79"/>
      <c r="AJ566" s="79"/>
      <c r="AK566" s="79"/>
      <c r="AL566" s="79"/>
      <c r="AM566" s="79"/>
      <c r="AN566" s="79"/>
      <c r="AO566" s="79"/>
      <c r="AP566" s="79"/>
      <c r="AQ566" s="79"/>
      <c r="AR566" s="79"/>
      <c r="AS566" s="79"/>
      <c r="AT566" s="79"/>
      <c r="AU566" s="79"/>
      <c r="AV566" s="79"/>
      <c r="AW566" s="79"/>
      <c r="AX566" s="79"/>
      <c r="AY566" s="79"/>
      <c r="AZ566" s="79"/>
      <c r="BA566" s="79"/>
      <c r="BB566" s="79"/>
      <c r="BC566" s="79"/>
      <c r="BD566" s="79"/>
      <c r="BE566" s="79"/>
      <c r="BF566" s="79"/>
      <c r="BG566" s="79"/>
      <c r="BH566" s="79"/>
      <c r="BI566" s="79"/>
      <c r="BJ566" s="79"/>
      <c r="BK566" s="79"/>
      <c r="BL566" s="79"/>
      <c r="BM566" s="79"/>
      <c r="BN566" s="79"/>
      <c r="BO566" s="79"/>
      <c r="BP566" s="79"/>
      <c r="BQ566" s="79"/>
      <c r="BR566" s="79"/>
      <c r="BS566" s="79"/>
      <c r="BT566" s="79"/>
      <c r="BU566" s="79"/>
      <c r="BV566" s="79"/>
      <c r="BW566" s="79"/>
      <c r="BX566" s="79"/>
      <c r="BY566" s="79"/>
      <c r="BZ566" s="79"/>
      <c r="CA566" s="79"/>
    </row>
    <row r="567" spans="1:79">
      <c r="A567" s="79"/>
      <c r="B567" s="79"/>
      <c r="C567" s="79"/>
      <c r="D567" s="79"/>
      <c r="E567" s="79"/>
      <c r="F567" s="79"/>
      <c r="G567" s="79"/>
      <c r="H567" s="79"/>
      <c r="I567" s="79"/>
      <c r="J567" s="79"/>
      <c r="K567" s="79"/>
      <c r="L567" s="79"/>
      <c r="M567" s="79"/>
      <c r="AA567" s="79"/>
      <c r="AB567" s="79"/>
      <c r="AC567" s="79"/>
      <c r="AD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c r="BC567" s="79"/>
      <c r="BD567" s="79"/>
      <c r="BE567" s="79"/>
      <c r="BF567" s="79"/>
      <c r="BG567" s="79"/>
      <c r="BH567" s="79"/>
      <c r="BI567" s="79"/>
      <c r="BJ567" s="79"/>
      <c r="BK567" s="79"/>
      <c r="BL567" s="79"/>
      <c r="BM567" s="79"/>
      <c r="BN567" s="79"/>
      <c r="BO567" s="79"/>
      <c r="BP567" s="79"/>
      <c r="BQ567" s="79"/>
      <c r="BR567" s="79"/>
      <c r="BS567" s="79"/>
      <c r="BT567" s="79"/>
      <c r="BU567" s="79"/>
      <c r="BV567" s="79"/>
      <c r="BW567" s="79"/>
      <c r="BX567" s="79"/>
      <c r="BY567" s="79"/>
      <c r="BZ567" s="79"/>
      <c r="CA567" s="79"/>
    </row>
    <row r="568" spans="1:79">
      <c r="A568" s="79"/>
      <c r="B568" s="79"/>
      <c r="C568" s="79"/>
      <c r="D568" s="79"/>
      <c r="E568" s="79"/>
      <c r="F568" s="79"/>
      <c r="G568" s="79"/>
      <c r="H568" s="79"/>
      <c r="I568" s="79"/>
      <c r="J568" s="79"/>
      <c r="K568" s="79"/>
      <c r="L568" s="79"/>
      <c r="M568" s="79"/>
      <c r="AA568" s="79"/>
      <c r="AB568" s="79"/>
      <c r="AC568" s="79"/>
      <c r="AD568" s="79"/>
      <c r="AE568" s="79"/>
      <c r="AF568" s="79"/>
      <c r="AG568" s="79"/>
      <c r="AH568" s="79"/>
      <c r="AI568" s="79"/>
      <c r="AJ568" s="79"/>
      <c r="AK568" s="79"/>
      <c r="AL568" s="79"/>
      <c r="AM568" s="79"/>
      <c r="AN568" s="79"/>
      <c r="AO568" s="79"/>
      <c r="AP568" s="79"/>
      <c r="AQ568" s="79"/>
      <c r="AR568" s="79"/>
      <c r="AS568" s="79"/>
      <c r="AT568" s="79"/>
      <c r="AU568" s="79"/>
      <c r="AV568" s="79"/>
      <c r="AW568" s="79"/>
      <c r="AX568" s="79"/>
      <c r="AY568" s="79"/>
      <c r="AZ568" s="79"/>
      <c r="BA568" s="79"/>
      <c r="BB568" s="79"/>
      <c r="BC568" s="79"/>
      <c r="BD568" s="79"/>
      <c r="BE568" s="79"/>
      <c r="BF568" s="79"/>
      <c r="BG568" s="79"/>
      <c r="BH568" s="79"/>
      <c r="BI568" s="79"/>
      <c r="BJ568" s="79"/>
      <c r="BK568" s="79"/>
      <c r="BL568" s="79"/>
      <c r="BM568" s="79"/>
      <c r="BN568" s="79"/>
      <c r="BO568" s="79"/>
      <c r="BP568" s="79"/>
      <c r="BQ568" s="79"/>
      <c r="BR568" s="79"/>
      <c r="BS568" s="79"/>
      <c r="BT568" s="79"/>
      <c r="BU568" s="79"/>
      <c r="BV568" s="79"/>
      <c r="BW568" s="79"/>
      <c r="BX568" s="79"/>
      <c r="BY568" s="79"/>
      <c r="BZ568" s="79"/>
      <c r="CA568" s="79"/>
    </row>
    <row r="569" spans="1:79">
      <c r="A569" s="79"/>
      <c r="B569" s="79"/>
      <c r="C569" s="79"/>
      <c r="D569" s="79"/>
      <c r="E569" s="79"/>
      <c r="F569" s="79"/>
      <c r="G569" s="79"/>
      <c r="H569" s="79"/>
      <c r="I569" s="79"/>
      <c r="J569" s="79"/>
      <c r="K569" s="79"/>
      <c r="L569" s="79"/>
      <c r="M569" s="79"/>
      <c r="AA569" s="79"/>
      <c r="AB569" s="79"/>
      <c r="AC569" s="79"/>
      <c r="AD569" s="79"/>
      <c r="AE569" s="79"/>
      <c r="AF569" s="79"/>
      <c r="AG569" s="79"/>
      <c r="AH569" s="79"/>
      <c r="AI569" s="79"/>
      <c r="AJ569" s="79"/>
      <c r="AK569" s="79"/>
      <c r="AL569" s="79"/>
      <c r="AM569" s="79"/>
      <c r="AN569" s="79"/>
      <c r="AO569" s="79"/>
      <c r="AP569" s="79"/>
      <c r="AQ569" s="79"/>
      <c r="AR569" s="79"/>
      <c r="AS569" s="79"/>
      <c r="AT569" s="79"/>
      <c r="AU569" s="79"/>
      <c r="AV569" s="79"/>
      <c r="AW569" s="79"/>
      <c r="AX569" s="79"/>
      <c r="AY569" s="79"/>
      <c r="AZ569" s="79"/>
      <c r="BA569" s="79"/>
      <c r="BB569" s="79"/>
      <c r="BC569" s="79"/>
      <c r="BD569" s="79"/>
      <c r="BE569" s="79"/>
      <c r="BF569" s="79"/>
      <c r="BG569" s="79"/>
      <c r="BH569" s="79"/>
      <c r="BI569" s="79"/>
      <c r="BJ569" s="79"/>
      <c r="BK569" s="79"/>
      <c r="BL569" s="79"/>
      <c r="BM569" s="79"/>
      <c r="BN569" s="79"/>
      <c r="BO569" s="79"/>
      <c r="BP569" s="79"/>
      <c r="BQ569" s="79"/>
      <c r="BR569" s="79"/>
      <c r="BS569" s="79"/>
      <c r="BT569" s="79"/>
      <c r="BU569" s="79"/>
      <c r="BV569" s="79"/>
      <c r="BW569" s="79"/>
      <c r="BX569" s="79"/>
      <c r="BY569" s="79"/>
      <c r="BZ569" s="79"/>
      <c r="CA569" s="79"/>
    </row>
    <row r="570" spans="1:79">
      <c r="A570" s="79"/>
      <c r="B570" s="79"/>
      <c r="C570" s="79"/>
      <c r="D570" s="79"/>
      <c r="E570" s="79"/>
      <c r="F570" s="79"/>
      <c r="G570" s="79"/>
      <c r="H570" s="79"/>
      <c r="I570" s="79"/>
      <c r="J570" s="79"/>
      <c r="K570" s="79"/>
      <c r="L570" s="79"/>
      <c r="M570" s="79"/>
      <c r="AA570" s="79"/>
      <c r="AB570" s="79"/>
      <c r="AC570" s="79"/>
      <c r="AD570" s="79"/>
      <c r="AE570" s="79"/>
      <c r="AF570" s="79"/>
      <c r="AG570" s="79"/>
      <c r="AH570" s="79"/>
      <c r="AI570" s="79"/>
      <c r="AJ570" s="79"/>
      <c r="AK570" s="79"/>
      <c r="AL570" s="79"/>
      <c r="AM570" s="79"/>
      <c r="AN570" s="79"/>
      <c r="AO570" s="79"/>
      <c r="AP570" s="79"/>
      <c r="AQ570" s="79"/>
      <c r="AR570" s="79"/>
      <c r="AS570" s="79"/>
      <c r="AT570" s="79"/>
      <c r="AU570" s="79"/>
      <c r="AV570" s="79"/>
      <c r="AW570" s="79"/>
      <c r="AX570" s="79"/>
      <c r="AY570" s="79"/>
      <c r="AZ570" s="79"/>
      <c r="BA570" s="79"/>
      <c r="BB570" s="79"/>
      <c r="BC570" s="79"/>
      <c r="BD570" s="79"/>
      <c r="BE570" s="79"/>
      <c r="BF570" s="79"/>
      <c r="BG570" s="79"/>
      <c r="BH570" s="79"/>
      <c r="BI570" s="79"/>
      <c r="BJ570" s="79"/>
      <c r="BK570" s="79"/>
      <c r="BL570" s="79"/>
      <c r="BM570" s="79"/>
      <c r="BN570" s="79"/>
      <c r="BO570" s="79"/>
      <c r="BP570" s="79"/>
      <c r="BQ570" s="79"/>
      <c r="BR570" s="79"/>
      <c r="BS570" s="79"/>
      <c r="BT570" s="79"/>
      <c r="BU570" s="79"/>
      <c r="BV570" s="79"/>
      <c r="BW570" s="79"/>
      <c r="BX570" s="79"/>
      <c r="BY570" s="79"/>
      <c r="BZ570" s="79"/>
      <c r="CA570" s="79"/>
    </row>
    <row r="571" spans="1:79">
      <c r="A571" s="79"/>
      <c r="B571" s="79"/>
      <c r="C571" s="79"/>
      <c r="D571" s="79"/>
      <c r="E571" s="79"/>
      <c r="F571" s="79"/>
      <c r="G571" s="79"/>
      <c r="H571" s="79"/>
      <c r="I571" s="79"/>
      <c r="J571" s="79"/>
      <c r="K571" s="79"/>
      <c r="L571" s="79"/>
      <c r="M571" s="79"/>
      <c r="AA571" s="79"/>
      <c r="AB571" s="79"/>
      <c r="AC571" s="79"/>
      <c r="AD571" s="79"/>
      <c r="AE571" s="79"/>
      <c r="AF571" s="79"/>
      <c r="AG571" s="79"/>
      <c r="AH571" s="79"/>
      <c r="AI571" s="79"/>
      <c r="AJ571" s="79"/>
      <c r="AK571" s="79"/>
      <c r="AL571" s="79"/>
      <c r="AM571" s="79"/>
      <c r="AN571" s="79"/>
      <c r="AO571" s="79"/>
      <c r="AP571" s="79"/>
      <c r="AQ571" s="79"/>
      <c r="AR571" s="79"/>
      <c r="AS571" s="79"/>
      <c r="AT571" s="79"/>
      <c r="AU571" s="79"/>
      <c r="AV571" s="79"/>
      <c r="AW571" s="79"/>
      <c r="AX571" s="79"/>
      <c r="AY571" s="79"/>
      <c r="AZ571" s="79"/>
      <c r="BA571" s="79"/>
      <c r="BB571" s="79"/>
      <c r="BC571" s="79"/>
      <c r="BD571" s="79"/>
      <c r="BE571" s="79"/>
      <c r="BF571" s="79"/>
      <c r="BG571" s="79"/>
      <c r="BH571" s="79"/>
      <c r="BI571" s="79"/>
      <c r="BJ571" s="79"/>
      <c r="BK571" s="79"/>
      <c r="BL571" s="79"/>
      <c r="BM571" s="79"/>
      <c r="BN571" s="79"/>
      <c r="BO571" s="79"/>
      <c r="BP571" s="79"/>
      <c r="BQ571" s="79"/>
      <c r="BR571" s="79"/>
      <c r="BS571" s="79"/>
      <c r="BT571" s="79"/>
      <c r="BU571" s="79"/>
      <c r="BV571" s="79"/>
      <c r="BW571" s="79"/>
      <c r="BX571" s="79"/>
      <c r="BY571" s="79"/>
      <c r="BZ571" s="79"/>
      <c r="CA571" s="79"/>
    </row>
    <row r="572" spans="1:79">
      <c r="A572" s="79"/>
      <c r="B572" s="79"/>
      <c r="C572" s="79"/>
      <c r="D572" s="79"/>
      <c r="E572" s="79"/>
      <c r="F572" s="79"/>
      <c r="G572" s="79"/>
      <c r="H572" s="79"/>
      <c r="I572" s="79"/>
      <c r="J572" s="79"/>
      <c r="K572" s="79"/>
      <c r="L572" s="79"/>
      <c r="M572" s="79"/>
      <c r="AA572" s="79"/>
      <c r="AB572" s="79"/>
      <c r="AC572" s="79"/>
      <c r="AD572" s="79"/>
      <c r="AE572" s="79"/>
      <c r="AF572" s="79"/>
      <c r="AG572" s="79"/>
      <c r="AH572" s="79"/>
      <c r="AI572" s="79"/>
      <c r="AJ572" s="79"/>
      <c r="AK572" s="79"/>
      <c r="AL572" s="79"/>
      <c r="AM572" s="79"/>
      <c r="AN572" s="79"/>
      <c r="AO572" s="79"/>
      <c r="AP572" s="79"/>
      <c r="AQ572" s="79"/>
      <c r="AR572" s="79"/>
      <c r="AS572" s="79"/>
      <c r="AT572" s="79"/>
      <c r="AU572" s="79"/>
      <c r="AV572" s="79"/>
      <c r="AW572" s="79"/>
      <c r="AX572" s="79"/>
      <c r="AY572" s="79"/>
      <c r="AZ572" s="79"/>
      <c r="BA572" s="79"/>
      <c r="BB572" s="79"/>
      <c r="BC572" s="79"/>
      <c r="BD572" s="79"/>
      <c r="BE572" s="79"/>
      <c r="BF572" s="79"/>
      <c r="BG572" s="79"/>
      <c r="BH572" s="79"/>
      <c r="BI572" s="79"/>
      <c r="BJ572" s="79"/>
      <c r="BK572" s="79"/>
      <c r="BL572" s="79"/>
      <c r="BM572" s="79"/>
      <c r="BN572" s="79"/>
      <c r="BO572" s="79"/>
      <c r="BP572" s="79"/>
      <c r="BQ572" s="79"/>
      <c r="BR572" s="79"/>
      <c r="BS572" s="79"/>
      <c r="BT572" s="79"/>
      <c r="BU572" s="79"/>
      <c r="BV572" s="79"/>
      <c r="BW572" s="79"/>
      <c r="BX572" s="79"/>
      <c r="BY572" s="79"/>
      <c r="BZ572" s="79"/>
      <c r="CA572" s="79"/>
    </row>
    <row r="573" spans="1:79">
      <c r="A573" s="79"/>
      <c r="B573" s="79"/>
      <c r="C573" s="79"/>
      <c r="D573" s="79"/>
      <c r="E573" s="79"/>
      <c r="F573" s="79"/>
      <c r="G573" s="79"/>
      <c r="H573" s="79"/>
      <c r="I573" s="79"/>
      <c r="J573" s="79"/>
      <c r="K573" s="79"/>
      <c r="L573" s="79"/>
      <c r="M573" s="79"/>
      <c r="AA573" s="79"/>
      <c r="AB573" s="79"/>
      <c r="AC573" s="79"/>
      <c r="AD573" s="79"/>
      <c r="AE573" s="79"/>
      <c r="AF573" s="79"/>
      <c r="AG573" s="79"/>
      <c r="AH573" s="79"/>
      <c r="AI573" s="79"/>
      <c r="AJ573" s="79"/>
      <c r="AK573" s="79"/>
      <c r="AL573" s="79"/>
      <c r="AM573" s="79"/>
      <c r="AN573" s="79"/>
      <c r="AO573" s="79"/>
      <c r="AP573" s="79"/>
      <c r="AQ573" s="79"/>
      <c r="AR573" s="79"/>
      <c r="AS573" s="79"/>
      <c r="AT573" s="79"/>
      <c r="AU573" s="79"/>
      <c r="AV573" s="79"/>
      <c r="AW573" s="79"/>
      <c r="AX573" s="79"/>
      <c r="AY573" s="79"/>
      <c r="AZ573" s="79"/>
      <c r="BA573" s="79"/>
      <c r="BB573" s="79"/>
      <c r="BC573" s="79"/>
      <c r="BD573" s="79"/>
      <c r="BE573" s="79"/>
      <c r="BF573" s="79"/>
      <c r="BG573" s="79"/>
      <c r="BH573" s="79"/>
      <c r="BI573" s="79"/>
      <c r="BJ573" s="79"/>
      <c r="BK573" s="79"/>
      <c r="BL573" s="79"/>
      <c r="BM573" s="79"/>
      <c r="BN573" s="79"/>
      <c r="BO573" s="79"/>
      <c r="BP573" s="79"/>
      <c r="BQ573" s="79"/>
      <c r="BR573" s="79"/>
      <c r="BS573" s="79"/>
      <c r="BT573" s="79"/>
      <c r="BU573" s="79"/>
      <c r="BV573" s="79"/>
      <c r="BW573" s="79"/>
      <c r="BX573" s="79"/>
      <c r="BY573" s="79"/>
      <c r="BZ573" s="79"/>
      <c r="CA573" s="79"/>
    </row>
    <row r="574" spans="1:79">
      <c r="A574" s="79"/>
      <c r="B574" s="79"/>
      <c r="C574" s="79"/>
      <c r="D574" s="79"/>
      <c r="E574" s="79"/>
      <c r="F574" s="79"/>
      <c r="G574" s="79"/>
      <c r="H574" s="79"/>
      <c r="I574" s="79"/>
      <c r="J574" s="79"/>
      <c r="K574" s="79"/>
      <c r="L574" s="79"/>
      <c r="M574" s="79"/>
      <c r="AA574" s="79"/>
      <c r="AB574" s="79"/>
      <c r="AC574" s="79"/>
      <c r="AD574" s="79"/>
      <c r="AE574" s="79"/>
      <c r="AF574" s="79"/>
      <c r="AG574" s="79"/>
      <c r="AH574" s="79"/>
      <c r="AI574" s="79"/>
      <c r="AJ574" s="79"/>
      <c r="AK574" s="79"/>
      <c r="AL574" s="79"/>
      <c r="AM574" s="79"/>
      <c r="AN574" s="79"/>
      <c r="AO574" s="79"/>
      <c r="AP574" s="79"/>
      <c r="AQ574" s="79"/>
      <c r="AR574" s="79"/>
      <c r="AS574" s="79"/>
      <c r="AT574" s="79"/>
      <c r="AU574" s="79"/>
      <c r="AV574" s="79"/>
      <c r="AW574" s="79"/>
      <c r="AX574" s="79"/>
      <c r="AY574" s="79"/>
      <c r="AZ574" s="79"/>
      <c r="BA574" s="79"/>
      <c r="BB574" s="79"/>
      <c r="BC574" s="79"/>
      <c r="BD574" s="79"/>
      <c r="BE574" s="79"/>
      <c r="BF574" s="79"/>
      <c r="BG574" s="79"/>
      <c r="BH574" s="79"/>
      <c r="BI574" s="79"/>
      <c r="BJ574" s="79"/>
      <c r="BK574" s="79"/>
      <c r="BL574" s="79"/>
      <c r="BM574" s="79"/>
      <c r="BN574" s="79"/>
      <c r="BO574" s="79"/>
      <c r="BP574" s="79"/>
      <c r="BQ574" s="79"/>
      <c r="BR574" s="79"/>
      <c r="BS574" s="79"/>
      <c r="BT574" s="79"/>
      <c r="BU574" s="79"/>
      <c r="BV574" s="79"/>
      <c r="BW574" s="79"/>
      <c r="BX574" s="79"/>
      <c r="BY574" s="79"/>
      <c r="BZ574" s="79"/>
      <c r="CA574" s="79"/>
    </row>
    <row r="575" spans="1:79">
      <c r="A575" s="79"/>
      <c r="B575" s="79"/>
      <c r="C575" s="79"/>
      <c r="D575" s="79"/>
      <c r="E575" s="79"/>
      <c r="F575" s="79"/>
      <c r="G575" s="79"/>
      <c r="H575" s="79"/>
      <c r="I575" s="79"/>
      <c r="J575" s="79"/>
      <c r="K575" s="79"/>
      <c r="L575" s="79"/>
      <c r="M575" s="79"/>
      <c r="AA575" s="79"/>
      <c r="AB575" s="79"/>
      <c r="AC575" s="79"/>
      <c r="AD575" s="79"/>
      <c r="AE575" s="79"/>
      <c r="AF575" s="79"/>
      <c r="AG575" s="79"/>
      <c r="AH575" s="79"/>
      <c r="AI575" s="79"/>
      <c r="AJ575" s="79"/>
      <c r="AK575" s="79"/>
      <c r="AL575" s="79"/>
      <c r="AM575" s="79"/>
      <c r="AN575" s="79"/>
      <c r="AO575" s="79"/>
      <c r="AP575" s="79"/>
      <c r="AQ575" s="79"/>
      <c r="AR575" s="79"/>
      <c r="AS575" s="79"/>
      <c r="AT575" s="79"/>
      <c r="AU575" s="79"/>
      <c r="AV575" s="79"/>
      <c r="AW575" s="79"/>
      <c r="AX575" s="79"/>
      <c r="AY575" s="79"/>
      <c r="AZ575" s="79"/>
      <c r="BA575" s="79"/>
      <c r="BB575" s="79"/>
      <c r="BC575" s="79"/>
      <c r="BD575" s="79"/>
      <c r="BE575" s="79"/>
      <c r="BF575" s="79"/>
      <c r="BG575" s="79"/>
      <c r="BH575" s="79"/>
      <c r="BI575" s="79"/>
      <c r="BJ575" s="79"/>
      <c r="BK575" s="79"/>
      <c r="BL575" s="79"/>
      <c r="BM575" s="79"/>
      <c r="BN575" s="79"/>
      <c r="BO575" s="79"/>
      <c r="BP575" s="79"/>
      <c r="BQ575" s="79"/>
      <c r="BR575" s="79"/>
      <c r="BS575" s="79"/>
      <c r="BT575" s="79"/>
      <c r="BU575" s="79"/>
      <c r="BV575" s="79"/>
      <c r="BW575" s="79"/>
      <c r="BX575" s="79"/>
      <c r="BY575" s="79"/>
      <c r="BZ575" s="79"/>
      <c r="CA575" s="79"/>
    </row>
    <row r="576" spans="1:79">
      <c r="A576" s="79"/>
      <c r="B576" s="79"/>
      <c r="C576" s="79"/>
      <c r="D576" s="79"/>
      <c r="E576" s="79"/>
      <c r="F576" s="79"/>
      <c r="G576" s="79"/>
      <c r="H576" s="79"/>
      <c r="I576" s="79"/>
      <c r="J576" s="79"/>
      <c r="K576" s="79"/>
      <c r="L576" s="79"/>
      <c r="M576" s="79"/>
      <c r="AA576" s="79"/>
      <c r="AB576" s="79"/>
      <c r="AC576" s="79"/>
      <c r="AD576" s="79"/>
      <c r="AE576" s="79"/>
      <c r="AF576" s="79"/>
      <c r="AG576" s="79"/>
      <c r="AH576" s="79"/>
      <c r="AI576" s="79"/>
      <c r="AJ576" s="79"/>
      <c r="AK576" s="79"/>
      <c r="AL576" s="79"/>
      <c r="AM576" s="79"/>
      <c r="AN576" s="79"/>
      <c r="AO576" s="79"/>
      <c r="AP576" s="79"/>
      <c r="AQ576" s="79"/>
      <c r="AR576" s="79"/>
      <c r="AS576" s="79"/>
      <c r="AT576" s="79"/>
      <c r="AU576" s="79"/>
      <c r="AV576" s="79"/>
      <c r="AW576" s="79"/>
      <c r="AX576" s="79"/>
      <c r="AY576" s="79"/>
      <c r="AZ576" s="79"/>
      <c r="BA576" s="79"/>
      <c r="BB576" s="79"/>
      <c r="BC576" s="79"/>
      <c r="BD576" s="79"/>
      <c r="BE576" s="79"/>
      <c r="BF576" s="79"/>
      <c r="BG576" s="79"/>
      <c r="BH576" s="79"/>
      <c r="BI576" s="79"/>
      <c r="BJ576" s="79"/>
      <c r="BK576" s="79"/>
      <c r="BL576" s="79"/>
      <c r="BM576" s="79"/>
      <c r="BN576" s="79"/>
      <c r="BO576" s="79"/>
      <c r="BP576" s="79"/>
      <c r="BQ576" s="79"/>
      <c r="BR576" s="79"/>
      <c r="BS576" s="79"/>
      <c r="BT576" s="79"/>
      <c r="BU576" s="79"/>
      <c r="BV576" s="79"/>
      <c r="BW576" s="79"/>
      <c r="BX576" s="79"/>
      <c r="BY576" s="79"/>
      <c r="BZ576" s="79"/>
      <c r="CA576" s="79"/>
    </row>
    <row r="577" spans="1:79">
      <c r="A577" s="79"/>
      <c r="B577" s="79"/>
      <c r="C577" s="79"/>
      <c r="D577" s="79"/>
      <c r="E577" s="79"/>
      <c r="F577" s="79"/>
      <c r="G577" s="79"/>
      <c r="H577" s="79"/>
      <c r="I577" s="79"/>
      <c r="J577" s="79"/>
      <c r="K577" s="79"/>
      <c r="L577" s="79"/>
      <c r="M577" s="79"/>
      <c r="AA577" s="79"/>
      <c r="AB577" s="79"/>
      <c r="AC577" s="79"/>
      <c r="AD577" s="79"/>
      <c r="AE577" s="79"/>
      <c r="AF577" s="79"/>
      <c r="AG577" s="79"/>
      <c r="AH577" s="79"/>
      <c r="AI577" s="79"/>
      <c r="AJ577" s="79"/>
      <c r="AK577" s="79"/>
      <c r="AL577" s="79"/>
      <c r="AM577" s="79"/>
      <c r="AN577" s="79"/>
      <c r="AO577" s="79"/>
      <c r="AP577" s="79"/>
      <c r="AQ577" s="79"/>
      <c r="AR577" s="79"/>
      <c r="AS577" s="79"/>
      <c r="AT577" s="79"/>
      <c r="AU577" s="79"/>
      <c r="AV577" s="79"/>
      <c r="AW577" s="79"/>
      <c r="AX577" s="79"/>
      <c r="AY577" s="79"/>
      <c r="AZ577" s="79"/>
      <c r="BA577" s="79"/>
      <c r="BB577" s="79"/>
      <c r="BC577" s="79"/>
      <c r="BD577" s="79"/>
      <c r="BE577" s="79"/>
      <c r="BF577" s="79"/>
      <c r="BG577" s="79"/>
      <c r="BH577" s="79"/>
      <c r="BI577" s="79"/>
      <c r="BJ577" s="79"/>
      <c r="BK577" s="79"/>
      <c r="BL577" s="79"/>
      <c r="BM577" s="79"/>
      <c r="BN577" s="79"/>
      <c r="BO577" s="79"/>
      <c r="BP577" s="79"/>
      <c r="BQ577" s="79"/>
      <c r="BR577" s="79"/>
      <c r="BS577" s="79"/>
      <c r="BT577" s="79"/>
      <c r="BU577" s="79"/>
      <c r="BV577" s="79"/>
      <c r="BW577" s="79"/>
      <c r="BX577" s="79"/>
      <c r="BY577" s="79"/>
      <c r="BZ577" s="79"/>
      <c r="CA577" s="79"/>
    </row>
    <row r="578" spans="1:79">
      <c r="A578" s="79"/>
      <c r="B578" s="79"/>
      <c r="C578" s="79"/>
      <c r="D578" s="79"/>
      <c r="E578" s="79"/>
      <c r="F578" s="79"/>
      <c r="G578" s="79"/>
      <c r="H578" s="79"/>
      <c r="I578" s="79"/>
      <c r="J578" s="79"/>
      <c r="K578" s="79"/>
      <c r="L578" s="79"/>
      <c r="M578" s="79"/>
      <c r="AA578" s="79"/>
      <c r="AB578" s="79"/>
      <c r="AC578" s="79"/>
      <c r="AD578" s="79"/>
      <c r="AE578" s="79"/>
      <c r="AF578" s="79"/>
      <c r="AG578" s="79"/>
      <c r="AH578" s="79"/>
      <c r="AI578" s="79"/>
      <c r="AJ578" s="79"/>
      <c r="AK578" s="79"/>
      <c r="AL578" s="79"/>
      <c r="AM578" s="79"/>
      <c r="AN578" s="79"/>
      <c r="AO578" s="79"/>
      <c r="AP578" s="79"/>
      <c r="AQ578" s="79"/>
      <c r="AR578" s="79"/>
      <c r="AS578" s="79"/>
      <c r="AT578" s="79"/>
      <c r="AU578" s="79"/>
      <c r="AV578" s="79"/>
      <c r="AW578" s="79"/>
      <c r="AX578" s="79"/>
      <c r="AY578" s="79"/>
      <c r="AZ578" s="79"/>
      <c r="BA578" s="79"/>
      <c r="BB578" s="79"/>
      <c r="BC578" s="79"/>
      <c r="BD578" s="79"/>
      <c r="BE578" s="79"/>
      <c r="BF578" s="79"/>
      <c r="BG578" s="79"/>
      <c r="BH578" s="79"/>
      <c r="BI578" s="79"/>
      <c r="BJ578" s="79"/>
      <c r="BK578" s="79"/>
      <c r="BL578" s="79"/>
      <c r="BM578" s="79"/>
      <c r="BN578" s="79"/>
      <c r="BO578" s="79"/>
      <c r="BP578" s="79"/>
      <c r="BQ578" s="79"/>
      <c r="BR578" s="79"/>
      <c r="BS578" s="79"/>
      <c r="BT578" s="79"/>
      <c r="BU578" s="79"/>
      <c r="BV578" s="79"/>
      <c r="BW578" s="79"/>
      <c r="BX578" s="79"/>
      <c r="BY578" s="79"/>
      <c r="BZ578" s="79"/>
      <c r="CA578" s="79"/>
    </row>
    <row r="579" spans="1:79">
      <c r="A579" s="79"/>
      <c r="B579" s="79"/>
      <c r="C579" s="79"/>
      <c r="D579" s="79"/>
      <c r="E579" s="79"/>
      <c r="F579" s="79"/>
      <c r="G579" s="79"/>
      <c r="H579" s="79"/>
      <c r="I579" s="79"/>
      <c r="J579" s="79"/>
      <c r="K579" s="79"/>
      <c r="L579" s="79"/>
      <c r="M579" s="79"/>
      <c r="AA579" s="79"/>
      <c r="AB579" s="79"/>
      <c r="AC579" s="79"/>
      <c r="AD579" s="79"/>
      <c r="AE579" s="79"/>
      <c r="AF579" s="79"/>
      <c r="AG579" s="79"/>
      <c r="AH579" s="79"/>
      <c r="AI579" s="79"/>
      <c r="AJ579" s="79"/>
      <c r="AK579" s="79"/>
      <c r="AL579" s="79"/>
      <c r="AM579" s="79"/>
      <c r="AN579" s="79"/>
      <c r="AO579" s="79"/>
      <c r="AP579" s="79"/>
      <c r="AQ579" s="79"/>
      <c r="AR579" s="79"/>
      <c r="AS579" s="79"/>
      <c r="AT579" s="79"/>
      <c r="AU579" s="79"/>
      <c r="AV579" s="79"/>
      <c r="AW579" s="79"/>
      <c r="AX579" s="79"/>
      <c r="AY579" s="79"/>
      <c r="AZ579" s="79"/>
      <c r="BA579" s="79"/>
      <c r="BB579" s="79"/>
      <c r="BC579" s="79"/>
      <c r="BD579" s="79"/>
      <c r="BE579" s="79"/>
      <c r="BF579" s="79"/>
      <c r="BG579" s="79"/>
      <c r="BH579" s="79"/>
      <c r="BI579" s="79"/>
      <c r="BJ579" s="79"/>
      <c r="BK579" s="79"/>
      <c r="BL579" s="79"/>
      <c r="BM579" s="79"/>
      <c r="BN579" s="79"/>
      <c r="BO579" s="79"/>
      <c r="BP579" s="79"/>
      <c r="BQ579" s="79"/>
      <c r="BR579" s="79"/>
      <c r="BS579" s="79"/>
      <c r="BT579" s="79"/>
      <c r="BU579" s="79"/>
      <c r="BV579" s="79"/>
      <c r="BW579" s="79"/>
      <c r="BX579" s="79"/>
      <c r="BY579" s="79"/>
      <c r="BZ579" s="79"/>
      <c r="CA579" s="79"/>
    </row>
    <row r="580" spans="1:79">
      <c r="A580" s="79"/>
      <c r="B580" s="79"/>
      <c r="C580" s="79"/>
      <c r="D580" s="79"/>
      <c r="E580" s="79"/>
      <c r="F580" s="79"/>
      <c r="G580" s="79"/>
      <c r="H580" s="79"/>
      <c r="I580" s="79"/>
      <c r="J580" s="79"/>
      <c r="K580" s="79"/>
      <c r="L580" s="79"/>
      <c r="M580" s="79"/>
      <c r="AA580" s="79"/>
      <c r="AB580" s="79"/>
      <c r="AC580" s="79"/>
      <c r="AD580" s="79"/>
      <c r="AE580" s="79"/>
      <c r="AF580" s="79"/>
      <c r="AG580" s="79"/>
      <c r="AH580" s="79"/>
      <c r="AI580" s="79"/>
      <c r="AJ580" s="79"/>
      <c r="AK580" s="79"/>
      <c r="AL580" s="79"/>
      <c r="AM580" s="79"/>
      <c r="AN580" s="79"/>
      <c r="AO580" s="79"/>
      <c r="AP580" s="79"/>
      <c r="AQ580" s="79"/>
      <c r="AR580" s="79"/>
      <c r="AS580" s="79"/>
      <c r="AT580" s="79"/>
      <c r="AU580" s="79"/>
      <c r="AV580" s="79"/>
      <c r="AW580" s="79"/>
      <c r="AX580" s="79"/>
      <c r="AY580" s="79"/>
      <c r="AZ580" s="79"/>
      <c r="BA580" s="79"/>
      <c r="BB580" s="79"/>
      <c r="BC580" s="79"/>
      <c r="BD580" s="79"/>
      <c r="BE580" s="79"/>
      <c r="BF580" s="79"/>
      <c r="BG580" s="79"/>
      <c r="BH580" s="79"/>
      <c r="BI580" s="79"/>
      <c r="BJ580" s="79"/>
      <c r="BK580" s="79"/>
      <c r="BL580" s="79"/>
      <c r="BM580" s="79"/>
      <c r="BN580" s="79"/>
      <c r="BO580" s="79"/>
      <c r="BP580" s="79"/>
      <c r="BQ580" s="79"/>
      <c r="BR580" s="79"/>
      <c r="BS580" s="79"/>
      <c r="BT580" s="79"/>
      <c r="BU580" s="79"/>
      <c r="BV580" s="79"/>
      <c r="BW580" s="79"/>
      <c r="BX580" s="79"/>
      <c r="BY580" s="79"/>
      <c r="BZ580" s="79"/>
      <c r="CA580" s="79"/>
    </row>
    <row r="581" spans="1:79">
      <c r="A581" s="79"/>
      <c r="B581" s="79"/>
      <c r="C581" s="79"/>
      <c r="D581" s="79"/>
      <c r="E581" s="79"/>
      <c r="F581" s="79"/>
      <c r="G581" s="79"/>
      <c r="H581" s="79"/>
      <c r="I581" s="79"/>
      <c r="J581" s="79"/>
      <c r="K581" s="79"/>
      <c r="L581" s="79"/>
      <c r="M581" s="79"/>
      <c r="AA581" s="79"/>
      <c r="AB581" s="79"/>
      <c r="AC581" s="79"/>
      <c r="AD581" s="79"/>
      <c r="AE581" s="79"/>
      <c r="AF581" s="79"/>
      <c r="AG581" s="79"/>
      <c r="AH581" s="79"/>
      <c r="AI581" s="79"/>
      <c r="AJ581" s="79"/>
      <c r="AK581" s="79"/>
      <c r="AL581" s="79"/>
      <c r="AM581" s="79"/>
      <c r="AN581" s="79"/>
      <c r="AO581" s="79"/>
      <c r="AP581" s="79"/>
      <c r="AQ581" s="79"/>
      <c r="AR581" s="79"/>
      <c r="AS581" s="79"/>
      <c r="AT581" s="79"/>
      <c r="AU581" s="79"/>
      <c r="AV581" s="79"/>
      <c r="AW581" s="79"/>
      <c r="AX581" s="79"/>
      <c r="AY581" s="79"/>
      <c r="AZ581" s="79"/>
      <c r="BA581" s="79"/>
      <c r="BB581" s="79"/>
      <c r="BC581" s="79"/>
      <c r="BD581" s="79"/>
      <c r="BE581" s="79"/>
      <c r="BF581" s="79"/>
      <c r="BG581" s="79"/>
      <c r="BH581" s="79"/>
      <c r="BI581" s="79"/>
      <c r="BJ581" s="79"/>
      <c r="BK581" s="79"/>
      <c r="BL581" s="79"/>
      <c r="BM581" s="79"/>
      <c r="BN581" s="79"/>
      <c r="BO581" s="79"/>
      <c r="BP581" s="79"/>
      <c r="BQ581" s="79"/>
      <c r="BR581" s="79"/>
      <c r="BS581" s="79"/>
      <c r="BT581" s="79"/>
      <c r="BU581" s="79"/>
      <c r="BV581" s="79"/>
      <c r="BW581" s="79"/>
      <c r="BX581" s="79"/>
      <c r="BY581" s="79"/>
      <c r="BZ581" s="79"/>
      <c r="CA581" s="79"/>
    </row>
    <row r="582" spans="1:79">
      <c r="A582" s="79"/>
      <c r="B582" s="79"/>
      <c r="C582" s="79"/>
      <c r="D582" s="79"/>
      <c r="E582" s="79"/>
      <c r="F582" s="79"/>
      <c r="G582" s="79"/>
      <c r="H582" s="79"/>
      <c r="I582" s="79"/>
      <c r="J582" s="79"/>
      <c r="K582" s="79"/>
      <c r="L582" s="79"/>
      <c r="M582" s="79"/>
      <c r="AA582" s="79"/>
      <c r="AB582" s="79"/>
      <c r="AC582" s="79"/>
      <c r="AD582" s="79"/>
      <c r="AE582" s="79"/>
      <c r="AF582" s="79"/>
      <c r="AG582" s="79"/>
      <c r="AH582" s="79"/>
      <c r="AI582" s="79"/>
      <c r="AJ582" s="79"/>
      <c r="AK582" s="79"/>
      <c r="AL582" s="79"/>
      <c r="AM582" s="79"/>
      <c r="AN582" s="79"/>
      <c r="AO582" s="79"/>
      <c r="AP582" s="79"/>
      <c r="AQ582" s="79"/>
      <c r="AR582" s="79"/>
      <c r="AS582" s="79"/>
      <c r="AT582" s="79"/>
      <c r="AU582" s="79"/>
      <c r="AV582" s="79"/>
      <c r="AW582" s="79"/>
      <c r="AX582" s="79"/>
      <c r="AY582" s="79"/>
      <c r="AZ582" s="79"/>
      <c r="BA582" s="79"/>
      <c r="BB582" s="79"/>
      <c r="BC582" s="79"/>
      <c r="BD582" s="79"/>
      <c r="BE582" s="79"/>
      <c r="BF582" s="79"/>
      <c r="BG582" s="79"/>
      <c r="BH582" s="79"/>
      <c r="BI582" s="79"/>
      <c r="BJ582" s="79"/>
      <c r="BK582" s="79"/>
      <c r="BL582" s="79"/>
      <c r="BM582" s="79"/>
      <c r="BN582" s="79"/>
      <c r="BO582" s="79"/>
      <c r="BP582" s="79"/>
      <c r="BQ582" s="79"/>
      <c r="BR582" s="79"/>
      <c r="BS582" s="79"/>
      <c r="BT582" s="79"/>
      <c r="BU582" s="79"/>
      <c r="BV582" s="79"/>
      <c r="BW582" s="79"/>
      <c r="BX582" s="79"/>
      <c r="BY582" s="79"/>
      <c r="BZ582" s="79"/>
      <c r="CA582" s="79"/>
    </row>
    <row r="583" spans="1:79">
      <c r="A583" s="79"/>
      <c r="B583" s="79"/>
      <c r="C583" s="79"/>
      <c r="D583" s="79"/>
      <c r="E583" s="79"/>
      <c r="F583" s="79"/>
      <c r="G583" s="79"/>
      <c r="H583" s="79"/>
      <c r="I583" s="79"/>
      <c r="J583" s="79"/>
      <c r="K583" s="79"/>
      <c r="L583" s="79"/>
      <c r="M583" s="79"/>
      <c r="AA583" s="79"/>
      <c r="AB583" s="79"/>
      <c r="AC583" s="79"/>
      <c r="AD583" s="79"/>
      <c r="AE583" s="79"/>
      <c r="AF583" s="79"/>
      <c r="AG583" s="79"/>
      <c r="AH583" s="79"/>
      <c r="AI583" s="79"/>
      <c r="AJ583" s="79"/>
      <c r="AK583" s="79"/>
      <c r="AL583" s="79"/>
      <c r="AM583" s="79"/>
      <c r="AN583" s="79"/>
      <c r="AO583" s="79"/>
      <c r="AP583" s="79"/>
      <c r="AQ583" s="79"/>
      <c r="AR583" s="79"/>
      <c r="AS583" s="79"/>
      <c r="AT583" s="79"/>
      <c r="AU583" s="79"/>
      <c r="AV583" s="79"/>
      <c r="AW583" s="79"/>
      <c r="AX583" s="79"/>
      <c r="AY583" s="79"/>
      <c r="AZ583" s="79"/>
      <c r="BA583" s="79"/>
      <c r="BB583" s="79"/>
      <c r="BC583" s="79"/>
      <c r="BD583" s="79"/>
      <c r="BE583" s="79"/>
      <c r="BF583" s="79"/>
      <c r="BG583" s="79"/>
      <c r="BH583" s="79"/>
      <c r="BI583" s="79"/>
      <c r="BJ583" s="79"/>
      <c r="BK583" s="79"/>
      <c r="BL583" s="79"/>
      <c r="BM583" s="79"/>
      <c r="BN583" s="79"/>
      <c r="BO583" s="79"/>
      <c r="BP583" s="79"/>
      <c r="BQ583" s="79"/>
      <c r="BR583" s="79"/>
      <c r="BS583" s="79"/>
      <c r="BT583" s="79"/>
      <c r="BU583" s="79"/>
      <c r="BV583" s="79"/>
      <c r="BW583" s="79"/>
      <c r="BX583" s="79"/>
      <c r="BY583" s="79"/>
      <c r="BZ583" s="79"/>
      <c r="CA583" s="79"/>
    </row>
    <row r="584" spans="1:79">
      <c r="A584" s="79"/>
      <c r="B584" s="79"/>
      <c r="C584" s="79"/>
      <c r="D584" s="79"/>
      <c r="E584" s="79"/>
      <c r="F584" s="79"/>
      <c r="G584" s="79"/>
      <c r="H584" s="79"/>
      <c r="I584" s="79"/>
      <c r="J584" s="79"/>
      <c r="K584" s="79"/>
      <c r="L584" s="79"/>
      <c r="M584" s="79"/>
      <c r="AA584" s="79"/>
      <c r="AB584" s="79"/>
      <c r="AC584" s="79"/>
      <c r="AD584" s="79"/>
      <c r="AE584" s="79"/>
      <c r="AF584" s="79"/>
      <c r="AG584" s="79"/>
      <c r="AH584" s="79"/>
      <c r="AI584" s="79"/>
      <c r="AJ584" s="79"/>
      <c r="AK584" s="79"/>
      <c r="AL584" s="79"/>
      <c r="AM584" s="79"/>
      <c r="AN584" s="79"/>
      <c r="AO584" s="79"/>
      <c r="AP584" s="79"/>
      <c r="AQ584" s="79"/>
      <c r="AR584" s="79"/>
      <c r="AS584" s="79"/>
      <c r="AT584" s="79"/>
      <c r="AU584" s="79"/>
      <c r="AV584" s="79"/>
      <c r="AW584" s="79"/>
      <c r="AX584" s="79"/>
      <c r="AY584" s="79"/>
      <c r="AZ584" s="79"/>
      <c r="BA584" s="79"/>
      <c r="BB584" s="79"/>
      <c r="BC584" s="79"/>
      <c r="BD584" s="79"/>
      <c r="BE584" s="79"/>
      <c r="BF584" s="79"/>
      <c r="BG584" s="79"/>
      <c r="BH584" s="79"/>
      <c r="BI584" s="79"/>
      <c r="BJ584" s="79"/>
      <c r="BK584" s="79"/>
      <c r="BL584" s="79"/>
      <c r="BM584" s="79"/>
      <c r="BN584" s="79"/>
      <c r="BO584" s="79"/>
      <c r="BP584" s="79"/>
      <c r="BQ584" s="79"/>
      <c r="BR584" s="79"/>
      <c r="BS584" s="79"/>
      <c r="BT584" s="79"/>
      <c r="BU584" s="79"/>
      <c r="BV584" s="79"/>
      <c r="BW584" s="79"/>
      <c r="BX584" s="79"/>
      <c r="BY584" s="79"/>
      <c r="BZ584" s="79"/>
      <c r="CA584" s="79"/>
    </row>
    <row r="585" spans="1:79">
      <c r="A585" s="79"/>
      <c r="B585" s="79"/>
      <c r="C585" s="79"/>
      <c r="D585" s="79"/>
      <c r="E585" s="79"/>
      <c r="F585" s="79"/>
      <c r="G585" s="79"/>
      <c r="H585" s="79"/>
      <c r="I585" s="79"/>
      <c r="J585" s="79"/>
      <c r="K585" s="79"/>
      <c r="L585" s="79"/>
      <c r="M585" s="79"/>
      <c r="AA585" s="79"/>
      <c r="AB585" s="79"/>
      <c r="AC585" s="79"/>
      <c r="AD585" s="79"/>
      <c r="AE585" s="79"/>
      <c r="AF585" s="79"/>
      <c r="AG585" s="79"/>
      <c r="AH585" s="79"/>
      <c r="AI585" s="79"/>
      <c r="AJ585" s="79"/>
      <c r="AK585" s="79"/>
      <c r="AL585" s="79"/>
      <c r="AM585" s="79"/>
      <c r="AN585" s="79"/>
      <c r="AO585" s="79"/>
      <c r="AP585" s="79"/>
      <c r="AQ585" s="79"/>
      <c r="AR585" s="79"/>
      <c r="AS585" s="79"/>
      <c r="AT585" s="79"/>
      <c r="AU585" s="79"/>
      <c r="AV585" s="79"/>
      <c r="AW585" s="79"/>
      <c r="AX585" s="79"/>
      <c r="AY585" s="79"/>
      <c r="AZ585" s="79"/>
      <c r="BA585" s="79"/>
      <c r="BB585" s="79"/>
      <c r="BC585" s="79"/>
      <c r="BD585" s="79"/>
      <c r="BE585" s="79"/>
      <c r="BF585" s="79"/>
      <c r="BG585" s="79"/>
      <c r="BH585" s="79"/>
      <c r="BI585" s="79"/>
      <c r="BJ585" s="79"/>
      <c r="BK585" s="79"/>
      <c r="BL585" s="79"/>
      <c r="BM585" s="79"/>
      <c r="BN585" s="79"/>
      <c r="BO585" s="79"/>
      <c r="BP585" s="79"/>
      <c r="BQ585" s="79"/>
      <c r="BR585" s="79"/>
      <c r="BS585" s="79"/>
      <c r="BT585" s="79"/>
      <c r="BU585" s="79"/>
      <c r="BV585" s="79"/>
      <c r="BW585" s="79"/>
      <c r="BX585" s="79"/>
      <c r="BY585" s="79"/>
      <c r="BZ585" s="79"/>
      <c r="CA585" s="79"/>
    </row>
    <row r="586" spans="1:79">
      <c r="A586" s="79"/>
      <c r="B586" s="79"/>
      <c r="C586" s="79"/>
      <c r="D586" s="79"/>
      <c r="E586" s="79"/>
      <c r="F586" s="79"/>
      <c r="G586" s="79"/>
      <c r="H586" s="79"/>
      <c r="I586" s="79"/>
      <c r="J586" s="79"/>
      <c r="K586" s="79"/>
      <c r="L586" s="79"/>
      <c r="M586" s="79"/>
      <c r="AA586" s="79"/>
      <c r="AB586" s="79"/>
      <c r="AC586" s="79"/>
      <c r="AD586" s="79"/>
      <c r="AE586" s="79"/>
      <c r="AF586" s="79"/>
      <c r="AG586" s="79"/>
      <c r="AH586" s="79"/>
      <c r="AI586" s="79"/>
      <c r="AJ586" s="79"/>
      <c r="AK586" s="79"/>
      <c r="AL586" s="79"/>
      <c r="AM586" s="79"/>
      <c r="AN586" s="79"/>
      <c r="AO586" s="79"/>
      <c r="AP586" s="79"/>
      <c r="AQ586" s="79"/>
      <c r="AR586" s="79"/>
      <c r="AS586" s="79"/>
      <c r="AT586" s="79"/>
      <c r="AU586" s="79"/>
      <c r="AV586" s="79"/>
      <c r="AW586" s="79"/>
      <c r="AX586" s="79"/>
      <c r="AY586" s="79"/>
      <c r="AZ586" s="79"/>
      <c r="BA586" s="79"/>
      <c r="BB586" s="79"/>
      <c r="BC586" s="79"/>
      <c r="BD586" s="79"/>
      <c r="BE586" s="79"/>
      <c r="BF586" s="79"/>
      <c r="BG586" s="79"/>
      <c r="BH586" s="79"/>
      <c r="BI586" s="79"/>
      <c r="BJ586" s="79"/>
      <c r="BK586" s="79"/>
      <c r="BL586" s="79"/>
      <c r="BM586" s="79"/>
      <c r="BN586" s="79"/>
      <c r="BO586" s="79"/>
      <c r="BP586" s="79"/>
      <c r="BQ586" s="79"/>
      <c r="BR586" s="79"/>
      <c r="BS586" s="79"/>
      <c r="BT586" s="79"/>
      <c r="BU586" s="79"/>
      <c r="BV586" s="79"/>
      <c r="BW586" s="79"/>
      <c r="BX586" s="79"/>
      <c r="BY586" s="79"/>
      <c r="BZ586" s="79"/>
      <c r="CA586" s="79"/>
    </row>
    <row r="587" spans="1:79">
      <c r="A587" s="79"/>
      <c r="B587" s="79"/>
      <c r="C587" s="79"/>
      <c r="D587" s="79"/>
      <c r="E587" s="79"/>
      <c r="F587" s="79"/>
      <c r="G587" s="79"/>
      <c r="H587" s="79"/>
      <c r="I587" s="79"/>
      <c r="J587" s="79"/>
      <c r="K587" s="79"/>
      <c r="L587" s="79"/>
      <c r="M587" s="79"/>
      <c r="AA587" s="79"/>
      <c r="AB587" s="79"/>
      <c r="AC587" s="79"/>
      <c r="AD587" s="79"/>
      <c r="AE587" s="79"/>
      <c r="AF587" s="79"/>
      <c r="AG587" s="79"/>
      <c r="AH587" s="79"/>
      <c r="AI587" s="79"/>
      <c r="AJ587" s="79"/>
      <c r="AK587" s="79"/>
      <c r="AL587" s="79"/>
      <c r="AM587" s="79"/>
      <c r="AN587" s="79"/>
      <c r="AO587" s="79"/>
      <c r="AP587" s="79"/>
      <c r="AQ587" s="79"/>
      <c r="AR587" s="79"/>
      <c r="AS587" s="79"/>
      <c r="AT587" s="79"/>
      <c r="AU587" s="79"/>
      <c r="AV587" s="79"/>
      <c r="AW587" s="79"/>
      <c r="AX587" s="79"/>
      <c r="AY587" s="79"/>
      <c r="AZ587" s="79"/>
      <c r="BA587" s="79"/>
      <c r="BB587" s="79"/>
      <c r="BC587" s="79"/>
      <c r="BD587" s="79"/>
      <c r="BE587" s="79"/>
      <c r="BF587" s="79"/>
      <c r="BG587" s="79"/>
      <c r="BH587" s="79"/>
      <c r="BI587" s="79"/>
      <c r="BJ587" s="79"/>
      <c r="BK587" s="79"/>
      <c r="BL587" s="79"/>
      <c r="BM587" s="79"/>
      <c r="BN587" s="79"/>
      <c r="BO587" s="79"/>
      <c r="BP587" s="79"/>
      <c r="BQ587" s="79"/>
      <c r="BR587" s="79"/>
      <c r="BS587" s="79"/>
      <c r="BT587" s="79"/>
      <c r="BU587" s="79"/>
      <c r="BV587" s="79"/>
      <c r="BW587" s="79"/>
      <c r="BX587" s="79"/>
      <c r="BY587" s="79"/>
      <c r="BZ587" s="79"/>
      <c r="CA587" s="79"/>
    </row>
    <row r="588" spans="1:79">
      <c r="A588" s="79"/>
      <c r="B588" s="79"/>
      <c r="C588" s="79"/>
      <c r="D588" s="79"/>
      <c r="E588" s="79"/>
      <c r="F588" s="79"/>
      <c r="G588" s="79"/>
      <c r="H588" s="79"/>
      <c r="I588" s="79"/>
      <c r="J588" s="79"/>
      <c r="K588" s="79"/>
      <c r="L588" s="79"/>
      <c r="M588" s="79"/>
      <c r="AA588" s="79"/>
      <c r="AB588" s="79"/>
      <c r="AC588" s="79"/>
      <c r="AD588" s="79"/>
      <c r="AE588" s="79"/>
      <c r="AF588" s="79"/>
      <c r="AG588" s="79"/>
      <c r="AH588" s="79"/>
      <c r="AI588" s="79"/>
      <c r="AJ588" s="79"/>
      <c r="AK588" s="79"/>
      <c r="AL588" s="79"/>
      <c r="AM588" s="79"/>
      <c r="AN588" s="79"/>
      <c r="AO588" s="79"/>
      <c r="AP588" s="79"/>
      <c r="AQ588" s="79"/>
      <c r="AR588" s="79"/>
      <c r="AS588" s="79"/>
      <c r="AT588" s="79"/>
      <c r="AU588" s="79"/>
      <c r="AV588" s="79"/>
      <c r="AW588" s="79"/>
      <c r="AX588" s="79"/>
      <c r="AY588" s="79"/>
      <c r="AZ588" s="79"/>
      <c r="BA588" s="79"/>
      <c r="BB588" s="79"/>
      <c r="BC588" s="79"/>
      <c r="BD588" s="79"/>
      <c r="BE588" s="79"/>
      <c r="BF588" s="79"/>
      <c r="BG588" s="79"/>
      <c r="BH588" s="79"/>
      <c r="BI588" s="79"/>
      <c r="BJ588" s="79"/>
      <c r="BK588" s="79"/>
      <c r="BL588" s="79"/>
      <c r="BM588" s="79"/>
      <c r="BN588" s="79"/>
      <c r="BO588" s="79"/>
      <c r="BP588" s="79"/>
      <c r="BQ588" s="79"/>
      <c r="BR588" s="79"/>
      <c r="BS588" s="79"/>
      <c r="BT588" s="79"/>
      <c r="BU588" s="79"/>
      <c r="BV588" s="79"/>
      <c r="BW588" s="79"/>
      <c r="BX588" s="79"/>
      <c r="BY588" s="79"/>
      <c r="BZ588" s="79"/>
      <c r="CA588" s="79"/>
    </row>
    <row r="589" spans="1:79">
      <c r="A589" s="79"/>
      <c r="B589" s="79"/>
      <c r="C589" s="79"/>
      <c r="D589" s="79"/>
      <c r="E589" s="79"/>
      <c r="F589" s="79"/>
      <c r="G589" s="79"/>
      <c r="H589" s="79"/>
      <c r="I589" s="79"/>
      <c r="J589" s="79"/>
      <c r="K589" s="79"/>
      <c r="L589" s="79"/>
      <c r="M589" s="79"/>
      <c r="AA589" s="79"/>
      <c r="AB589" s="79"/>
      <c r="AC589" s="79"/>
      <c r="AD589" s="79"/>
      <c r="AE589" s="79"/>
      <c r="AF589" s="79"/>
      <c r="AG589" s="79"/>
      <c r="AH589" s="79"/>
      <c r="AI589" s="79"/>
      <c r="AJ589" s="79"/>
      <c r="AK589" s="79"/>
      <c r="AL589" s="79"/>
      <c r="AM589" s="79"/>
      <c r="AN589" s="79"/>
      <c r="AO589" s="79"/>
      <c r="AP589" s="79"/>
      <c r="AQ589" s="79"/>
      <c r="AR589" s="79"/>
      <c r="AS589" s="79"/>
      <c r="AT589" s="79"/>
      <c r="AU589" s="79"/>
      <c r="AV589" s="79"/>
      <c r="AW589" s="79"/>
      <c r="AX589" s="79"/>
      <c r="AY589" s="79"/>
      <c r="AZ589" s="79"/>
      <c r="BA589" s="79"/>
      <c r="BB589" s="79"/>
      <c r="BC589" s="79"/>
      <c r="BD589" s="79"/>
      <c r="BE589" s="79"/>
      <c r="BF589" s="79"/>
      <c r="BG589" s="79"/>
      <c r="BH589" s="79"/>
      <c r="BI589" s="79"/>
      <c r="BJ589" s="79"/>
      <c r="BK589" s="79"/>
      <c r="BL589" s="79"/>
      <c r="BM589" s="79"/>
      <c r="BN589" s="79"/>
      <c r="BO589" s="79"/>
      <c r="BP589" s="79"/>
      <c r="BQ589" s="79"/>
      <c r="BR589" s="79"/>
      <c r="BS589" s="79"/>
      <c r="BT589" s="79"/>
      <c r="BU589" s="79"/>
      <c r="BV589" s="79"/>
      <c r="BW589" s="79"/>
      <c r="BX589" s="79"/>
      <c r="BY589" s="79"/>
      <c r="BZ589" s="79"/>
      <c r="CA589" s="79"/>
    </row>
    <row r="590" spans="1:79">
      <c r="A590" s="79"/>
      <c r="B590" s="79"/>
      <c r="C590" s="79"/>
      <c r="D590" s="79"/>
      <c r="E590" s="79"/>
      <c r="F590" s="79"/>
      <c r="G590" s="79"/>
      <c r="H590" s="79"/>
      <c r="I590" s="79"/>
      <c r="J590" s="79"/>
      <c r="K590" s="79"/>
      <c r="L590" s="79"/>
      <c r="M590" s="79"/>
      <c r="AA590" s="79"/>
      <c r="AB590" s="79"/>
      <c r="AC590" s="79"/>
      <c r="AD590" s="79"/>
      <c r="AE590" s="79"/>
      <c r="AF590" s="79"/>
      <c r="AG590" s="79"/>
      <c r="AH590" s="79"/>
      <c r="AI590" s="79"/>
      <c r="AJ590" s="79"/>
      <c r="AK590" s="79"/>
      <c r="AL590" s="79"/>
      <c r="AM590" s="79"/>
      <c r="AN590" s="79"/>
      <c r="AO590" s="79"/>
      <c r="AP590" s="79"/>
      <c r="AQ590" s="79"/>
      <c r="AR590" s="79"/>
      <c r="AS590" s="79"/>
      <c r="AT590" s="79"/>
      <c r="AU590" s="79"/>
      <c r="AV590" s="79"/>
      <c r="AW590" s="79"/>
      <c r="AX590" s="79"/>
      <c r="AY590" s="79"/>
      <c r="AZ590" s="79"/>
      <c r="BA590" s="79"/>
      <c r="BB590" s="79"/>
      <c r="BC590" s="79"/>
      <c r="BD590" s="79"/>
      <c r="BE590" s="79"/>
      <c r="BF590" s="79"/>
      <c r="BG590" s="79"/>
      <c r="BH590" s="79"/>
      <c r="BI590" s="79"/>
      <c r="BJ590" s="79"/>
      <c r="BK590" s="79"/>
      <c r="BL590" s="79"/>
      <c r="BM590" s="79"/>
      <c r="BN590" s="79"/>
      <c r="BO590" s="79"/>
      <c r="BP590" s="79"/>
      <c r="BQ590" s="79"/>
      <c r="BR590" s="79"/>
      <c r="BS590" s="79"/>
      <c r="BT590" s="79"/>
      <c r="BU590" s="79"/>
      <c r="BV590" s="79"/>
      <c r="BW590" s="79"/>
      <c r="BX590" s="79"/>
      <c r="BY590" s="79"/>
      <c r="BZ590" s="79"/>
      <c r="CA590" s="79"/>
    </row>
    <row r="591" spans="1:79">
      <c r="A591" s="79"/>
      <c r="B591" s="79"/>
      <c r="C591" s="79"/>
      <c r="D591" s="79"/>
      <c r="E591" s="79"/>
      <c r="F591" s="79"/>
      <c r="G591" s="79"/>
      <c r="H591" s="79"/>
      <c r="I591" s="79"/>
      <c r="J591" s="79"/>
      <c r="K591" s="79"/>
      <c r="L591" s="79"/>
      <c r="M591" s="79"/>
      <c r="AA591" s="79"/>
      <c r="AB591" s="79"/>
      <c r="AC591" s="79"/>
      <c r="AD591" s="79"/>
      <c r="AE591" s="79"/>
      <c r="AF591" s="79"/>
      <c r="AG591" s="79"/>
      <c r="AH591" s="79"/>
      <c r="AI591" s="79"/>
      <c r="AJ591" s="79"/>
      <c r="AK591" s="79"/>
      <c r="AL591" s="79"/>
      <c r="AM591" s="79"/>
      <c r="AN591" s="79"/>
      <c r="AO591" s="79"/>
      <c r="AP591" s="79"/>
      <c r="AQ591" s="79"/>
      <c r="AR591" s="79"/>
      <c r="AS591" s="79"/>
      <c r="AT591" s="79"/>
      <c r="AU591" s="79"/>
      <c r="AV591" s="79"/>
      <c r="AW591" s="79"/>
      <c r="AX591" s="79"/>
      <c r="AY591" s="79"/>
      <c r="AZ591" s="79"/>
      <c r="BA591" s="79"/>
      <c r="BB591" s="79"/>
      <c r="BC591" s="79"/>
      <c r="BD591" s="79"/>
      <c r="BE591" s="79"/>
      <c r="BF591" s="79"/>
      <c r="BG591" s="79"/>
      <c r="BH591" s="79"/>
      <c r="BI591" s="79"/>
      <c r="BJ591" s="79"/>
      <c r="BK591" s="79"/>
      <c r="BL591" s="79"/>
      <c r="BM591" s="79"/>
      <c r="BN591" s="79"/>
      <c r="BO591" s="79"/>
      <c r="BP591" s="79"/>
      <c r="BQ591" s="79"/>
      <c r="BR591" s="79"/>
      <c r="BS591" s="79"/>
      <c r="BT591" s="79"/>
      <c r="BU591" s="79"/>
      <c r="BV591" s="79"/>
      <c r="BW591" s="79"/>
      <c r="BX591" s="79"/>
      <c r="BY591" s="79"/>
      <c r="BZ591" s="79"/>
      <c r="CA591" s="79"/>
    </row>
    <row r="592" spans="1:79">
      <c r="A592" s="79"/>
      <c r="B592" s="79"/>
      <c r="C592" s="79"/>
      <c r="D592" s="79"/>
      <c r="E592" s="79"/>
      <c r="F592" s="79"/>
      <c r="G592" s="79"/>
      <c r="H592" s="79"/>
      <c r="I592" s="79"/>
      <c r="J592" s="79"/>
      <c r="K592" s="79"/>
      <c r="L592" s="79"/>
      <c r="M592" s="79"/>
      <c r="AA592" s="79"/>
      <c r="AB592" s="79"/>
      <c r="AC592" s="79"/>
      <c r="AD592" s="79"/>
      <c r="AE592" s="79"/>
      <c r="AF592" s="79"/>
      <c r="AG592" s="79"/>
      <c r="AH592" s="79"/>
      <c r="AI592" s="79"/>
      <c r="AJ592" s="79"/>
      <c r="AK592" s="79"/>
      <c r="AL592" s="79"/>
      <c r="AM592" s="79"/>
      <c r="AN592" s="79"/>
      <c r="AO592" s="79"/>
      <c r="AP592" s="79"/>
      <c r="AQ592" s="79"/>
      <c r="AR592" s="79"/>
      <c r="AS592" s="79"/>
      <c r="AT592" s="79"/>
      <c r="AU592" s="79"/>
      <c r="AV592" s="79"/>
      <c r="AW592" s="79"/>
      <c r="AX592" s="79"/>
      <c r="AY592" s="79"/>
      <c r="AZ592" s="79"/>
      <c r="BA592" s="79"/>
      <c r="BB592" s="79"/>
      <c r="BC592" s="79"/>
      <c r="BD592" s="79"/>
      <c r="BE592" s="79"/>
      <c r="BF592" s="79"/>
      <c r="BG592" s="79"/>
      <c r="BH592" s="79"/>
      <c r="BI592" s="79"/>
      <c r="BJ592" s="79"/>
      <c r="BK592" s="79"/>
      <c r="BL592" s="79"/>
      <c r="BM592" s="79"/>
      <c r="BN592" s="79"/>
      <c r="BO592" s="79"/>
      <c r="BP592" s="79"/>
      <c r="BQ592" s="79"/>
      <c r="BR592" s="79"/>
      <c r="BS592" s="79"/>
      <c r="BT592" s="79"/>
      <c r="BU592" s="79"/>
      <c r="BV592" s="79"/>
      <c r="BW592" s="79"/>
      <c r="BX592" s="79"/>
      <c r="BY592" s="79"/>
      <c r="BZ592" s="79"/>
      <c r="CA592" s="79"/>
    </row>
    <row r="593" spans="1:79">
      <c r="A593" s="79"/>
      <c r="B593" s="79"/>
      <c r="C593" s="79"/>
      <c r="D593" s="79"/>
      <c r="E593" s="79"/>
      <c r="F593" s="79"/>
      <c r="G593" s="79"/>
      <c r="H593" s="79"/>
      <c r="I593" s="79"/>
      <c r="J593" s="79"/>
      <c r="K593" s="79"/>
      <c r="L593" s="79"/>
      <c r="M593" s="79"/>
      <c r="AA593" s="79"/>
      <c r="AB593" s="79"/>
      <c r="AC593" s="79"/>
      <c r="AD593" s="79"/>
      <c r="AE593" s="79"/>
      <c r="AF593" s="79"/>
      <c r="AG593" s="79"/>
      <c r="AH593" s="79"/>
      <c r="AI593" s="79"/>
      <c r="AJ593" s="79"/>
      <c r="AK593" s="79"/>
      <c r="AL593" s="79"/>
      <c r="AM593" s="79"/>
      <c r="AN593" s="79"/>
      <c r="AO593" s="79"/>
      <c r="AP593" s="79"/>
      <c r="AQ593" s="79"/>
      <c r="AR593" s="79"/>
      <c r="AS593" s="79"/>
      <c r="AT593" s="79"/>
      <c r="AU593" s="79"/>
      <c r="AV593" s="79"/>
      <c r="AW593" s="79"/>
      <c r="AX593" s="79"/>
      <c r="AY593" s="79"/>
      <c r="AZ593" s="79"/>
      <c r="BA593" s="79"/>
      <c r="BB593" s="79"/>
      <c r="BC593" s="79"/>
      <c r="BD593" s="79"/>
      <c r="BE593" s="79"/>
      <c r="BF593" s="79"/>
      <c r="BG593" s="79"/>
      <c r="BH593" s="79"/>
      <c r="BI593" s="79"/>
      <c r="BJ593" s="79"/>
      <c r="BK593" s="79"/>
      <c r="BL593" s="79"/>
      <c r="BM593" s="79"/>
      <c r="BN593" s="79"/>
      <c r="BO593" s="79"/>
      <c r="BP593" s="79"/>
      <c r="BQ593" s="79"/>
      <c r="BR593" s="79"/>
      <c r="BS593" s="79"/>
      <c r="BT593" s="79"/>
      <c r="BU593" s="79"/>
      <c r="BV593" s="79"/>
      <c r="BW593" s="79"/>
      <c r="BX593" s="79"/>
      <c r="BY593" s="79"/>
      <c r="BZ593" s="79"/>
      <c r="CA593" s="79"/>
    </row>
    <row r="594" spans="1:79">
      <c r="A594" s="79"/>
      <c r="B594" s="79"/>
      <c r="C594" s="79"/>
      <c r="D594" s="79"/>
      <c r="E594" s="79"/>
      <c r="F594" s="79"/>
      <c r="G594" s="79"/>
      <c r="H594" s="79"/>
      <c r="I594" s="79"/>
      <c r="J594" s="79"/>
      <c r="K594" s="79"/>
      <c r="L594" s="79"/>
      <c r="M594" s="79"/>
      <c r="AA594" s="79"/>
      <c r="AB594" s="79"/>
      <c r="AC594" s="79"/>
      <c r="AD594" s="79"/>
      <c r="AE594" s="79"/>
      <c r="AF594" s="79"/>
      <c r="AG594" s="79"/>
      <c r="AH594" s="79"/>
      <c r="AI594" s="79"/>
      <c r="AJ594" s="79"/>
      <c r="AK594" s="79"/>
      <c r="AL594" s="79"/>
      <c r="AM594" s="79"/>
      <c r="AN594" s="79"/>
      <c r="AO594" s="79"/>
      <c r="AP594" s="79"/>
      <c r="AQ594" s="79"/>
      <c r="AR594" s="79"/>
      <c r="AS594" s="79"/>
      <c r="AT594" s="79"/>
      <c r="AU594" s="79"/>
      <c r="AV594" s="79"/>
      <c r="AW594" s="79"/>
      <c r="AX594" s="79"/>
      <c r="AY594" s="79"/>
      <c r="AZ594" s="79"/>
      <c r="BA594" s="79"/>
      <c r="BB594" s="79"/>
      <c r="BC594" s="79"/>
      <c r="BD594" s="79"/>
      <c r="BE594" s="79"/>
      <c r="BF594" s="79"/>
      <c r="BG594" s="79"/>
      <c r="BH594" s="79"/>
      <c r="BI594" s="79"/>
      <c r="BJ594" s="79"/>
      <c r="BK594" s="79"/>
      <c r="BL594" s="79"/>
      <c r="BM594" s="79"/>
      <c r="BN594" s="79"/>
      <c r="BO594" s="79"/>
      <c r="BP594" s="79"/>
      <c r="BQ594" s="79"/>
      <c r="BR594" s="79"/>
      <c r="BS594" s="79"/>
      <c r="BT594" s="79"/>
      <c r="BU594" s="79"/>
      <c r="BV594" s="79"/>
      <c r="BW594" s="79"/>
      <c r="BX594" s="79"/>
      <c r="BY594" s="79"/>
      <c r="BZ594" s="79"/>
      <c r="CA594" s="79"/>
    </row>
    <row r="595" spans="1:79">
      <c r="A595" s="79"/>
      <c r="B595" s="79"/>
      <c r="C595" s="79"/>
      <c r="D595" s="79"/>
      <c r="E595" s="79"/>
      <c r="F595" s="79"/>
      <c r="G595" s="79"/>
      <c r="H595" s="79"/>
      <c r="I595" s="79"/>
      <c r="J595" s="79"/>
      <c r="K595" s="79"/>
      <c r="L595" s="79"/>
      <c r="M595" s="79"/>
      <c r="AA595" s="79"/>
      <c r="AB595" s="79"/>
      <c r="AC595" s="79"/>
      <c r="AD595" s="79"/>
      <c r="AE595" s="79"/>
      <c r="AF595" s="79"/>
      <c r="AG595" s="79"/>
      <c r="AH595" s="79"/>
      <c r="AI595" s="79"/>
      <c r="AJ595" s="79"/>
      <c r="AK595" s="79"/>
      <c r="AL595" s="79"/>
      <c r="AM595" s="79"/>
      <c r="AN595" s="79"/>
      <c r="AO595" s="79"/>
      <c r="AP595" s="79"/>
      <c r="AQ595" s="79"/>
      <c r="AR595" s="79"/>
      <c r="AS595" s="79"/>
      <c r="AT595" s="79"/>
      <c r="AU595" s="79"/>
      <c r="AV595" s="79"/>
      <c r="AW595" s="79"/>
      <c r="AX595" s="79"/>
      <c r="AY595" s="79"/>
      <c r="AZ595" s="79"/>
      <c r="BA595" s="79"/>
      <c r="BB595" s="79"/>
      <c r="BC595" s="79"/>
      <c r="BD595" s="79"/>
      <c r="BE595" s="79"/>
      <c r="BF595" s="79"/>
      <c r="BG595" s="79"/>
      <c r="BH595" s="79"/>
      <c r="BI595" s="79"/>
      <c r="BJ595" s="79"/>
      <c r="BK595" s="79"/>
      <c r="BL595" s="79"/>
      <c r="BM595" s="79"/>
      <c r="BN595" s="79"/>
      <c r="BO595" s="79"/>
      <c r="BP595" s="79"/>
      <c r="BQ595" s="79"/>
      <c r="BR595" s="79"/>
      <c r="BS595" s="79"/>
      <c r="BT595" s="79"/>
      <c r="BU595" s="79"/>
      <c r="BV595" s="79"/>
      <c r="BW595" s="79"/>
      <c r="BX595" s="79"/>
      <c r="BY595" s="79"/>
      <c r="BZ595" s="79"/>
      <c r="CA595" s="79"/>
    </row>
    <row r="596" spans="1:79">
      <c r="A596" s="79"/>
      <c r="B596" s="79"/>
      <c r="C596" s="79"/>
      <c r="D596" s="79"/>
      <c r="E596" s="79"/>
      <c r="F596" s="79"/>
      <c r="G596" s="79"/>
      <c r="H596" s="79"/>
      <c r="I596" s="79"/>
      <c r="J596" s="79"/>
      <c r="K596" s="79"/>
      <c r="L596" s="79"/>
      <c r="M596" s="79"/>
      <c r="AA596" s="79"/>
      <c r="AB596" s="79"/>
      <c r="AC596" s="79"/>
      <c r="AD596" s="79"/>
      <c r="AE596" s="79"/>
      <c r="AF596" s="79"/>
      <c r="AG596" s="79"/>
      <c r="AH596" s="79"/>
      <c r="AI596" s="79"/>
      <c r="AJ596" s="79"/>
      <c r="AK596" s="79"/>
      <c r="AL596" s="79"/>
      <c r="AM596" s="79"/>
      <c r="AN596" s="79"/>
      <c r="AO596" s="79"/>
      <c r="AP596" s="79"/>
      <c r="AQ596" s="79"/>
      <c r="AR596" s="79"/>
      <c r="AS596" s="79"/>
      <c r="AT596" s="79"/>
      <c r="AU596" s="79"/>
      <c r="AV596" s="79"/>
      <c r="AW596" s="79"/>
      <c r="AX596" s="79"/>
      <c r="AY596" s="79"/>
      <c r="AZ596" s="79"/>
      <c r="BA596" s="79"/>
      <c r="BB596" s="79"/>
      <c r="BC596" s="79"/>
      <c r="BD596" s="79"/>
      <c r="BE596" s="79"/>
      <c r="BF596" s="79"/>
      <c r="BG596" s="79"/>
      <c r="BH596" s="79"/>
      <c r="BI596" s="79"/>
      <c r="BJ596" s="79"/>
      <c r="BK596" s="79"/>
      <c r="BL596" s="79"/>
      <c r="BM596" s="79"/>
      <c r="BN596" s="79"/>
      <c r="BO596" s="79"/>
      <c r="BP596" s="79"/>
      <c r="BQ596" s="79"/>
      <c r="BR596" s="79"/>
      <c r="BS596" s="79"/>
      <c r="BT596" s="79"/>
      <c r="BU596" s="79"/>
      <c r="BV596" s="79"/>
      <c r="BW596" s="79"/>
      <c r="BX596" s="79"/>
      <c r="BY596" s="79"/>
      <c r="BZ596" s="79"/>
      <c r="CA596" s="79"/>
    </row>
    <row r="597" spans="1:79">
      <c r="A597" s="79"/>
      <c r="B597" s="79"/>
      <c r="C597" s="79"/>
      <c r="D597" s="79"/>
      <c r="E597" s="79"/>
      <c r="F597" s="79"/>
      <c r="G597" s="79"/>
      <c r="H597" s="79"/>
      <c r="I597" s="79"/>
      <c r="J597" s="79"/>
      <c r="K597" s="79"/>
      <c r="L597" s="79"/>
      <c r="M597" s="79"/>
      <c r="AA597" s="79"/>
      <c r="AB597" s="79"/>
      <c r="AC597" s="79"/>
      <c r="AD597" s="79"/>
      <c r="AE597" s="79"/>
      <c r="AF597" s="79"/>
      <c r="AG597" s="79"/>
      <c r="AH597" s="79"/>
      <c r="AI597" s="79"/>
      <c r="AJ597" s="79"/>
      <c r="AK597" s="79"/>
      <c r="AL597" s="79"/>
      <c r="AM597" s="79"/>
      <c r="AN597" s="79"/>
      <c r="AO597" s="79"/>
      <c r="AP597" s="79"/>
      <c r="AQ597" s="79"/>
      <c r="AR597" s="79"/>
      <c r="AS597" s="79"/>
      <c r="AT597" s="79"/>
      <c r="AU597" s="79"/>
      <c r="AV597" s="79"/>
      <c r="AW597" s="79"/>
      <c r="AX597" s="79"/>
      <c r="AY597" s="79"/>
      <c r="AZ597" s="79"/>
      <c r="BA597" s="79"/>
      <c r="BB597" s="79"/>
      <c r="BC597" s="79"/>
      <c r="BD597" s="79"/>
      <c r="BE597" s="79"/>
      <c r="BF597" s="79"/>
      <c r="BG597" s="79"/>
      <c r="BH597" s="79"/>
      <c r="BI597" s="79"/>
      <c r="BJ597" s="79"/>
      <c r="BK597" s="79"/>
      <c r="BL597" s="79"/>
      <c r="BM597" s="79"/>
      <c r="BN597" s="79"/>
      <c r="BO597" s="79"/>
      <c r="BP597" s="79"/>
      <c r="BQ597" s="79"/>
      <c r="BR597" s="79"/>
      <c r="BS597" s="79"/>
      <c r="BT597" s="79"/>
      <c r="BU597" s="79"/>
      <c r="BV597" s="79"/>
      <c r="BW597" s="79"/>
      <c r="BX597" s="79"/>
      <c r="BY597" s="79"/>
      <c r="BZ597" s="79"/>
      <c r="CA597" s="79"/>
    </row>
    <row r="598" spans="1:79">
      <c r="A598" s="79"/>
      <c r="B598" s="79"/>
      <c r="C598" s="79"/>
      <c r="D598" s="79"/>
      <c r="E598" s="79"/>
      <c r="F598" s="79"/>
      <c r="G598" s="79"/>
      <c r="H598" s="79"/>
      <c r="I598" s="79"/>
      <c r="J598" s="79"/>
      <c r="K598" s="79"/>
      <c r="L598" s="79"/>
      <c r="M598" s="79"/>
      <c r="AA598" s="79"/>
      <c r="AB598" s="79"/>
      <c r="AC598" s="79"/>
      <c r="AD598" s="79"/>
      <c r="AE598" s="79"/>
      <c r="AF598" s="79"/>
      <c r="AG598" s="79"/>
      <c r="AH598" s="79"/>
      <c r="AI598" s="79"/>
      <c r="AJ598" s="79"/>
      <c r="AK598" s="79"/>
      <c r="AL598" s="79"/>
      <c r="AM598" s="79"/>
      <c r="AN598" s="79"/>
      <c r="AO598" s="79"/>
      <c r="AP598" s="79"/>
      <c r="AQ598" s="79"/>
      <c r="AR598" s="79"/>
      <c r="AS598" s="79"/>
      <c r="AT598" s="79"/>
      <c r="AU598" s="79"/>
      <c r="AV598" s="79"/>
      <c r="AW598" s="79"/>
      <c r="AX598" s="79"/>
      <c r="AY598" s="79"/>
      <c r="AZ598" s="79"/>
      <c r="BA598" s="79"/>
      <c r="BB598" s="79"/>
      <c r="BC598" s="79"/>
      <c r="BD598" s="79"/>
      <c r="BE598" s="79"/>
      <c r="BF598" s="79"/>
      <c r="BG598" s="79"/>
      <c r="BH598" s="79"/>
      <c r="BI598" s="79"/>
      <c r="BJ598" s="79"/>
      <c r="BK598" s="79"/>
      <c r="BL598" s="79"/>
      <c r="BM598" s="79"/>
      <c r="BN598" s="79"/>
      <c r="BO598" s="79"/>
      <c r="BP598" s="79"/>
      <c r="BQ598" s="79"/>
      <c r="BR598" s="79"/>
      <c r="BS598" s="79"/>
      <c r="BT598" s="79"/>
      <c r="BU598" s="79"/>
      <c r="BV598" s="79"/>
      <c r="BW598" s="79"/>
      <c r="BX598" s="79"/>
      <c r="BY598" s="79"/>
      <c r="BZ598" s="79"/>
      <c r="CA598" s="79"/>
    </row>
    <row r="599" spans="1:79">
      <c r="A599" s="79"/>
      <c r="B599" s="79"/>
      <c r="C599" s="79"/>
      <c r="D599" s="79"/>
      <c r="E599" s="79"/>
      <c r="F599" s="79"/>
      <c r="G599" s="79"/>
      <c r="H599" s="79"/>
      <c r="I599" s="79"/>
      <c r="J599" s="79"/>
      <c r="K599" s="79"/>
      <c r="L599" s="79"/>
      <c r="M599" s="79"/>
      <c r="AA599" s="79"/>
      <c r="AB599" s="79"/>
      <c r="AC599" s="79"/>
      <c r="AD599" s="79"/>
      <c r="AE599" s="79"/>
      <c r="AF599" s="79"/>
      <c r="AG599" s="79"/>
      <c r="AH599" s="79"/>
      <c r="AI599" s="79"/>
      <c r="AJ599" s="79"/>
      <c r="AK599" s="79"/>
      <c r="AL599" s="79"/>
      <c r="AM599" s="79"/>
      <c r="AN599" s="79"/>
      <c r="AO599" s="79"/>
      <c r="AP599" s="79"/>
      <c r="AQ599" s="79"/>
      <c r="AR599" s="79"/>
      <c r="AS599" s="79"/>
      <c r="AT599" s="79"/>
      <c r="AU599" s="79"/>
      <c r="AV599" s="79"/>
      <c r="AW599" s="79"/>
      <c r="AX599" s="79"/>
      <c r="AY599" s="79"/>
      <c r="AZ599" s="79"/>
      <c r="BA599" s="79"/>
      <c r="BB599" s="79"/>
      <c r="BC599" s="79"/>
      <c r="BD599" s="79"/>
      <c r="BE599" s="79"/>
      <c r="BF599" s="79"/>
      <c r="BG599" s="79"/>
      <c r="BH599" s="79"/>
      <c r="BI599" s="79"/>
      <c r="BJ599" s="79"/>
      <c r="BK599" s="79"/>
      <c r="BL599" s="79"/>
      <c r="BM599" s="79"/>
      <c r="BN599" s="79"/>
      <c r="BO599" s="79"/>
      <c r="BP599" s="79"/>
      <c r="BQ599" s="79"/>
      <c r="BR599" s="79"/>
      <c r="BS599" s="79"/>
      <c r="BT599" s="79"/>
      <c r="BU599" s="79"/>
      <c r="BV599" s="79"/>
      <c r="BW599" s="79"/>
      <c r="BX599" s="79"/>
      <c r="BY599" s="79"/>
      <c r="BZ599" s="79"/>
      <c r="CA599" s="79"/>
    </row>
    <row r="600" spans="1:79">
      <c r="A600" s="79"/>
      <c r="B600" s="79"/>
      <c r="C600" s="79"/>
      <c r="D600" s="79"/>
      <c r="E600" s="79"/>
      <c r="F600" s="79"/>
      <c r="G600" s="79"/>
      <c r="H600" s="79"/>
      <c r="I600" s="79"/>
      <c r="J600" s="79"/>
      <c r="K600" s="79"/>
      <c r="L600" s="79"/>
      <c r="M600" s="79"/>
      <c r="AA600" s="79"/>
      <c r="AB600" s="79"/>
      <c r="AC600" s="79"/>
      <c r="AD600" s="79"/>
      <c r="AE600" s="79"/>
      <c r="AF600" s="79"/>
      <c r="AG600" s="79"/>
      <c r="AH600" s="79"/>
      <c r="AI600" s="79"/>
      <c r="AJ600" s="79"/>
      <c r="AK600" s="79"/>
      <c r="AL600" s="79"/>
      <c r="AM600" s="79"/>
      <c r="AN600" s="79"/>
      <c r="AO600" s="79"/>
      <c r="AP600" s="79"/>
      <c r="AQ600" s="79"/>
      <c r="AR600" s="79"/>
      <c r="AS600" s="79"/>
      <c r="AT600" s="79"/>
      <c r="AU600" s="79"/>
      <c r="AV600" s="79"/>
      <c r="AW600" s="79"/>
      <c r="AX600" s="79"/>
      <c r="AY600" s="79"/>
      <c r="AZ600" s="79"/>
      <c r="BA600" s="79"/>
      <c r="BB600" s="79"/>
      <c r="BC600" s="79"/>
      <c r="BD600" s="79"/>
      <c r="BE600" s="79"/>
      <c r="BF600" s="79"/>
      <c r="BG600" s="79"/>
      <c r="BH600" s="79"/>
      <c r="BI600" s="79"/>
      <c r="BJ600" s="79"/>
      <c r="BK600" s="79"/>
      <c r="BL600" s="79"/>
      <c r="BM600" s="79"/>
      <c r="BN600" s="79"/>
      <c r="BO600" s="79"/>
      <c r="BP600" s="79"/>
      <c r="BQ600" s="79"/>
      <c r="BR600" s="79"/>
      <c r="BS600" s="79"/>
      <c r="BT600" s="79"/>
      <c r="BU600" s="79"/>
      <c r="BV600" s="79"/>
      <c r="BW600" s="79"/>
      <c r="BX600" s="79"/>
      <c r="BY600" s="79"/>
      <c r="BZ600" s="79"/>
      <c r="CA600" s="79"/>
    </row>
    <row r="601" spans="1:79">
      <c r="A601" s="79"/>
      <c r="B601" s="79"/>
      <c r="C601" s="79"/>
      <c r="D601" s="79"/>
      <c r="E601" s="79"/>
      <c r="F601" s="79"/>
      <c r="G601" s="79"/>
      <c r="H601" s="79"/>
      <c r="I601" s="79"/>
      <c r="J601" s="79"/>
      <c r="K601" s="79"/>
      <c r="L601" s="79"/>
      <c r="M601" s="79"/>
      <c r="AA601" s="79"/>
      <c r="AB601" s="79"/>
      <c r="AC601" s="79"/>
      <c r="AD601" s="79"/>
      <c r="AE601" s="79"/>
      <c r="AF601" s="79"/>
      <c r="AG601" s="79"/>
      <c r="AH601" s="79"/>
      <c r="AI601" s="79"/>
      <c r="AJ601" s="79"/>
      <c r="AK601" s="79"/>
      <c r="AL601" s="79"/>
      <c r="AM601" s="79"/>
      <c r="AN601" s="79"/>
      <c r="AO601" s="79"/>
      <c r="AP601" s="79"/>
      <c r="AQ601" s="79"/>
      <c r="AR601" s="79"/>
      <c r="AS601" s="79"/>
      <c r="AT601" s="79"/>
      <c r="AU601" s="79"/>
      <c r="AV601" s="79"/>
      <c r="AW601" s="79"/>
      <c r="AX601" s="79"/>
      <c r="AY601" s="79"/>
      <c r="AZ601" s="79"/>
      <c r="BA601" s="79"/>
      <c r="BB601" s="79"/>
      <c r="BC601" s="79"/>
      <c r="BD601" s="79"/>
      <c r="BE601" s="79"/>
      <c r="BF601" s="79"/>
      <c r="BG601" s="79"/>
      <c r="BH601" s="79"/>
      <c r="BI601" s="79"/>
      <c r="BJ601" s="79"/>
      <c r="BK601" s="79"/>
      <c r="BL601" s="79"/>
      <c r="BM601" s="79"/>
      <c r="BN601" s="79"/>
      <c r="BO601" s="79"/>
      <c r="BP601" s="79"/>
      <c r="BQ601" s="79"/>
      <c r="BR601" s="79"/>
      <c r="BS601" s="79"/>
      <c r="BT601" s="79"/>
      <c r="BU601" s="79"/>
      <c r="BV601" s="79"/>
      <c r="BW601" s="79"/>
      <c r="BX601" s="79"/>
      <c r="BY601" s="79"/>
      <c r="BZ601" s="79"/>
      <c r="CA601" s="79"/>
    </row>
    <row r="602" spans="1:79">
      <c r="A602" s="79"/>
      <c r="B602" s="79"/>
      <c r="C602" s="79"/>
      <c r="D602" s="79"/>
      <c r="E602" s="79"/>
      <c r="F602" s="79"/>
      <c r="G602" s="79"/>
      <c r="H602" s="79"/>
      <c r="I602" s="79"/>
      <c r="J602" s="79"/>
      <c r="K602" s="79"/>
      <c r="L602" s="79"/>
      <c r="M602" s="79"/>
      <c r="AA602" s="79"/>
      <c r="AB602" s="79"/>
      <c r="AC602" s="79"/>
      <c r="AD602" s="79"/>
      <c r="AE602" s="79"/>
      <c r="AF602" s="79"/>
      <c r="AG602" s="79"/>
      <c r="AH602" s="79"/>
      <c r="AI602" s="79"/>
      <c r="AJ602" s="79"/>
      <c r="AK602" s="79"/>
      <c r="AL602" s="79"/>
      <c r="AM602" s="79"/>
      <c r="AN602" s="79"/>
      <c r="AO602" s="79"/>
      <c r="AP602" s="79"/>
      <c r="AQ602" s="79"/>
      <c r="AR602" s="79"/>
      <c r="AS602" s="79"/>
      <c r="AT602" s="79"/>
      <c r="AU602" s="79"/>
      <c r="AV602" s="79"/>
      <c r="AW602" s="79"/>
      <c r="AX602" s="79"/>
      <c r="AY602" s="79"/>
      <c r="AZ602" s="79"/>
      <c r="BA602" s="79"/>
      <c r="BB602" s="79"/>
      <c r="BC602" s="79"/>
      <c r="BD602" s="79"/>
      <c r="BE602" s="79"/>
      <c r="BF602" s="79"/>
      <c r="BG602" s="79"/>
      <c r="BH602" s="79"/>
      <c r="BI602" s="79"/>
      <c r="BJ602" s="79"/>
      <c r="BK602" s="79"/>
      <c r="BL602" s="79"/>
      <c r="BM602" s="79"/>
      <c r="BN602" s="79"/>
      <c r="BO602" s="79"/>
      <c r="BP602" s="79"/>
      <c r="BQ602" s="79"/>
      <c r="BR602" s="79"/>
      <c r="BS602" s="79"/>
      <c r="BT602" s="79"/>
      <c r="BU602" s="79"/>
      <c r="BV602" s="79"/>
      <c r="BW602" s="79"/>
      <c r="BX602" s="79"/>
      <c r="BY602" s="79"/>
      <c r="BZ602" s="79"/>
      <c r="CA602" s="79"/>
    </row>
    <row r="603" spans="1:79">
      <c r="A603" s="79"/>
      <c r="B603" s="79"/>
      <c r="C603" s="79"/>
      <c r="D603" s="79"/>
      <c r="E603" s="79"/>
      <c r="F603" s="79"/>
      <c r="G603" s="79"/>
      <c r="H603" s="79"/>
      <c r="I603" s="79"/>
      <c r="J603" s="79"/>
      <c r="K603" s="79"/>
      <c r="L603" s="79"/>
      <c r="M603" s="79"/>
      <c r="AA603" s="79"/>
      <c r="AB603" s="79"/>
      <c r="AC603" s="79"/>
      <c r="AD603" s="79"/>
      <c r="AE603" s="79"/>
      <c r="AF603" s="79"/>
      <c r="AG603" s="79"/>
      <c r="AH603" s="79"/>
      <c r="AI603" s="79"/>
      <c r="AJ603" s="79"/>
      <c r="AK603" s="79"/>
      <c r="AL603" s="79"/>
      <c r="AM603" s="79"/>
      <c r="AN603" s="79"/>
      <c r="AO603" s="79"/>
      <c r="AP603" s="79"/>
      <c r="AQ603" s="79"/>
      <c r="AR603" s="79"/>
      <c r="AS603" s="79"/>
      <c r="AT603" s="79"/>
      <c r="AU603" s="79"/>
      <c r="AV603" s="79"/>
      <c r="AW603" s="79"/>
      <c r="AX603" s="79"/>
      <c r="AY603" s="79"/>
      <c r="AZ603" s="79"/>
      <c r="BA603" s="79"/>
      <c r="BB603" s="79"/>
      <c r="BC603" s="79"/>
      <c r="BD603" s="79"/>
      <c r="BE603" s="79"/>
      <c r="BF603" s="79"/>
      <c r="BG603" s="79"/>
      <c r="BH603" s="79"/>
      <c r="BI603" s="79"/>
      <c r="BJ603" s="79"/>
      <c r="BK603" s="79"/>
      <c r="BL603" s="79"/>
      <c r="BM603" s="79"/>
      <c r="BN603" s="79"/>
      <c r="BO603" s="79"/>
      <c r="BP603" s="79"/>
      <c r="BQ603" s="79"/>
      <c r="BR603" s="79"/>
      <c r="BS603" s="79"/>
      <c r="BT603" s="79"/>
      <c r="BU603" s="79"/>
      <c r="BV603" s="79"/>
      <c r="BW603" s="79"/>
      <c r="BX603" s="79"/>
      <c r="BY603" s="79"/>
      <c r="BZ603" s="79"/>
      <c r="CA603" s="79"/>
    </row>
    <row r="604" spans="1:79">
      <c r="A604" s="79"/>
      <c r="B604" s="79"/>
      <c r="C604" s="79"/>
      <c r="D604" s="79"/>
      <c r="E604" s="79"/>
      <c r="F604" s="79"/>
      <c r="G604" s="79"/>
      <c r="H604" s="79"/>
      <c r="I604" s="79"/>
      <c r="J604" s="79"/>
      <c r="K604" s="79"/>
      <c r="L604" s="79"/>
      <c r="M604" s="79"/>
      <c r="AA604" s="79"/>
      <c r="AB604" s="79"/>
      <c r="AC604" s="79"/>
      <c r="AD604" s="79"/>
      <c r="AE604" s="79"/>
      <c r="AF604" s="79"/>
      <c r="AG604" s="79"/>
      <c r="AH604" s="79"/>
      <c r="AI604" s="79"/>
      <c r="AJ604" s="79"/>
      <c r="AK604" s="79"/>
      <c r="AL604" s="79"/>
      <c r="AM604" s="79"/>
      <c r="AN604" s="79"/>
      <c r="AO604" s="79"/>
      <c r="AP604" s="79"/>
      <c r="AQ604" s="79"/>
      <c r="AR604" s="79"/>
      <c r="AS604" s="79"/>
      <c r="AT604" s="79"/>
      <c r="AU604" s="79"/>
      <c r="AV604" s="79"/>
      <c r="AW604" s="79"/>
      <c r="AX604" s="79"/>
      <c r="AY604" s="79"/>
      <c r="AZ604" s="79"/>
      <c r="BA604" s="79"/>
      <c r="BB604" s="79"/>
      <c r="BC604" s="79"/>
      <c r="BD604" s="79"/>
      <c r="BE604" s="79"/>
      <c r="BF604" s="79"/>
      <c r="BG604" s="79"/>
      <c r="BH604" s="79"/>
      <c r="BI604" s="79"/>
      <c r="BJ604" s="79"/>
      <c r="BK604" s="79"/>
      <c r="BL604" s="79"/>
      <c r="BM604" s="79"/>
      <c r="BN604" s="79"/>
      <c r="BO604" s="79"/>
      <c r="BP604" s="79"/>
      <c r="BQ604" s="79"/>
      <c r="BR604" s="79"/>
      <c r="BS604" s="79"/>
      <c r="BT604" s="79"/>
      <c r="BU604" s="79"/>
      <c r="BV604" s="79"/>
      <c r="BW604" s="79"/>
      <c r="BX604" s="79"/>
      <c r="BY604" s="79"/>
      <c r="BZ604" s="79"/>
      <c r="CA604" s="79"/>
    </row>
    <row r="605" spans="1:79">
      <c r="A605" s="79"/>
      <c r="B605" s="79"/>
      <c r="C605" s="79"/>
      <c r="D605" s="79"/>
      <c r="E605" s="79"/>
      <c r="F605" s="79"/>
      <c r="G605" s="79"/>
      <c r="H605" s="79"/>
      <c r="I605" s="79"/>
      <c r="J605" s="79"/>
      <c r="K605" s="79"/>
      <c r="L605" s="79"/>
      <c r="M605" s="79"/>
      <c r="AA605" s="79"/>
      <c r="AB605" s="79"/>
      <c r="AC605" s="79"/>
      <c r="AD605" s="79"/>
      <c r="AE605" s="79"/>
      <c r="AF605" s="79"/>
      <c r="AG605" s="79"/>
      <c r="AH605" s="79"/>
      <c r="AI605" s="79"/>
      <c r="AJ605" s="79"/>
      <c r="AK605" s="79"/>
      <c r="AL605" s="79"/>
      <c r="AM605" s="79"/>
      <c r="AN605" s="79"/>
      <c r="AO605" s="79"/>
      <c r="AP605" s="79"/>
      <c r="AQ605" s="79"/>
      <c r="AR605" s="79"/>
      <c r="AS605" s="79"/>
      <c r="AT605" s="79"/>
      <c r="AU605" s="79"/>
      <c r="AV605" s="79"/>
      <c r="AW605" s="79"/>
      <c r="AX605" s="79"/>
      <c r="AY605" s="79"/>
      <c r="AZ605" s="79"/>
      <c r="BA605" s="79"/>
      <c r="BB605" s="79"/>
      <c r="BC605" s="79"/>
      <c r="BD605" s="79"/>
      <c r="BE605" s="79"/>
      <c r="BF605" s="79"/>
      <c r="BG605" s="79"/>
      <c r="BH605" s="79"/>
      <c r="BI605" s="79"/>
      <c r="BJ605" s="79"/>
      <c r="BK605" s="79"/>
      <c r="BL605" s="79"/>
      <c r="BM605" s="79"/>
      <c r="BN605" s="79"/>
      <c r="BO605" s="79"/>
      <c r="BP605" s="79"/>
      <c r="BQ605" s="79"/>
      <c r="BR605" s="79"/>
      <c r="BS605" s="79"/>
      <c r="BT605" s="79"/>
      <c r="BU605" s="79"/>
      <c r="BV605" s="79"/>
      <c r="BW605" s="79"/>
      <c r="BX605" s="79"/>
      <c r="BY605" s="79"/>
      <c r="BZ605" s="79"/>
      <c r="CA605" s="79"/>
    </row>
    <row r="606" spans="1:79">
      <c r="A606" s="79"/>
      <c r="B606" s="79"/>
      <c r="C606" s="79"/>
      <c r="D606" s="79"/>
      <c r="E606" s="79"/>
      <c r="F606" s="79"/>
      <c r="G606" s="79"/>
      <c r="H606" s="79"/>
      <c r="I606" s="79"/>
      <c r="J606" s="79"/>
      <c r="K606" s="79"/>
      <c r="L606" s="79"/>
      <c r="M606" s="79"/>
      <c r="AA606" s="79"/>
      <c r="AB606" s="79"/>
      <c r="AC606" s="79"/>
      <c r="AD606" s="79"/>
      <c r="AE606" s="79"/>
      <c r="AF606" s="79"/>
      <c r="AG606" s="79"/>
      <c r="AH606" s="79"/>
      <c r="AI606" s="79"/>
      <c r="AJ606" s="79"/>
      <c r="AK606" s="79"/>
      <c r="AL606" s="79"/>
      <c r="AM606" s="79"/>
      <c r="AN606" s="79"/>
      <c r="AO606" s="79"/>
      <c r="AP606" s="79"/>
      <c r="AQ606" s="79"/>
      <c r="AR606" s="79"/>
      <c r="AS606" s="79"/>
      <c r="AT606" s="79"/>
      <c r="AU606" s="79"/>
      <c r="AV606" s="79"/>
      <c r="AW606" s="79"/>
      <c r="AX606" s="79"/>
      <c r="AY606" s="79"/>
      <c r="AZ606" s="79"/>
      <c r="BA606" s="79"/>
      <c r="BB606" s="79"/>
      <c r="BC606" s="79"/>
      <c r="BD606" s="79"/>
      <c r="BE606" s="79"/>
      <c r="BF606" s="79"/>
      <c r="BG606" s="79"/>
      <c r="BH606" s="79"/>
      <c r="BI606" s="79"/>
      <c r="BJ606" s="79"/>
      <c r="BK606" s="79"/>
      <c r="BL606" s="79"/>
      <c r="BM606" s="79"/>
      <c r="BN606" s="79"/>
      <c r="BO606" s="79"/>
      <c r="BP606" s="79"/>
      <c r="BQ606" s="79"/>
      <c r="BR606" s="79"/>
      <c r="BS606" s="79"/>
      <c r="BT606" s="79"/>
      <c r="BU606" s="79"/>
      <c r="BV606" s="79"/>
      <c r="BW606" s="79"/>
      <c r="BX606" s="79"/>
      <c r="BY606" s="79"/>
      <c r="BZ606" s="79"/>
      <c r="CA606" s="79"/>
    </row>
    <row r="607" spans="1:79">
      <c r="A607" s="79"/>
      <c r="B607" s="79"/>
      <c r="C607" s="79"/>
      <c r="D607" s="79"/>
      <c r="E607" s="79"/>
      <c r="F607" s="79"/>
      <c r="G607" s="79"/>
      <c r="H607" s="79"/>
      <c r="I607" s="79"/>
      <c r="J607" s="79"/>
      <c r="K607" s="79"/>
      <c r="L607" s="79"/>
      <c r="M607" s="79"/>
      <c r="AA607" s="79"/>
      <c r="AB607" s="79"/>
      <c r="AC607" s="79"/>
      <c r="AD607" s="79"/>
      <c r="AE607" s="79"/>
      <c r="AF607" s="79"/>
      <c r="AG607" s="79"/>
      <c r="AH607" s="79"/>
      <c r="AI607" s="79"/>
      <c r="AJ607" s="79"/>
      <c r="AK607" s="79"/>
      <c r="AL607" s="79"/>
      <c r="AM607" s="79"/>
      <c r="AN607" s="79"/>
      <c r="AO607" s="79"/>
      <c r="AP607" s="79"/>
      <c r="AQ607" s="79"/>
      <c r="AR607" s="79"/>
      <c r="AS607" s="79"/>
      <c r="AT607" s="79"/>
      <c r="AU607" s="79"/>
      <c r="AV607" s="79"/>
      <c r="AW607" s="79"/>
      <c r="AX607" s="79"/>
      <c r="AY607" s="79"/>
      <c r="AZ607" s="79"/>
      <c r="BA607" s="79"/>
      <c r="BB607" s="79"/>
      <c r="BC607" s="79"/>
      <c r="BD607" s="79"/>
      <c r="BE607" s="79"/>
      <c r="BF607" s="79"/>
      <c r="BG607" s="79"/>
      <c r="BH607" s="79"/>
      <c r="BI607" s="79"/>
      <c r="BJ607" s="79"/>
      <c r="BK607" s="79"/>
      <c r="BL607" s="79"/>
      <c r="BM607" s="79"/>
      <c r="BN607" s="79"/>
      <c r="BO607" s="79"/>
      <c r="BP607" s="79"/>
      <c r="BQ607" s="79"/>
      <c r="BR607" s="79"/>
      <c r="BS607" s="79"/>
      <c r="BT607" s="79"/>
      <c r="BU607" s="79"/>
      <c r="BV607" s="79"/>
      <c r="BW607" s="79"/>
      <c r="BX607" s="79"/>
      <c r="BY607" s="79"/>
      <c r="BZ607" s="79"/>
      <c r="CA607" s="79"/>
    </row>
    <row r="608" spans="1:79">
      <c r="A608" s="79"/>
      <c r="B608" s="79"/>
      <c r="C608" s="79"/>
      <c r="D608" s="79"/>
      <c r="E608" s="79"/>
      <c r="F608" s="79"/>
      <c r="G608" s="79"/>
      <c r="H608" s="79"/>
      <c r="I608" s="79"/>
      <c r="J608" s="79"/>
      <c r="K608" s="79"/>
      <c r="L608" s="79"/>
      <c r="M608" s="79"/>
      <c r="AA608" s="79"/>
      <c r="AB608" s="79"/>
      <c r="AC608" s="79"/>
      <c r="AD608" s="79"/>
      <c r="AE608" s="79"/>
      <c r="AF608" s="79"/>
      <c r="AG608" s="79"/>
      <c r="AH608" s="79"/>
      <c r="AI608" s="79"/>
      <c r="AJ608" s="79"/>
      <c r="AK608" s="79"/>
      <c r="AL608" s="79"/>
      <c r="AM608" s="79"/>
      <c r="AN608" s="79"/>
      <c r="AO608" s="79"/>
      <c r="AP608" s="79"/>
      <c r="AQ608" s="79"/>
      <c r="AR608" s="79"/>
      <c r="AS608" s="79"/>
      <c r="AT608" s="79"/>
      <c r="AU608" s="79"/>
      <c r="AV608" s="79"/>
      <c r="AW608" s="79"/>
      <c r="AX608" s="79"/>
      <c r="AY608" s="79"/>
      <c r="AZ608" s="79"/>
      <c r="BA608" s="79"/>
      <c r="BB608" s="79"/>
      <c r="BC608" s="79"/>
      <c r="BD608" s="79"/>
      <c r="BE608" s="79"/>
      <c r="BF608" s="79"/>
      <c r="BG608" s="79"/>
      <c r="BH608" s="79"/>
      <c r="BI608" s="79"/>
      <c r="BJ608" s="79"/>
      <c r="BK608" s="79"/>
      <c r="BL608" s="79"/>
      <c r="BM608" s="79"/>
      <c r="BN608" s="79"/>
      <c r="BO608" s="79"/>
      <c r="BP608" s="79"/>
      <c r="BQ608" s="79"/>
      <c r="BR608" s="79"/>
      <c r="BS608" s="79"/>
      <c r="BT608" s="79"/>
      <c r="BU608" s="79"/>
      <c r="BV608" s="79"/>
      <c r="BW608" s="79"/>
      <c r="BX608" s="79"/>
      <c r="BY608" s="79"/>
      <c r="BZ608" s="79"/>
      <c r="CA608" s="79"/>
    </row>
    <row r="609" spans="1:79">
      <c r="A609" s="79"/>
      <c r="B609" s="79"/>
      <c r="C609" s="79"/>
      <c r="D609" s="79"/>
      <c r="E609" s="79"/>
      <c r="F609" s="79"/>
      <c r="G609" s="79"/>
      <c r="H609" s="79"/>
      <c r="I609" s="79"/>
      <c r="J609" s="79"/>
      <c r="K609" s="79"/>
      <c r="L609" s="79"/>
      <c r="M609" s="79"/>
      <c r="AA609" s="79"/>
      <c r="AB609" s="79"/>
      <c r="AC609" s="79"/>
      <c r="AD609" s="79"/>
      <c r="AE609" s="79"/>
      <c r="AF609" s="79"/>
      <c r="AG609" s="79"/>
      <c r="AH609" s="79"/>
      <c r="AI609" s="79"/>
      <c r="AJ609" s="79"/>
      <c r="AK609" s="79"/>
      <c r="AL609" s="79"/>
      <c r="AM609" s="79"/>
      <c r="AN609" s="79"/>
      <c r="AO609" s="79"/>
      <c r="AP609" s="79"/>
      <c r="AQ609" s="79"/>
      <c r="AR609" s="79"/>
      <c r="AS609" s="79"/>
      <c r="AT609" s="79"/>
      <c r="AU609" s="79"/>
      <c r="AV609" s="79"/>
      <c r="AW609" s="79"/>
      <c r="AX609" s="79"/>
      <c r="AY609" s="79"/>
      <c r="AZ609" s="79"/>
      <c r="BA609" s="79"/>
      <c r="BB609" s="79"/>
      <c r="BC609" s="79"/>
      <c r="BD609" s="79"/>
      <c r="BE609" s="79"/>
      <c r="BF609" s="79"/>
      <c r="BG609" s="79"/>
      <c r="BH609" s="79"/>
      <c r="BI609" s="79"/>
      <c r="BJ609" s="79"/>
      <c r="BK609" s="79"/>
      <c r="BL609" s="79"/>
      <c r="BM609" s="79"/>
      <c r="BN609" s="79"/>
      <c r="BO609" s="79"/>
      <c r="BP609" s="79"/>
      <c r="BQ609" s="79"/>
      <c r="BR609" s="79"/>
      <c r="BS609" s="79"/>
      <c r="BT609" s="79"/>
      <c r="BU609" s="79"/>
      <c r="BV609" s="79"/>
      <c r="BW609" s="79"/>
      <c r="BX609" s="79"/>
      <c r="BY609" s="79"/>
      <c r="BZ609" s="79"/>
      <c r="CA609" s="79"/>
    </row>
    <row r="610" spans="1:79">
      <c r="A610" s="79"/>
      <c r="B610" s="79"/>
      <c r="C610" s="79"/>
      <c r="D610" s="79"/>
      <c r="E610" s="79"/>
      <c r="F610" s="79"/>
      <c r="G610" s="79"/>
      <c r="H610" s="79"/>
      <c r="I610" s="79"/>
      <c r="J610" s="79"/>
      <c r="K610" s="79"/>
      <c r="L610" s="79"/>
      <c r="M610" s="79"/>
      <c r="AA610" s="79"/>
      <c r="AB610" s="79"/>
      <c r="AC610" s="79"/>
      <c r="AD610" s="79"/>
      <c r="AE610" s="79"/>
      <c r="AF610" s="79"/>
      <c r="AG610" s="79"/>
      <c r="AH610" s="79"/>
      <c r="AI610" s="79"/>
      <c r="AJ610" s="79"/>
      <c r="AK610" s="79"/>
      <c r="AL610" s="79"/>
      <c r="AM610" s="79"/>
      <c r="AN610" s="79"/>
      <c r="AO610" s="79"/>
      <c r="AP610" s="79"/>
      <c r="AQ610" s="79"/>
      <c r="AR610" s="79"/>
      <c r="AS610" s="79"/>
      <c r="AT610" s="79"/>
      <c r="AU610" s="79"/>
      <c r="AV610" s="79"/>
      <c r="AW610" s="79"/>
      <c r="AX610" s="79"/>
      <c r="AY610" s="79"/>
      <c r="AZ610" s="79"/>
      <c r="BA610" s="79"/>
      <c r="BB610" s="79"/>
      <c r="BC610" s="79"/>
      <c r="BD610" s="79"/>
      <c r="BE610" s="79"/>
      <c r="BF610" s="79"/>
      <c r="BG610" s="79"/>
      <c r="BH610" s="79"/>
      <c r="BI610" s="79"/>
      <c r="BJ610" s="79"/>
      <c r="BK610" s="79"/>
      <c r="BL610" s="79"/>
      <c r="BM610" s="79"/>
      <c r="BN610" s="79"/>
      <c r="BO610" s="79"/>
      <c r="BP610" s="79"/>
      <c r="BQ610" s="79"/>
      <c r="BR610" s="79"/>
      <c r="BS610" s="79"/>
      <c r="BT610" s="79"/>
      <c r="BU610" s="79"/>
      <c r="BV610" s="79"/>
      <c r="BW610" s="79"/>
      <c r="BX610" s="79"/>
      <c r="BY610" s="79"/>
      <c r="BZ610" s="79"/>
      <c r="CA610" s="79"/>
    </row>
    <row r="611" spans="1:79">
      <c r="A611" s="79"/>
      <c r="B611" s="79"/>
      <c r="C611" s="79"/>
      <c r="D611" s="79"/>
      <c r="E611" s="79"/>
      <c r="F611" s="79"/>
      <c r="G611" s="79"/>
      <c r="H611" s="79"/>
      <c r="I611" s="79"/>
      <c r="J611" s="79"/>
      <c r="K611" s="79"/>
      <c r="L611" s="79"/>
      <c r="M611" s="79"/>
      <c r="AA611" s="79"/>
      <c r="AB611" s="79"/>
      <c r="AC611" s="79"/>
      <c r="AD611" s="79"/>
      <c r="AE611" s="79"/>
      <c r="AF611" s="79"/>
      <c r="AG611" s="79"/>
      <c r="AH611" s="79"/>
      <c r="AI611" s="79"/>
      <c r="AJ611" s="79"/>
      <c r="AK611" s="79"/>
      <c r="AL611" s="79"/>
      <c r="AM611" s="79"/>
      <c r="AN611" s="79"/>
      <c r="AO611" s="79"/>
      <c r="AP611" s="79"/>
      <c r="AQ611" s="79"/>
      <c r="AR611" s="79"/>
      <c r="AS611" s="79"/>
      <c r="AT611" s="79"/>
      <c r="AU611" s="79"/>
      <c r="AV611" s="79"/>
      <c r="AW611" s="79"/>
      <c r="AX611" s="79"/>
      <c r="AY611" s="79"/>
      <c r="AZ611" s="79"/>
      <c r="BA611" s="79"/>
      <c r="BB611" s="79"/>
      <c r="BC611" s="79"/>
      <c r="BD611" s="79"/>
      <c r="BE611" s="79"/>
      <c r="BF611" s="79"/>
      <c r="BG611" s="79"/>
      <c r="BH611" s="79"/>
      <c r="BI611" s="79"/>
      <c r="BJ611" s="79"/>
      <c r="BK611" s="79"/>
      <c r="BL611" s="79"/>
      <c r="BM611" s="79"/>
      <c r="BN611" s="79"/>
      <c r="BO611" s="79"/>
      <c r="BP611" s="79"/>
      <c r="BQ611" s="79"/>
      <c r="BR611" s="79"/>
      <c r="BS611" s="79"/>
      <c r="BT611" s="79"/>
      <c r="BU611" s="79"/>
      <c r="BV611" s="79"/>
      <c r="BW611" s="79"/>
      <c r="BX611" s="79"/>
      <c r="BY611" s="79"/>
      <c r="BZ611" s="79"/>
      <c r="CA611" s="79"/>
    </row>
    <row r="612" spans="1:79">
      <c r="A612" s="79"/>
      <c r="B612" s="79"/>
      <c r="C612" s="79"/>
      <c r="D612" s="79"/>
      <c r="E612" s="79"/>
      <c r="F612" s="79"/>
      <c r="G612" s="79"/>
      <c r="H612" s="79"/>
      <c r="I612" s="79"/>
      <c r="J612" s="79"/>
      <c r="K612" s="79"/>
      <c r="L612" s="79"/>
      <c r="M612" s="79"/>
      <c r="AA612" s="79"/>
      <c r="AB612" s="79"/>
      <c r="AC612" s="79"/>
      <c r="AD612" s="79"/>
      <c r="AE612" s="79"/>
      <c r="AF612" s="79"/>
      <c r="AG612" s="79"/>
      <c r="AH612" s="79"/>
      <c r="AI612" s="79"/>
      <c r="AJ612" s="79"/>
      <c r="AK612" s="79"/>
      <c r="AL612" s="79"/>
      <c r="AM612" s="79"/>
      <c r="AN612" s="79"/>
      <c r="AO612" s="79"/>
      <c r="AP612" s="79"/>
      <c r="AQ612" s="79"/>
      <c r="AR612" s="79"/>
      <c r="AS612" s="79"/>
      <c r="AT612" s="79"/>
      <c r="AU612" s="79"/>
      <c r="AV612" s="79"/>
      <c r="AW612" s="79"/>
      <c r="AX612" s="79"/>
      <c r="AY612" s="79"/>
      <c r="AZ612" s="79"/>
      <c r="BA612" s="79"/>
      <c r="BB612" s="79"/>
      <c r="BC612" s="79"/>
      <c r="BD612" s="79"/>
      <c r="BE612" s="79"/>
      <c r="BF612" s="79"/>
      <c r="BG612" s="79"/>
      <c r="BH612" s="79"/>
      <c r="BI612" s="79"/>
      <c r="BJ612" s="79"/>
      <c r="BK612" s="79"/>
      <c r="BL612" s="79"/>
      <c r="BM612" s="79"/>
      <c r="BN612" s="79"/>
      <c r="BO612" s="79"/>
      <c r="BP612" s="79"/>
      <c r="BQ612" s="79"/>
      <c r="BR612" s="79"/>
      <c r="BS612" s="79"/>
      <c r="BT612" s="79"/>
      <c r="BU612" s="79"/>
      <c r="BV612" s="79"/>
      <c r="BW612" s="79"/>
      <c r="BX612" s="79"/>
      <c r="BY612" s="79"/>
      <c r="BZ612" s="79"/>
      <c r="CA612" s="79"/>
    </row>
    <row r="613" spans="1:79">
      <c r="A613" s="79"/>
      <c r="B613" s="79"/>
      <c r="C613" s="79"/>
      <c r="D613" s="79"/>
      <c r="E613" s="79"/>
      <c r="F613" s="79"/>
      <c r="G613" s="79"/>
      <c r="H613" s="79"/>
      <c r="I613" s="79"/>
      <c r="J613" s="79"/>
      <c r="K613" s="79"/>
      <c r="L613" s="79"/>
      <c r="M613" s="79"/>
      <c r="AA613" s="79"/>
      <c r="AB613" s="79"/>
      <c r="AC613" s="79"/>
      <c r="AD613" s="79"/>
      <c r="AE613" s="79"/>
      <c r="AF613" s="79"/>
      <c r="AG613" s="79"/>
      <c r="AH613" s="79"/>
      <c r="AI613" s="79"/>
      <c r="AJ613" s="79"/>
      <c r="AK613" s="79"/>
      <c r="AL613" s="79"/>
      <c r="AM613" s="79"/>
      <c r="AN613" s="79"/>
      <c r="AO613" s="79"/>
      <c r="AP613" s="79"/>
      <c r="AQ613" s="79"/>
      <c r="AR613" s="79"/>
      <c r="AS613" s="79"/>
      <c r="AT613" s="79"/>
      <c r="AU613" s="79"/>
      <c r="AV613" s="79"/>
      <c r="AW613" s="79"/>
      <c r="AX613" s="79"/>
      <c r="AY613" s="79"/>
      <c r="AZ613" s="79"/>
      <c r="BA613" s="79"/>
      <c r="BB613" s="79"/>
      <c r="BC613" s="79"/>
      <c r="BD613" s="79"/>
      <c r="BE613" s="79"/>
      <c r="BF613" s="79"/>
      <c r="BG613" s="79"/>
      <c r="BH613" s="79"/>
      <c r="BI613" s="79"/>
      <c r="BJ613" s="79"/>
      <c r="BK613" s="79"/>
      <c r="BL613" s="79"/>
      <c r="BM613" s="79"/>
      <c r="BN613" s="79"/>
      <c r="BO613" s="79"/>
      <c r="BP613" s="79"/>
      <c r="BQ613" s="79"/>
      <c r="BR613" s="79"/>
      <c r="BS613" s="79"/>
      <c r="BT613" s="79"/>
      <c r="BU613" s="79"/>
      <c r="BV613" s="79"/>
      <c r="BW613" s="79"/>
      <c r="BX613" s="79"/>
      <c r="BY613" s="79"/>
      <c r="BZ613" s="79"/>
      <c r="CA613" s="79"/>
    </row>
    <row r="614" spans="1:79">
      <c r="A614" s="79"/>
      <c r="B614" s="79"/>
      <c r="C614" s="79"/>
      <c r="D614" s="79"/>
      <c r="E614" s="79"/>
      <c r="F614" s="79"/>
      <c r="G614" s="79"/>
      <c r="H614" s="79"/>
      <c r="I614" s="79"/>
      <c r="J614" s="79"/>
      <c r="K614" s="79"/>
      <c r="L614" s="79"/>
      <c r="M614" s="79"/>
      <c r="AA614" s="79"/>
      <c r="AB614" s="79"/>
      <c r="AC614" s="79"/>
      <c r="AD614" s="79"/>
      <c r="AE614" s="79"/>
      <c r="AF614" s="79"/>
      <c r="AG614" s="79"/>
      <c r="AH614" s="79"/>
      <c r="AI614" s="79"/>
      <c r="AJ614" s="79"/>
      <c r="AK614" s="79"/>
      <c r="AL614" s="79"/>
      <c r="AM614" s="79"/>
      <c r="AN614" s="79"/>
      <c r="AO614" s="79"/>
      <c r="AP614" s="79"/>
      <c r="AQ614" s="79"/>
      <c r="AR614" s="79"/>
      <c r="AS614" s="79"/>
      <c r="AT614" s="79"/>
      <c r="AU614" s="79"/>
      <c r="AV614" s="79"/>
      <c r="AW614" s="79"/>
      <c r="AX614" s="79"/>
      <c r="AY614" s="79"/>
      <c r="AZ614" s="79"/>
      <c r="BA614" s="79"/>
      <c r="BB614" s="79"/>
      <c r="BC614" s="79"/>
      <c r="BD614" s="79"/>
      <c r="BE614" s="79"/>
      <c r="BF614" s="79"/>
      <c r="BG614" s="79"/>
      <c r="BH614" s="79"/>
      <c r="BI614" s="79"/>
      <c r="BJ614" s="79"/>
      <c r="BK614" s="79"/>
      <c r="BL614" s="79"/>
      <c r="BM614" s="79"/>
      <c r="BN614" s="79"/>
      <c r="BO614" s="79"/>
      <c r="BP614" s="79"/>
      <c r="BQ614" s="79"/>
      <c r="BR614" s="79"/>
      <c r="BS614" s="79"/>
      <c r="BT614" s="79"/>
      <c r="BU614" s="79"/>
      <c r="BV614" s="79"/>
      <c r="BW614" s="79"/>
      <c r="BX614" s="79"/>
      <c r="BY614" s="79"/>
      <c r="BZ614" s="79"/>
      <c r="CA614" s="79"/>
    </row>
    <row r="615" spans="1:79">
      <c r="A615" s="79"/>
      <c r="B615" s="79"/>
      <c r="C615" s="79"/>
      <c r="D615" s="79"/>
      <c r="E615" s="79"/>
      <c r="F615" s="79"/>
      <c r="G615" s="79"/>
      <c r="H615" s="79"/>
      <c r="I615" s="79"/>
      <c r="J615" s="79"/>
      <c r="K615" s="79"/>
      <c r="L615" s="79"/>
      <c r="M615" s="79"/>
      <c r="AA615" s="79"/>
      <c r="AB615" s="79"/>
      <c r="AC615" s="79"/>
      <c r="AD615" s="79"/>
      <c r="AE615" s="79"/>
      <c r="AF615" s="79"/>
      <c r="AG615" s="79"/>
      <c r="AH615" s="79"/>
      <c r="AI615" s="79"/>
      <c r="AJ615" s="79"/>
      <c r="AK615" s="79"/>
      <c r="AL615" s="79"/>
      <c r="AM615" s="79"/>
      <c r="AN615" s="79"/>
      <c r="AO615" s="79"/>
      <c r="AP615" s="79"/>
      <c r="AQ615" s="79"/>
      <c r="AR615" s="79"/>
      <c r="AS615" s="79"/>
      <c r="AT615" s="79"/>
      <c r="AU615" s="79"/>
      <c r="AV615" s="79"/>
      <c r="AW615" s="79"/>
      <c r="AX615" s="79"/>
      <c r="AY615" s="79"/>
      <c r="AZ615" s="79"/>
      <c r="BA615" s="79"/>
      <c r="BB615" s="79"/>
      <c r="BC615" s="79"/>
      <c r="BD615" s="79"/>
      <c r="BE615" s="79"/>
      <c r="BF615" s="79"/>
      <c r="BG615" s="79"/>
      <c r="BH615" s="79"/>
      <c r="BI615" s="79"/>
      <c r="BJ615" s="79"/>
      <c r="BK615" s="79"/>
      <c r="BL615" s="79"/>
      <c r="BM615" s="79"/>
      <c r="BN615" s="79"/>
      <c r="BO615" s="79"/>
      <c r="BP615" s="79"/>
      <c r="BQ615" s="79"/>
      <c r="BR615" s="79"/>
      <c r="BS615" s="79"/>
      <c r="BT615" s="79"/>
      <c r="BU615" s="79"/>
      <c r="BV615" s="79"/>
      <c r="BW615" s="79"/>
      <c r="BX615" s="79"/>
      <c r="BY615" s="79"/>
      <c r="BZ615" s="79"/>
      <c r="CA615" s="79"/>
    </row>
    <row r="616" spans="1:79">
      <c r="A616" s="79"/>
      <c r="B616" s="79"/>
      <c r="C616" s="79"/>
      <c r="D616" s="79"/>
      <c r="E616" s="79"/>
      <c r="F616" s="79"/>
      <c r="G616" s="79"/>
      <c r="H616" s="79"/>
      <c r="I616" s="79"/>
      <c r="J616" s="79"/>
      <c r="K616" s="79"/>
      <c r="L616" s="79"/>
      <c r="M616" s="79"/>
      <c r="AA616" s="79"/>
      <c r="AB616" s="79"/>
      <c r="AC616" s="79"/>
      <c r="AD616" s="79"/>
      <c r="AE616" s="79"/>
      <c r="AF616" s="79"/>
      <c r="AG616" s="79"/>
      <c r="AH616" s="79"/>
      <c r="AI616" s="79"/>
      <c r="AJ616" s="79"/>
      <c r="AK616" s="79"/>
      <c r="AL616" s="79"/>
      <c r="AM616" s="79"/>
      <c r="AN616" s="79"/>
      <c r="AO616" s="79"/>
      <c r="AP616" s="79"/>
      <c r="AQ616" s="79"/>
      <c r="AR616" s="79"/>
      <c r="AS616" s="79"/>
      <c r="AT616" s="79"/>
      <c r="AU616" s="79"/>
      <c r="AV616" s="79"/>
      <c r="AW616" s="79"/>
      <c r="AX616" s="79"/>
      <c r="AY616" s="79"/>
      <c r="AZ616" s="79"/>
      <c r="BA616" s="79"/>
      <c r="BB616" s="79"/>
      <c r="BC616" s="79"/>
      <c r="BD616" s="79"/>
      <c r="BE616" s="79"/>
      <c r="BF616" s="79"/>
      <c r="BG616" s="79"/>
      <c r="BH616" s="79"/>
      <c r="BI616" s="79"/>
      <c r="BJ616" s="79"/>
      <c r="BK616" s="79"/>
      <c r="BL616" s="79"/>
      <c r="BM616" s="79"/>
      <c r="BN616" s="79"/>
      <c r="BO616" s="79"/>
      <c r="BP616" s="79"/>
      <c r="BQ616" s="79"/>
      <c r="BR616" s="79"/>
      <c r="BS616" s="79"/>
      <c r="BT616" s="79"/>
      <c r="BU616" s="79"/>
      <c r="BV616" s="79"/>
      <c r="BW616" s="79"/>
      <c r="BX616" s="79"/>
      <c r="BY616" s="79"/>
      <c r="BZ616" s="79"/>
      <c r="CA616" s="79"/>
    </row>
    <row r="617" spans="1:79">
      <c r="A617" s="79"/>
      <c r="B617" s="79"/>
      <c r="C617" s="79"/>
      <c r="D617" s="79"/>
      <c r="E617" s="79"/>
      <c r="F617" s="79"/>
      <c r="G617" s="79"/>
      <c r="H617" s="79"/>
      <c r="I617" s="79"/>
      <c r="J617" s="79"/>
      <c r="K617" s="79"/>
      <c r="L617" s="79"/>
      <c r="M617" s="79"/>
      <c r="AA617" s="79"/>
      <c r="AB617" s="79"/>
      <c r="AC617" s="79"/>
      <c r="AD617" s="79"/>
      <c r="AE617" s="79"/>
      <c r="AF617" s="79"/>
      <c r="AG617" s="79"/>
      <c r="AH617" s="79"/>
      <c r="AI617" s="79"/>
      <c r="AJ617" s="79"/>
      <c r="AK617" s="79"/>
      <c r="AL617" s="79"/>
      <c r="AM617" s="79"/>
      <c r="AN617" s="79"/>
      <c r="AO617" s="79"/>
      <c r="AP617" s="79"/>
      <c r="AQ617" s="79"/>
      <c r="AR617" s="79"/>
      <c r="AS617" s="79"/>
      <c r="AT617" s="79"/>
      <c r="AU617" s="79"/>
      <c r="AV617" s="79"/>
      <c r="AW617" s="79"/>
      <c r="AX617" s="79"/>
      <c r="AY617" s="79"/>
      <c r="AZ617" s="79"/>
      <c r="BA617" s="79"/>
      <c r="BB617" s="79"/>
      <c r="BC617" s="79"/>
      <c r="BD617" s="79"/>
      <c r="BE617" s="79"/>
      <c r="BF617" s="79"/>
      <c r="BG617" s="79"/>
      <c r="BH617" s="79"/>
      <c r="BI617" s="79"/>
      <c r="BJ617" s="79"/>
      <c r="BK617" s="79"/>
      <c r="BL617" s="79"/>
      <c r="BM617" s="79"/>
      <c r="BN617" s="79"/>
      <c r="BO617" s="79"/>
      <c r="BP617" s="79"/>
      <c r="BQ617" s="79"/>
      <c r="BR617" s="79"/>
      <c r="BS617" s="79"/>
      <c r="BT617" s="79"/>
      <c r="BU617" s="79"/>
      <c r="BV617" s="79"/>
      <c r="BW617" s="79"/>
      <c r="BX617" s="79"/>
      <c r="BY617" s="79"/>
      <c r="BZ617" s="79"/>
      <c r="CA617" s="79"/>
    </row>
    <row r="618" spans="1:79">
      <c r="A618" s="79"/>
      <c r="B618" s="79"/>
      <c r="C618" s="79"/>
      <c r="D618" s="79"/>
      <c r="E618" s="79"/>
      <c r="F618" s="79"/>
      <c r="G618" s="79"/>
      <c r="H618" s="79"/>
      <c r="I618" s="79"/>
      <c r="J618" s="79"/>
      <c r="K618" s="79"/>
      <c r="L618" s="79"/>
      <c r="M618" s="79"/>
      <c r="AA618" s="79"/>
      <c r="AB618" s="79"/>
      <c r="AC618" s="79"/>
      <c r="AD618" s="79"/>
      <c r="AE618" s="79"/>
      <c r="AF618" s="79"/>
      <c r="AG618" s="79"/>
      <c r="AH618" s="79"/>
      <c r="AI618" s="79"/>
      <c r="AJ618" s="79"/>
      <c r="AK618" s="79"/>
      <c r="AL618" s="79"/>
      <c r="AM618" s="79"/>
      <c r="AN618" s="79"/>
      <c r="AO618" s="79"/>
      <c r="AP618" s="79"/>
      <c r="AQ618" s="79"/>
      <c r="AR618" s="79"/>
      <c r="AS618" s="79"/>
      <c r="AT618" s="79"/>
      <c r="AU618" s="79"/>
      <c r="AV618" s="79"/>
      <c r="AW618" s="79"/>
      <c r="AX618" s="79"/>
      <c r="AY618" s="79"/>
      <c r="AZ618" s="79"/>
      <c r="BA618" s="79"/>
      <c r="BB618" s="79"/>
      <c r="BC618" s="79"/>
      <c r="BD618" s="79"/>
      <c r="BE618" s="79"/>
      <c r="BF618" s="79"/>
      <c r="BG618" s="79"/>
      <c r="BH618" s="79"/>
      <c r="BI618" s="79"/>
      <c r="BJ618" s="79"/>
      <c r="BK618" s="79"/>
      <c r="BL618" s="79"/>
      <c r="BM618" s="79"/>
      <c r="BN618" s="79"/>
      <c r="BO618" s="79"/>
      <c r="BP618" s="79"/>
      <c r="BQ618" s="79"/>
      <c r="BR618" s="79"/>
      <c r="BS618" s="79"/>
      <c r="BT618" s="79"/>
      <c r="BU618" s="79"/>
      <c r="BV618" s="79"/>
      <c r="BW618" s="79"/>
      <c r="BX618" s="79"/>
      <c r="BY618" s="79"/>
      <c r="BZ618" s="79"/>
      <c r="CA618" s="79"/>
    </row>
    <row r="619" spans="1:79">
      <c r="A619" s="79"/>
      <c r="B619" s="79"/>
      <c r="C619" s="79"/>
      <c r="D619" s="79"/>
      <c r="E619" s="79"/>
      <c r="F619" s="79"/>
      <c r="G619" s="79"/>
      <c r="H619" s="79"/>
      <c r="I619" s="79"/>
      <c r="J619" s="79"/>
      <c r="K619" s="79"/>
      <c r="L619" s="79"/>
      <c r="M619" s="79"/>
      <c r="AA619" s="79"/>
      <c r="AB619" s="79"/>
      <c r="AC619" s="79"/>
      <c r="AD619" s="79"/>
      <c r="AE619" s="79"/>
      <c r="AF619" s="79"/>
      <c r="AG619" s="79"/>
      <c r="AH619" s="79"/>
      <c r="AI619" s="79"/>
      <c r="AJ619" s="79"/>
      <c r="AK619" s="79"/>
      <c r="AL619" s="79"/>
      <c r="AM619" s="79"/>
      <c r="AN619" s="79"/>
      <c r="AO619" s="79"/>
      <c r="AP619" s="79"/>
      <c r="AQ619" s="79"/>
      <c r="AR619" s="79"/>
      <c r="AS619" s="79"/>
      <c r="AT619" s="79"/>
      <c r="AU619" s="79"/>
      <c r="AV619" s="79"/>
      <c r="AW619" s="79"/>
      <c r="AX619" s="79"/>
      <c r="AY619" s="79"/>
      <c r="AZ619" s="79"/>
      <c r="BA619" s="79"/>
      <c r="BB619" s="79"/>
      <c r="BC619" s="79"/>
      <c r="BD619" s="79"/>
      <c r="BE619" s="79"/>
      <c r="BF619" s="79"/>
      <c r="BG619" s="79"/>
      <c r="BH619" s="79"/>
      <c r="BI619" s="79"/>
      <c r="BJ619" s="79"/>
      <c r="BK619" s="79"/>
      <c r="BL619" s="79"/>
      <c r="BM619" s="79"/>
      <c r="BN619" s="79"/>
      <c r="BO619" s="79"/>
      <c r="BP619" s="79"/>
      <c r="BQ619" s="79"/>
      <c r="BR619" s="79"/>
      <c r="BS619" s="79"/>
      <c r="BT619" s="79"/>
      <c r="BU619" s="79"/>
      <c r="BV619" s="79"/>
      <c r="BW619" s="79"/>
      <c r="BX619" s="79"/>
      <c r="BY619" s="79"/>
      <c r="BZ619" s="79"/>
      <c r="CA619" s="79"/>
    </row>
    <row r="620" spans="1:79">
      <c r="A620" s="79"/>
      <c r="B620" s="79"/>
      <c r="C620" s="79"/>
      <c r="D620" s="79"/>
      <c r="E620" s="79"/>
      <c r="F620" s="79"/>
      <c r="G620" s="79"/>
      <c r="H620" s="79"/>
      <c r="I620" s="79"/>
      <c r="J620" s="79"/>
      <c r="K620" s="79"/>
      <c r="L620" s="79"/>
      <c r="M620" s="79"/>
      <c r="AA620" s="79"/>
      <c r="AB620" s="79"/>
      <c r="AC620" s="79"/>
      <c r="AD620" s="79"/>
      <c r="AE620" s="79"/>
      <c r="AF620" s="79"/>
      <c r="AG620" s="79"/>
      <c r="AH620" s="79"/>
      <c r="AI620" s="79"/>
      <c r="AJ620" s="79"/>
      <c r="AK620" s="79"/>
      <c r="AL620" s="79"/>
      <c r="AM620" s="79"/>
      <c r="AN620" s="79"/>
      <c r="AO620" s="79"/>
      <c r="AP620" s="79"/>
      <c r="AQ620" s="79"/>
      <c r="AR620" s="79"/>
      <c r="AS620" s="79"/>
      <c r="AT620" s="79"/>
      <c r="AU620" s="79"/>
      <c r="AV620" s="79"/>
      <c r="AW620" s="79"/>
      <c r="AX620" s="79"/>
      <c r="AY620" s="79"/>
      <c r="AZ620" s="79"/>
      <c r="BA620" s="79"/>
      <c r="BB620" s="79"/>
      <c r="BC620" s="79"/>
      <c r="BD620" s="79"/>
      <c r="BE620" s="79"/>
      <c r="BF620" s="79"/>
      <c r="BG620" s="79"/>
      <c r="BH620" s="79"/>
      <c r="BI620" s="79"/>
      <c r="BJ620" s="79"/>
      <c r="BK620" s="79"/>
      <c r="BL620" s="79"/>
      <c r="BM620" s="79"/>
      <c r="BN620" s="79"/>
      <c r="BO620" s="79"/>
      <c r="BP620" s="79"/>
      <c r="BQ620" s="79"/>
      <c r="BR620" s="79"/>
      <c r="BS620" s="79"/>
      <c r="BT620" s="79"/>
      <c r="BU620" s="79"/>
      <c r="BV620" s="79"/>
      <c r="BW620" s="79"/>
      <c r="BX620" s="79"/>
      <c r="BY620" s="79"/>
      <c r="BZ620" s="79"/>
      <c r="CA620" s="79"/>
    </row>
    <row r="621" spans="1:79">
      <c r="A621" s="79"/>
      <c r="B621" s="79"/>
      <c r="C621" s="79"/>
      <c r="D621" s="79"/>
      <c r="E621" s="79"/>
      <c r="F621" s="79"/>
      <c r="G621" s="79"/>
      <c r="H621" s="79"/>
      <c r="I621" s="79"/>
      <c r="J621" s="79"/>
      <c r="K621" s="79"/>
      <c r="L621" s="79"/>
      <c r="M621" s="79"/>
      <c r="AA621" s="79"/>
      <c r="AB621" s="79"/>
      <c r="AC621" s="79"/>
      <c r="AD621" s="79"/>
      <c r="AE621" s="79"/>
      <c r="AF621" s="79"/>
      <c r="AG621" s="79"/>
      <c r="AH621" s="79"/>
      <c r="AI621" s="79"/>
      <c r="AJ621" s="79"/>
      <c r="AK621" s="79"/>
      <c r="AL621" s="79"/>
      <c r="AM621" s="79"/>
      <c r="AN621" s="79"/>
      <c r="AO621" s="79"/>
      <c r="AP621" s="79"/>
      <c r="AQ621" s="79"/>
      <c r="AR621" s="79"/>
      <c r="AS621" s="79"/>
      <c r="AT621" s="79"/>
      <c r="AU621" s="79"/>
      <c r="AV621" s="79"/>
      <c r="AW621" s="79"/>
      <c r="AX621" s="79"/>
      <c r="AY621" s="79"/>
      <c r="AZ621" s="79"/>
      <c r="BA621" s="79"/>
      <c r="BB621" s="79"/>
      <c r="BC621" s="79"/>
      <c r="BD621" s="79"/>
      <c r="BE621" s="79"/>
      <c r="BF621" s="79"/>
      <c r="BG621" s="79"/>
      <c r="BH621" s="79"/>
      <c r="BI621" s="79"/>
      <c r="BJ621" s="79"/>
      <c r="BK621" s="79"/>
      <c r="BL621" s="79"/>
      <c r="BM621" s="79"/>
      <c r="BN621" s="79"/>
      <c r="BO621" s="79"/>
      <c r="BP621" s="79"/>
      <c r="BQ621" s="79"/>
      <c r="BR621" s="79"/>
      <c r="BS621" s="79"/>
      <c r="BT621" s="79"/>
      <c r="BU621" s="79"/>
      <c r="BV621" s="79"/>
      <c r="BW621" s="79"/>
      <c r="BX621" s="79"/>
      <c r="BY621" s="79"/>
      <c r="BZ621" s="79"/>
      <c r="CA621" s="79"/>
    </row>
    <row r="622" spans="1:79">
      <c r="A622" s="79"/>
      <c r="B622" s="79"/>
      <c r="C622" s="79"/>
      <c r="D622" s="79"/>
      <c r="E622" s="79"/>
      <c r="F622" s="79"/>
      <c r="G622" s="79"/>
      <c r="H622" s="79"/>
      <c r="I622" s="79"/>
      <c r="J622" s="79"/>
      <c r="K622" s="79"/>
      <c r="L622" s="79"/>
      <c r="M622" s="79"/>
      <c r="AA622" s="79"/>
      <c r="AB622" s="79"/>
      <c r="AC622" s="79"/>
      <c r="AD622" s="79"/>
      <c r="AE622" s="79"/>
      <c r="AF622" s="79"/>
      <c r="AG622" s="79"/>
      <c r="AH622" s="79"/>
      <c r="AI622" s="79"/>
      <c r="AJ622" s="79"/>
      <c r="AK622" s="79"/>
      <c r="AL622" s="79"/>
      <c r="AM622" s="79"/>
      <c r="AN622" s="79"/>
      <c r="AO622" s="79"/>
      <c r="AP622" s="79"/>
      <c r="AQ622" s="79"/>
      <c r="AR622" s="79"/>
      <c r="AS622" s="79"/>
      <c r="AT622" s="79"/>
      <c r="AU622" s="79"/>
      <c r="AV622" s="79"/>
      <c r="AW622" s="79"/>
      <c r="AX622" s="79"/>
      <c r="AY622" s="79"/>
      <c r="AZ622" s="79"/>
      <c r="BA622" s="79"/>
      <c r="BB622" s="79"/>
      <c r="BC622" s="79"/>
      <c r="BD622" s="79"/>
      <c r="BE622" s="79"/>
      <c r="BF622" s="79"/>
      <c r="BG622" s="79"/>
      <c r="BH622" s="79"/>
      <c r="BI622" s="79"/>
      <c r="BJ622" s="79"/>
      <c r="BK622" s="79"/>
      <c r="BL622" s="79"/>
      <c r="BM622" s="79"/>
      <c r="BN622" s="79"/>
      <c r="BO622" s="79"/>
      <c r="BP622" s="79"/>
      <c r="BQ622" s="79"/>
      <c r="BR622" s="79"/>
      <c r="BS622" s="79"/>
      <c r="BT622" s="79"/>
      <c r="BU622" s="79"/>
      <c r="BV622" s="79"/>
      <c r="BW622" s="79"/>
      <c r="BX622" s="79"/>
      <c r="BY622" s="79"/>
      <c r="BZ622" s="79"/>
      <c r="CA622" s="79"/>
    </row>
    <row r="623" spans="1:79">
      <c r="A623" s="79"/>
      <c r="B623" s="79"/>
      <c r="C623" s="79"/>
      <c r="D623" s="79"/>
      <c r="E623" s="79"/>
      <c r="F623" s="79"/>
      <c r="G623" s="79"/>
      <c r="H623" s="79"/>
      <c r="I623" s="79"/>
      <c r="J623" s="79"/>
      <c r="K623" s="79"/>
      <c r="L623" s="79"/>
      <c r="M623" s="79"/>
      <c r="AA623" s="79"/>
      <c r="AB623" s="79"/>
      <c r="AC623" s="79"/>
      <c r="AD623" s="79"/>
      <c r="AE623" s="79"/>
      <c r="AF623" s="79"/>
      <c r="AG623" s="79"/>
      <c r="AH623" s="79"/>
      <c r="AI623" s="79"/>
      <c r="AJ623" s="79"/>
      <c r="AK623" s="79"/>
      <c r="AL623" s="79"/>
      <c r="AM623" s="79"/>
      <c r="AN623" s="79"/>
      <c r="AO623" s="79"/>
      <c r="AP623" s="79"/>
      <c r="AQ623" s="79"/>
      <c r="AR623" s="79"/>
      <c r="AS623" s="79"/>
      <c r="AT623" s="79"/>
      <c r="AU623" s="79"/>
      <c r="AV623" s="79"/>
      <c r="AW623" s="79"/>
      <c r="AX623" s="79"/>
      <c r="AY623" s="79"/>
      <c r="AZ623" s="79"/>
      <c r="BA623" s="79"/>
      <c r="BB623" s="79"/>
      <c r="BC623" s="79"/>
      <c r="BD623" s="79"/>
      <c r="BE623" s="79"/>
      <c r="BF623" s="79"/>
      <c r="BG623" s="79"/>
      <c r="BH623" s="79"/>
      <c r="BI623" s="79"/>
      <c r="BJ623" s="79"/>
      <c r="BK623" s="79"/>
      <c r="BL623" s="79"/>
      <c r="BM623" s="79"/>
      <c r="BN623" s="79"/>
      <c r="BO623" s="79"/>
      <c r="BP623" s="79"/>
      <c r="BQ623" s="79"/>
      <c r="BR623" s="79"/>
      <c r="BS623" s="79"/>
      <c r="BT623" s="79"/>
      <c r="BU623" s="79"/>
      <c r="BV623" s="79"/>
      <c r="BW623" s="79"/>
      <c r="BX623" s="79"/>
      <c r="BY623" s="79"/>
      <c r="BZ623" s="79"/>
      <c r="CA623" s="79"/>
    </row>
    <row r="624" spans="1:79">
      <c r="A624" s="79"/>
      <c r="B624" s="79"/>
      <c r="C624" s="79"/>
      <c r="D624" s="79"/>
      <c r="E624" s="79"/>
      <c r="F624" s="79"/>
      <c r="G624" s="79"/>
      <c r="H624" s="79"/>
      <c r="I624" s="79"/>
      <c r="J624" s="79"/>
      <c r="K624" s="79"/>
      <c r="L624" s="79"/>
      <c r="M624" s="79"/>
      <c r="AA624" s="79"/>
      <c r="AB624" s="79"/>
      <c r="AC624" s="79"/>
      <c r="AD624" s="79"/>
      <c r="AE624" s="79"/>
      <c r="AF624" s="79"/>
      <c r="AG624" s="79"/>
      <c r="AH624" s="79"/>
      <c r="AI624" s="79"/>
      <c r="AJ624" s="79"/>
      <c r="AK624" s="79"/>
      <c r="AL624" s="79"/>
      <c r="AM624" s="79"/>
      <c r="AN624" s="79"/>
      <c r="AO624" s="79"/>
      <c r="AP624" s="79"/>
      <c r="AQ624" s="79"/>
      <c r="AR624" s="79"/>
      <c r="AS624" s="79"/>
      <c r="AT624" s="79"/>
      <c r="AU624" s="79"/>
      <c r="AV624" s="79"/>
      <c r="AW624" s="79"/>
      <c r="AX624" s="79"/>
      <c r="AY624" s="79"/>
      <c r="AZ624" s="79"/>
      <c r="BA624" s="79"/>
      <c r="BB624" s="79"/>
      <c r="BC624" s="79"/>
      <c r="BD624" s="79"/>
      <c r="BE624" s="79"/>
      <c r="BF624" s="79"/>
      <c r="BG624" s="79"/>
      <c r="BH624" s="79"/>
      <c r="BI624" s="79"/>
      <c r="BJ624" s="79"/>
      <c r="BK624" s="79"/>
      <c r="BL624" s="79"/>
      <c r="BM624" s="79"/>
      <c r="BN624" s="79"/>
      <c r="BO624" s="79"/>
      <c r="BP624" s="79"/>
      <c r="BQ624" s="79"/>
      <c r="BR624" s="79"/>
      <c r="BS624" s="79"/>
      <c r="BT624" s="79"/>
      <c r="BU624" s="79"/>
      <c r="BV624" s="79"/>
      <c r="BW624" s="79"/>
      <c r="BX624" s="79"/>
      <c r="BY624" s="79"/>
      <c r="BZ624" s="79"/>
      <c r="CA624" s="79"/>
    </row>
    <row r="625" spans="1:79">
      <c r="A625" s="79"/>
      <c r="B625" s="79"/>
      <c r="C625" s="79"/>
      <c r="D625" s="79"/>
      <c r="E625" s="79"/>
      <c r="F625" s="79"/>
      <c r="G625" s="79"/>
      <c r="H625" s="79"/>
      <c r="I625" s="79"/>
      <c r="J625" s="79"/>
      <c r="K625" s="79"/>
      <c r="L625" s="79"/>
      <c r="M625" s="79"/>
      <c r="AA625" s="79"/>
      <c r="AB625" s="79"/>
      <c r="AC625" s="79"/>
      <c r="AD625" s="79"/>
      <c r="AE625" s="79"/>
      <c r="AF625" s="79"/>
      <c r="AG625" s="79"/>
      <c r="AH625" s="79"/>
      <c r="AI625" s="79"/>
      <c r="AJ625" s="79"/>
      <c r="AK625" s="79"/>
      <c r="AL625" s="79"/>
      <c r="AM625" s="79"/>
      <c r="AN625" s="79"/>
      <c r="AO625" s="79"/>
      <c r="AP625" s="79"/>
      <c r="AQ625" s="79"/>
      <c r="AR625" s="79"/>
      <c r="AS625" s="79"/>
      <c r="AT625" s="79"/>
      <c r="AU625" s="79"/>
      <c r="AV625" s="79"/>
      <c r="AW625" s="79"/>
      <c r="AX625" s="79"/>
      <c r="AY625" s="79"/>
      <c r="AZ625" s="79"/>
      <c r="BA625" s="79"/>
      <c r="BB625" s="79"/>
      <c r="BC625" s="79"/>
      <c r="BD625" s="79"/>
      <c r="BE625" s="79"/>
      <c r="BF625" s="79"/>
      <c r="BG625" s="79"/>
      <c r="BH625" s="79"/>
      <c r="BI625" s="79"/>
      <c r="BJ625" s="79"/>
      <c r="BK625" s="79"/>
      <c r="BL625" s="79"/>
      <c r="BM625" s="79"/>
      <c r="BN625" s="79"/>
      <c r="BO625" s="79"/>
      <c r="BP625" s="79"/>
      <c r="BQ625" s="79"/>
      <c r="BR625" s="79"/>
      <c r="BS625" s="79"/>
      <c r="BT625" s="79"/>
      <c r="BU625" s="79"/>
      <c r="BV625" s="79"/>
      <c r="BW625" s="79"/>
      <c r="BX625" s="79"/>
      <c r="BY625" s="79"/>
      <c r="BZ625" s="79"/>
      <c r="CA625" s="79"/>
    </row>
    <row r="626" spans="1:79">
      <c r="A626" s="79"/>
      <c r="B626" s="79"/>
      <c r="C626" s="79"/>
      <c r="D626" s="79"/>
      <c r="E626" s="79"/>
      <c r="F626" s="79"/>
      <c r="G626" s="79"/>
      <c r="H626" s="79"/>
      <c r="I626" s="79"/>
      <c r="J626" s="79"/>
      <c r="K626" s="79"/>
      <c r="L626" s="79"/>
      <c r="M626" s="79"/>
      <c r="AA626" s="79"/>
      <c r="AB626" s="79"/>
      <c r="AC626" s="79"/>
      <c r="AD626" s="79"/>
      <c r="AE626" s="79"/>
      <c r="AF626" s="79"/>
      <c r="AG626" s="79"/>
      <c r="AH626" s="79"/>
      <c r="AI626" s="79"/>
      <c r="AJ626" s="79"/>
      <c r="AK626" s="79"/>
      <c r="AL626" s="79"/>
      <c r="AM626" s="79"/>
      <c r="AN626" s="79"/>
      <c r="AO626" s="79"/>
      <c r="AP626" s="79"/>
      <c r="AQ626" s="79"/>
      <c r="AR626" s="79"/>
      <c r="AS626" s="79"/>
      <c r="AT626" s="79"/>
      <c r="AU626" s="79"/>
      <c r="AV626" s="79"/>
      <c r="AW626" s="79"/>
      <c r="AX626" s="79"/>
      <c r="AY626" s="79"/>
      <c r="AZ626" s="79"/>
      <c r="BA626" s="79"/>
      <c r="BB626" s="79"/>
      <c r="BC626" s="79"/>
      <c r="BD626" s="79"/>
      <c r="BE626" s="79"/>
      <c r="BF626" s="79"/>
      <c r="BG626" s="79"/>
      <c r="BH626" s="79"/>
      <c r="BI626" s="79"/>
      <c r="BJ626" s="79"/>
      <c r="BK626" s="79"/>
      <c r="BL626" s="79"/>
      <c r="BM626" s="79"/>
      <c r="BN626" s="79"/>
      <c r="BO626" s="79"/>
      <c r="BP626" s="79"/>
      <c r="BQ626" s="79"/>
      <c r="BR626" s="79"/>
      <c r="BS626" s="79"/>
      <c r="BT626" s="79"/>
      <c r="BU626" s="79"/>
      <c r="BV626" s="79"/>
      <c r="BW626" s="79"/>
      <c r="BX626" s="79"/>
      <c r="BY626" s="79"/>
      <c r="BZ626" s="79"/>
      <c r="CA626" s="79"/>
    </row>
    <row r="627" spans="1:79">
      <c r="A627" s="79"/>
      <c r="B627" s="79"/>
      <c r="C627" s="79"/>
      <c r="D627" s="79"/>
      <c r="E627" s="79"/>
      <c r="F627" s="79"/>
      <c r="G627" s="79"/>
      <c r="H627" s="79"/>
      <c r="I627" s="79"/>
      <c r="J627" s="79"/>
      <c r="K627" s="79"/>
      <c r="L627" s="79"/>
      <c r="M627" s="79"/>
      <c r="AA627" s="79"/>
      <c r="AB627" s="79"/>
      <c r="AC627" s="79"/>
      <c r="AD627" s="79"/>
      <c r="AE627" s="79"/>
      <c r="AF627" s="79"/>
      <c r="AG627" s="79"/>
      <c r="AH627" s="79"/>
      <c r="AI627" s="79"/>
      <c r="AJ627" s="79"/>
      <c r="AK627" s="79"/>
      <c r="AL627" s="79"/>
      <c r="AM627" s="79"/>
      <c r="AN627" s="79"/>
      <c r="AO627" s="79"/>
      <c r="AP627" s="79"/>
      <c r="AQ627" s="79"/>
      <c r="AR627" s="79"/>
      <c r="AS627" s="79"/>
      <c r="AT627" s="79"/>
      <c r="AU627" s="79"/>
      <c r="AV627" s="79"/>
      <c r="AW627" s="79"/>
      <c r="AX627" s="79"/>
      <c r="AY627" s="79"/>
      <c r="AZ627" s="79"/>
      <c r="BA627" s="79"/>
      <c r="BB627" s="79"/>
      <c r="BC627" s="79"/>
      <c r="BD627" s="79"/>
      <c r="BE627" s="79"/>
      <c r="BF627" s="79"/>
      <c r="BG627" s="79"/>
      <c r="BH627" s="79"/>
      <c r="BI627" s="79"/>
      <c r="BJ627" s="79"/>
      <c r="BK627" s="79"/>
      <c r="BL627" s="79"/>
      <c r="BM627" s="79"/>
      <c r="BN627" s="79"/>
      <c r="BO627" s="79"/>
      <c r="BP627" s="79"/>
      <c r="BQ627" s="79"/>
      <c r="BR627" s="79"/>
      <c r="BS627" s="79"/>
      <c r="BT627" s="79"/>
      <c r="BU627" s="79"/>
      <c r="BV627" s="79"/>
      <c r="BW627" s="79"/>
      <c r="BX627" s="79"/>
      <c r="BY627" s="79"/>
      <c r="BZ627" s="79"/>
      <c r="CA627" s="79"/>
    </row>
    <row r="628" spans="1:79">
      <c r="A628" s="79"/>
      <c r="B628" s="79"/>
      <c r="C628" s="79"/>
      <c r="D628" s="79"/>
      <c r="E628" s="79"/>
      <c r="F628" s="79"/>
      <c r="G628" s="79"/>
      <c r="H628" s="79"/>
      <c r="I628" s="79"/>
      <c r="J628" s="79"/>
      <c r="K628" s="79"/>
      <c r="L628" s="79"/>
      <c r="M628" s="79"/>
      <c r="AA628" s="79"/>
      <c r="AB628" s="79"/>
      <c r="AC628" s="79"/>
      <c r="AD628" s="79"/>
      <c r="AE628" s="79"/>
      <c r="AF628" s="79"/>
      <c r="AG628" s="79"/>
      <c r="AH628" s="79"/>
      <c r="AI628" s="79"/>
      <c r="AJ628" s="79"/>
      <c r="AK628" s="79"/>
      <c r="AL628" s="79"/>
      <c r="AM628" s="79"/>
      <c r="AN628" s="79"/>
      <c r="AO628" s="79"/>
      <c r="AP628" s="79"/>
      <c r="AQ628" s="79"/>
      <c r="AR628" s="79"/>
      <c r="AS628" s="79"/>
      <c r="AT628" s="79"/>
      <c r="AU628" s="79"/>
      <c r="AV628" s="79"/>
      <c r="AW628" s="79"/>
      <c r="AX628" s="79"/>
      <c r="AY628" s="79"/>
      <c r="AZ628" s="79"/>
      <c r="BA628" s="79"/>
      <c r="BB628" s="79"/>
      <c r="BC628" s="79"/>
      <c r="BD628" s="79"/>
      <c r="BE628" s="79"/>
      <c r="BF628" s="79"/>
      <c r="BG628" s="79"/>
      <c r="BH628" s="79"/>
      <c r="BI628" s="79"/>
      <c r="BJ628" s="79"/>
      <c r="BK628" s="79"/>
      <c r="BL628" s="79"/>
      <c r="BM628" s="79"/>
      <c r="BN628" s="79"/>
      <c r="BO628" s="79"/>
      <c r="BP628" s="79"/>
      <c r="BQ628" s="79"/>
      <c r="BR628" s="79"/>
      <c r="BS628" s="79"/>
      <c r="BT628" s="79"/>
      <c r="BU628" s="79"/>
      <c r="BV628" s="79"/>
      <c r="BW628" s="79"/>
      <c r="BX628" s="79"/>
      <c r="BY628" s="79"/>
      <c r="BZ628" s="79"/>
      <c r="CA628" s="79"/>
    </row>
    <row r="629" spans="1:79">
      <c r="A629" s="79"/>
      <c r="B629" s="79"/>
      <c r="C629" s="79"/>
      <c r="D629" s="79"/>
      <c r="E629" s="79"/>
      <c r="F629" s="79"/>
      <c r="G629" s="79"/>
      <c r="H629" s="79"/>
      <c r="I629" s="79"/>
      <c r="J629" s="79"/>
      <c r="K629" s="79"/>
      <c r="L629" s="79"/>
      <c r="M629" s="79"/>
      <c r="AA629" s="79"/>
      <c r="AB629" s="79"/>
      <c r="AC629" s="79"/>
      <c r="AD629" s="79"/>
      <c r="AE629" s="79"/>
      <c r="AF629" s="79"/>
      <c r="AG629" s="79"/>
      <c r="AH629" s="79"/>
      <c r="AI629" s="79"/>
      <c r="AJ629" s="79"/>
      <c r="AK629" s="79"/>
      <c r="AL629" s="79"/>
      <c r="AM629" s="79"/>
      <c r="AN629" s="79"/>
      <c r="AO629" s="79"/>
      <c r="AP629" s="79"/>
      <c r="AQ629" s="79"/>
      <c r="AR629" s="79"/>
      <c r="AS629" s="79"/>
      <c r="AT629" s="79"/>
      <c r="AU629" s="79"/>
      <c r="AV629" s="79"/>
      <c r="AW629" s="79"/>
      <c r="AX629" s="79"/>
      <c r="AY629" s="79"/>
      <c r="AZ629" s="79"/>
      <c r="BA629" s="79"/>
      <c r="BB629" s="79"/>
      <c r="BC629" s="79"/>
      <c r="BD629" s="79"/>
      <c r="BE629" s="79"/>
      <c r="BF629" s="79"/>
      <c r="BG629" s="79"/>
      <c r="BH629" s="79"/>
      <c r="BI629" s="79"/>
      <c r="BJ629" s="79"/>
      <c r="BK629" s="79"/>
      <c r="BL629" s="79"/>
      <c r="BM629" s="79"/>
      <c r="BN629" s="79"/>
      <c r="BO629" s="79"/>
      <c r="BP629" s="79"/>
      <c r="BQ629" s="79"/>
      <c r="BR629" s="79"/>
      <c r="BS629" s="79"/>
      <c r="BT629" s="79"/>
      <c r="BU629" s="79"/>
      <c r="BV629" s="79"/>
      <c r="BW629" s="79"/>
      <c r="BX629" s="79"/>
      <c r="BY629" s="79"/>
      <c r="BZ629" s="79"/>
      <c r="CA629" s="79"/>
    </row>
    <row r="630" spans="1:79">
      <c r="A630" s="79"/>
      <c r="B630" s="79"/>
      <c r="C630" s="79"/>
      <c r="D630" s="79"/>
      <c r="E630" s="79"/>
      <c r="F630" s="79"/>
      <c r="G630" s="79"/>
      <c r="H630" s="79"/>
      <c r="I630" s="79"/>
      <c r="J630" s="79"/>
      <c r="K630" s="79"/>
      <c r="L630" s="79"/>
      <c r="M630" s="79"/>
      <c r="AA630" s="79"/>
      <c r="AB630" s="79"/>
      <c r="AC630" s="79"/>
      <c r="AD630" s="79"/>
      <c r="AE630" s="79"/>
      <c r="AF630" s="79"/>
      <c r="AG630" s="79"/>
      <c r="AH630" s="79"/>
      <c r="AI630" s="79"/>
      <c r="AJ630" s="79"/>
      <c r="AK630" s="79"/>
      <c r="AL630" s="79"/>
      <c r="AM630" s="79"/>
      <c r="AN630" s="79"/>
      <c r="AO630" s="79"/>
      <c r="AP630" s="79"/>
      <c r="AQ630" s="79"/>
      <c r="AR630" s="79"/>
      <c r="AS630" s="79"/>
      <c r="AT630" s="79"/>
      <c r="AU630" s="79"/>
      <c r="AV630" s="79"/>
      <c r="AW630" s="79"/>
      <c r="AX630" s="79"/>
      <c r="AY630" s="79"/>
      <c r="AZ630" s="79"/>
      <c r="BA630" s="79"/>
      <c r="BB630" s="79"/>
      <c r="BC630" s="79"/>
      <c r="BD630" s="79"/>
      <c r="BE630" s="79"/>
      <c r="BF630" s="79"/>
      <c r="BG630" s="79"/>
      <c r="BH630" s="79"/>
      <c r="BI630" s="79"/>
      <c r="BJ630" s="79"/>
      <c r="BK630" s="79"/>
      <c r="BL630" s="79"/>
      <c r="BM630" s="79"/>
      <c r="BN630" s="79"/>
      <c r="BO630" s="79"/>
      <c r="BP630" s="79"/>
      <c r="BQ630" s="79"/>
      <c r="BR630" s="79"/>
      <c r="BS630" s="79"/>
      <c r="BT630" s="79"/>
      <c r="BU630" s="79"/>
      <c r="BV630" s="79"/>
      <c r="BW630" s="79"/>
      <c r="BX630" s="79"/>
      <c r="BY630" s="79"/>
      <c r="BZ630" s="79"/>
      <c r="CA630" s="79"/>
    </row>
    <row r="631" spans="1:79">
      <c r="A631" s="79"/>
      <c r="B631" s="79"/>
      <c r="C631" s="79"/>
      <c r="D631" s="79"/>
      <c r="E631" s="79"/>
      <c r="F631" s="79"/>
      <c r="G631" s="79"/>
      <c r="H631" s="79"/>
      <c r="I631" s="79"/>
      <c r="J631" s="79"/>
      <c r="K631" s="79"/>
      <c r="L631" s="79"/>
      <c r="M631" s="79"/>
      <c r="AA631" s="79"/>
      <c r="AB631" s="79"/>
      <c r="AC631" s="79"/>
      <c r="AD631" s="79"/>
      <c r="AE631" s="79"/>
      <c r="AF631" s="79"/>
      <c r="AG631" s="79"/>
      <c r="AH631" s="79"/>
      <c r="AI631" s="79"/>
      <c r="AJ631" s="79"/>
      <c r="AK631" s="79"/>
      <c r="AL631" s="79"/>
      <c r="AM631" s="79"/>
      <c r="AN631" s="79"/>
      <c r="AO631" s="79"/>
      <c r="AP631" s="79"/>
      <c r="AQ631" s="79"/>
      <c r="AR631" s="79"/>
      <c r="AS631" s="79"/>
      <c r="AT631" s="79"/>
      <c r="AU631" s="79"/>
      <c r="AV631" s="79"/>
      <c r="AW631" s="79"/>
      <c r="AX631" s="79"/>
      <c r="AY631" s="79"/>
      <c r="AZ631" s="79"/>
      <c r="BA631" s="79"/>
      <c r="BB631" s="79"/>
      <c r="BC631" s="79"/>
      <c r="BD631" s="79"/>
      <c r="BE631" s="79"/>
      <c r="BF631" s="79"/>
      <c r="BG631" s="79"/>
      <c r="BH631" s="79"/>
      <c r="BI631" s="79"/>
      <c r="BJ631" s="79"/>
      <c r="BK631" s="79"/>
      <c r="BL631" s="79"/>
      <c r="BM631" s="79"/>
      <c r="BN631" s="79"/>
      <c r="BO631" s="79"/>
      <c r="BP631" s="79"/>
      <c r="BQ631" s="79"/>
      <c r="BR631" s="79"/>
      <c r="BS631" s="79"/>
      <c r="BT631" s="79"/>
      <c r="BU631" s="79"/>
      <c r="BV631" s="79"/>
      <c r="BW631" s="79"/>
      <c r="BX631" s="79"/>
      <c r="BY631" s="79"/>
      <c r="BZ631" s="79"/>
      <c r="CA631" s="79"/>
    </row>
    <row r="632" spans="1:79">
      <c r="A632" s="79"/>
      <c r="B632" s="79"/>
      <c r="C632" s="79"/>
      <c r="D632" s="79"/>
      <c r="E632" s="79"/>
      <c r="F632" s="79"/>
      <c r="G632" s="79"/>
      <c r="H632" s="79"/>
      <c r="I632" s="79"/>
      <c r="J632" s="79"/>
      <c r="K632" s="79"/>
      <c r="L632" s="79"/>
      <c r="M632" s="79"/>
      <c r="AA632" s="79"/>
      <c r="AB632" s="79"/>
      <c r="AC632" s="79"/>
      <c r="AD632" s="79"/>
      <c r="AE632" s="79"/>
      <c r="AF632" s="79"/>
      <c r="AG632" s="79"/>
      <c r="AH632" s="79"/>
      <c r="AI632" s="79"/>
      <c r="AJ632" s="79"/>
      <c r="AK632" s="79"/>
      <c r="AL632" s="79"/>
      <c r="AM632" s="79"/>
      <c r="AN632" s="79"/>
      <c r="AO632" s="79"/>
      <c r="AP632" s="79"/>
      <c r="AQ632" s="79"/>
      <c r="AR632" s="79"/>
      <c r="AS632" s="79"/>
      <c r="AT632" s="79"/>
      <c r="AU632" s="79"/>
      <c r="AV632" s="79"/>
      <c r="AW632" s="79"/>
      <c r="AX632" s="79"/>
      <c r="AY632" s="79"/>
      <c r="AZ632" s="79"/>
      <c r="BA632" s="79"/>
      <c r="BB632" s="79"/>
      <c r="BC632" s="79"/>
      <c r="BD632" s="79"/>
      <c r="BE632" s="79"/>
      <c r="BF632" s="79"/>
      <c r="BG632" s="79"/>
      <c r="BH632" s="79"/>
      <c r="BI632" s="79"/>
      <c r="BJ632" s="79"/>
      <c r="BK632" s="79"/>
      <c r="BL632" s="79"/>
      <c r="BM632" s="79"/>
      <c r="BN632" s="79"/>
      <c r="BO632" s="79"/>
      <c r="BP632" s="79"/>
      <c r="BQ632" s="79"/>
      <c r="BR632" s="79"/>
      <c r="BS632" s="79"/>
      <c r="BT632" s="79"/>
      <c r="BU632" s="79"/>
      <c r="BV632" s="79"/>
      <c r="BW632" s="79"/>
      <c r="BX632" s="79"/>
      <c r="BY632" s="79"/>
      <c r="BZ632" s="79"/>
      <c r="CA632" s="79"/>
    </row>
    <row r="633" spans="1:79">
      <c r="A633" s="79"/>
      <c r="B633" s="79"/>
      <c r="C633" s="79"/>
      <c r="D633" s="79"/>
      <c r="E633" s="79"/>
      <c r="F633" s="79"/>
      <c r="G633" s="79"/>
      <c r="H633" s="79"/>
      <c r="I633" s="79"/>
      <c r="J633" s="79"/>
      <c r="K633" s="79"/>
      <c r="L633" s="79"/>
      <c r="M633" s="79"/>
      <c r="AA633" s="79"/>
      <c r="AB633" s="79"/>
      <c r="AC633" s="79"/>
      <c r="AD633" s="79"/>
      <c r="AE633" s="79"/>
      <c r="AF633" s="79"/>
      <c r="AG633" s="79"/>
      <c r="AH633" s="79"/>
      <c r="AI633" s="79"/>
      <c r="AJ633" s="79"/>
      <c r="AK633" s="79"/>
      <c r="AL633" s="79"/>
      <c r="AM633" s="79"/>
      <c r="AN633" s="79"/>
      <c r="AO633" s="79"/>
      <c r="AP633" s="79"/>
      <c r="AQ633" s="79"/>
      <c r="AR633" s="79"/>
      <c r="AS633" s="79"/>
      <c r="AT633" s="79"/>
      <c r="AU633" s="79"/>
      <c r="AV633" s="79"/>
      <c r="AW633" s="79"/>
      <c r="AX633" s="79"/>
      <c r="AY633" s="79"/>
      <c r="AZ633" s="79"/>
      <c r="BA633" s="79"/>
      <c r="BB633" s="79"/>
      <c r="BC633" s="79"/>
      <c r="BD633" s="79"/>
      <c r="BE633" s="79"/>
      <c r="BF633" s="79"/>
      <c r="BG633" s="79"/>
      <c r="BH633" s="79"/>
      <c r="BI633" s="79"/>
      <c r="BJ633" s="79"/>
      <c r="BK633" s="79"/>
      <c r="BL633" s="79"/>
      <c r="BM633" s="79"/>
      <c r="BN633" s="79"/>
      <c r="BO633" s="79"/>
      <c r="BP633" s="79"/>
      <c r="BQ633" s="79"/>
      <c r="BR633" s="79"/>
      <c r="BS633" s="79"/>
      <c r="BT633" s="79"/>
      <c r="BU633" s="79"/>
      <c r="BV633" s="79"/>
      <c r="BW633" s="79"/>
      <c r="BX633" s="79"/>
      <c r="BY633" s="79"/>
      <c r="BZ633" s="79"/>
      <c r="CA633" s="79"/>
    </row>
    <row r="634" spans="1:79">
      <c r="A634" s="79"/>
      <c r="B634" s="79"/>
      <c r="C634" s="79"/>
      <c r="D634" s="79"/>
      <c r="E634" s="79"/>
      <c r="F634" s="79"/>
      <c r="G634" s="79"/>
      <c r="H634" s="79"/>
      <c r="I634" s="79"/>
      <c r="J634" s="79"/>
      <c r="K634" s="79"/>
      <c r="L634" s="79"/>
      <c r="M634" s="79"/>
      <c r="AA634" s="79"/>
      <c r="AB634" s="79"/>
      <c r="AC634" s="79"/>
      <c r="AD634" s="79"/>
      <c r="AE634" s="79"/>
      <c r="AF634" s="79"/>
      <c r="AG634" s="79"/>
      <c r="AH634" s="79"/>
      <c r="AI634" s="79"/>
      <c r="AJ634" s="79"/>
      <c r="AK634" s="79"/>
      <c r="AL634" s="79"/>
      <c r="AM634" s="79"/>
      <c r="AN634" s="79"/>
      <c r="AO634" s="79"/>
      <c r="AP634" s="79"/>
      <c r="AQ634" s="79"/>
      <c r="AR634" s="79"/>
      <c r="AS634" s="79"/>
      <c r="AT634" s="79"/>
      <c r="AU634" s="79"/>
      <c r="AV634" s="79"/>
      <c r="AW634" s="79"/>
      <c r="AX634" s="79"/>
      <c r="AY634" s="79"/>
      <c r="AZ634" s="79"/>
      <c r="BA634" s="79"/>
      <c r="BB634" s="79"/>
      <c r="BC634" s="79"/>
      <c r="BD634" s="79"/>
      <c r="BE634" s="79"/>
      <c r="BF634" s="79"/>
      <c r="BG634" s="79"/>
      <c r="BH634" s="79"/>
      <c r="BI634" s="79"/>
      <c r="BJ634" s="79"/>
      <c r="BK634" s="79"/>
      <c r="BL634" s="79"/>
      <c r="BM634" s="79"/>
      <c r="BN634" s="79"/>
      <c r="BO634" s="79"/>
      <c r="BP634" s="79"/>
      <c r="BQ634" s="79"/>
      <c r="BR634" s="79"/>
      <c r="BS634" s="79"/>
      <c r="BT634" s="79"/>
      <c r="BU634" s="79"/>
      <c r="BV634" s="79"/>
      <c r="BW634" s="79"/>
      <c r="BX634" s="79"/>
      <c r="BY634" s="79"/>
      <c r="BZ634" s="79"/>
      <c r="CA634" s="79"/>
    </row>
    <row r="635" spans="1:79">
      <c r="A635" s="79"/>
      <c r="B635" s="79"/>
      <c r="C635" s="79"/>
      <c r="D635" s="79"/>
      <c r="E635" s="79"/>
      <c r="F635" s="79"/>
      <c r="G635" s="79"/>
      <c r="H635" s="79"/>
      <c r="I635" s="79"/>
      <c r="J635" s="79"/>
      <c r="K635" s="79"/>
      <c r="L635" s="79"/>
      <c r="M635" s="79"/>
      <c r="AA635" s="79"/>
      <c r="AB635" s="79"/>
      <c r="AC635" s="79"/>
      <c r="AD635" s="79"/>
      <c r="AE635" s="79"/>
      <c r="AF635" s="79"/>
      <c r="AG635" s="79"/>
      <c r="AH635" s="79"/>
      <c r="AI635" s="79"/>
      <c r="AJ635" s="79"/>
      <c r="AK635" s="79"/>
      <c r="AL635" s="79"/>
      <c r="AM635" s="79"/>
      <c r="AN635" s="79"/>
      <c r="AO635" s="79"/>
      <c r="AP635" s="79"/>
      <c r="AQ635" s="79"/>
      <c r="AR635" s="79"/>
      <c r="AS635" s="79"/>
      <c r="AT635" s="79"/>
      <c r="AU635" s="79"/>
      <c r="AV635" s="79"/>
      <c r="AW635" s="79"/>
      <c r="AX635" s="79"/>
      <c r="AY635" s="79"/>
      <c r="AZ635" s="79"/>
      <c r="BA635" s="79"/>
      <c r="BB635" s="79"/>
      <c r="BC635" s="79"/>
      <c r="BD635" s="79"/>
      <c r="BE635" s="79"/>
      <c r="BF635" s="79"/>
      <c r="BG635" s="79"/>
      <c r="BH635" s="79"/>
      <c r="BI635" s="79"/>
      <c r="BJ635" s="79"/>
      <c r="BK635" s="79"/>
      <c r="BL635" s="79"/>
      <c r="BM635" s="79"/>
      <c r="BN635" s="79"/>
      <c r="BO635" s="79"/>
      <c r="BP635" s="79"/>
      <c r="BQ635" s="79"/>
      <c r="BR635" s="79"/>
      <c r="BS635" s="79"/>
      <c r="BT635" s="79"/>
      <c r="BU635" s="79"/>
      <c r="BV635" s="79"/>
      <c r="BW635" s="79"/>
      <c r="BX635" s="79"/>
      <c r="BY635" s="79"/>
      <c r="BZ635" s="79"/>
      <c r="CA635" s="79"/>
    </row>
    <row r="636" spans="1:79">
      <c r="A636" s="79"/>
      <c r="B636" s="79"/>
      <c r="C636" s="79"/>
      <c r="D636" s="79"/>
      <c r="E636" s="79"/>
      <c r="F636" s="79"/>
      <c r="G636" s="79"/>
      <c r="H636" s="79"/>
      <c r="I636" s="79"/>
      <c r="J636" s="79"/>
      <c r="K636" s="79"/>
      <c r="L636" s="79"/>
      <c r="M636" s="79"/>
      <c r="AA636" s="79"/>
      <c r="AB636" s="79"/>
      <c r="AC636" s="79"/>
      <c r="AD636" s="79"/>
      <c r="AE636" s="79"/>
      <c r="AF636" s="79"/>
      <c r="AG636" s="79"/>
      <c r="AH636" s="79"/>
      <c r="AI636" s="79"/>
      <c r="AJ636" s="79"/>
      <c r="AK636" s="79"/>
      <c r="AL636" s="79"/>
      <c r="AM636" s="79"/>
      <c r="AN636" s="79"/>
      <c r="AO636" s="79"/>
      <c r="AP636" s="79"/>
      <c r="AQ636" s="79"/>
      <c r="AR636" s="79"/>
      <c r="AS636" s="79"/>
      <c r="AT636" s="79"/>
      <c r="AU636" s="79"/>
      <c r="AV636" s="79"/>
      <c r="AW636" s="79"/>
      <c r="AX636" s="79"/>
      <c r="AY636" s="79"/>
      <c r="AZ636" s="79"/>
      <c r="BA636" s="79"/>
      <c r="BB636" s="79"/>
      <c r="BC636" s="79"/>
      <c r="BD636" s="79"/>
      <c r="BE636" s="79"/>
      <c r="BF636" s="79"/>
      <c r="BG636" s="79"/>
      <c r="BH636" s="79"/>
      <c r="BI636" s="79"/>
      <c r="BJ636" s="79"/>
      <c r="BK636" s="79"/>
      <c r="BL636" s="79"/>
      <c r="BM636" s="79"/>
      <c r="BN636" s="79"/>
      <c r="BO636" s="79"/>
      <c r="BP636" s="79"/>
      <c r="BQ636" s="79"/>
      <c r="BR636" s="79"/>
      <c r="BS636" s="79"/>
      <c r="BT636" s="79"/>
      <c r="BU636" s="79"/>
      <c r="BV636" s="79"/>
      <c r="BW636" s="79"/>
      <c r="BX636" s="79"/>
      <c r="BY636" s="79"/>
      <c r="BZ636" s="79"/>
      <c r="CA636" s="79"/>
    </row>
    <row r="637" spans="1:79">
      <c r="A637" s="79"/>
      <c r="B637" s="79"/>
      <c r="C637" s="79"/>
      <c r="D637" s="79"/>
      <c r="E637" s="79"/>
      <c r="F637" s="79"/>
      <c r="G637" s="79"/>
      <c r="H637" s="79"/>
      <c r="I637" s="79"/>
      <c r="J637" s="79"/>
      <c r="K637" s="79"/>
      <c r="L637" s="79"/>
      <c r="M637" s="79"/>
      <c r="AA637" s="79"/>
      <c r="AB637" s="79"/>
      <c r="AC637" s="79"/>
      <c r="AD637" s="79"/>
      <c r="AE637" s="79"/>
      <c r="AF637" s="79"/>
      <c r="AG637" s="79"/>
      <c r="AH637" s="79"/>
      <c r="AI637" s="79"/>
      <c r="AJ637" s="79"/>
      <c r="AK637" s="79"/>
      <c r="AL637" s="79"/>
      <c r="AM637" s="79"/>
      <c r="AN637" s="79"/>
      <c r="AO637" s="79"/>
      <c r="AP637" s="79"/>
      <c r="AQ637" s="79"/>
      <c r="AR637" s="79"/>
      <c r="AS637" s="79"/>
      <c r="AT637" s="79"/>
      <c r="AU637" s="79"/>
      <c r="AV637" s="79"/>
      <c r="AW637" s="79"/>
      <c r="AX637" s="79"/>
      <c r="AY637" s="79"/>
      <c r="AZ637" s="79"/>
      <c r="BA637" s="79"/>
      <c r="BB637" s="79"/>
      <c r="BC637" s="79"/>
      <c r="BD637" s="79"/>
      <c r="BE637" s="79"/>
      <c r="BF637" s="79"/>
      <c r="BG637" s="79"/>
      <c r="BH637" s="79"/>
      <c r="BI637" s="79"/>
      <c r="BJ637" s="79"/>
      <c r="BK637" s="79"/>
      <c r="BL637" s="79"/>
      <c r="BM637" s="79"/>
      <c r="BN637" s="79"/>
      <c r="BO637" s="79"/>
      <c r="BP637" s="79"/>
      <c r="BQ637" s="79"/>
      <c r="BR637" s="79"/>
      <c r="BS637" s="79"/>
      <c r="BT637" s="79"/>
      <c r="BU637" s="79"/>
      <c r="BV637" s="79"/>
      <c r="BW637" s="79"/>
      <c r="BX637" s="79"/>
      <c r="BY637" s="79"/>
      <c r="BZ637" s="79"/>
      <c r="CA637" s="79"/>
    </row>
    <row r="638" spans="1:79">
      <c r="A638" s="79"/>
      <c r="B638" s="79"/>
      <c r="C638" s="79"/>
      <c r="D638" s="79"/>
      <c r="E638" s="79"/>
      <c r="F638" s="79"/>
      <c r="G638" s="79"/>
      <c r="H638" s="79"/>
      <c r="I638" s="79"/>
      <c r="J638" s="79"/>
      <c r="K638" s="79"/>
      <c r="L638" s="79"/>
      <c r="M638" s="79"/>
      <c r="AA638" s="79"/>
      <c r="AB638" s="79"/>
      <c r="AC638" s="79"/>
      <c r="AD638" s="79"/>
      <c r="AE638" s="79"/>
      <c r="AF638" s="79"/>
      <c r="AG638" s="79"/>
      <c r="AH638" s="79"/>
      <c r="AI638" s="79"/>
      <c r="AJ638" s="79"/>
      <c r="AK638" s="79"/>
      <c r="AL638" s="79"/>
      <c r="AM638" s="79"/>
      <c r="AN638" s="79"/>
      <c r="AO638" s="79"/>
      <c r="AP638" s="79"/>
      <c r="AQ638" s="79"/>
      <c r="AR638" s="79"/>
      <c r="AS638" s="79"/>
      <c r="AT638" s="79"/>
      <c r="AU638" s="79"/>
      <c r="AV638" s="79"/>
      <c r="AW638" s="79"/>
      <c r="AX638" s="79"/>
      <c r="AY638" s="79"/>
      <c r="AZ638" s="79"/>
      <c r="BA638" s="79"/>
      <c r="BB638" s="79"/>
      <c r="BC638" s="79"/>
      <c r="BD638" s="79"/>
      <c r="BE638" s="79"/>
      <c r="BF638" s="79"/>
      <c r="BG638" s="79"/>
      <c r="BH638" s="79"/>
      <c r="BI638" s="79"/>
      <c r="BJ638" s="79"/>
      <c r="BK638" s="79"/>
      <c r="BL638" s="79"/>
      <c r="BM638" s="79"/>
      <c r="BN638" s="79"/>
      <c r="BO638" s="79"/>
      <c r="BP638" s="79"/>
      <c r="BQ638" s="79"/>
      <c r="BR638" s="79"/>
      <c r="BS638" s="79"/>
      <c r="BT638" s="79"/>
      <c r="BU638" s="79"/>
      <c r="BV638" s="79"/>
      <c r="BW638" s="79"/>
      <c r="BX638" s="79"/>
      <c r="BY638" s="79"/>
      <c r="BZ638" s="79"/>
      <c r="CA638" s="79"/>
    </row>
    <row r="639" spans="1:79">
      <c r="A639" s="79"/>
      <c r="B639" s="79"/>
      <c r="C639" s="79"/>
      <c r="D639" s="79"/>
      <c r="E639" s="79"/>
      <c r="F639" s="79"/>
      <c r="G639" s="79"/>
      <c r="H639" s="79"/>
      <c r="I639" s="79"/>
      <c r="J639" s="79"/>
      <c r="K639" s="79"/>
      <c r="L639" s="79"/>
      <c r="M639" s="79"/>
      <c r="AA639" s="79"/>
      <c r="AB639" s="79"/>
      <c r="AC639" s="79"/>
      <c r="AD639" s="79"/>
      <c r="AE639" s="79"/>
      <c r="AF639" s="79"/>
      <c r="AG639" s="79"/>
      <c r="AH639" s="79"/>
      <c r="AI639" s="79"/>
      <c r="AJ639" s="79"/>
      <c r="AK639" s="79"/>
      <c r="AL639" s="79"/>
      <c r="AM639" s="79"/>
      <c r="AN639" s="79"/>
      <c r="AO639" s="79"/>
      <c r="AP639" s="79"/>
      <c r="AQ639" s="79"/>
      <c r="AR639" s="79"/>
      <c r="AS639" s="79"/>
      <c r="AT639" s="79"/>
      <c r="AU639" s="79"/>
      <c r="AV639" s="79"/>
      <c r="AW639" s="79"/>
      <c r="AX639" s="79"/>
      <c r="AY639" s="79"/>
      <c r="AZ639" s="79"/>
      <c r="BA639" s="79"/>
      <c r="BB639" s="79"/>
      <c r="BC639" s="79"/>
      <c r="BD639" s="79"/>
      <c r="BE639" s="79"/>
      <c r="BF639" s="79"/>
      <c r="BG639" s="79"/>
      <c r="BH639" s="79"/>
      <c r="BI639" s="79"/>
      <c r="BJ639" s="79"/>
      <c r="BK639" s="79"/>
      <c r="BL639" s="79"/>
      <c r="BM639" s="79"/>
      <c r="BN639" s="79"/>
      <c r="BO639" s="79"/>
      <c r="BP639" s="79"/>
      <c r="BQ639" s="79"/>
      <c r="BR639" s="79"/>
      <c r="BS639" s="79"/>
      <c r="BT639" s="79"/>
      <c r="BU639" s="79"/>
      <c r="BV639" s="79"/>
      <c r="BW639" s="79"/>
      <c r="BX639" s="79"/>
      <c r="BY639" s="79"/>
      <c r="BZ639" s="79"/>
      <c r="CA639" s="79"/>
    </row>
    <row r="640" spans="1:79">
      <c r="A640" s="79"/>
      <c r="B640" s="79"/>
      <c r="C640" s="79"/>
      <c r="D640" s="79"/>
      <c r="E640" s="79"/>
      <c r="F640" s="79"/>
      <c r="G640" s="79"/>
      <c r="H640" s="79"/>
      <c r="I640" s="79"/>
      <c r="J640" s="79"/>
      <c r="K640" s="79"/>
      <c r="L640" s="79"/>
      <c r="M640" s="79"/>
      <c r="AA640" s="79"/>
      <c r="AB640" s="79"/>
      <c r="AC640" s="79"/>
      <c r="AD640" s="79"/>
      <c r="AE640" s="79"/>
      <c r="AF640" s="79"/>
      <c r="AG640" s="79"/>
      <c r="AH640" s="79"/>
      <c r="AI640" s="79"/>
      <c r="AJ640" s="79"/>
      <c r="AK640" s="79"/>
      <c r="AL640" s="79"/>
      <c r="AM640" s="79"/>
      <c r="AN640" s="79"/>
      <c r="AO640" s="79"/>
      <c r="AP640" s="79"/>
      <c r="AQ640" s="79"/>
      <c r="AR640" s="79"/>
      <c r="AS640" s="79"/>
      <c r="AT640" s="79"/>
      <c r="AU640" s="79"/>
      <c r="AV640" s="79"/>
      <c r="AW640" s="79"/>
      <c r="AX640" s="79"/>
      <c r="AY640" s="79"/>
      <c r="AZ640" s="79"/>
      <c r="BA640" s="79"/>
      <c r="BB640" s="79"/>
      <c r="BC640" s="79"/>
      <c r="BD640" s="79"/>
      <c r="BE640" s="79"/>
      <c r="BF640" s="79"/>
      <c r="BG640" s="79"/>
      <c r="BH640" s="79"/>
      <c r="BI640" s="79"/>
      <c r="BJ640" s="79"/>
      <c r="BK640" s="79"/>
      <c r="BL640" s="79"/>
      <c r="BM640" s="79"/>
      <c r="BN640" s="79"/>
      <c r="BO640" s="79"/>
      <c r="BP640" s="79"/>
      <c r="BQ640" s="79"/>
      <c r="BR640" s="79"/>
      <c r="BS640" s="79"/>
      <c r="BT640" s="79"/>
      <c r="BU640" s="79"/>
      <c r="BV640" s="79"/>
      <c r="BW640" s="79"/>
      <c r="BX640" s="79"/>
      <c r="BY640" s="79"/>
      <c r="BZ640" s="79"/>
      <c r="CA640" s="79"/>
    </row>
    <row r="641" spans="1:79">
      <c r="A641" s="79"/>
      <c r="B641" s="79"/>
      <c r="C641" s="79"/>
      <c r="D641" s="79"/>
      <c r="E641" s="79"/>
      <c r="F641" s="79"/>
      <c r="G641" s="79"/>
      <c r="H641" s="79"/>
      <c r="I641" s="79"/>
      <c r="J641" s="79"/>
      <c r="K641" s="79"/>
      <c r="L641" s="79"/>
      <c r="M641" s="79"/>
      <c r="AA641" s="79"/>
      <c r="AB641" s="79"/>
      <c r="AC641" s="79"/>
      <c r="AD641" s="79"/>
      <c r="AE641" s="79"/>
      <c r="AF641" s="79"/>
      <c r="AG641" s="79"/>
      <c r="AH641" s="79"/>
      <c r="AI641" s="79"/>
      <c r="AJ641" s="79"/>
      <c r="AK641" s="79"/>
      <c r="AL641" s="79"/>
      <c r="AM641" s="79"/>
      <c r="AN641" s="79"/>
      <c r="AO641" s="79"/>
      <c r="AP641" s="79"/>
      <c r="AQ641" s="79"/>
      <c r="AR641" s="79"/>
      <c r="AS641" s="79"/>
      <c r="AT641" s="79"/>
      <c r="AU641" s="79"/>
      <c r="AV641" s="79"/>
      <c r="AW641" s="79"/>
      <c r="AX641" s="79"/>
      <c r="AY641" s="79"/>
      <c r="AZ641" s="79"/>
      <c r="BA641" s="79"/>
      <c r="BB641" s="79"/>
      <c r="BC641" s="79"/>
      <c r="BD641" s="79"/>
      <c r="BE641" s="79"/>
      <c r="BF641" s="79"/>
      <c r="BG641" s="79"/>
      <c r="BH641" s="79"/>
      <c r="BI641" s="79"/>
      <c r="BJ641" s="79"/>
      <c r="BK641" s="79"/>
      <c r="BL641" s="79"/>
      <c r="BM641" s="79"/>
      <c r="BN641" s="79"/>
      <c r="BO641" s="79"/>
      <c r="BP641" s="79"/>
      <c r="BQ641" s="79"/>
      <c r="BR641" s="79"/>
      <c r="BS641" s="79"/>
      <c r="BT641" s="79"/>
      <c r="BU641" s="79"/>
      <c r="BV641" s="79"/>
      <c r="BW641" s="79"/>
      <c r="BX641" s="79"/>
      <c r="BY641" s="79"/>
      <c r="BZ641" s="79"/>
      <c r="CA641" s="79"/>
    </row>
    <row r="642" spans="1:79">
      <c r="A642" s="79"/>
      <c r="B642" s="79"/>
      <c r="C642" s="79"/>
      <c r="D642" s="79"/>
      <c r="E642" s="79"/>
      <c r="F642" s="79"/>
      <c r="G642" s="79"/>
      <c r="H642" s="79"/>
      <c r="I642" s="79"/>
      <c r="J642" s="79"/>
      <c r="K642" s="79"/>
      <c r="L642" s="79"/>
      <c r="M642" s="79"/>
      <c r="AA642" s="79"/>
      <c r="AB642" s="79"/>
      <c r="AC642" s="79"/>
      <c r="AD642" s="79"/>
      <c r="AE642" s="79"/>
      <c r="AF642" s="79"/>
      <c r="AG642" s="79"/>
      <c r="AH642" s="79"/>
      <c r="AI642" s="79"/>
      <c r="AJ642" s="79"/>
      <c r="AK642" s="79"/>
      <c r="AL642" s="79"/>
      <c r="AM642" s="79"/>
      <c r="AN642" s="79"/>
      <c r="AO642" s="79"/>
      <c r="AP642" s="79"/>
      <c r="AQ642" s="79"/>
      <c r="AR642" s="79"/>
      <c r="AS642" s="79"/>
      <c r="AT642" s="79"/>
      <c r="AU642" s="79"/>
      <c r="AV642" s="79"/>
      <c r="AW642" s="79"/>
      <c r="AX642" s="79"/>
      <c r="AY642" s="79"/>
      <c r="AZ642" s="79"/>
      <c r="BA642" s="79"/>
      <c r="BB642" s="79"/>
      <c r="BC642" s="79"/>
      <c r="BD642" s="79"/>
      <c r="BE642" s="79"/>
      <c r="BF642" s="79"/>
      <c r="BG642" s="79"/>
      <c r="BH642" s="79"/>
      <c r="BI642" s="79"/>
      <c r="BJ642" s="79"/>
      <c r="BK642" s="79"/>
      <c r="BL642" s="79"/>
      <c r="BM642" s="79"/>
      <c r="BN642" s="79"/>
      <c r="BO642" s="79"/>
      <c r="BP642" s="79"/>
      <c r="BQ642" s="79"/>
      <c r="BR642" s="79"/>
      <c r="BS642" s="79"/>
      <c r="BT642" s="79"/>
      <c r="BU642" s="79"/>
      <c r="BV642" s="79"/>
      <c r="BW642" s="79"/>
      <c r="BX642" s="79"/>
      <c r="BY642" s="79"/>
      <c r="BZ642" s="79"/>
      <c r="CA642" s="79"/>
    </row>
    <row r="643" spans="1:79">
      <c r="A643" s="79"/>
      <c r="B643" s="79"/>
      <c r="C643" s="79"/>
      <c r="D643" s="79"/>
      <c r="E643" s="79"/>
      <c r="F643" s="79"/>
      <c r="G643" s="79"/>
      <c r="H643" s="79"/>
      <c r="I643" s="79"/>
      <c r="J643" s="79"/>
      <c r="K643" s="79"/>
      <c r="L643" s="79"/>
      <c r="M643" s="79"/>
      <c r="AA643" s="79"/>
      <c r="AB643" s="79"/>
      <c r="AC643" s="79"/>
      <c r="AD643" s="79"/>
      <c r="AE643" s="79"/>
      <c r="AF643" s="79"/>
      <c r="AG643" s="79"/>
      <c r="AH643" s="79"/>
      <c r="AI643" s="79"/>
      <c r="AJ643" s="79"/>
      <c r="AK643" s="79"/>
      <c r="AL643" s="79"/>
      <c r="AM643" s="79"/>
      <c r="AN643" s="79"/>
      <c r="AO643" s="79"/>
      <c r="AP643" s="79"/>
      <c r="AQ643" s="79"/>
      <c r="AR643" s="79"/>
      <c r="AS643" s="79"/>
      <c r="AT643" s="79"/>
      <c r="AU643" s="79"/>
      <c r="AV643" s="79"/>
      <c r="AW643" s="79"/>
      <c r="AX643" s="79"/>
      <c r="AY643" s="79"/>
      <c r="AZ643" s="79"/>
      <c r="BA643" s="79"/>
      <c r="BB643" s="79"/>
      <c r="BC643" s="79"/>
      <c r="BD643" s="79"/>
      <c r="BE643" s="79"/>
      <c r="BF643" s="79"/>
      <c r="BG643" s="79"/>
      <c r="BH643" s="79"/>
      <c r="BI643" s="79"/>
      <c r="BJ643" s="79"/>
      <c r="BK643" s="79"/>
      <c r="BL643" s="79"/>
      <c r="BM643" s="79"/>
      <c r="BN643" s="79"/>
      <c r="BO643" s="79"/>
      <c r="BP643" s="79"/>
      <c r="BQ643" s="79"/>
      <c r="BR643" s="79"/>
      <c r="BS643" s="79"/>
      <c r="BT643" s="79"/>
      <c r="BU643" s="79"/>
      <c r="BV643" s="79"/>
      <c r="BW643" s="79"/>
      <c r="BX643" s="79"/>
      <c r="BY643" s="79"/>
      <c r="BZ643" s="79"/>
      <c r="CA643" s="79"/>
    </row>
    <row r="644" spans="1:79">
      <c r="A644" s="79"/>
      <c r="B644" s="79"/>
      <c r="C644" s="79"/>
      <c r="D644" s="79"/>
      <c r="E644" s="79"/>
      <c r="F644" s="79"/>
      <c r="G644" s="79"/>
      <c r="H644" s="79"/>
      <c r="I644" s="79"/>
      <c r="J644" s="79"/>
      <c r="K644" s="79"/>
      <c r="L644" s="79"/>
      <c r="M644" s="79"/>
      <c r="AA644" s="79"/>
      <c r="AB644" s="79"/>
      <c r="AC644" s="79"/>
      <c r="AD644" s="79"/>
      <c r="AE644" s="79"/>
      <c r="AF644" s="79"/>
      <c r="AG644" s="79"/>
      <c r="AH644" s="79"/>
      <c r="AI644" s="79"/>
      <c r="AJ644" s="79"/>
      <c r="AK644" s="79"/>
      <c r="AL644" s="79"/>
      <c r="AM644" s="79"/>
      <c r="AN644" s="79"/>
      <c r="AO644" s="79"/>
      <c r="AP644" s="79"/>
      <c r="AQ644" s="79"/>
      <c r="AR644" s="79"/>
      <c r="AS644" s="79"/>
      <c r="AT644" s="79"/>
      <c r="AU644" s="79"/>
      <c r="AV644" s="79"/>
      <c r="AW644" s="79"/>
      <c r="AX644" s="79"/>
      <c r="AY644" s="79"/>
      <c r="AZ644" s="79"/>
      <c r="BA644" s="79"/>
      <c r="BB644" s="79"/>
      <c r="BC644" s="79"/>
      <c r="BD644" s="79"/>
      <c r="BE644" s="79"/>
      <c r="BF644" s="79"/>
      <c r="BG644" s="79"/>
      <c r="BH644" s="79"/>
      <c r="BI644" s="79"/>
      <c r="BJ644" s="79"/>
      <c r="BK644" s="79"/>
      <c r="BL644" s="79"/>
      <c r="BM644" s="79"/>
      <c r="BN644" s="79"/>
      <c r="BO644" s="79"/>
      <c r="BP644" s="79"/>
      <c r="BQ644" s="79"/>
      <c r="BR644" s="79"/>
      <c r="BS644" s="79"/>
      <c r="BT644" s="79"/>
      <c r="BU644" s="79"/>
      <c r="BV644" s="79"/>
      <c r="BW644" s="79"/>
      <c r="BX644" s="79"/>
      <c r="BY644" s="79"/>
      <c r="BZ644" s="79"/>
      <c r="CA644" s="79"/>
    </row>
    <row r="645" spans="1:79">
      <c r="A645" s="79"/>
      <c r="B645" s="79"/>
      <c r="C645" s="79"/>
      <c r="D645" s="79"/>
      <c r="E645" s="79"/>
      <c r="F645" s="79"/>
      <c r="G645" s="79"/>
      <c r="H645" s="79"/>
      <c r="I645" s="79"/>
      <c r="J645" s="79"/>
      <c r="K645" s="79"/>
      <c r="L645" s="79"/>
      <c r="M645" s="79"/>
      <c r="AA645" s="79"/>
      <c r="AB645" s="79"/>
      <c r="AC645" s="79"/>
      <c r="AD645" s="79"/>
      <c r="AE645" s="79"/>
      <c r="AF645" s="79"/>
      <c r="AG645" s="79"/>
      <c r="AH645" s="79"/>
      <c r="AI645" s="79"/>
      <c r="AJ645" s="79"/>
      <c r="AK645" s="79"/>
      <c r="AL645" s="79"/>
      <c r="AM645" s="79"/>
      <c r="AN645" s="79"/>
      <c r="AO645" s="79"/>
      <c r="AP645" s="79"/>
      <c r="AQ645" s="79"/>
      <c r="AR645" s="79"/>
      <c r="AS645" s="79"/>
      <c r="AT645" s="79"/>
      <c r="AU645" s="79"/>
      <c r="AV645" s="79"/>
      <c r="AW645" s="79"/>
      <c r="AX645" s="79"/>
      <c r="AY645" s="79"/>
      <c r="AZ645" s="79"/>
      <c r="BA645" s="79"/>
      <c r="BB645" s="79"/>
      <c r="BC645" s="79"/>
      <c r="BD645" s="79"/>
      <c r="BE645" s="79"/>
      <c r="BF645" s="79"/>
      <c r="BG645" s="79"/>
      <c r="BH645" s="79"/>
      <c r="BI645" s="79"/>
      <c r="BJ645" s="79"/>
      <c r="BK645" s="79"/>
      <c r="BL645" s="79"/>
      <c r="BM645" s="79"/>
      <c r="BN645" s="79"/>
      <c r="BO645" s="79"/>
      <c r="BP645" s="79"/>
      <c r="BQ645" s="79"/>
      <c r="BR645" s="79"/>
      <c r="BS645" s="79"/>
      <c r="BT645" s="79"/>
      <c r="BU645" s="79"/>
      <c r="BV645" s="79"/>
      <c r="BW645" s="79"/>
      <c r="BX645" s="79"/>
      <c r="BY645" s="79"/>
      <c r="BZ645" s="79"/>
      <c r="CA645" s="79"/>
    </row>
    <row r="646" spans="1:79">
      <c r="A646" s="79"/>
      <c r="B646" s="79"/>
      <c r="C646" s="79"/>
      <c r="D646" s="79"/>
      <c r="E646" s="79"/>
      <c r="F646" s="79"/>
      <c r="G646" s="79"/>
      <c r="H646" s="79"/>
      <c r="I646" s="79"/>
      <c r="J646" s="79"/>
      <c r="K646" s="79"/>
      <c r="L646" s="79"/>
      <c r="M646" s="79"/>
      <c r="AA646" s="79"/>
      <c r="AB646" s="79"/>
      <c r="AC646" s="79"/>
      <c r="AD646" s="79"/>
      <c r="AE646" s="79"/>
      <c r="AF646" s="79"/>
      <c r="AG646" s="79"/>
      <c r="AH646" s="79"/>
      <c r="AI646" s="79"/>
      <c r="AJ646" s="79"/>
      <c r="AK646" s="79"/>
      <c r="AL646" s="79"/>
      <c r="AM646" s="79"/>
      <c r="AN646" s="79"/>
      <c r="AO646" s="79"/>
      <c r="AP646" s="79"/>
      <c r="AQ646" s="79"/>
      <c r="AR646" s="79"/>
      <c r="AS646" s="79"/>
      <c r="AT646" s="79"/>
      <c r="AU646" s="79"/>
      <c r="AV646" s="79"/>
      <c r="AW646" s="79"/>
      <c r="AX646" s="79"/>
      <c r="AY646" s="79"/>
      <c r="AZ646" s="79"/>
      <c r="BA646" s="79"/>
      <c r="BB646" s="79"/>
      <c r="BC646" s="79"/>
      <c r="BD646" s="79"/>
      <c r="BE646" s="79"/>
      <c r="BF646" s="79"/>
      <c r="BG646" s="79"/>
      <c r="BH646" s="79"/>
      <c r="BI646" s="79"/>
      <c r="BJ646" s="79"/>
      <c r="BK646" s="79"/>
      <c r="BL646" s="79"/>
      <c r="BM646" s="79"/>
      <c r="BN646" s="79"/>
      <c r="BO646" s="79"/>
      <c r="BP646" s="79"/>
      <c r="BQ646" s="79"/>
      <c r="BR646" s="79"/>
      <c r="BS646" s="79"/>
      <c r="BT646" s="79"/>
      <c r="BU646" s="79"/>
      <c r="BV646" s="79"/>
      <c r="BW646" s="79"/>
      <c r="BX646" s="79"/>
      <c r="BY646" s="79"/>
      <c r="BZ646" s="79"/>
      <c r="CA646" s="79"/>
    </row>
    <row r="647" spans="1:79">
      <c r="A647" s="79"/>
      <c r="B647" s="79"/>
      <c r="C647" s="79"/>
      <c r="D647" s="79"/>
      <c r="E647" s="79"/>
      <c r="F647" s="79"/>
      <c r="G647" s="79"/>
      <c r="H647" s="79"/>
      <c r="I647" s="79"/>
      <c r="J647" s="79"/>
      <c r="K647" s="79"/>
      <c r="L647" s="79"/>
      <c r="M647" s="79"/>
      <c r="AA647" s="79"/>
      <c r="AB647" s="79"/>
      <c r="AC647" s="79"/>
      <c r="AD647" s="79"/>
      <c r="AE647" s="79"/>
      <c r="AF647" s="79"/>
      <c r="AG647" s="79"/>
      <c r="AH647" s="79"/>
      <c r="AI647" s="79"/>
      <c r="AJ647" s="79"/>
      <c r="AK647" s="79"/>
      <c r="AL647" s="79"/>
      <c r="AM647" s="79"/>
      <c r="AN647" s="79"/>
      <c r="AO647" s="79"/>
      <c r="AP647" s="79"/>
      <c r="AQ647" s="79"/>
      <c r="AR647" s="79"/>
      <c r="AS647" s="79"/>
      <c r="AT647" s="79"/>
      <c r="AU647" s="79"/>
      <c r="AV647" s="79"/>
      <c r="AW647" s="79"/>
      <c r="AX647" s="79"/>
      <c r="AY647" s="79"/>
      <c r="AZ647" s="79"/>
      <c r="BA647" s="79"/>
      <c r="BB647" s="79"/>
      <c r="BC647" s="79"/>
      <c r="BD647" s="79"/>
      <c r="BE647" s="79"/>
      <c r="BF647" s="79"/>
      <c r="BG647" s="79"/>
      <c r="BH647" s="79"/>
      <c r="BI647" s="79"/>
      <c r="BJ647" s="79"/>
      <c r="BK647" s="79"/>
      <c r="BL647" s="79"/>
      <c r="BM647" s="79"/>
      <c r="BN647" s="79"/>
      <c r="BO647" s="79"/>
      <c r="BP647" s="79"/>
      <c r="BQ647" s="79"/>
      <c r="BR647" s="79"/>
      <c r="BS647" s="79"/>
      <c r="BT647" s="79"/>
      <c r="BU647" s="79"/>
      <c r="BV647" s="79"/>
      <c r="BW647" s="79"/>
      <c r="BX647" s="79"/>
      <c r="BY647" s="79"/>
      <c r="BZ647" s="79"/>
      <c r="CA647" s="79"/>
    </row>
    <row r="648" spans="1:79">
      <c r="A648" s="79"/>
      <c r="B648" s="79"/>
      <c r="C648" s="79"/>
      <c r="D648" s="79"/>
      <c r="E648" s="79"/>
      <c r="F648" s="79"/>
      <c r="G648" s="79"/>
      <c r="H648" s="79"/>
      <c r="I648" s="79"/>
      <c r="J648" s="79"/>
      <c r="K648" s="79"/>
      <c r="L648" s="79"/>
      <c r="M648" s="79"/>
      <c r="AA648" s="79"/>
      <c r="AB648" s="79"/>
      <c r="AC648" s="79"/>
      <c r="AD648" s="79"/>
      <c r="AE648" s="79"/>
      <c r="AF648" s="79"/>
      <c r="AG648" s="79"/>
      <c r="AH648" s="79"/>
      <c r="AI648" s="79"/>
      <c r="AJ648" s="79"/>
      <c r="AK648" s="79"/>
      <c r="AL648" s="79"/>
      <c r="AM648" s="79"/>
      <c r="AN648" s="79"/>
      <c r="AO648" s="79"/>
      <c r="AP648" s="79"/>
      <c r="AQ648" s="79"/>
      <c r="AR648" s="79"/>
      <c r="AS648" s="79"/>
      <c r="AT648" s="79"/>
      <c r="AU648" s="79"/>
      <c r="AV648" s="79"/>
      <c r="AW648" s="79"/>
      <c r="AX648" s="79"/>
      <c r="AY648" s="79"/>
      <c r="AZ648" s="79"/>
      <c r="BA648" s="79"/>
      <c r="BB648" s="79"/>
      <c r="BC648" s="79"/>
      <c r="BD648" s="79"/>
      <c r="BE648" s="79"/>
      <c r="BF648" s="79"/>
      <c r="BG648" s="79"/>
      <c r="BH648" s="79"/>
      <c r="BI648" s="79"/>
      <c r="BJ648" s="79"/>
      <c r="BK648" s="79"/>
      <c r="BL648" s="79"/>
      <c r="BM648" s="79"/>
      <c r="BN648" s="79"/>
      <c r="BO648" s="79"/>
      <c r="BP648" s="79"/>
      <c r="BQ648" s="79"/>
      <c r="BR648" s="79"/>
      <c r="BS648" s="79"/>
      <c r="BT648" s="79"/>
      <c r="BU648" s="79"/>
      <c r="BV648" s="79"/>
      <c r="BW648" s="79"/>
      <c r="BX648" s="79"/>
      <c r="BY648" s="79"/>
      <c r="BZ648" s="79"/>
      <c r="CA648" s="79"/>
    </row>
    <row r="649" spans="1:79">
      <c r="A649" s="79"/>
      <c r="B649" s="79"/>
      <c r="C649" s="79"/>
      <c r="D649" s="79"/>
      <c r="E649" s="79"/>
      <c r="F649" s="79"/>
      <c r="G649" s="79"/>
      <c r="H649" s="79"/>
      <c r="I649" s="79"/>
      <c r="J649" s="79"/>
      <c r="K649" s="79"/>
      <c r="L649" s="79"/>
      <c r="M649" s="79"/>
      <c r="AA649" s="79"/>
      <c r="AB649" s="79"/>
      <c r="AC649" s="79"/>
      <c r="AD649" s="79"/>
      <c r="AE649" s="79"/>
      <c r="AF649" s="79"/>
      <c r="AG649" s="79"/>
      <c r="AH649" s="79"/>
      <c r="AI649" s="79"/>
      <c r="AJ649" s="79"/>
      <c r="AK649" s="79"/>
      <c r="AL649" s="79"/>
      <c r="AM649" s="79"/>
      <c r="AN649" s="79"/>
      <c r="AO649" s="79"/>
      <c r="AP649" s="79"/>
      <c r="AQ649" s="79"/>
      <c r="AR649" s="79"/>
      <c r="AS649" s="79"/>
      <c r="AT649" s="79"/>
      <c r="AU649" s="79"/>
      <c r="AV649" s="79"/>
      <c r="AW649" s="79"/>
      <c r="AX649" s="79"/>
      <c r="AY649" s="79"/>
      <c r="AZ649" s="79"/>
      <c r="BA649" s="79"/>
      <c r="BB649" s="79"/>
      <c r="BC649" s="79"/>
      <c r="BD649" s="79"/>
      <c r="BE649" s="79"/>
      <c r="BF649" s="79"/>
      <c r="BG649" s="79"/>
      <c r="BH649" s="79"/>
      <c r="BI649" s="79"/>
      <c r="BJ649" s="79"/>
      <c r="BK649" s="79"/>
      <c r="BL649" s="79"/>
      <c r="BM649" s="79"/>
      <c r="BN649" s="79"/>
      <c r="BO649" s="79"/>
      <c r="BP649" s="79"/>
      <c r="BQ649" s="79"/>
      <c r="BR649" s="79"/>
      <c r="BS649" s="79"/>
      <c r="BT649" s="79"/>
      <c r="BU649" s="79"/>
      <c r="BV649" s="79"/>
      <c r="BW649" s="79"/>
      <c r="BX649" s="79"/>
      <c r="BY649" s="79"/>
      <c r="BZ649" s="79"/>
      <c r="CA649" s="79"/>
    </row>
    <row r="650" spans="1:79">
      <c r="A650" s="79"/>
      <c r="B650" s="79"/>
      <c r="C650" s="79"/>
      <c r="D650" s="79"/>
      <c r="E650" s="79"/>
      <c r="F650" s="79"/>
      <c r="G650" s="79"/>
      <c r="H650" s="79"/>
      <c r="I650" s="79"/>
      <c r="J650" s="79"/>
      <c r="K650" s="79"/>
      <c r="L650" s="79"/>
      <c r="M650" s="79"/>
      <c r="AA650" s="79"/>
      <c r="AB650" s="79"/>
      <c r="AC650" s="79"/>
      <c r="AD650" s="79"/>
      <c r="AE650" s="79"/>
      <c r="AF650" s="79"/>
      <c r="AG650" s="79"/>
      <c r="AH650" s="79"/>
      <c r="AI650" s="79"/>
      <c r="AJ650" s="79"/>
      <c r="AK650" s="79"/>
      <c r="AL650" s="79"/>
      <c r="AM650" s="79"/>
      <c r="AN650" s="79"/>
      <c r="AO650" s="79"/>
      <c r="AP650" s="79"/>
      <c r="AQ650" s="79"/>
      <c r="AR650" s="79"/>
      <c r="AS650" s="79"/>
      <c r="AT650" s="79"/>
      <c r="AU650" s="79"/>
      <c r="AV650" s="79"/>
      <c r="AW650" s="79"/>
      <c r="AX650" s="79"/>
      <c r="AY650" s="79"/>
      <c r="AZ650" s="79"/>
      <c r="BA650" s="79"/>
      <c r="BB650" s="79"/>
      <c r="BC650" s="79"/>
      <c r="BD650" s="79"/>
      <c r="BE650" s="79"/>
      <c r="BF650" s="79"/>
      <c r="BG650" s="79"/>
      <c r="BH650" s="79"/>
      <c r="BI650" s="79"/>
      <c r="BJ650" s="79"/>
      <c r="BK650" s="79"/>
      <c r="BL650" s="79"/>
      <c r="BM650" s="79"/>
      <c r="BN650" s="79"/>
      <c r="BO650" s="79"/>
      <c r="BP650" s="79"/>
      <c r="BQ650" s="79"/>
      <c r="BR650" s="79"/>
      <c r="BS650" s="79"/>
      <c r="BT650" s="79"/>
      <c r="BU650" s="79"/>
      <c r="BV650" s="79"/>
      <c r="BW650" s="79"/>
      <c r="BX650" s="79"/>
      <c r="BY650" s="79"/>
      <c r="BZ650" s="79"/>
      <c r="CA650" s="79"/>
    </row>
    <row r="651" spans="1:79">
      <c r="A651" s="79"/>
      <c r="B651" s="79"/>
      <c r="C651" s="79"/>
      <c r="D651" s="79"/>
      <c r="E651" s="79"/>
      <c r="F651" s="79"/>
      <c r="G651" s="79"/>
      <c r="H651" s="79"/>
      <c r="I651" s="79"/>
      <c r="J651" s="79"/>
      <c r="K651" s="79"/>
      <c r="L651" s="79"/>
      <c r="M651" s="79"/>
      <c r="AA651" s="79"/>
      <c r="AB651" s="79"/>
      <c r="AC651" s="79"/>
      <c r="AD651" s="79"/>
      <c r="AE651" s="79"/>
      <c r="AF651" s="79"/>
      <c r="AG651" s="79"/>
      <c r="AH651" s="79"/>
      <c r="AI651" s="79"/>
      <c r="AJ651" s="79"/>
      <c r="AK651" s="79"/>
      <c r="AL651" s="79"/>
      <c r="AM651" s="79"/>
      <c r="AN651" s="79"/>
      <c r="AO651" s="79"/>
      <c r="AP651" s="79"/>
      <c r="AQ651" s="79"/>
      <c r="AR651" s="79"/>
      <c r="AS651" s="79"/>
      <c r="AT651" s="79"/>
      <c r="AU651" s="79"/>
      <c r="AV651" s="79"/>
      <c r="AW651" s="79"/>
      <c r="AX651" s="79"/>
      <c r="AY651" s="79"/>
      <c r="AZ651" s="79"/>
      <c r="BA651" s="79"/>
      <c r="BB651" s="79"/>
      <c r="BC651" s="79"/>
      <c r="BD651" s="79"/>
      <c r="BE651" s="79"/>
      <c r="BF651" s="79"/>
      <c r="BG651" s="79"/>
      <c r="BH651" s="79"/>
      <c r="BI651" s="79"/>
      <c r="BJ651" s="79"/>
      <c r="BK651" s="79"/>
      <c r="BL651" s="79"/>
      <c r="BM651" s="79"/>
      <c r="BN651" s="79"/>
      <c r="BO651" s="79"/>
      <c r="BP651" s="79"/>
      <c r="BQ651" s="79"/>
      <c r="BR651" s="79"/>
      <c r="BS651" s="79"/>
      <c r="BT651" s="79"/>
      <c r="BU651" s="79"/>
      <c r="BV651" s="79"/>
      <c r="BW651" s="79"/>
      <c r="BX651" s="79"/>
      <c r="BY651" s="79"/>
      <c r="BZ651" s="79"/>
      <c r="CA651" s="79"/>
    </row>
    <row r="652" spans="1:79">
      <c r="A652" s="79"/>
      <c r="B652" s="79"/>
      <c r="C652" s="79"/>
      <c r="D652" s="79"/>
      <c r="E652" s="79"/>
      <c r="F652" s="79"/>
      <c r="G652" s="79"/>
      <c r="H652" s="79"/>
      <c r="I652" s="79"/>
      <c r="J652" s="79"/>
      <c r="K652" s="79"/>
      <c r="L652" s="79"/>
      <c r="M652" s="79"/>
      <c r="AA652" s="79"/>
      <c r="AB652" s="79"/>
      <c r="AC652" s="79"/>
      <c r="AD652" s="79"/>
      <c r="AE652" s="79"/>
      <c r="AF652" s="79"/>
      <c r="AG652" s="79"/>
      <c r="AH652" s="79"/>
      <c r="AI652" s="79"/>
      <c r="AJ652" s="79"/>
      <c r="AK652" s="79"/>
      <c r="AL652" s="79"/>
      <c r="AM652" s="79"/>
      <c r="AN652" s="79"/>
      <c r="AO652" s="79"/>
      <c r="AP652" s="79"/>
      <c r="AQ652" s="79"/>
      <c r="AR652" s="79"/>
      <c r="AS652" s="79"/>
      <c r="AT652" s="79"/>
      <c r="AU652" s="79"/>
      <c r="AV652" s="79"/>
      <c r="AW652" s="79"/>
      <c r="AX652" s="79"/>
      <c r="AY652" s="79"/>
      <c r="AZ652" s="79"/>
      <c r="BA652" s="79"/>
      <c r="BB652" s="79"/>
      <c r="BC652" s="79"/>
      <c r="BD652" s="79"/>
      <c r="BE652" s="79"/>
      <c r="BF652" s="79"/>
      <c r="BG652" s="79"/>
      <c r="BH652" s="79"/>
      <c r="BI652" s="79"/>
      <c r="BJ652" s="79"/>
      <c r="BK652" s="79"/>
      <c r="BL652" s="79"/>
      <c r="BM652" s="79"/>
      <c r="BN652" s="79"/>
      <c r="BO652" s="79"/>
      <c r="BP652" s="79"/>
      <c r="BQ652" s="79"/>
      <c r="BR652" s="79"/>
      <c r="BS652" s="79"/>
      <c r="BT652" s="79"/>
      <c r="BU652" s="79"/>
      <c r="BV652" s="79"/>
      <c r="BW652" s="79"/>
      <c r="BX652" s="79"/>
      <c r="BY652" s="79"/>
      <c r="BZ652" s="79"/>
      <c r="CA652" s="79"/>
    </row>
    <row r="653" spans="1:79">
      <c r="A653" s="79"/>
      <c r="B653" s="79"/>
      <c r="C653" s="79"/>
      <c r="D653" s="79"/>
      <c r="E653" s="79"/>
      <c r="F653" s="79"/>
      <c r="G653" s="79"/>
      <c r="H653" s="79"/>
      <c r="I653" s="79"/>
      <c r="J653" s="79"/>
      <c r="K653" s="79"/>
      <c r="L653" s="79"/>
      <c r="M653" s="79"/>
      <c r="AA653" s="79"/>
      <c r="AB653" s="79"/>
      <c r="AC653" s="79"/>
      <c r="AD653" s="79"/>
      <c r="AE653" s="79"/>
      <c r="AF653" s="79"/>
      <c r="AG653" s="79"/>
      <c r="AH653" s="79"/>
      <c r="AI653" s="79"/>
      <c r="AJ653" s="79"/>
      <c r="AK653" s="79"/>
      <c r="AL653" s="79"/>
      <c r="AM653" s="79"/>
      <c r="AN653" s="79"/>
      <c r="AO653" s="79"/>
      <c r="AP653" s="79"/>
      <c r="AQ653" s="79"/>
      <c r="AR653" s="79"/>
      <c r="AS653" s="79"/>
      <c r="AT653" s="79"/>
      <c r="AU653" s="79"/>
      <c r="AV653" s="79"/>
      <c r="AW653" s="79"/>
      <c r="AX653" s="79"/>
      <c r="AY653" s="79"/>
      <c r="AZ653" s="79"/>
      <c r="BA653" s="79"/>
      <c r="BB653" s="79"/>
      <c r="BC653" s="79"/>
      <c r="BD653" s="79"/>
      <c r="BE653" s="79"/>
      <c r="BF653" s="79"/>
      <c r="BG653" s="79"/>
      <c r="BH653" s="79"/>
      <c r="BI653" s="79"/>
      <c r="BJ653" s="79"/>
      <c r="BK653" s="79"/>
      <c r="BL653" s="79"/>
      <c r="BM653" s="79"/>
      <c r="BN653" s="79"/>
      <c r="BO653" s="79"/>
      <c r="BP653" s="79"/>
      <c r="BQ653" s="79"/>
      <c r="BR653" s="79"/>
      <c r="BS653" s="79"/>
      <c r="BT653" s="79"/>
      <c r="BU653" s="79"/>
      <c r="BV653" s="79"/>
      <c r="BW653" s="79"/>
      <c r="BX653" s="79"/>
      <c r="BY653" s="79"/>
      <c r="BZ653" s="79"/>
      <c r="CA653" s="79"/>
    </row>
    <row r="654" spans="1:79">
      <c r="A654" s="79"/>
      <c r="B654" s="79"/>
      <c r="C654" s="79"/>
      <c r="D654" s="79"/>
      <c r="E654" s="79"/>
      <c r="F654" s="79"/>
      <c r="G654" s="79"/>
      <c r="H654" s="79"/>
      <c r="I654" s="79"/>
      <c r="J654" s="79"/>
      <c r="K654" s="79"/>
      <c r="L654" s="79"/>
      <c r="M654" s="79"/>
      <c r="AA654" s="79"/>
      <c r="AB654" s="79"/>
      <c r="AC654" s="79"/>
      <c r="AD654" s="79"/>
      <c r="AE654" s="79"/>
      <c r="AF654" s="79"/>
      <c r="AG654" s="79"/>
      <c r="AH654" s="79"/>
      <c r="AI654" s="79"/>
      <c r="AJ654" s="79"/>
      <c r="AK654" s="79"/>
      <c r="AL654" s="79"/>
      <c r="AM654" s="79"/>
      <c r="AN654" s="79"/>
      <c r="AO654" s="79"/>
      <c r="AP654" s="79"/>
      <c r="AQ654" s="79"/>
      <c r="AR654" s="79"/>
      <c r="AS654" s="79"/>
      <c r="AT654" s="79"/>
      <c r="AU654" s="79"/>
      <c r="AV654" s="79"/>
      <c r="AW654" s="79"/>
      <c r="AX654" s="79"/>
      <c r="AY654" s="79"/>
      <c r="AZ654" s="79"/>
      <c r="BA654" s="79"/>
      <c r="BB654" s="79"/>
      <c r="BC654" s="79"/>
      <c r="BD654" s="79"/>
      <c r="BE654" s="79"/>
      <c r="BF654" s="79"/>
      <c r="BG654" s="79"/>
      <c r="BH654" s="79"/>
      <c r="BI654" s="79"/>
      <c r="BJ654" s="79"/>
      <c r="BK654" s="79"/>
      <c r="BL654" s="79"/>
      <c r="BM654" s="79"/>
      <c r="BN654" s="79"/>
      <c r="BO654" s="79"/>
      <c r="BP654" s="79"/>
      <c r="BQ654" s="79"/>
      <c r="BR654" s="79"/>
      <c r="BS654" s="79"/>
      <c r="BT654" s="79"/>
      <c r="BU654" s="79"/>
      <c r="BV654" s="79"/>
      <c r="BW654" s="79"/>
      <c r="BX654" s="79"/>
      <c r="BY654" s="79"/>
      <c r="BZ654" s="79"/>
      <c r="CA654" s="79"/>
    </row>
    <row r="655" spans="1:79">
      <c r="A655" s="79"/>
      <c r="B655" s="79"/>
      <c r="C655" s="79"/>
      <c r="D655" s="79"/>
      <c r="E655" s="79"/>
      <c r="F655" s="79"/>
      <c r="G655" s="79"/>
      <c r="H655" s="79"/>
      <c r="I655" s="79"/>
      <c r="J655" s="79"/>
      <c r="K655" s="79"/>
      <c r="L655" s="79"/>
      <c r="M655" s="79"/>
      <c r="AA655" s="79"/>
      <c r="AB655" s="79"/>
      <c r="AC655" s="79"/>
      <c r="AD655" s="79"/>
      <c r="AE655" s="79"/>
      <c r="AF655" s="79"/>
      <c r="AG655" s="79"/>
      <c r="AH655" s="79"/>
      <c r="AI655" s="79"/>
      <c r="AJ655" s="79"/>
      <c r="AK655" s="79"/>
      <c r="AL655" s="79"/>
      <c r="AM655" s="79"/>
      <c r="AN655" s="79"/>
      <c r="AO655" s="79"/>
      <c r="AP655" s="79"/>
      <c r="AQ655" s="79"/>
      <c r="AR655" s="79"/>
      <c r="AS655" s="79"/>
      <c r="AT655" s="79"/>
      <c r="AU655" s="79"/>
      <c r="AV655" s="79"/>
      <c r="AW655" s="79"/>
      <c r="AX655" s="79"/>
      <c r="AY655" s="79"/>
      <c r="AZ655" s="79"/>
      <c r="BA655" s="79"/>
      <c r="BB655" s="79"/>
      <c r="BC655" s="79"/>
      <c r="BD655" s="79"/>
      <c r="BE655" s="79"/>
      <c r="BF655" s="79"/>
      <c r="BG655" s="79"/>
      <c r="BH655" s="79"/>
      <c r="BI655" s="79"/>
      <c r="BJ655" s="79"/>
      <c r="BK655" s="79"/>
      <c r="BL655" s="79"/>
      <c r="BM655" s="79"/>
      <c r="BN655" s="79"/>
      <c r="BO655" s="79"/>
      <c r="BP655" s="79"/>
      <c r="BQ655" s="79"/>
      <c r="BR655" s="79"/>
      <c r="BS655" s="79"/>
      <c r="BT655" s="79"/>
      <c r="BU655" s="79"/>
      <c r="BV655" s="79"/>
      <c r="BW655" s="79"/>
      <c r="BX655" s="79"/>
      <c r="BY655" s="79"/>
      <c r="BZ655" s="79"/>
      <c r="CA655" s="79"/>
    </row>
    <row r="656" spans="1:79">
      <c r="A656" s="79"/>
      <c r="B656" s="79"/>
      <c r="C656" s="79"/>
      <c r="D656" s="79"/>
      <c r="E656" s="79"/>
      <c r="F656" s="79"/>
      <c r="G656" s="79"/>
      <c r="H656" s="79"/>
      <c r="I656" s="79"/>
      <c r="J656" s="79"/>
      <c r="K656" s="79"/>
      <c r="L656" s="79"/>
      <c r="M656" s="79"/>
      <c r="AA656" s="79"/>
      <c r="AB656" s="79"/>
      <c r="AC656" s="79"/>
      <c r="AD656" s="79"/>
      <c r="AE656" s="79"/>
      <c r="AF656" s="79"/>
      <c r="AG656" s="79"/>
      <c r="AH656" s="79"/>
      <c r="AI656" s="79"/>
      <c r="AJ656" s="79"/>
      <c r="AK656" s="79"/>
      <c r="AL656" s="79"/>
      <c r="AM656" s="79"/>
      <c r="AN656" s="79"/>
      <c r="AO656" s="79"/>
      <c r="AP656" s="79"/>
      <c r="AQ656" s="79"/>
      <c r="AR656" s="79"/>
      <c r="AS656" s="79"/>
      <c r="AT656" s="79"/>
      <c r="AU656" s="79"/>
      <c r="AV656" s="79"/>
      <c r="AW656" s="79"/>
      <c r="AX656" s="79"/>
      <c r="AY656" s="79"/>
      <c r="AZ656" s="79"/>
      <c r="BA656" s="79"/>
      <c r="BB656" s="79"/>
      <c r="BC656" s="79"/>
      <c r="BD656" s="79"/>
      <c r="BE656" s="79"/>
      <c r="BF656" s="79"/>
      <c r="BG656" s="79"/>
      <c r="BH656" s="79"/>
      <c r="BI656" s="79"/>
      <c r="BJ656" s="79"/>
      <c r="BK656" s="79"/>
      <c r="BL656" s="79"/>
      <c r="BM656" s="79"/>
      <c r="BN656" s="79"/>
      <c r="BO656" s="79"/>
      <c r="BP656" s="79"/>
      <c r="BQ656" s="79"/>
      <c r="BR656" s="79"/>
      <c r="BS656" s="79"/>
      <c r="BT656" s="79"/>
      <c r="BU656" s="79"/>
      <c r="BV656" s="79"/>
      <c r="BW656" s="79"/>
      <c r="BX656" s="79"/>
      <c r="BY656" s="79"/>
      <c r="BZ656" s="79"/>
      <c r="CA656" s="79"/>
    </row>
    <row r="657" spans="1:79">
      <c r="A657" s="79"/>
      <c r="B657" s="79"/>
      <c r="C657" s="79"/>
      <c r="D657" s="79"/>
      <c r="E657" s="79"/>
      <c r="F657" s="79"/>
      <c r="G657" s="79"/>
      <c r="H657" s="79"/>
      <c r="I657" s="79"/>
      <c r="J657" s="79"/>
      <c r="K657" s="79"/>
      <c r="L657" s="79"/>
      <c r="M657" s="79"/>
      <c r="AA657" s="79"/>
      <c r="AB657" s="79"/>
      <c r="AC657" s="79"/>
      <c r="AD657" s="79"/>
      <c r="AE657" s="79"/>
      <c r="AF657" s="79"/>
      <c r="AG657" s="79"/>
      <c r="AH657" s="79"/>
      <c r="AI657" s="79"/>
      <c r="AJ657" s="79"/>
      <c r="AK657" s="79"/>
      <c r="AL657" s="79"/>
      <c r="AM657" s="79"/>
      <c r="AN657" s="79"/>
      <c r="AO657" s="79"/>
      <c r="AP657" s="79"/>
      <c r="AQ657" s="79"/>
      <c r="AR657" s="79"/>
      <c r="AS657" s="79"/>
      <c r="AT657" s="79"/>
      <c r="AU657" s="79"/>
      <c r="AV657" s="79"/>
      <c r="AW657" s="79"/>
      <c r="AX657" s="79"/>
      <c r="AY657" s="79"/>
      <c r="AZ657" s="79"/>
      <c r="BA657" s="79"/>
      <c r="BB657" s="79"/>
      <c r="BC657" s="79"/>
      <c r="BD657" s="79"/>
      <c r="BE657" s="79"/>
      <c r="BF657" s="79"/>
      <c r="BG657" s="79"/>
      <c r="BH657" s="79"/>
      <c r="BI657" s="79"/>
      <c r="BJ657" s="79"/>
      <c r="BK657" s="79"/>
      <c r="BL657" s="79"/>
      <c r="BM657" s="79"/>
      <c r="BN657" s="79"/>
      <c r="BO657" s="79"/>
      <c r="BP657" s="79"/>
      <c r="BQ657" s="79"/>
      <c r="BR657" s="79"/>
      <c r="BS657" s="79"/>
      <c r="BT657" s="79"/>
      <c r="BU657" s="79"/>
      <c r="BV657" s="79"/>
      <c r="BW657" s="79"/>
      <c r="BX657" s="79"/>
      <c r="BY657" s="79"/>
      <c r="BZ657" s="79"/>
      <c r="CA657" s="79"/>
    </row>
    <row r="658" spans="1:79">
      <c r="A658" s="79"/>
      <c r="B658" s="79"/>
      <c r="C658" s="79"/>
      <c r="D658" s="79"/>
      <c r="E658" s="79"/>
      <c r="F658" s="79"/>
      <c r="G658" s="79"/>
      <c r="H658" s="79"/>
      <c r="I658" s="79"/>
      <c r="J658" s="79"/>
      <c r="K658" s="79"/>
      <c r="L658" s="79"/>
      <c r="M658" s="79"/>
      <c r="AA658" s="79"/>
      <c r="AB658" s="79"/>
      <c r="AC658" s="79"/>
      <c r="AD658" s="79"/>
      <c r="AE658" s="79"/>
      <c r="AF658" s="79"/>
      <c r="AG658" s="79"/>
      <c r="AH658" s="79"/>
      <c r="AI658" s="79"/>
      <c r="AJ658" s="79"/>
      <c r="AK658" s="79"/>
      <c r="AL658" s="79"/>
      <c r="AM658" s="79"/>
      <c r="AN658" s="79"/>
      <c r="AO658" s="79"/>
      <c r="AP658" s="79"/>
      <c r="AQ658" s="79"/>
      <c r="AR658" s="79"/>
      <c r="AS658" s="79"/>
      <c r="AT658" s="79"/>
      <c r="AU658" s="79"/>
      <c r="AV658" s="79"/>
      <c r="AW658" s="79"/>
      <c r="AX658" s="79"/>
      <c r="AY658" s="79"/>
      <c r="AZ658" s="79"/>
      <c r="BA658" s="79"/>
      <c r="BB658" s="79"/>
      <c r="BC658" s="79"/>
      <c r="BD658" s="79"/>
      <c r="BE658" s="79"/>
      <c r="BF658" s="79"/>
      <c r="BG658" s="79"/>
      <c r="BH658" s="79"/>
      <c r="BI658" s="79"/>
      <c r="BJ658" s="79"/>
      <c r="BK658" s="79"/>
      <c r="BL658" s="79"/>
      <c r="BM658" s="79"/>
      <c r="BN658" s="79"/>
      <c r="BO658" s="79"/>
      <c r="BP658" s="79"/>
      <c r="BQ658" s="79"/>
      <c r="BR658" s="79"/>
      <c r="BS658" s="79"/>
      <c r="BT658" s="79"/>
      <c r="BU658" s="79"/>
      <c r="BV658" s="79"/>
      <c r="BW658" s="79"/>
      <c r="BX658" s="79"/>
      <c r="BY658" s="79"/>
      <c r="BZ658" s="79"/>
      <c r="CA658" s="79"/>
    </row>
    <row r="659" spans="1:79">
      <c r="A659" s="79"/>
      <c r="B659" s="79"/>
      <c r="C659" s="79"/>
      <c r="D659" s="79"/>
      <c r="E659" s="79"/>
      <c r="F659" s="79"/>
      <c r="G659" s="79"/>
      <c r="H659" s="79"/>
      <c r="I659" s="79"/>
      <c r="J659" s="79"/>
      <c r="K659" s="79"/>
      <c r="L659" s="79"/>
      <c r="M659" s="79"/>
      <c r="AA659" s="79"/>
      <c r="AB659" s="79"/>
      <c r="AC659" s="79"/>
      <c r="AD659" s="79"/>
      <c r="AE659" s="79"/>
      <c r="AF659" s="79"/>
      <c r="AG659" s="79"/>
      <c r="AH659" s="79"/>
      <c r="AI659" s="79"/>
      <c r="AJ659" s="79"/>
      <c r="AK659" s="79"/>
      <c r="AL659" s="79"/>
      <c r="AM659" s="79"/>
      <c r="AN659" s="79"/>
      <c r="AO659" s="79"/>
      <c r="AP659" s="79"/>
      <c r="AQ659" s="79"/>
      <c r="AR659" s="79"/>
      <c r="AS659" s="79"/>
      <c r="AT659" s="79"/>
      <c r="AU659" s="79"/>
      <c r="AV659" s="79"/>
      <c r="AW659" s="79"/>
      <c r="AX659" s="79"/>
      <c r="AY659" s="79"/>
      <c r="AZ659" s="79"/>
      <c r="BA659" s="79"/>
      <c r="BB659" s="79"/>
      <c r="BC659" s="79"/>
      <c r="BD659" s="79"/>
      <c r="BE659" s="79"/>
      <c r="BF659" s="79"/>
      <c r="BG659" s="79"/>
      <c r="BH659" s="79"/>
      <c r="BI659" s="79"/>
      <c r="BJ659" s="79"/>
      <c r="BK659" s="79"/>
      <c r="BL659" s="79"/>
      <c r="BM659" s="79"/>
      <c r="BN659" s="79"/>
      <c r="BO659" s="79"/>
      <c r="BP659" s="79"/>
      <c r="BQ659" s="79"/>
      <c r="BR659" s="79"/>
      <c r="BS659" s="79"/>
      <c r="BT659" s="79"/>
      <c r="BU659" s="79"/>
      <c r="BV659" s="79"/>
      <c r="BW659" s="79"/>
      <c r="BX659" s="79"/>
      <c r="BY659" s="79"/>
      <c r="BZ659" s="79"/>
      <c r="CA659" s="79"/>
    </row>
    <row r="660" spans="1:79">
      <c r="A660" s="79"/>
      <c r="B660" s="79"/>
      <c r="C660" s="79"/>
      <c r="D660" s="79"/>
      <c r="E660" s="79"/>
      <c r="F660" s="79"/>
      <c r="G660" s="79"/>
      <c r="H660" s="79"/>
      <c r="I660" s="79"/>
      <c r="J660" s="79"/>
      <c r="K660" s="79"/>
      <c r="L660" s="79"/>
      <c r="M660" s="79"/>
      <c r="AA660" s="79"/>
      <c r="AB660" s="79"/>
      <c r="AC660" s="79"/>
      <c r="AD660" s="79"/>
      <c r="AE660" s="79"/>
      <c r="AF660" s="79"/>
      <c r="AG660" s="79"/>
      <c r="AH660" s="79"/>
      <c r="AI660" s="79"/>
      <c r="AJ660" s="79"/>
      <c r="AK660" s="79"/>
      <c r="AL660" s="79"/>
      <c r="AM660" s="79"/>
      <c r="AN660" s="79"/>
      <c r="AO660" s="79"/>
      <c r="AP660" s="79"/>
      <c r="AQ660" s="79"/>
      <c r="AR660" s="79"/>
      <c r="AS660" s="79"/>
      <c r="AT660" s="79"/>
      <c r="AU660" s="79"/>
      <c r="AV660" s="79"/>
      <c r="AW660" s="79"/>
      <c r="AX660" s="79"/>
      <c r="AY660" s="79"/>
      <c r="AZ660" s="79"/>
      <c r="BA660" s="79"/>
      <c r="BB660" s="79"/>
      <c r="BC660" s="79"/>
      <c r="BD660" s="79"/>
      <c r="BE660" s="79"/>
      <c r="BF660" s="79"/>
      <c r="BG660" s="79"/>
      <c r="BH660" s="79"/>
      <c r="BI660" s="79"/>
      <c r="BJ660" s="79"/>
      <c r="BK660" s="79"/>
      <c r="BL660" s="79"/>
      <c r="BM660" s="79"/>
      <c r="BN660" s="79"/>
      <c r="BO660" s="79"/>
      <c r="BP660" s="79"/>
      <c r="BQ660" s="79"/>
      <c r="BR660" s="79"/>
      <c r="BS660" s="79"/>
      <c r="BT660" s="79"/>
      <c r="BU660" s="79"/>
      <c r="BV660" s="79"/>
      <c r="BW660" s="79"/>
      <c r="BX660" s="79"/>
      <c r="BY660" s="79"/>
      <c r="BZ660" s="79"/>
      <c r="CA660" s="79"/>
    </row>
    <row r="661" spans="1:79">
      <c r="A661" s="79"/>
      <c r="B661" s="79"/>
      <c r="C661" s="79"/>
      <c r="D661" s="79"/>
      <c r="E661" s="79"/>
      <c r="F661" s="79"/>
      <c r="G661" s="79"/>
      <c r="H661" s="79"/>
      <c r="I661" s="79"/>
      <c r="J661" s="79"/>
      <c r="K661" s="79"/>
      <c r="L661" s="79"/>
      <c r="M661" s="79"/>
      <c r="AA661" s="79"/>
      <c r="AB661" s="79"/>
      <c r="AC661" s="79"/>
      <c r="AD661" s="79"/>
      <c r="AE661" s="79"/>
      <c r="AF661" s="79"/>
      <c r="AG661" s="79"/>
      <c r="AH661" s="79"/>
      <c r="AI661" s="79"/>
      <c r="AJ661" s="79"/>
      <c r="AK661" s="79"/>
      <c r="AL661" s="79"/>
      <c r="AM661" s="79"/>
      <c r="AN661" s="79"/>
      <c r="AO661" s="79"/>
      <c r="AP661" s="79"/>
      <c r="AQ661" s="79"/>
      <c r="AR661" s="79"/>
      <c r="AS661" s="79"/>
      <c r="AT661" s="79"/>
      <c r="AU661" s="79"/>
      <c r="AV661" s="79"/>
      <c r="AW661" s="79"/>
      <c r="AX661" s="79"/>
      <c r="AY661" s="79"/>
      <c r="AZ661" s="79"/>
      <c r="BA661" s="79"/>
      <c r="BB661" s="79"/>
      <c r="BC661" s="79"/>
      <c r="BD661" s="79"/>
      <c r="BE661" s="79"/>
      <c r="BF661" s="79"/>
      <c r="BG661" s="79"/>
      <c r="BH661" s="79"/>
      <c r="BI661" s="79"/>
      <c r="BJ661" s="79"/>
      <c r="BK661" s="79"/>
      <c r="BL661" s="79"/>
      <c r="BM661" s="79"/>
      <c r="BN661" s="79"/>
      <c r="BO661" s="79"/>
      <c r="BP661" s="79"/>
      <c r="BQ661" s="79"/>
      <c r="BR661" s="79"/>
      <c r="BS661" s="79"/>
      <c r="BT661" s="79"/>
      <c r="BU661" s="79"/>
      <c r="BV661" s="79"/>
      <c r="BW661" s="79"/>
      <c r="BX661" s="79"/>
      <c r="BY661" s="79"/>
      <c r="BZ661" s="79"/>
      <c r="CA661" s="79"/>
    </row>
    <row r="662" spans="1:79">
      <c r="A662" s="79"/>
      <c r="B662" s="79"/>
      <c r="C662" s="79"/>
      <c r="D662" s="79"/>
      <c r="E662" s="79"/>
      <c r="F662" s="79"/>
      <c r="G662" s="79"/>
      <c r="H662" s="79"/>
      <c r="I662" s="79"/>
      <c r="J662" s="79"/>
      <c r="K662" s="79"/>
      <c r="L662" s="79"/>
      <c r="M662" s="79"/>
      <c r="AA662" s="79"/>
      <c r="AB662" s="79"/>
      <c r="AC662" s="79"/>
      <c r="AD662" s="79"/>
      <c r="AE662" s="79"/>
      <c r="AF662" s="79"/>
      <c r="AG662" s="79"/>
      <c r="AH662" s="79"/>
      <c r="AI662" s="79"/>
      <c r="AJ662" s="79"/>
      <c r="AK662" s="79"/>
      <c r="AL662" s="79"/>
      <c r="AM662" s="79"/>
      <c r="AN662" s="79"/>
      <c r="AO662" s="79"/>
      <c r="AP662" s="79"/>
      <c r="AQ662" s="79"/>
      <c r="AR662" s="79"/>
      <c r="AS662" s="79"/>
      <c r="AT662" s="79"/>
      <c r="AU662" s="79"/>
      <c r="AV662" s="79"/>
      <c r="AW662" s="79"/>
      <c r="AX662" s="79"/>
      <c r="AY662" s="79"/>
      <c r="AZ662" s="79"/>
      <c r="BA662" s="79"/>
      <c r="BB662" s="79"/>
      <c r="BC662" s="79"/>
      <c r="BD662" s="79"/>
      <c r="BE662" s="79"/>
      <c r="BF662" s="79"/>
      <c r="BG662" s="79"/>
      <c r="BH662" s="79"/>
      <c r="BI662" s="79"/>
      <c r="BJ662" s="79"/>
      <c r="BK662" s="79"/>
      <c r="BL662" s="79"/>
      <c r="BM662" s="79"/>
      <c r="BN662" s="79"/>
      <c r="BO662" s="79"/>
      <c r="BP662" s="79"/>
      <c r="BQ662" s="79"/>
      <c r="BR662" s="79"/>
      <c r="BS662" s="79"/>
      <c r="BT662" s="79"/>
      <c r="BU662" s="79"/>
      <c r="BV662" s="79"/>
      <c r="BW662" s="79"/>
      <c r="BX662" s="79"/>
      <c r="BY662" s="79"/>
      <c r="BZ662" s="79"/>
      <c r="CA662" s="79"/>
    </row>
    <row r="663" spans="1:79">
      <c r="A663" s="79"/>
      <c r="B663" s="79"/>
      <c r="C663" s="79"/>
      <c r="D663" s="79"/>
      <c r="E663" s="79"/>
      <c r="F663" s="79"/>
      <c r="G663" s="79"/>
      <c r="H663" s="79"/>
      <c r="I663" s="79"/>
      <c r="J663" s="79"/>
      <c r="K663" s="79"/>
      <c r="L663" s="79"/>
      <c r="M663" s="79"/>
      <c r="AA663" s="79"/>
      <c r="AB663" s="79"/>
      <c r="AC663" s="79"/>
      <c r="AD663" s="79"/>
      <c r="AE663" s="79"/>
      <c r="AF663" s="79"/>
      <c r="AG663" s="79"/>
      <c r="AH663" s="79"/>
      <c r="AI663" s="79"/>
      <c r="AJ663" s="79"/>
      <c r="AK663" s="79"/>
      <c r="AL663" s="79"/>
      <c r="AM663" s="79"/>
      <c r="AN663" s="79"/>
      <c r="AO663" s="79"/>
      <c r="AP663" s="79"/>
      <c r="AQ663" s="79"/>
      <c r="AR663" s="79"/>
      <c r="AS663" s="79"/>
      <c r="AT663" s="79"/>
      <c r="AU663" s="79"/>
      <c r="AV663" s="79"/>
      <c r="AW663" s="79"/>
      <c r="AX663" s="79"/>
      <c r="AY663" s="79"/>
      <c r="AZ663" s="79"/>
      <c r="BA663" s="79"/>
      <c r="BB663" s="79"/>
      <c r="BC663" s="79"/>
      <c r="BD663" s="79"/>
      <c r="BE663" s="79"/>
      <c r="BF663" s="79"/>
      <c r="BG663" s="79"/>
      <c r="BH663" s="79"/>
      <c r="BI663" s="79"/>
      <c r="BJ663" s="79"/>
      <c r="BK663" s="79"/>
      <c r="BL663" s="79"/>
      <c r="BM663" s="79"/>
      <c r="BN663" s="79"/>
      <c r="BO663" s="79"/>
      <c r="BP663" s="79"/>
      <c r="BQ663" s="79"/>
      <c r="BR663" s="79"/>
      <c r="BS663" s="79"/>
      <c r="BT663" s="79"/>
      <c r="BU663" s="79"/>
      <c r="BV663" s="79"/>
      <c r="BW663" s="79"/>
      <c r="BX663" s="79"/>
      <c r="BY663" s="79"/>
      <c r="BZ663" s="79"/>
      <c r="CA663" s="79"/>
    </row>
    <row r="664" spans="1:79">
      <c r="A664" s="79"/>
      <c r="B664" s="79"/>
      <c r="C664" s="79"/>
      <c r="D664" s="79"/>
      <c r="E664" s="79"/>
      <c r="F664" s="79"/>
      <c r="G664" s="79"/>
      <c r="H664" s="79"/>
      <c r="I664" s="79"/>
      <c r="J664" s="79"/>
      <c r="K664" s="79"/>
      <c r="L664" s="79"/>
      <c r="M664" s="79"/>
      <c r="AA664" s="79"/>
      <c r="AB664" s="79"/>
      <c r="AC664" s="79"/>
      <c r="AD664" s="79"/>
      <c r="AE664" s="79"/>
      <c r="AF664" s="79"/>
      <c r="AG664" s="79"/>
      <c r="AH664" s="79"/>
      <c r="AI664" s="79"/>
      <c r="AJ664" s="79"/>
      <c r="AK664" s="79"/>
      <c r="AL664" s="79"/>
      <c r="AM664" s="79"/>
      <c r="AN664" s="79"/>
      <c r="AO664" s="79"/>
      <c r="AP664" s="79"/>
      <c r="AQ664" s="79"/>
      <c r="AR664" s="79"/>
      <c r="AS664" s="79"/>
      <c r="AT664" s="79"/>
      <c r="AU664" s="79"/>
      <c r="AV664" s="79"/>
      <c r="AW664" s="79"/>
      <c r="AX664" s="79"/>
      <c r="AY664" s="79"/>
      <c r="AZ664" s="79"/>
      <c r="BA664" s="79"/>
      <c r="BB664" s="79"/>
      <c r="BC664" s="79"/>
      <c r="BD664" s="79"/>
      <c r="BE664" s="79"/>
      <c r="BF664" s="79"/>
      <c r="BG664" s="79"/>
      <c r="BH664" s="79"/>
      <c r="BI664" s="79"/>
      <c r="BJ664" s="79"/>
      <c r="BK664" s="79"/>
      <c r="BL664" s="79"/>
      <c r="BM664" s="79"/>
      <c r="BN664" s="79"/>
      <c r="BO664" s="79"/>
      <c r="BP664" s="79"/>
      <c r="BQ664" s="79"/>
      <c r="BR664" s="79"/>
      <c r="BS664" s="79"/>
      <c r="BT664" s="79"/>
      <c r="BU664" s="79"/>
      <c r="BV664" s="79"/>
      <c r="BW664" s="79"/>
      <c r="BX664" s="79"/>
      <c r="BY664" s="79"/>
      <c r="BZ664" s="79"/>
      <c r="CA664" s="79"/>
    </row>
    <row r="665" spans="1:79">
      <c r="A665" s="79"/>
      <c r="B665" s="79"/>
      <c r="C665" s="79"/>
      <c r="D665" s="79"/>
      <c r="E665" s="79"/>
      <c r="F665" s="79"/>
      <c r="G665" s="79"/>
      <c r="H665" s="79"/>
      <c r="I665" s="79"/>
      <c r="J665" s="79"/>
      <c r="K665" s="79"/>
      <c r="L665" s="79"/>
      <c r="M665" s="79"/>
      <c r="AA665" s="79"/>
      <c r="AB665" s="79"/>
      <c r="AC665" s="79"/>
      <c r="AD665" s="79"/>
      <c r="AE665" s="79"/>
      <c r="AF665" s="79"/>
      <c r="AG665" s="79"/>
      <c r="AH665" s="79"/>
      <c r="AI665" s="79"/>
      <c r="AJ665" s="79"/>
      <c r="AK665" s="79"/>
      <c r="AL665" s="79"/>
      <c r="AM665" s="79"/>
      <c r="AN665" s="79"/>
      <c r="AO665" s="79"/>
      <c r="AP665" s="79"/>
      <c r="AQ665" s="79"/>
      <c r="AR665" s="79"/>
      <c r="AS665" s="79"/>
      <c r="AT665" s="79"/>
      <c r="AU665" s="79"/>
      <c r="AV665" s="79"/>
      <c r="AW665" s="79"/>
      <c r="AX665" s="79"/>
      <c r="AY665" s="79"/>
      <c r="AZ665" s="79"/>
      <c r="BA665" s="79"/>
      <c r="BB665" s="79"/>
      <c r="BC665" s="79"/>
      <c r="BD665" s="79"/>
      <c r="BE665" s="79"/>
      <c r="BF665" s="79"/>
      <c r="BG665" s="79"/>
      <c r="BH665" s="79"/>
      <c r="BI665" s="79"/>
      <c r="BJ665" s="79"/>
      <c r="BK665" s="79"/>
      <c r="BL665" s="79"/>
      <c r="BM665" s="79"/>
      <c r="BN665" s="79"/>
      <c r="BO665" s="79"/>
      <c r="BP665" s="79"/>
      <c r="BQ665" s="79"/>
      <c r="BR665" s="79"/>
      <c r="BS665" s="79"/>
      <c r="BT665" s="79"/>
      <c r="BU665" s="79"/>
      <c r="BV665" s="79"/>
      <c r="BW665" s="79"/>
      <c r="BX665" s="79"/>
      <c r="BY665" s="79"/>
      <c r="BZ665" s="79"/>
      <c r="CA665" s="79"/>
    </row>
    <row r="666" spans="1:79">
      <c r="A666" s="79"/>
      <c r="B666" s="79"/>
      <c r="C666" s="79"/>
      <c r="D666" s="79"/>
      <c r="E666" s="79"/>
      <c r="F666" s="79"/>
      <c r="G666" s="79"/>
      <c r="H666" s="79"/>
      <c r="I666" s="79"/>
      <c r="J666" s="79"/>
      <c r="K666" s="79"/>
      <c r="L666" s="79"/>
      <c r="M666" s="79"/>
      <c r="AA666" s="79"/>
      <c r="AB666" s="79"/>
      <c r="AC666" s="79"/>
      <c r="AD666" s="79"/>
      <c r="AE666" s="79"/>
      <c r="AF666" s="79"/>
      <c r="AG666" s="79"/>
      <c r="AH666" s="79"/>
      <c r="AI666" s="79"/>
      <c r="AJ666" s="79"/>
      <c r="AK666" s="79"/>
      <c r="AL666" s="79"/>
      <c r="AM666" s="79"/>
      <c r="AN666" s="79"/>
      <c r="AO666" s="79"/>
      <c r="AP666" s="79"/>
      <c r="AQ666" s="79"/>
      <c r="AR666" s="79"/>
      <c r="AS666" s="79"/>
      <c r="AT666" s="79"/>
      <c r="AU666" s="79"/>
      <c r="AV666" s="79"/>
      <c r="AW666" s="79"/>
      <c r="AX666" s="79"/>
      <c r="AY666" s="79"/>
      <c r="AZ666" s="79"/>
      <c r="BA666" s="79"/>
      <c r="BB666" s="79"/>
      <c r="BC666" s="79"/>
      <c r="BD666" s="79"/>
      <c r="BE666" s="79"/>
      <c r="BF666" s="79"/>
      <c r="BG666" s="79"/>
      <c r="BH666" s="79"/>
      <c r="BI666" s="79"/>
      <c r="BJ666" s="79"/>
      <c r="BK666" s="79"/>
      <c r="BL666" s="79"/>
      <c r="BM666" s="79"/>
      <c r="BN666" s="79"/>
      <c r="BO666" s="79"/>
      <c r="BP666" s="79"/>
      <c r="BQ666" s="79"/>
      <c r="BR666" s="79"/>
      <c r="BS666" s="79"/>
      <c r="BT666" s="79"/>
      <c r="BU666" s="79"/>
      <c r="BV666" s="79"/>
      <c r="BW666" s="79"/>
      <c r="BX666" s="79"/>
      <c r="BY666" s="79"/>
      <c r="BZ666" s="79"/>
      <c r="CA666" s="79"/>
    </row>
    <row r="667" spans="1:79">
      <c r="A667" s="79"/>
      <c r="B667" s="79"/>
      <c r="C667" s="79"/>
      <c r="D667" s="79"/>
      <c r="E667" s="79"/>
      <c r="F667" s="79"/>
      <c r="G667" s="79"/>
      <c r="H667" s="79"/>
      <c r="I667" s="79"/>
      <c r="J667" s="79"/>
      <c r="K667" s="79"/>
      <c r="L667" s="79"/>
      <c r="M667" s="79"/>
      <c r="AA667" s="79"/>
      <c r="AB667" s="79"/>
      <c r="AC667" s="79"/>
      <c r="AD667" s="79"/>
      <c r="AE667" s="79"/>
      <c r="AF667" s="79"/>
      <c r="AG667" s="79"/>
      <c r="AH667" s="79"/>
      <c r="AI667" s="79"/>
      <c r="AJ667" s="79"/>
      <c r="AK667" s="79"/>
      <c r="AL667" s="79"/>
      <c r="AM667" s="79"/>
      <c r="AN667" s="79"/>
      <c r="AO667" s="79"/>
      <c r="AP667" s="79"/>
      <c r="AQ667" s="79"/>
      <c r="AR667" s="79"/>
      <c r="AS667" s="79"/>
      <c r="AT667" s="79"/>
      <c r="AU667" s="79"/>
      <c r="AV667" s="79"/>
      <c r="AW667" s="79"/>
      <c r="AX667" s="79"/>
      <c r="AY667" s="79"/>
      <c r="AZ667" s="79"/>
      <c r="BA667" s="79"/>
      <c r="BB667" s="79"/>
      <c r="BC667" s="79"/>
      <c r="BD667" s="79"/>
      <c r="BE667" s="79"/>
      <c r="BF667" s="79"/>
      <c r="BG667" s="79"/>
      <c r="BH667" s="79"/>
      <c r="BI667" s="79"/>
      <c r="BJ667" s="79"/>
      <c r="BK667" s="79"/>
      <c r="BL667" s="79"/>
      <c r="BM667" s="79"/>
      <c r="BN667" s="79"/>
      <c r="BO667" s="79"/>
      <c r="BP667" s="79"/>
      <c r="BQ667" s="79"/>
      <c r="BR667" s="79"/>
      <c r="BS667" s="79"/>
      <c r="BT667" s="79"/>
      <c r="BU667" s="79"/>
      <c r="BV667" s="79"/>
      <c r="BW667" s="79"/>
      <c r="BX667" s="79"/>
      <c r="BY667" s="79"/>
      <c r="BZ667" s="79"/>
      <c r="CA667" s="79"/>
    </row>
    <row r="668" spans="1:79">
      <c r="A668" s="79"/>
      <c r="B668" s="79"/>
      <c r="C668" s="79"/>
      <c r="D668" s="79"/>
      <c r="E668" s="79"/>
      <c r="F668" s="79"/>
      <c r="G668" s="79"/>
      <c r="H668" s="79"/>
      <c r="I668" s="79"/>
      <c r="J668" s="79"/>
      <c r="K668" s="79"/>
      <c r="L668" s="79"/>
      <c r="M668" s="79"/>
      <c r="AA668" s="79"/>
      <c r="AB668" s="79"/>
      <c r="AC668" s="79"/>
      <c r="AD668" s="79"/>
      <c r="AE668" s="79"/>
      <c r="AF668" s="79"/>
      <c r="AG668" s="79"/>
      <c r="AH668" s="79"/>
      <c r="AI668" s="79"/>
      <c r="AJ668" s="79"/>
      <c r="AK668" s="79"/>
      <c r="AL668" s="79"/>
      <c r="AM668" s="79"/>
      <c r="AN668" s="79"/>
      <c r="AO668" s="79"/>
      <c r="AP668" s="79"/>
      <c r="AQ668" s="79"/>
      <c r="AR668" s="79"/>
      <c r="AS668" s="79"/>
      <c r="AT668" s="79"/>
      <c r="AU668" s="79"/>
      <c r="AV668" s="79"/>
      <c r="AW668" s="79"/>
      <c r="AX668" s="79"/>
      <c r="AY668" s="79"/>
      <c r="AZ668" s="79"/>
      <c r="BA668" s="79"/>
      <c r="BB668" s="79"/>
      <c r="BC668" s="79"/>
      <c r="BD668" s="79"/>
      <c r="BE668" s="79"/>
      <c r="BF668" s="79"/>
      <c r="BG668" s="79"/>
      <c r="BH668" s="79"/>
      <c r="BI668" s="79"/>
      <c r="BJ668" s="79"/>
      <c r="BK668" s="79"/>
      <c r="BL668" s="79"/>
      <c r="BM668" s="79"/>
      <c r="BN668" s="79"/>
      <c r="BO668" s="79"/>
      <c r="BP668" s="79"/>
      <c r="BQ668" s="79"/>
      <c r="BR668" s="79"/>
      <c r="BS668" s="79"/>
      <c r="BT668" s="79"/>
      <c r="BU668" s="79"/>
      <c r="BV668" s="79"/>
      <c r="BW668" s="79"/>
      <c r="BX668" s="79"/>
      <c r="BY668" s="79"/>
      <c r="BZ668" s="79"/>
      <c r="CA668" s="79"/>
    </row>
    <row r="669" spans="1:79">
      <c r="A669" s="79"/>
      <c r="B669" s="79"/>
      <c r="C669" s="79"/>
      <c r="D669" s="79"/>
      <c r="E669" s="79"/>
      <c r="F669" s="79"/>
      <c r="G669" s="79"/>
      <c r="H669" s="79"/>
      <c r="I669" s="79"/>
      <c r="J669" s="79"/>
      <c r="K669" s="79"/>
      <c r="L669" s="79"/>
      <c r="M669" s="79"/>
      <c r="AA669" s="79"/>
      <c r="AB669" s="79"/>
      <c r="AC669" s="79"/>
      <c r="AD669" s="79"/>
      <c r="AE669" s="79"/>
      <c r="AF669" s="79"/>
      <c r="AG669" s="79"/>
      <c r="AH669" s="79"/>
      <c r="AI669" s="79"/>
      <c r="AJ669" s="79"/>
      <c r="AK669" s="79"/>
      <c r="AL669" s="79"/>
      <c r="AM669" s="79"/>
      <c r="AN669" s="79"/>
      <c r="AO669" s="79"/>
      <c r="AP669" s="79"/>
      <c r="AQ669" s="79"/>
      <c r="AR669" s="79"/>
      <c r="AS669" s="79"/>
      <c r="AT669" s="79"/>
      <c r="AU669" s="79"/>
      <c r="AV669" s="79"/>
      <c r="AW669" s="79"/>
      <c r="AX669" s="79"/>
      <c r="AY669" s="79"/>
      <c r="AZ669" s="79"/>
      <c r="BA669" s="79"/>
      <c r="BB669" s="79"/>
      <c r="BC669" s="79"/>
      <c r="BD669" s="79"/>
      <c r="BE669" s="79"/>
      <c r="BF669" s="79"/>
      <c r="BG669" s="79"/>
      <c r="BH669" s="79"/>
      <c r="BI669" s="79"/>
      <c r="BJ669" s="79"/>
      <c r="BK669" s="79"/>
      <c r="BL669" s="79"/>
      <c r="BM669" s="79"/>
      <c r="BN669" s="79"/>
      <c r="BO669" s="79"/>
      <c r="BP669" s="79"/>
      <c r="BQ669" s="79"/>
      <c r="BR669" s="79"/>
      <c r="BS669" s="79"/>
      <c r="BT669" s="79"/>
      <c r="BU669" s="79"/>
      <c r="BV669" s="79"/>
      <c r="BW669" s="79"/>
      <c r="BX669" s="79"/>
      <c r="BY669" s="79"/>
      <c r="BZ669" s="79"/>
      <c r="CA669" s="79"/>
    </row>
    <row r="670" spans="1:79">
      <c r="A670" s="79"/>
      <c r="B670" s="79"/>
      <c r="C670" s="79"/>
      <c r="D670" s="79"/>
      <c r="E670" s="79"/>
      <c r="F670" s="79"/>
      <c r="G670" s="79"/>
      <c r="H670" s="79"/>
      <c r="I670" s="79"/>
      <c r="J670" s="79"/>
      <c r="K670" s="79"/>
      <c r="L670" s="79"/>
      <c r="M670" s="79"/>
      <c r="AA670" s="79"/>
      <c r="AB670" s="79"/>
      <c r="AC670" s="79"/>
      <c r="AD670" s="79"/>
      <c r="AE670" s="79"/>
      <c r="AF670" s="79"/>
      <c r="AG670" s="79"/>
      <c r="AH670" s="79"/>
      <c r="AI670" s="79"/>
      <c r="AJ670" s="79"/>
      <c r="AK670" s="79"/>
      <c r="AL670" s="79"/>
      <c r="AM670" s="79"/>
      <c r="AN670" s="79"/>
      <c r="AO670" s="79"/>
      <c r="AP670" s="79"/>
      <c r="AQ670" s="79"/>
      <c r="AR670" s="79"/>
      <c r="AS670" s="79"/>
      <c r="AT670" s="79"/>
      <c r="AU670" s="79"/>
      <c r="AV670" s="79"/>
      <c r="AW670" s="79"/>
      <c r="AX670" s="79"/>
      <c r="AY670" s="79"/>
      <c r="AZ670" s="79"/>
      <c r="BA670" s="79"/>
      <c r="BB670" s="79"/>
      <c r="BC670" s="79"/>
      <c r="BD670" s="79"/>
      <c r="BE670" s="79"/>
      <c r="BF670" s="79"/>
      <c r="BG670" s="79"/>
      <c r="BH670" s="79"/>
      <c r="BI670" s="79"/>
      <c r="BJ670" s="79"/>
      <c r="BK670" s="79"/>
      <c r="BL670" s="79"/>
      <c r="BM670" s="79"/>
      <c r="BN670" s="79"/>
      <c r="BO670" s="79"/>
      <c r="BP670" s="79"/>
      <c r="BQ670" s="79"/>
      <c r="BR670" s="79"/>
      <c r="BS670" s="79"/>
      <c r="BT670" s="79"/>
      <c r="BU670" s="79"/>
      <c r="BV670" s="79"/>
      <c r="BW670" s="79"/>
      <c r="BX670" s="79"/>
      <c r="BY670" s="79"/>
      <c r="BZ670" s="79"/>
      <c r="CA670" s="79"/>
    </row>
    <row r="671" spans="1:79">
      <c r="A671" s="79"/>
      <c r="B671" s="79"/>
      <c r="C671" s="79"/>
      <c r="D671" s="79"/>
      <c r="E671" s="79"/>
      <c r="F671" s="79"/>
      <c r="G671" s="79"/>
      <c r="H671" s="79"/>
      <c r="I671" s="79"/>
      <c r="J671" s="79"/>
      <c r="K671" s="79"/>
      <c r="L671" s="79"/>
      <c r="M671" s="79"/>
      <c r="AA671" s="79"/>
      <c r="AB671" s="79"/>
      <c r="AC671" s="79"/>
      <c r="AD671" s="79"/>
      <c r="AE671" s="79"/>
      <c r="AF671" s="79"/>
      <c r="AG671" s="79"/>
      <c r="AH671" s="79"/>
      <c r="AI671" s="79"/>
      <c r="AJ671" s="79"/>
      <c r="AK671" s="79"/>
      <c r="AL671" s="79"/>
      <c r="AM671" s="79"/>
      <c r="AN671" s="79"/>
      <c r="AO671" s="79"/>
      <c r="AP671" s="79"/>
      <c r="AQ671" s="79"/>
      <c r="AR671" s="79"/>
      <c r="AS671" s="79"/>
      <c r="AT671" s="79"/>
      <c r="AU671" s="79"/>
      <c r="AV671" s="79"/>
      <c r="AW671" s="79"/>
      <c r="AX671" s="79"/>
      <c r="AY671" s="79"/>
      <c r="AZ671" s="79"/>
      <c r="BA671" s="79"/>
      <c r="BB671" s="79"/>
      <c r="BC671" s="79"/>
      <c r="BD671" s="79"/>
      <c r="BE671" s="79"/>
      <c r="BF671" s="79"/>
      <c r="BG671" s="79"/>
      <c r="BH671" s="79"/>
      <c r="BI671" s="79"/>
      <c r="BJ671" s="79"/>
      <c r="BK671" s="79"/>
      <c r="BL671" s="79"/>
      <c r="BM671" s="79"/>
      <c r="BN671" s="79"/>
      <c r="BO671" s="79"/>
      <c r="BP671" s="79"/>
      <c r="BQ671" s="79"/>
      <c r="BR671" s="79"/>
      <c r="BS671" s="79"/>
      <c r="BT671" s="79"/>
      <c r="BU671" s="79"/>
      <c r="BV671" s="79"/>
      <c r="BW671" s="79"/>
      <c r="BX671" s="79"/>
      <c r="BY671" s="79"/>
      <c r="BZ671" s="79"/>
      <c r="CA671" s="79"/>
    </row>
    <row r="672" spans="1:79">
      <c r="A672" s="79"/>
      <c r="B672" s="79"/>
      <c r="C672" s="79"/>
      <c r="D672" s="79"/>
      <c r="E672" s="79"/>
      <c r="F672" s="79"/>
      <c r="G672" s="79"/>
      <c r="H672" s="79"/>
      <c r="I672" s="79"/>
      <c r="J672" s="79"/>
      <c r="K672" s="79"/>
      <c r="L672" s="79"/>
      <c r="M672" s="79"/>
      <c r="AA672" s="79"/>
      <c r="AB672" s="79"/>
      <c r="AC672" s="79"/>
      <c r="AD672" s="79"/>
      <c r="AE672" s="79"/>
      <c r="AF672" s="79"/>
      <c r="AG672" s="79"/>
      <c r="AH672" s="79"/>
      <c r="AI672" s="79"/>
      <c r="AJ672" s="79"/>
      <c r="AK672" s="79"/>
      <c r="AL672" s="79"/>
      <c r="AM672" s="79"/>
      <c r="AN672" s="79"/>
      <c r="AO672" s="79"/>
      <c r="AP672" s="79"/>
      <c r="AQ672" s="79"/>
      <c r="AR672" s="79"/>
      <c r="AS672" s="79"/>
      <c r="AT672" s="79"/>
      <c r="AU672" s="79"/>
      <c r="AV672" s="79"/>
      <c r="AW672" s="79"/>
      <c r="AX672" s="79"/>
      <c r="AY672" s="79"/>
      <c r="AZ672" s="79"/>
      <c r="BA672" s="79"/>
      <c r="BB672" s="79"/>
      <c r="BC672" s="79"/>
      <c r="BD672" s="79"/>
      <c r="BE672" s="79"/>
      <c r="BF672" s="79"/>
      <c r="BG672" s="79"/>
      <c r="BH672" s="79"/>
      <c r="BI672" s="79"/>
      <c r="BJ672" s="79"/>
      <c r="BK672" s="79"/>
      <c r="BL672" s="79"/>
      <c r="BM672" s="79"/>
      <c r="BN672" s="79"/>
      <c r="BO672" s="79"/>
      <c r="BP672" s="79"/>
      <c r="BQ672" s="79"/>
      <c r="BR672" s="79"/>
      <c r="BS672" s="79"/>
      <c r="BT672" s="79"/>
      <c r="BU672" s="79"/>
      <c r="BV672" s="79"/>
      <c r="BW672" s="79"/>
      <c r="BX672" s="79"/>
      <c r="BY672" s="79"/>
      <c r="BZ672" s="79"/>
      <c r="CA672" s="79"/>
    </row>
    <row r="673" spans="1:79">
      <c r="A673" s="79"/>
      <c r="B673" s="79"/>
      <c r="C673" s="79"/>
      <c r="D673" s="79"/>
      <c r="E673" s="79"/>
      <c r="F673" s="79"/>
      <c r="G673" s="79"/>
      <c r="H673" s="79"/>
      <c r="I673" s="79"/>
      <c r="J673" s="79"/>
      <c r="K673" s="79"/>
      <c r="L673" s="79"/>
      <c r="M673" s="79"/>
      <c r="AA673" s="79"/>
      <c r="AB673" s="79"/>
      <c r="AC673" s="79"/>
      <c r="AD673" s="79"/>
      <c r="AE673" s="79"/>
      <c r="AF673" s="79"/>
      <c r="AG673" s="79"/>
      <c r="AH673" s="79"/>
      <c r="AI673" s="79"/>
      <c r="AJ673" s="79"/>
      <c r="AK673" s="79"/>
      <c r="AL673" s="79"/>
      <c r="AM673" s="79"/>
      <c r="AN673" s="79"/>
      <c r="AO673" s="79"/>
      <c r="AP673" s="79"/>
      <c r="AQ673" s="79"/>
      <c r="AR673" s="79"/>
      <c r="AS673" s="79"/>
      <c r="AT673" s="79"/>
      <c r="AU673" s="79"/>
      <c r="AV673" s="79"/>
      <c r="AW673" s="79"/>
      <c r="AX673" s="79"/>
      <c r="AY673" s="79"/>
      <c r="AZ673" s="79"/>
      <c r="BA673" s="79"/>
      <c r="BB673" s="79"/>
      <c r="BC673" s="79"/>
      <c r="BD673" s="79"/>
      <c r="BE673" s="79"/>
      <c r="BF673" s="79"/>
      <c r="BG673" s="79"/>
      <c r="BH673" s="79"/>
      <c r="BI673" s="79"/>
      <c r="BJ673" s="79"/>
      <c r="BK673" s="79"/>
      <c r="BL673" s="79"/>
      <c r="BM673" s="79"/>
      <c r="BN673" s="79"/>
      <c r="BO673" s="79"/>
      <c r="BP673" s="79"/>
      <c r="BQ673" s="79"/>
      <c r="BR673" s="79"/>
      <c r="BS673" s="79"/>
      <c r="BT673" s="79"/>
      <c r="BU673" s="79"/>
      <c r="BV673" s="79"/>
      <c r="BW673" s="79"/>
      <c r="BX673" s="79"/>
      <c r="BY673" s="79"/>
      <c r="BZ673" s="79"/>
      <c r="CA673" s="79"/>
    </row>
    <row r="674" spans="1:79">
      <c r="A674" s="79"/>
      <c r="B674" s="79"/>
      <c r="C674" s="79"/>
      <c r="D674" s="79"/>
      <c r="E674" s="79"/>
      <c r="F674" s="79"/>
      <c r="G674" s="79"/>
      <c r="H674" s="79"/>
      <c r="I674" s="79"/>
      <c r="J674" s="79"/>
      <c r="K674" s="79"/>
      <c r="L674" s="79"/>
      <c r="M674" s="79"/>
      <c r="AA674" s="79"/>
      <c r="AB674" s="79"/>
      <c r="AC674" s="79"/>
      <c r="AD674" s="79"/>
      <c r="AE674" s="79"/>
      <c r="AF674" s="79"/>
      <c r="AG674" s="79"/>
      <c r="AH674" s="79"/>
      <c r="AI674" s="79"/>
      <c r="AJ674" s="79"/>
      <c r="AK674" s="79"/>
      <c r="AL674" s="79"/>
      <c r="AM674" s="79"/>
      <c r="AN674" s="79"/>
      <c r="AO674" s="79"/>
      <c r="AP674" s="79"/>
      <c r="AQ674" s="79"/>
      <c r="AR674" s="79"/>
      <c r="AS674" s="79"/>
      <c r="AT674" s="79"/>
      <c r="AU674" s="79"/>
      <c r="AV674" s="79"/>
      <c r="AW674" s="79"/>
      <c r="AX674" s="79"/>
      <c r="AY674" s="79"/>
      <c r="AZ674" s="79"/>
      <c r="BA674" s="79"/>
      <c r="BB674" s="79"/>
      <c r="BC674" s="79"/>
      <c r="BD674" s="79"/>
      <c r="BE674" s="79"/>
      <c r="BF674" s="79"/>
      <c r="BG674" s="79"/>
      <c r="BH674" s="79"/>
      <c r="BI674" s="79"/>
      <c r="BJ674" s="79"/>
      <c r="BK674" s="79"/>
      <c r="BL674" s="79"/>
      <c r="BM674" s="79"/>
      <c r="BN674" s="79"/>
      <c r="BO674" s="79"/>
      <c r="BP674" s="79"/>
      <c r="BQ674" s="79"/>
      <c r="BR674" s="79"/>
      <c r="BS674" s="79"/>
      <c r="BT674" s="79"/>
      <c r="BU674" s="79"/>
      <c r="BV674" s="79"/>
      <c r="BW674" s="79"/>
      <c r="BX674" s="79"/>
      <c r="BY674" s="79"/>
      <c r="BZ674" s="79"/>
      <c r="CA674" s="79"/>
    </row>
    <row r="675" spans="1:79">
      <c r="A675" s="79"/>
      <c r="B675" s="79"/>
      <c r="C675" s="79"/>
      <c r="D675" s="79"/>
      <c r="E675" s="79"/>
      <c r="F675" s="79"/>
      <c r="G675" s="79"/>
      <c r="H675" s="79"/>
      <c r="I675" s="79"/>
      <c r="J675" s="79"/>
      <c r="K675" s="79"/>
      <c r="L675" s="79"/>
      <c r="M675" s="79"/>
      <c r="AA675" s="79"/>
      <c r="AB675" s="79"/>
      <c r="AC675" s="79"/>
      <c r="AD675" s="79"/>
      <c r="AE675" s="79"/>
      <c r="AF675" s="79"/>
      <c r="AG675" s="79"/>
      <c r="AH675" s="79"/>
      <c r="AI675" s="79"/>
      <c r="AJ675" s="79"/>
      <c r="AK675" s="79"/>
      <c r="AL675" s="79"/>
      <c r="AM675" s="79"/>
      <c r="AN675" s="79"/>
      <c r="AO675" s="79"/>
      <c r="AP675" s="79"/>
      <c r="AQ675" s="79"/>
      <c r="AR675" s="79"/>
      <c r="AS675" s="79"/>
      <c r="AT675" s="79"/>
      <c r="AU675" s="79"/>
      <c r="AV675" s="79"/>
      <c r="AW675" s="79"/>
      <c r="AX675" s="79"/>
      <c r="AY675" s="79"/>
      <c r="AZ675" s="79"/>
      <c r="BA675" s="79"/>
      <c r="BB675" s="79"/>
      <c r="BC675" s="79"/>
      <c r="BD675" s="79"/>
      <c r="BE675" s="79"/>
      <c r="BF675" s="79"/>
      <c r="BG675" s="79"/>
      <c r="BH675" s="79"/>
      <c r="BI675" s="79"/>
      <c r="BJ675" s="79"/>
      <c r="BK675" s="79"/>
      <c r="BL675" s="79"/>
      <c r="BM675" s="79"/>
      <c r="BN675" s="79"/>
      <c r="BO675" s="79"/>
      <c r="BP675" s="79"/>
      <c r="BQ675" s="79"/>
      <c r="BR675" s="79"/>
      <c r="BS675" s="79"/>
      <c r="BT675" s="79"/>
      <c r="BU675" s="79"/>
      <c r="BV675" s="79"/>
      <c r="BW675" s="79"/>
      <c r="BX675" s="79"/>
      <c r="BY675" s="79"/>
      <c r="BZ675" s="79"/>
      <c r="CA675" s="79"/>
    </row>
    <row r="676" spans="1:79">
      <c r="A676" s="79"/>
      <c r="B676" s="79"/>
      <c r="C676" s="79"/>
      <c r="D676" s="79"/>
      <c r="E676" s="79"/>
      <c r="F676" s="79"/>
      <c r="G676" s="79"/>
      <c r="H676" s="79"/>
      <c r="I676" s="79"/>
      <c r="J676" s="79"/>
      <c r="K676" s="79"/>
      <c r="L676" s="79"/>
      <c r="M676" s="79"/>
      <c r="AA676" s="79"/>
      <c r="AB676" s="79"/>
      <c r="AC676" s="79"/>
      <c r="AD676" s="79"/>
      <c r="AE676" s="79"/>
      <c r="AF676" s="79"/>
      <c r="AG676" s="79"/>
      <c r="AH676" s="79"/>
      <c r="AI676" s="79"/>
      <c r="AJ676" s="79"/>
      <c r="AK676" s="79"/>
      <c r="AL676" s="79"/>
      <c r="AM676" s="79"/>
      <c r="AN676" s="79"/>
      <c r="AO676" s="79"/>
      <c r="AP676" s="79"/>
      <c r="AQ676" s="79"/>
      <c r="AR676" s="79"/>
      <c r="AS676" s="79"/>
      <c r="AT676" s="79"/>
      <c r="AU676" s="79"/>
      <c r="AV676" s="79"/>
      <c r="AW676" s="79"/>
      <c r="AX676" s="79"/>
      <c r="AY676" s="79"/>
      <c r="AZ676" s="79"/>
      <c r="BA676" s="79"/>
      <c r="BB676" s="79"/>
      <c r="BC676" s="79"/>
      <c r="BD676" s="79"/>
      <c r="BE676" s="79"/>
      <c r="BF676" s="79"/>
      <c r="BG676" s="79"/>
      <c r="BH676" s="79"/>
      <c r="BI676" s="79"/>
      <c r="BJ676" s="79"/>
      <c r="BK676" s="79"/>
      <c r="BL676" s="79"/>
      <c r="BM676" s="79"/>
      <c r="BN676" s="79"/>
      <c r="BO676" s="79"/>
      <c r="BP676" s="79"/>
      <c r="BQ676" s="79"/>
      <c r="BR676" s="79"/>
      <c r="BS676" s="79"/>
      <c r="BT676" s="79"/>
      <c r="BU676" s="79"/>
      <c r="BV676" s="79"/>
      <c r="BW676" s="79"/>
      <c r="BX676" s="79"/>
      <c r="BY676" s="79"/>
      <c r="BZ676" s="79"/>
      <c r="CA676" s="79"/>
    </row>
    <row r="677" spans="1:79">
      <c r="A677" s="79"/>
      <c r="B677" s="79"/>
      <c r="C677" s="79"/>
      <c r="D677" s="79"/>
      <c r="E677" s="79"/>
      <c r="F677" s="79"/>
      <c r="G677" s="79"/>
      <c r="H677" s="79"/>
      <c r="I677" s="79"/>
      <c r="J677" s="79"/>
      <c r="K677" s="79"/>
      <c r="L677" s="79"/>
      <c r="M677" s="79"/>
      <c r="AA677" s="79"/>
      <c r="AB677" s="79"/>
      <c r="AC677" s="79"/>
      <c r="AD677" s="79"/>
      <c r="AE677" s="79"/>
      <c r="AF677" s="79"/>
      <c r="AG677" s="79"/>
      <c r="AH677" s="79"/>
      <c r="AI677" s="79"/>
      <c r="AJ677" s="79"/>
      <c r="AK677" s="79"/>
      <c r="AL677" s="79"/>
      <c r="AM677" s="79"/>
      <c r="AN677" s="79"/>
      <c r="AO677" s="79"/>
      <c r="AP677" s="79"/>
      <c r="AQ677" s="79"/>
      <c r="AR677" s="79"/>
      <c r="AS677" s="79"/>
      <c r="AT677" s="79"/>
      <c r="AU677" s="79"/>
      <c r="AV677" s="79"/>
      <c r="AW677" s="79"/>
      <c r="AX677" s="79"/>
      <c r="AY677" s="79"/>
      <c r="AZ677" s="79"/>
      <c r="BA677" s="79"/>
      <c r="BB677" s="79"/>
      <c r="BC677" s="79"/>
      <c r="BD677" s="79"/>
      <c r="BE677" s="79"/>
      <c r="BF677" s="79"/>
      <c r="BG677" s="79"/>
      <c r="BH677" s="79"/>
      <c r="BI677" s="79"/>
      <c r="BJ677" s="79"/>
      <c r="BK677" s="79"/>
      <c r="BL677" s="79"/>
      <c r="BM677" s="79"/>
      <c r="BN677" s="79"/>
      <c r="BO677" s="79"/>
      <c r="BP677" s="79"/>
      <c r="BQ677" s="79"/>
      <c r="BR677" s="79"/>
      <c r="BS677" s="79"/>
      <c r="BT677" s="79"/>
      <c r="BU677" s="79"/>
      <c r="BV677" s="79"/>
      <c r="BW677" s="79"/>
      <c r="BX677" s="79"/>
      <c r="BY677" s="79"/>
      <c r="BZ677" s="79"/>
      <c r="CA677" s="79"/>
    </row>
    <row r="678" spans="1:79">
      <c r="A678" s="79"/>
      <c r="B678" s="79"/>
      <c r="C678" s="79"/>
      <c r="D678" s="79"/>
      <c r="E678" s="79"/>
      <c r="F678" s="79"/>
      <c r="G678" s="79"/>
      <c r="H678" s="79"/>
      <c r="I678" s="79"/>
      <c r="J678" s="79"/>
      <c r="K678" s="79"/>
      <c r="L678" s="79"/>
      <c r="M678" s="79"/>
      <c r="AA678" s="79"/>
      <c r="AB678" s="79"/>
      <c r="AC678" s="79"/>
      <c r="AD678" s="79"/>
      <c r="AE678" s="79"/>
      <c r="AF678" s="79"/>
      <c r="AG678" s="79"/>
      <c r="AH678" s="79"/>
      <c r="AI678" s="79"/>
      <c r="AJ678" s="79"/>
      <c r="AK678" s="79"/>
      <c r="AL678" s="79"/>
      <c r="AM678" s="79"/>
      <c r="AN678" s="79"/>
      <c r="AO678" s="79"/>
      <c r="AP678" s="79"/>
      <c r="AQ678" s="79"/>
      <c r="AR678" s="79"/>
      <c r="AS678" s="79"/>
      <c r="AT678" s="79"/>
      <c r="AU678" s="79"/>
      <c r="AV678" s="79"/>
      <c r="AW678" s="79"/>
      <c r="AX678" s="79"/>
      <c r="AY678" s="79"/>
      <c r="AZ678" s="79"/>
      <c r="BA678" s="79"/>
      <c r="BB678" s="79"/>
      <c r="BC678" s="79"/>
      <c r="BD678" s="79"/>
      <c r="BE678" s="79"/>
      <c r="BF678" s="79"/>
      <c r="BG678" s="79"/>
      <c r="BH678" s="79"/>
      <c r="BI678" s="79"/>
      <c r="BJ678" s="79"/>
      <c r="BK678" s="79"/>
      <c r="BL678" s="79"/>
      <c r="BM678" s="79"/>
      <c r="BN678" s="79"/>
      <c r="BO678" s="79"/>
      <c r="BP678" s="79"/>
      <c r="BQ678" s="79"/>
      <c r="BR678" s="79"/>
      <c r="BS678" s="79"/>
      <c r="BT678" s="79"/>
      <c r="BU678" s="79"/>
      <c r="BV678" s="79"/>
      <c r="BW678" s="79"/>
      <c r="BX678" s="79"/>
      <c r="BY678" s="79"/>
      <c r="BZ678" s="79"/>
      <c r="CA678" s="79"/>
    </row>
    <row r="679" spans="1:79">
      <c r="A679" s="79"/>
      <c r="B679" s="79"/>
      <c r="C679" s="79"/>
      <c r="D679" s="79"/>
      <c r="E679" s="79"/>
      <c r="F679" s="79"/>
      <c r="G679" s="79"/>
      <c r="H679" s="79"/>
      <c r="I679" s="79"/>
      <c r="J679" s="79"/>
      <c r="K679" s="79"/>
      <c r="L679" s="79"/>
      <c r="M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79"/>
      <c r="AZ679" s="79"/>
      <c r="BA679" s="79"/>
      <c r="BB679" s="79"/>
      <c r="BC679" s="79"/>
      <c r="BD679" s="79"/>
      <c r="BE679" s="79"/>
      <c r="BF679" s="79"/>
      <c r="BG679" s="79"/>
      <c r="BH679" s="79"/>
      <c r="BI679" s="79"/>
      <c r="BJ679" s="79"/>
      <c r="BK679" s="79"/>
      <c r="BL679" s="79"/>
      <c r="BM679" s="79"/>
      <c r="BN679" s="79"/>
      <c r="BO679" s="79"/>
      <c r="BP679" s="79"/>
      <c r="BQ679" s="79"/>
      <c r="BR679" s="79"/>
      <c r="BS679" s="79"/>
      <c r="BT679" s="79"/>
      <c r="BU679" s="79"/>
      <c r="BV679" s="79"/>
      <c r="BW679" s="79"/>
      <c r="BX679" s="79"/>
      <c r="BY679" s="79"/>
      <c r="BZ679" s="79"/>
      <c r="CA679" s="79"/>
    </row>
    <row r="680" spans="1:79">
      <c r="A680" s="79"/>
      <c r="B680" s="79"/>
      <c r="C680" s="79"/>
      <c r="D680" s="79"/>
      <c r="E680" s="79"/>
      <c r="F680" s="79"/>
      <c r="G680" s="79"/>
      <c r="H680" s="79"/>
      <c r="I680" s="79"/>
      <c r="J680" s="79"/>
      <c r="K680" s="79"/>
      <c r="L680" s="79"/>
      <c r="M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row>
    <row r="681" spans="1:79">
      <c r="A681" s="79"/>
      <c r="B681" s="79"/>
      <c r="C681" s="79"/>
      <c r="D681" s="79"/>
      <c r="E681" s="79"/>
      <c r="F681" s="79"/>
      <c r="G681" s="79"/>
      <c r="H681" s="79"/>
      <c r="I681" s="79"/>
      <c r="J681" s="79"/>
      <c r="K681" s="79"/>
      <c r="L681" s="79"/>
      <c r="M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row>
    <row r="682" spans="1:79">
      <c r="A682" s="79"/>
      <c r="B682" s="79"/>
      <c r="C682" s="79"/>
      <c r="D682" s="79"/>
      <c r="E682" s="79"/>
      <c r="F682" s="79"/>
      <c r="G682" s="79"/>
      <c r="H682" s="79"/>
      <c r="I682" s="79"/>
      <c r="J682" s="79"/>
      <c r="K682" s="79"/>
      <c r="L682" s="79"/>
      <c r="M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row>
    <row r="683" spans="1:79">
      <c r="A683" s="79"/>
      <c r="B683" s="79"/>
      <c r="C683" s="79"/>
      <c r="D683" s="79"/>
      <c r="E683" s="79"/>
      <c r="F683" s="79"/>
      <c r="G683" s="79"/>
      <c r="H683" s="79"/>
      <c r="I683" s="79"/>
      <c r="J683" s="79"/>
      <c r="K683" s="79"/>
      <c r="L683" s="79"/>
      <c r="M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79"/>
      <c r="BJ683" s="79"/>
      <c r="BK683" s="79"/>
      <c r="BL683" s="79"/>
      <c r="BM683" s="79"/>
      <c r="BN683" s="79"/>
      <c r="BO683" s="79"/>
      <c r="BP683" s="79"/>
      <c r="BQ683" s="79"/>
      <c r="BR683" s="79"/>
      <c r="BS683" s="79"/>
      <c r="BT683" s="79"/>
      <c r="BU683" s="79"/>
      <c r="BV683" s="79"/>
      <c r="BW683" s="79"/>
      <c r="BX683" s="79"/>
      <c r="BY683" s="79"/>
      <c r="BZ683" s="79"/>
      <c r="CA683" s="79"/>
    </row>
    <row r="684" spans="1:79">
      <c r="A684" s="79"/>
      <c r="B684" s="79"/>
      <c r="C684" s="79"/>
      <c r="D684" s="79"/>
      <c r="E684" s="79"/>
      <c r="F684" s="79"/>
      <c r="G684" s="79"/>
      <c r="H684" s="79"/>
      <c r="I684" s="79"/>
      <c r="J684" s="79"/>
      <c r="K684" s="79"/>
      <c r="L684" s="79"/>
      <c r="M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79"/>
      <c r="BJ684" s="79"/>
      <c r="BK684" s="79"/>
      <c r="BL684" s="79"/>
      <c r="BM684" s="79"/>
      <c r="BN684" s="79"/>
      <c r="BO684" s="79"/>
      <c r="BP684" s="79"/>
      <c r="BQ684" s="79"/>
      <c r="BR684" s="79"/>
      <c r="BS684" s="79"/>
      <c r="BT684" s="79"/>
      <c r="BU684" s="79"/>
      <c r="BV684" s="79"/>
      <c r="BW684" s="79"/>
      <c r="BX684" s="79"/>
      <c r="BY684" s="79"/>
      <c r="BZ684" s="79"/>
      <c r="CA684" s="79"/>
    </row>
    <row r="685" spans="1:79">
      <c r="A685" s="79"/>
      <c r="B685" s="79"/>
      <c r="C685" s="79"/>
      <c r="D685" s="79"/>
      <c r="E685" s="79"/>
      <c r="F685" s="79"/>
      <c r="G685" s="79"/>
      <c r="H685" s="79"/>
      <c r="I685" s="79"/>
      <c r="J685" s="79"/>
      <c r="K685" s="79"/>
      <c r="L685" s="79"/>
      <c r="M685" s="79"/>
      <c r="AA685" s="79"/>
      <c r="AB685" s="79"/>
      <c r="AC685" s="79"/>
      <c r="AD685" s="79"/>
      <c r="AE685" s="79"/>
      <c r="AF685" s="79"/>
      <c r="AG685" s="79"/>
      <c r="AH685" s="79"/>
      <c r="AI685" s="79"/>
      <c r="AJ685" s="79"/>
      <c r="AK685" s="79"/>
      <c r="AL685" s="79"/>
      <c r="AM685" s="79"/>
      <c r="AN685" s="79"/>
      <c r="AO685" s="79"/>
      <c r="AP685" s="79"/>
      <c r="AQ685" s="79"/>
      <c r="AR685" s="79"/>
      <c r="AS685" s="79"/>
      <c r="AT685" s="79"/>
      <c r="AU685" s="79"/>
      <c r="AV685" s="79"/>
      <c r="AW685" s="79"/>
      <c r="AX685" s="79"/>
      <c r="AY685" s="79"/>
      <c r="AZ685" s="79"/>
      <c r="BA685" s="79"/>
      <c r="BB685" s="79"/>
      <c r="BC685" s="79"/>
      <c r="BD685" s="79"/>
      <c r="BE685" s="79"/>
      <c r="BF685" s="79"/>
      <c r="BG685" s="79"/>
      <c r="BH685" s="79"/>
      <c r="BI685" s="79"/>
      <c r="BJ685" s="79"/>
      <c r="BK685" s="79"/>
      <c r="BL685" s="79"/>
      <c r="BM685" s="79"/>
      <c r="BN685" s="79"/>
      <c r="BO685" s="79"/>
      <c r="BP685" s="79"/>
      <c r="BQ685" s="79"/>
      <c r="BR685" s="79"/>
      <c r="BS685" s="79"/>
      <c r="BT685" s="79"/>
      <c r="BU685" s="79"/>
      <c r="BV685" s="79"/>
      <c r="BW685" s="79"/>
      <c r="BX685" s="79"/>
      <c r="BY685" s="79"/>
      <c r="BZ685" s="79"/>
      <c r="CA685" s="79"/>
    </row>
    <row r="686" spans="1:79">
      <c r="A686" s="79"/>
      <c r="B686" s="79"/>
      <c r="C686" s="79"/>
      <c r="D686" s="79"/>
      <c r="E686" s="79"/>
      <c r="F686" s="79"/>
      <c r="G686" s="79"/>
      <c r="H686" s="79"/>
      <c r="I686" s="79"/>
      <c r="J686" s="79"/>
      <c r="K686" s="79"/>
      <c r="L686" s="79"/>
      <c r="M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79"/>
      <c r="BJ686" s="79"/>
      <c r="BK686" s="79"/>
      <c r="BL686" s="79"/>
      <c r="BM686" s="79"/>
      <c r="BN686" s="79"/>
      <c r="BO686" s="79"/>
      <c r="BP686" s="79"/>
      <c r="BQ686" s="79"/>
      <c r="BR686" s="79"/>
      <c r="BS686" s="79"/>
      <c r="BT686" s="79"/>
      <c r="BU686" s="79"/>
      <c r="BV686" s="79"/>
      <c r="BW686" s="79"/>
      <c r="BX686" s="79"/>
      <c r="BY686" s="79"/>
      <c r="BZ686" s="79"/>
      <c r="CA686" s="79"/>
    </row>
    <row r="687" spans="1:79">
      <c r="A687" s="79"/>
      <c r="B687" s="79"/>
      <c r="C687" s="79"/>
      <c r="D687" s="79"/>
      <c r="E687" s="79"/>
      <c r="F687" s="79"/>
      <c r="G687" s="79"/>
      <c r="H687" s="79"/>
      <c r="I687" s="79"/>
      <c r="J687" s="79"/>
      <c r="K687" s="79"/>
      <c r="L687" s="79"/>
      <c r="M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79"/>
      <c r="BJ687" s="79"/>
      <c r="BK687" s="79"/>
      <c r="BL687" s="79"/>
      <c r="BM687" s="79"/>
      <c r="BN687" s="79"/>
      <c r="BO687" s="79"/>
      <c r="BP687" s="79"/>
      <c r="BQ687" s="79"/>
      <c r="BR687" s="79"/>
      <c r="BS687" s="79"/>
      <c r="BT687" s="79"/>
      <c r="BU687" s="79"/>
      <c r="BV687" s="79"/>
      <c r="BW687" s="79"/>
      <c r="BX687" s="79"/>
      <c r="BY687" s="79"/>
      <c r="BZ687" s="79"/>
      <c r="CA687" s="79"/>
    </row>
    <row r="688" spans="1:79">
      <c r="A688" s="79"/>
      <c r="B688" s="79"/>
      <c r="C688" s="79"/>
      <c r="D688" s="79"/>
      <c r="E688" s="79"/>
      <c r="F688" s="79"/>
      <c r="G688" s="79"/>
      <c r="H688" s="79"/>
      <c r="I688" s="79"/>
      <c r="J688" s="79"/>
      <c r="K688" s="79"/>
      <c r="L688" s="79"/>
      <c r="M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79"/>
      <c r="BJ688" s="79"/>
      <c r="BK688" s="79"/>
      <c r="BL688" s="79"/>
      <c r="BM688" s="79"/>
      <c r="BN688" s="79"/>
      <c r="BO688" s="79"/>
      <c r="BP688" s="79"/>
      <c r="BQ688" s="79"/>
      <c r="BR688" s="79"/>
      <c r="BS688" s="79"/>
      <c r="BT688" s="79"/>
      <c r="BU688" s="79"/>
      <c r="BV688" s="79"/>
      <c r="BW688" s="79"/>
      <c r="BX688" s="79"/>
      <c r="BY688" s="79"/>
      <c r="BZ688" s="79"/>
      <c r="CA688" s="79"/>
    </row>
    <row r="689" spans="1:79">
      <c r="A689" s="79"/>
      <c r="B689" s="79"/>
      <c r="C689" s="79"/>
      <c r="D689" s="79"/>
      <c r="E689" s="79"/>
      <c r="F689" s="79"/>
      <c r="G689" s="79"/>
      <c r="H689" s="79"/>
      <c r="I689" s="79"/>
      <c r="J689" s="79"/>
      <c r="K689" s="79"/>
      <c r="L689" s="79"/>
      <c r="M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row>
    <row r="690" spans="1:79">
      <c r="A690" s="79"/>
      <c r="B690" s="79"/>
      <c r="C690" s="79"/>
      <c r="D690" s="79"/>
      <c r="E690" s="79"/>
      <c r="F690" s="79"/>
      <c r="G690" s="79"/>
      <c r="H690" s="79"/>
      <c r="I690" s="79"/>
      <c r="J690" s="79"/>
      <c r="K690" s="79"/>
      <c r="L690" s="79"/>
      <c r="M690" s="79"/>
      <c r="AA690" s="79"/>
      <c r="AB690" s="79"/>
      <c r="AC690" s="79"/>
      <c r="AD690" s="79"/>
      <c r="AE690" s="79"/>
      <c r="AF690" s="79"/>
      <c r="AG690" s="79"/>
      <c r="AH690" s="79"/>
      <c r="AI690" s="79"/>
      <c r="AJ690" s="79"/>
      <c r="AK690" s="79"/>
      <c r="AL690" s="79"/>
      <c r="AM690" s="79"/>
      <c r="AN690" s="79"/>
      <c r="AO690" s="79"/>
      <c r="AP690" s="79"/>
      <c r="AQ690" s="79"/>
      <c r="AR690" s="79"/>
      <c r="AS690" s="79"/>
      <c r="AT690" s="79"/>
      <c r="AU690" s="79"/>
      <c r="AV690" s="79"/>
      <c r="AW690" s="79"/>
      <c r="AX690" s="79"/>
      <c r="AY690" s="79"/>
      <c r="AZ690" s="79"/>
      <c r="BA690" s="79"/>
      <c r="BB690" s="79"/>
      <c r="BC690" s="79"/>
      <c r="BD690" s="79"/>
      <c r="BE690" s="79"/>
      <c r="BF690" s="79"/>
      <c r="BG690" s="79"/>
      <c r="BH690" s="79"/>
      <c r="BI690" s="79"/>
      <c r="BJ690" s="79"/>
      <c r="BK690" s="79"/>
      <c r="BL690" s="79"/>
      <c r="BM690" s="79"/>
      <c r="BN690" s="79"/>
      <c r="BO690" s="79"/>
      <c r="BP690" s="79"/>
      <c r="BQ690" s="79"/>
      <c r="BR690" s="79"/>
      <c r="BS690" s="79"/>
      <c r="BT690" s="79"/>
      <c r="BU690" s="79"/>
      <c r="BV690" s="79"/>
      <c r="BW690" s="79"/>
      <c r="BX690" s="79"/>
      <c r="BY690" s="79"/>
      <c r="BZ690" s="79"/>
      <c r="CA690" s="79"/>
    </row>
    <row r="691" spans="1:79">
      <c r="A691" s="79"/>
      <c r="B691" s="79"/>
      <c r="C691" s="79"/>
      <c r="D691" s="79"/>
      <c r="E691" s="79"/>
      <c r="F691" s="79"/>
      <c r="G691" s="79"/>
      <c r="H691" s="79"/>
      <c r="I691" s="79"/>
      <c r="J691" s="79"/>
      <c r="K691" s="79"/>
      <c r="L691" s="79"/>
      <c r="M691" s="79"/>
      <c r="AA691" s="79"/>
      <c r="AB691" s="79"/>
      <c r="AC691" s="79"/>
      <c r="AD691" s="79"/>
      <c r="AE691" s="79"/>
      <c r="AF691" s="79"/>
      <c r="AG691" s="79"/>
      <c r="AH691" s="79"/>
      <c r="AI691" s="79"/>
      <c r="AJ691" s="79"/>
      <c r="AK691" s="79"/>
      <c r="AL691" s="79"/>
      <c r="AM691" s="79"/>
      <c r="AN691" s="79"/>
      <c r="AO691" s="79"/>
      <c r="AP691" s="79"/>
      <c r="AQ691" s="79"/>
      <c r="AR691" s="79"/>
      <c r="AS691" s="79"/>
      <c r="AT691" s="79"/>
      <c r="AU691" s="79"/>
      <c r="AV691" s="79"/>
      <c r="AW691" s="79"/>
      <c r="AX691" s="79"/>
      <c r="AY691" s="79"/>
      <c r="AZ691" s="79"/>
      <c r="BA691" s="79"/>
      <c r="BB691" s="79"/>
      <c r="BC691" s="79"/>
      <c r="BD691" s="79"/>
      <c r="BE691" s="79"/>
      <c r="BF691" s="79"/>
      <c r="BG691" s="79"/>
      <c r="BH691" s="79"/>
      <c r="BI691" s="79"/>
      <c r="BJ691" s="79"/>
      <c r="BK691" s="79"/>
      <c r="BL691" s="79"/>
      <c r="BM691" s="79"/>
      <c r="BN691" s="79"/>
      <c r="BO691" s="79"/>
      <c r="BP691" s="79"/>
      <c r="BQ691" s="79"/>
      <c r="BR691" s="79"/>
      <c r="BS691" s="79"/>
      <c r="BT691" s="79"/>
      <c r="BU691" s="79"/>
      <c r="BV691" s="79"/>
      <c r="BW691" s="79"/>
      <c r="BX691" s="79"/>
      <c r="BY691" s="79"/>
      <c r="BZ691" s="79"/>
      <c r="CA691" s="79"/>
    </row>
    <row r="692" spans="1:79">
      <c r="A692" s="79"/>
      <c r="B692" s="79"/>
      <c r="C692" s="79"/>
      <c r="D692" s="79"/>
      <c r="E692" s="79"/>
      <c r="F692" s="79"/>
      <c r="G692" s="79"/>
      <c r="H692" s="79"/>
      <c r="I692" s="79"/>
      <c r="J692" s="79"/>
      <c r="K692" s="79"/>
      <c r="L692" s="79"/>
      <c r="M692" s="79"/>
      <c r="AA692" s="79"/>
      <c r="AB692" s="79"/>
      <c r="AC692" s="79"/>
      <c r="AD692" s="79"/>
      <c r="AE692" s="79"/>
      <c r="AF692" s="79"/>
      <c r="AG692" s="79"/>
      <c r="AH692" s="79"/>
      <c r="AI692" s="79"/>
      <c r="AJ692" s="79"/>
      <c r="AK692" s="79"/>
      <c r="AL692" s="79"/>
      <c r="AM692" s="79"/>
      <c r="AN692" s="79"/>
      <c r="AO692" s="79"/>
      <c r="AP692" s="79"/>
      <c r="AQ692" s="79"/>
      <c r="AR692" s="79"/>
      <c r="AS692" s="79"/>
      <c r="AT692" s="79"/>
      <c r="AU692" s="79"/>
      <c r="AV692" s="79"/>
      <c r="AW692" s="79"/>
      <c r="AX692" s="79"/>
      <c r="AY692" s="79"/>
      <c r="AZ692" s="79"/>
      <c r="BA692" s="79"/>
      <c r="BB692" s="79"/>
      <c r="BC692" s="79"/>
      <c r="BD692" s="79"/>
      <c r="BE692" s="79"/>
      <c r="BF692" s="79"/>
      <c r="BG692" s="79"/>
      <c r="BH692" s="79"/>
      <c r="BI692" s="79"/>
      <c r="BJ692" s="79"/>
      <c r="BK692" s="79"/>
      <c r="BL692" s="79"/>
      <c r="BM692" s="79"/>
      <c r="BN692" s="79"/>
      <c r="BO692" s="79"/>
      <c r="BP692" s="79"/>
      <c r="BQ692" s="79"/>
      <c r="BR692" s="79"/>
      <c r="BS692" s="79"/>
      <c r="BT692" s="79"/>
      <c r="BU692" s="79"/>
      <c r="BV692" s="79"/>
      <c r="BW692" s="79"/>
      <c r="BX692" s="79"/>
      <c r="BY692" s="79"/>
      <c r="BZ692" s="79"/>
      <c r="CA692" s="79"/>
    </row>
    <row r="693" spans="1:79">
      <c r="A693" s="79"/>
      <c r="B693" s="79"/>
      <c r="C693" s="79"/>
      <c r="D693" s="79"/>
      <c r="E693" s="79"/>
      <c r="F693" s="79"/>
      <c r="G693" s="79"/>
      <c r="H693" s="79"/>
      <c r="I693" s="79"/>
      <c r="J693" s="79"/>
      <c r="K693" s="79"/>
      <c r="L693" s="79"/>
      <c r="M693" s="79"/>
      <c r="AA693" s="79"/>
      <c r="AB693" s="79"/>
      <c r="AC693" s="79"/>
      <c r="AD693" s="79"/>
      <c r="AE693" s="79"/>
      <c r="AF693" s="79"/>
      <c r="AG693" s="79"/>
      <c r="AH693" s="79"/>
      <c r="AI693" s="79"/>
      <c r="AJ693" s="79"/>
      <c r="AK693" s="79"/>
      <c r="AL693" s="79"/>
      <c r="AM693" s="79"/>
      <c r="AN693" s="79"/>
      <c r="AO693" s="79"/>
      <c r="AP693" s="79"/>
      <c r="AQ693" s="79"/>
      <c r="AR693" s="79"/>
      <c r="AS693" s="79"/>
      <c r="AT693" s="79"/>
      <c r="AU693" s="79"/>
      <c r="AV693" s="79"/>
      <c r="AW693" s="79"/>
      <c r="AX693" s="79"/>
      <c r="AY693" s="79"/>
      <c r="AZ693" s="79"/>
      <c r="BA693" s="79"/>
      <c r="BB693" s="79"/>
      <c r="BC693" s="79"/>
      <c r="BD693" s="79"/>
      <c r="BE693" s="79"/>
      <c r="BF693" s="79"/>
      <c r="BG693" s="79"/>
      <c r="BH693" s="79"/>
      <c r="BI693" s="79"/>
      <c r="BJ693" s="79"/>
      <c r="BK693" s="79"/>
      <c r="BL693" s="79"/>
      <c r="BM693" s="79"/>
      <c r="BN693" s="79"/>
      <c r="BO693" s="79"/>
      <c r="BP693" s="79"/>
      <c r="BQ693" s="79"/>
      <c r="BR693" s="79"/>
      <c r="BS693" s="79"/>
      <c r="BT693" s="79"/>
      <c r="BU693" s="79"/>
      <c r="BV693" s="79"/>
      <c r="BW693" s="79"/>
      <c r="BX693" s="79"/>
      <c r="BY693" s="79"/>
      <c r="BZ693" s="79"/>
      <c r="CA693" s="79"/>
    </row>
    <row r="694" spans="1:79">
      <c r="A694" s="79"/>
      <c r="B694" s="79"/>
      <c r="C694" s="79"/>
      <c r="D694" s="79"/>
      <c r="E694" s="79"/>
      <c r="F694" s="79"/>
      <c r="G694" s="79"/>
      <c r="H694" s="79"/>
      <c r="I694" s="79"/>
      <c r="J694" s="79"/>
      <c r="K694" s="79"/>
      <c r="L694" s="79"/>
      <c r="M694" s="79"/>
      <c r="AA694" s="79"/>
      <c r="AB694" s="79"/>
      <c r="AC694" s="79"/>
      <c r="AD694" s="79"/>
      <c r="AE694" s="79"/>
      <c r="AF694" s="79"/>
      <c r="AG694" s="79"/>
      <c r="AH694" s="79"/>
      <c r="AI694" s="79"/>
      <c r="AJ694" s="79"/>
      <c r="AK694" s="79"/>
      <c r="AL694" s="79"/>
      <c r="AM694" s="79"/>
      <c r="AN694" s="79"/>
      <c r="AO694" s="79"/>
      <c r="AP694" s="79"/>
      <c r="AQ694" s="79"/>
      <c r="AR694" s="79"/>
      <c r="AS694" s="79"/>
      <c r="AT694" s="79"/>
      <c r="AU694" s="79"/>
      <c r="AV694" s="79"/>
      <c r="AW694" s="79"/>
      <c r="AX694" s="79"/>
      <c r="AY694" s="79"/>
      <c r="AZ694" s="79"/>
      <c r="BA694" s="79"/>
      <c r="BB694" s="79"/>
      <c r="BC694" s="79"/>
      <c r="BD694" s="79"/>
      <c r="BE694" s="79"/>
      <c r="BF694" s="79"/>
      <c r="BG694" s="79"/>
      <c r="BH694" s="79"/>
      <c r="BI694" s="79"/>
      <c r="BJ694" s="79"/>
      <c r="BK694" s="79"/>
      <c r="BL694" s="79"/>
      <c r="BM694" s="79"/>
      <c r="BN694" s="79"/>
      <c r="BO694" s="79"/>
      <c r="BP694" s="79"/>
      <c r="BQ694" s="79"/>
      <c r="BR694" s="79"/>
      <c r="BS694" s="79"/>
      <c r="BT694" s="79"/>
      <c r="BU694" s="79"/>
      <c r="BV694" s="79"/>
      <c r="BW694" s="79"/>
      <c r="BX694" s="79"/>
      <c r="BY694" s="79"/>
      <c r="BZ694" s="79"/>
      <c r="CA694" s="79"/>
    </row>
    <row r="695" spans="1:79">
      <c r="A695" s="79"/>
      <c r="B695" s="79"/>
      <c r="C695" s="79"/>
      <c r="D695" s="79"/>
      <c r="E695" s="79"/>
      <c r="F695" s="79"/>
      <c r="G695" s="79"/>
      <c r="H695" s="79"/>
      <c r="I695" s="79"/>
      <c r="J695" s="79"/>
      <c r="K695" s="79"/>
      <c r="L695" s="79"/>
      <c r="M695" s="79"/>
      <c r="AA695" s="79"/>
      <c r="AB695" s="79"/>
      <c r="AC695" s="79"/>
      <c r="AD695" s="79"/>
      <c r="AE695" s="79"/>
      <c r="AF695" s="79"/>
      <c r="AG695" s="79"/>
      <c r="AH695" s="79"/>
      <c r="AI695" s="79"/>
      <c r="AJ695" s="79"/>
      <c r="AK695" s="79"/>
      <c r="AL695" s="79"/>
      <c r="AM695" s="79"/>
      <c r="AN695" s="79"/>
      <c r="AO695" s="79"/>
      <c r="AP695" s="79"/>
      <c r="AQ695" s="79"/>
      <c r="AR695" s="79"/>
      <c r="AS695" s="79"/>
      <c r="AT695" s="79"/>
      <c r="AU695" s="79"/>
      <c r="AV695" s="79"/>
      <c r="AW695" s="79"/>
      <c r="AX695" s="79"/>
      <c r="AY695" s="79"/>
      <c r="AZ695" s="79"/>
      <c r="BA695" s="79"/>
      <c r="BB695" s="79"/>
      <c r="BC695" s="79"/>
      <c r="BD695" s="79"/>
      <c r="BE695" s="79"/>
      <c r="BF695" s="79"/>
      <c r="BG695" s="79"/>
      <c r="BH695" s="79"/>
      <c r="BI695" s="79"/>
      <c r="BJ695" s="79"/>
      <c r="BK695" s="79"/>
      <c r="BL695" s="79"/>
      <c r="BM695" s="79"/>
      <c r="BN695" s="79"/>
      <c r="BO695" s="79"/>
      <c r="BP695" s="79"/>
      <c r="BQ695" s="79"/>
      <c r="BR695" s="79"/>
      <c r="BS695" s="79"/>
      <c r="BT695" s="79"/>
      <c r="BU695" s="79"/>
      <c r="BV695" s="79"/>
      <c r="BW695" s="79"/>
      <c r="BX695" s="79"/>
      <c r="BY695" s="79"/>
      <c r="BZ695" s="79"/>
      <c r="CA695" s="79"/>
    </row>
    <row r="696" spans="1:79">
      <c r="A696" s="79"/>
      <c r="B696" s="79"/>
      <c r="C696" s="79"/>
      <c r="D696" s="79"/>
      <c r="E696" s="79"/>
      <c r="F696" s="79"/>
      <c r="G696" s="79"/>
      <c r="H696" s="79"/>
      <c r="I696" s="79"/>
      <c r="J696" s="79"/>
      <c r="K696" s="79"/>
      <c r="L696" s="79"/>
      <c r="M696" s="79"/>
      <c r="AA696" s="79"/>
      <c r="AB696" s="79"/>
      <c r="AC696" s="79"/>
      <c r="AD696" s="79"/>
      <c r="AE696" s="79"/>
      <c r="AF696" s="79"/>
      <c r="AG696" s="79"/>
      <c r="AH696" s="79"/>
      <c r="AI696" s="79"/>
      <c r="AJ696" s="79"/>
      <c r="AK696" s="79"/>
      <c r="AL696" s="79"/>
      <c r="AM696" s="79"/>
      <c r="AN696" s="79"/>
      <c r="AO696" s="79"/>
      <c r="AP696" s="79"/>
      <c r="AQ696" s="79"/>
      <c r="AR696" s="79"/>
      <c r="AS696" s="79"/>
      <c r="AT696" s="79"/>
      <c r="AU696" s="79"/>
      <c r="AV696" s="79"/>
      <c r="AW696" s="79"/>
      <c r="AX696" s="79"/>
      <c r="AY696" s="79"/>
      <c r="AZ696" s="79"/>
      <c r="BA696" s="79"/>
      <c r="BB696" s="79"/>
      <c r="BC696" s="79"/>
      <c r="BD696" s="79"/>
      <c r="BE696" s="79"/>
      <c r="BF696" s="79"/>
      <c r="BG696" s="79"/>
      <c r="BH696" s="79"/>
      <c r="BI696" s="79"/>
      <c r="BJ696" s="79"/>
      <c r="BK696" s="79"/>
      <c r="BL696" s="79"/>
      <c r="BM696" s="79"/>
      <c r="BN696" s="79"/>
      <c r="BO696" s="79"/>
      <c r="BP696" s="79"/>
      <c r="BQ696" s="79"/>
      <c r="BR696" s="79"/>
      <c r="BS696" s="79"/>
      <c r="BT696" s="79"/>
      <c r="BU696" s="79"/>
      <c r="BV696" s="79"/>
      <c r="BW696" s="79"/>
      <c r="BX696" s="79"/>
      <c r="BY696" s="79"/>
      <c r="BZ696" s="79"/>
      <c r="CA696" s="79"/>
    </row>
    <row r="697" spans="1:79">
      <c r="A697" s="79"/>
      <c r="B697" s="79"/>
      <c r="C697" s="79"/>
      <c r="D697" s="79"/>
      <c r="E697" s="79"/>
      <c r="F697" s="79"/>
      <c r="G697" s="79"/>
      <c r="H697" s="79"/>
      <c r="I697" s="79"/>
      <c r="J697" s="79"/>
      <c r="K697" s="79"/>
      <c r="L697" s="79"/>
      <c r="M697" s="79"/>
      <c r="AA697" s="79"/>
      <c r="AB697" s="79"/>
      <c r="AC697" s="79"/>
      <c r="AD697" s="79"/>
      <c r="AE697" s="79"/>
      <c r="AF697" s="79"/>
      <c r="AG697" s="79"/>
      <c r="AH697" s="79"/>
      <c r="AI697" s="79"/>
      <c r="AJ697" s="79"/>
      <c r="AK697" s="79"/>
      <c r="AL697" s="79"/>
      <c r="AM697" s="79"/>
      <c r="AN697" s="79"/>
      <c r="AO697" s="79"/>
      <c r="AP697" s="79"/>
      <c r="AQ697" s="79"/>
      <c r="AR697" s="79"/>
      <c r="AS697" s="79"/>
      <c r="AT697" s="79"/>
      <c r="AU697" s="79"/>
      <c r="AV697" s="79"/>
      <c r="AW697" s="79"/>
      <c r="AX697" s="79"/>
      <c r="AY697" s="79"/>
      <c r="AZ697" s="79"/>
      <c r="BA697" s="79"/>
      <c r="BB697" s="79"/>
      <c r="BC697" s="79"/>
      <c r="BD697" s="79"/>
      <c r="BE697" s="79"/>
      <c r="BF697" s="79"/>
      <c r="BG697" s="79"/>
      <c r="BH697" s="79"/>
      <c r="BI697" s="79"/>
      <c r="BJ697" s="79"/>
      <c r="BK697" s="79"/>
      <c r="BL697" s="79"/>
      <c r="BM697" s="79"/>
      <c r="BN697" s="79"/>
      <c r="BO697" s="79"/>
      <c r="BP697" s="79"/>
      <c r="BQ697" s="79"/>
      <c r="BR697" s="79"/>
      <c r="BS697" s="79"/>
      <c r="BT697" s="79"/>
      <c r="BU697" s="79"/>
      <c r="BV697" s="79"/>
      <c r="BW697" s="79"/>
      <c r="BX697" s="79"/>
      <c r="BY697" s="79"/>
      <c r="BZ697" s="79"/>
      <c r="CA697" s="79"/>
    </row>
    <row r="698" spans="1:79">
      <c r="A698" s="79"/>
      <c r="B698" s="79"/>
      <c r="C698" s="79"/>
      <c r="D698" s="79"/>
      <c r="E698" s="79"/>
      <c r="F698" s="79"/>
      <c r="G698" s="79"/>
      <c r="H698" s="79"/>
      <c r="I698" s="79"/>
      <c r="J698" s="79"/>
      <c r="K698" s="79"/>
      <c r="L698" s="79"/>
      <c r="M698" s="79"/>
      <c r="AA698" s="79"/>
      <c r="AB698" s="79"/>
      <c r="AC698" s="79"/>
      <c r="AD698" s="79"/>
      <c r="AE698" s="79"/>
      <c r="AF698" s="79"/>
      <c r="AG698" s="79"/>
      <c r="AH698" s="79"/>
      <c r="AI698" s="79"/>
      <c r="AJ698" s="79"/>
      <c r="AK698" s="79"/>
      <c r="AL698" s="79"/>
      <c r="AM698" s="79"/>
      <c r="AN698" s="79"/>
      <c r="AO698" s="79"/>
      <c r="AP698" s="79"/>
      <c r="AQ698" s="79"/>
      <c r="AR698" s="79"/>
      <c r="AS698" s="79"/>
      <c r="AT698" s="79"/>
      <c r="AU698" s="79"/>
      <c r="AV698" s="79"/>
      <c r="AW698" s="79"/>
      <c r="AX698" s="79"/>
      <c r="AY698" s="79"/>
      <c r="AZ698" s="79"/>
      <c r="BA698" s="79"/>
      <c r="BB698" s="79"/>
      <c r="BC698" s="79"/>
      <c r="BD698" s="79"/>
      <c r="BE698" s="79"/>
      <c r="BF698" s="79"/>
      <c r="BG698" s="79"/>
      <c r="BH698" s="79"/>
      <c r="BI698" s="79"/>
      <c r="BJ698" s="79"/>
      <c r="BK698" s="79"/>
      <c r="BL698" s="79"/>
      <c r="BM698" s="79"/>
      <c r="BN698" s="79"/>
      <c r="BO698" s="79"/>
      <c r="BP698" s="79"/>
      <c r="BQ698" s="79"/>
      <c r="BR698" s="79"/>
      <c r="BS698" s="79"/>
      <c r="BT698" s="79"/>
      <c r="BU698" s="79"/>
      <c r="BV698" s="79"/>
      <c r="BW698" s="79"/>
      <c r="BX698" s="79"/>
      <c r="BY698" s="79"/>
      <c r="BZ698" s="79"/>
      <c r="CA698" s="79"/>
    </row>
    <row r="699" spans="1:79">
      <c r="A699" s="79"/>
      <c r="B699" s="79"/>
      <c r="C699" s="79"/>
      <c r="D699" s="79"/>
      <c r="E699" s="79"/>
      <c r="F699" s="79"/>
      <c r="G699" s="79"/>
      <c r="H699" s="79"/>
      <c r="I699" s="79"/>
      <c r="J699" s="79"/>
      <c r="K699" s="79"/>
      <c r="L699" s="79"/>
      <c r="M699" s="79"/>
      <c r="AA699" s="79"/>
      <c r="AB699" s="79"/>
      <c r="AC699" s="79"/>
      <c r="AD699" s="79"/>
      <c r="AE699" s="79"/>
      <c r="AF699" s="79"/>
      <c r="AG699" s="79"/>
      <c r="AH699" s="79"/>
      <c r="AI699" s="79"/>
      <c r="AJ699" s="79"/>
      <c r="AK699" s="79"/>
      <c r="AL699" s="79"/>
      <c r="AM699" s="79"/>
      <c r="AN699" s="79"/>
      <c r="AO699" s="79"/>
      <c r="AP699" s="79"/>
      <c r="AQ699" s="79"/>
      <c r="AR699" s="79"/>
      <c r="AS699" s="79"/>
      <c r="AT699" s="79"/>
      <c r="AU699" s="79"/>
      <c r="AV699" s="79"/>
      <c r="AW699" s="79"/>
      <c r="AX699" s="79"/>
      <c r="AY699" s="79"/>
      <c r="AZ699" s="79"/>
      <c r="BA699" s="79"/>
      <c r="BB699" s="79"/>
      <c r="BC699" s="79"/>
      <c r="BD699" s="79"/>
      <c r="BE699" s="79"/>
      <c r="BF699" s="79"/>
      <c r="BG699" s="79"/>
      <c r="BH699" s="79"/>
      <c r="BI699" s="79"/>
      <c r="BJ699" s="79"/>
      <c r="BK699" s="79"/>
      <c r="BL699" s="79"/>
      <c r="BM699" s="79"/>
      <c r="BN699" s="79"/>
      <c r="BO699" s="79"/>
      <c r="BP699" s="79"/>
      <c r="BQ699" s="79"/>
      <c r="BR699" s="79"/>
      <c r="BS699" s="79"/>
      <c r="BT699" s="79"/>
      <c r="BU699" s="79"/>
      <c r="BV699" s="79"/>
      <c r="BW699" s="79"/>
      <c r="BX699" s="79"/>
      <c r="BY699" s="79"/>
      <c r="BZ699" s="79"/>
      <c r="CA699" s="79"/>
    </row>
    <row r="700" spans="1:79">
      <c r="A700" s="79"/>
      <c r="B700" s="79"/>
      <c r="C700" s="79"/>
      <c r="D700" s="79"/>
      <c r="E700" s="79"/>
      <c r="F700" s="79"/>
      <c r="G700" s="79"/>
      <c r="H700" s="79"/>
      <c r="I700" s="79"/>
      <c r="J700" s="79"/>
      <c r="K700" s="79"/>
      <c r="L700" s="79"/>
      <c r="M700" s="79"/>
      <c r="AA700" s="79"/>
      <c r="AB700" s="79"/>
      <c r="AC700" s="79"/>
      <c r="AD700" s="79"/>
      <c r="AE700" s="79"/>
      <c r="AF700" s="79"/>
      <c r="AG700" s="79"/>
      <c r="AH700" s="79"/>
      <c r="AI700" s="79"/>
      <c r="AJ700" s="79"/>
      <c r="AK700" s="79"/>
      <c r="AL700" s="79"/>
      <c r="AM700" s="79"/>
      <c r="AN700" s="79"/>
      <c r="AO700" s="79"/>
      <c r="AP700" s="79"/>
      <c r="AQ700" s="79"/>
      <c r="AR700" s="79"/>
      <c r="AS700" s="79"/>
      <c r="AT700" s="79"/>
      <c r="AU700" s="79"/>
      <c r="AV700" s="79"/>
      <c r="AW700" s="79"/>
      <c r="AX700" s="79"/>
      <c r="AY700" s="79"/>
      <c r="AZ700" s="79"/>
      <c r="BA700" s="79"/>
      <c r="BB700" s="79"/>
      <c r="BC700" s="79"/>
      <c r="BD700" s="79"/>
      <c r="BE700" s="79"/>
      <c r="BF700" s="79"/>
      <c r="BG700" s="79"/>
      <c r="BH700" s="79"/>
      <c r="BI700" s="79"/>
      <c r="BJ700" s="79"/>
      <c r="BK700" s="79"/>
      <c r="BL700" s="79"/>
      <c r="BM700" s="79"/>
      <c r="BN700" s="79"/>
      <c r="BO700" s="79"/>
      <c r="BP700" s="79"/>
      <c r="BQ700" s="79"/>
      <c r="BR700" s="79"/>
      <c r="BS700" s="79"/>
      <c r="BT700" s="79"/>
      <c r="BU700" s="79"/>
      <c r="BV700" s="79"/>
      <c r="BW700" s="79"/>
      <c r="BX700" s="79"/>
      <c r="BY700" s="79"/>
      <c r="BZ700" s="79"/>
      <c r="CA700" s="79"/>
    </row>
    <row r="701" spans="1:79">
      <c r="A701" s="79"/>
      <c r="B701" s="79"/>
      <c r="C701" s="79"/>
      <c r="D701" s="79"/>
      <c r="E701" s="79"/>
      <c r="F701" s="79"/>
      <c r="G701" s="79"/>
      <c r="H701" s="79"/>
      <c r="I701" s="79"/>
      <c r="J701" s="79"/>
      <c r="K701" s="79"/>
      <c r="L701" s="79"/>
      <c r="M701" s="79"/>
      <c r="AA701" s="79"/>
      <c r="AB701" s="79"/>
      <c r="AC701" s="79"/>
      <c r="AD701" s="79"/>
      <c r="AE701" s="79"/>
      <c r="AF701" s="79"/>
      <c r="AG701" s="79"/>
      <c r="AH701" s="79"/>
      <c r="AI701" s="79"/>
      <c r="AJ701" s="79"/>
      <c r="AK701" s="79"/>
      <c r="AL701" s="79"/>
      <c r="AM701" s="79"/>
      <c r="AN701" s="79"/>
      <c r="AO701" s="79"/>
      <c r="AP701" s="79"/>
      <c r="AQ701" s="79"/>
      <c r="AR701" s="79"/>
      <c r="AS701" s="79"/>
      <c r="AT701" s="79"/>
      <c r="AU701" s="79"/>
      <c r="AV701" s="79"/>
      <c r="AW701" s="79"/>
      <c r="AX701" s="79"/>
      <c r="AY701" s="79"/>
      <c r="AZ701" s="79"/>
      <c r="BA701" s="79"/>
      <c r="BB701" s="79"/>
      <c r="BC701" s="79"/>
      <c r="BD701" s="79"/>
      <c r="BE701" s="79"/>
      <c r="BF701" s="79"/>
      <c r="BG701" s="79"/>
      <c r="BH701" s="79"/>
      <c r="BI701" s="79"/>
      <c r="BJ701" s="79"/>
      <c r="BK701" s="79"/>
      <c r="BL701" s="79"/>
      <c r="BM701" s="79"/>
      <c r="BN701" s="79"/>
      <c r="BO701" s="79"/>
      <c r="BP701" s="79"/>
      <c r="BQ701" s="79"/>
      <c r="BR701" s="79"/>
      <c r="BS701" s="79"/>
      <c r="BT701" s="79"/>
      <c r="BU701" s="79"/>
      <c r="BV701" s="79"/>
      <c r="BW701" s="79"/>
      <c r="BX701" s="79"/>
      <c r="BY701" s="79"/>
      <c r="BZ701" s="79"/>
      <c r="CA701" s="79"/>
    </row>
    <row r="702" spans="1:79">
      <c r="A702" s="79"/>
      <c r="B702" s="79"/>
      <c r="C702" s="79"/>
      <c r="D702" s="79"/>
      <c r="E702" s="79"/>
      <c r="F702" s="79"/>
      <c r="G702" s="79"/>
      <c r="H702" s="79"/>
      <c r="I702" s="79"/>
      <c r="J702" s="79"/>
      <c r="K702" s="79"/>
      <c r="L702" s="79"/>
      <c r="M702" s="79"/>
      <c r="AA702" s="79"/>
      <c r="AB702" s="79"/>
      <c r="AC702" s="79"/>
      <c r="AD702" s="79"/>
      <c r="AE702" s="79"/>
      <c r="AF702" s="79"/>
      <c r="AG702" s="79"/>
      <c r="AH702" s="79"/>
      <c r="AI702" s="79"/>
      <c r="AJ702" s="79"/>
      <c r="AK702" s="79"/>
      <c r="AL702" s="79"/>
      <c r="AM702" s="79"/>
      <c r="AN702" s="79"/>
      <c r="AO702" s="79"/>
      <c r="AP702" s="79"/>
      <c r="AQ702" s="79"/>
      <c r="AR702" s="79"/>
      <c r="AS702" s="79"/>
      <c r="AT702" s="79"/>
      <c r="AU702" s="79"/>
      <c r="AV702" s="79"/>
      <c r="AW702" s="79"/>
      <c r="AX702" s="79"/>
      <c r="AY702" s="79"/>
      <c r="AZ702" s="79"/>
      <c r="BA702" s="79"/>
      <c r="BB702" s="79"/>
      <c r="BC702" s="79"/>
      <c r="BD702" s="79"/>
      <c r="BE702" s="79"/>
      <c r="BF702" s="79"/>
      <c r="BG702" s="79"/>
      <c r="BH702" s="79"/>
      <c r="BI702" s="79"/>
      <c r="BJ702" s="79"/>
      <c r="BK702" s="79"/>
      <c r="BL702" s="79"/>
      <c r="BM702" s="79"/>
      <c r="BN702" s="79"/>
      <c r="BO702" s="79"/>
      <c r="BP702" s="79"/>
      <c r="BQ702" s="79"/>
      <c r="BR702" s="79"/>
      <c r="BS702" s="79"/>
      <c r="BT702" s="79"/>
      <c r="BU702" s="79"/>
      <c r="BV702" s="79"/>
      <c r="BW702" s="79"/>
      <c r="BX702" s="79"/>
      <c r="BY702" s="79"/>
      <c r="BZ702" s="79"/>
      <c r="CA702" s="79"/>
    </row>
    <row r="703" spans="1:79">
      <c r="A703" s="79"/>
      <c r="B703" s="79"/>
      <c r="C703" s="79"/>
      <c r="D703" s="79"/>
      <c r="E703" s="79"/>
      <c r="F703" s="79"/>
      <c r="G703" s="79"/>
      <c r="H703" s="79"/>
      <c r="I703" s="79"/>
      <c r="J703" s="79"/>
      <c r="K703" s="79"/>
      <c r="L703" s="79"/>
      <c r="M703" s="79"/>
      <c r="AA703" s="79"/>
      <c r="AB703" s="79"/>
      <c r="AC703" s="79"/>
      <c r="AD703" s="79"/>
      <c r="AE703" s="79"/>
      <c r="AF703" s="79"/>
      <c r="AG703" s="79"/>
      <c r="AH703" s="79"/>
      <c r="AI703" s="79"/>
      <c r="AJ703" s="79"/>
      <c r="AK703" s="79"/>
      <c r="AL703" s="79"/>
      <c r="AM703" s="79"/>
      <c r="AN703" s="79"/>
      <c r="AO703" s="79"/>
      <c r="AP703" s="79"/>
      <c r="AQ703" s="79"/>
      <c r="AR703" s="79"/>
      <c r="AS703" s="79"/>
      <c r="AT703" s="79"/>
      <c r="AU703" s="79"/>
      <c r="AV703" s="79"/>
      <c r="AW703" s="79"/>
      <c r="AX703" s="79"/>
      <c r="AY703" s="79"/>
      <c r="AZ703" s="79"/>
      <c r="BA703" s="79"/>
      <c r="BB703" s="79"/>
      <c r="BC703" s="79"/>
      <c r="BD703" s="79"/>
      <c r="BE703" s="79"/>
      <c r="BF703" s="79"/>
      <c r="BG703" s="79"/>
      <c r="BH703" s="79"/>
      <c r="BI703" s="79"/>
      <c r="BJ703" s="79"/>
      <c r="BK703" s="79"/>
      <c r="BL703" s="79"/>
      <c r="BM703" s="79"/>
      <c r="BN703" s="79"/>
      <c r="BO703" s="79"/>
      <c r="BP703" s="79"/>
      <c r="BQ703" s="79"/>
      <c r="BR703" s="79"/>
      <c r="BS703" s="79"/>
      <c r="BT703" s="79"/>
      <c r="BU703" s="79"/>
      <c r="BV703" s="79"/>
      <c r="BW703" s="79"/>
      <c r="BX703" s="79"/>
      <c r="BY703" s="79"/>
      <c r="BZ703" s="79"/>
      <c r="CA703" s="79"/>
    </row>
    <row r="704" spans="1:79">
      <c r="A704" s="79"/>
      <c r="B704" s="79"/>
      <c r="C704" s="79"/>
      <c r="D704" s="79"/>
      <c r="E704" s="79"/>
      <c r="F704" s="79"/>
      <c r="G704" s="79"/>
      <c r="H704" s="79"/>
      <c r="I704" s="79"/>
      <c r="J704" s="79"/>
      <c r="K704" s="79"/>
      <c r="L704" s="79"/>
      <c r="M704" s="79"/>
      <c r="AA704" s="79"/>
      <c r="AB704" s="79"/>
      <c r="AC704" s="79"/>
      <c r="AD704" s="79"/>
      <c r="AE704" s="79"/>
      <c r="AF704" s="79"/>
      <c r="AG704" s="79"/>
      <c r="AH704" s="79"/>
      <c r="AI704" s="79"/>
      <c r="AJ704" s="79"/>
      <c r="AK704" s="79"/>
      <c r="AL704" s="79"/>
      <c r="AM704" s="79"/>
      <c r="AN704" s="79"/>
      <c r="AO704" s="79"/>
      <c r="AP704" s="79"/>
      <c r="AQ704" s="79"/>
      <c r="AR704" s="79"/>
      <c r="AS704" s="79"/>
      <c r="AT704" s="79"/>
      <c r="AU704" s="79"/>
      <c r="AV704" s="79"/>
      <c r="AW704" s="79"/>
      <c r="AX704" s="79"/>
      <c r="AY704" s="79"/>
      <c r="AZ704" s="79"/>
      <c r="BA704" s="79"/>
      <c r="BB704" s="79"/>
      <c r="BC704" s="79"/>
      <c r="BD704" s="79"/>
      <c r="BE704" s="79"/>
      <c r="BF704" s="79"/>
      <c r="BG704" s="79"/>
      <c r="BH704" s="79"/>
      <c r="BI704" s="79"/>
      <c r="BJ704" s="79"/>
      <c r="BK704" s="79"/>
      <c r="BL704" s="79"/>
      <c r="BM704" s="79"/>
      <c r="BN704" s="79"/>
      <c r="BO704" s="79"/>
      <c r="BP704" s="79"/>
      <c r="BQ704" s="79"/>
      <c r="BR704" s="79"/>
      <c r="BS704" s="79"/>
      <c r="BT704" s="79"/>
      <c r="BU704" s="79"/>
      <c r="BV704" s="79"/>
      <c r="BW704" s="79"/>
      <c r="BX704" s="79"/>
      <c r="BY704" s="79"/>
      <c r="BZ704" s="79"/>
      <c r="CA704" s="79"/>
    </row>
    <row r="705" spans="1:79">
      <c r="A705" s="79"/>
      <c r="B705" s="79"/>
      <c r="C705" s="79"/>
      <c r="D705" s="79"/>
      <c r="E705" s="79"/>
      <c r="F705" s="79"/>
      <c r="G705" s="79"/>
      <c r="H705" s="79"/>
      <c r="I705" s="79"/>
      <c r="J705" s="79"/>
      <c r="K705" s="79"/>
      <c r="L705" s="79"/>
      <c r="M705" s="79"/>
      <c r="AA705" s="79"/>
      <c r="AB705" s="79"/>
      <c r="AC705" s="79"/>
      <c r="AD705" s="79"/>
      <c r="AE705" s="79"/>
      <c r="AF705" s="79"/>
      <c r="AG705" s="79"/>
      <c r="AH705" s="79"/>
      <c r="AI705" s="79"/>
      <c r="AJ705" s="79"/>
      <c r="AK705" s="79"/>
      <c r="AL705" s="79"/>
      <c r="AM705" s="79"/>
      <c r="AN705" s="79"/>
      <c r="AO705" s="79"/>
      <c r="AP705" s="79"/>
      <c r="AQ705" s="79"/>
      <c r="AR705" s="79"/>
      <c r="AS705" s="79"/>
      <c r="AT705" s="79"/>
      <c r="AU705" s="79"/>
      <c r="AV705" s="79"/>
      <c r="AW705" s="79"/>
      <c r="AX705" s="79"/>
      <c r="AY705" s="79"/>
      <c r="AZ705" s="79"/>
      <c r="BA705" s="79"/>
      <c r="BB705" s="79"/>
      <c r="BC705" s="79"/>
      <c r="BD705" s="79"/>
      <c r="BE705" s="79"/>
      <c r="BF705" s="79"/>
      <c r="BG705" s="79"/>
      <c r="BH705" s="79"/>
      <c r="BI705" s="79"/>
      <c r="BJ705" s="79"/>
      <c r="BK705" s="79"/>
      <c r="BL705" s="79"/>
      <c r="BM705" s="79"/>
      <c r="BN705" s="79"/>
      <c r="BO705" s="79"/>
      <c r="BP705" s="79"/>
      <c r="BQ705" s="79"/>
      <c r="BR705" s="79"/>
      <c r="BS705" s="79"/>
      <c r="BT705" s="79"/>
      <c r="BU705" s="79"/>
      <c r="BV705" s="79"/>
      <c r="BW705" s="79"/>
      <c r="BX705" s="79"/>
      <c r="BY705" s="79"/>
      <c r="BZ705" s="79"/>
      <c r="CA705" s="79"/>
    </row>
    <row r="706" spans="1:79">
      <c r="A706" s="79"/>
      <c r="B706" s="79"/>
      <c r="C706" s="79"/>
      <c r="D706" s="79"/>
      <c r="E706" s="79"/>
      <c r="F706" s="79"/>
      <c r="G706" s="79"/>
      <c r="H706" s="79"/>
      <c r="I706" s="79"/>
      <c r="J706" s="79"/>
      <c r="K706" s="79"/>
      <c r="L706" s="79"/>
      <c r="M706" s="79"/>
      <c r="AA706" s="79"/>
      <c r="AB706" s="79"/>
      <c r="AC706" s="79"/>
      <c r="AD706" s="79"/>
      <c r="AE706" s="79"/>
      <c r="AF706" s="79"/>
      <c r="AG706" s="79"/>
      <c r="AH706" s="79"/>
      <c r="AI706" s="79"/>
      <c r="AJ706" s="79"/>
      <c r="AK706" s="79"/>
      <c r="AL706" s="79"/>
      <c r="AM706" s="79"/>
      <c r="AN706" s="79"/>
      <c r="AO706" s="79"/>
      <c r="AP706" s="79"/>
      <c r="AQ706" s="79"/>
      <c r="AR706" s="79"/>
      <c r="AS706" s="79"/>
      <c r="AT706" s="79"/>
      <c r="AU706" s="79"/>
      <c r="AV706" s="79"/>
      <c r="AW706" s="79"/>
      <c r="AX706" s="79"/>
      <c r="AY706" s="79"/>
      <c r="AZ706" s="79"/>
      <c r="BA706" s="79"/>
      <c r="BB706" s="79"/>
      <c r="BC706" s="79"/>
      <c r="BD706" s="79"/>
      <c r="BE706" s="79"/>
      <c r="BF706" s="79"/>
      <c r="BG706" s="79"/>
      <c r="BH706" s="79"/>
      <c r="BI706" s="79"/>
      <c r="BJ706" s="79"/>
      <c r="BK706" s="79"/>
      <c r="BL706" s="79"/>
      <c r="BM706" s="79"/>
      <c r="BN706" s="79"/>
      <c r="BO706" s="79"/>
      <c r="BP706" s="79"/>
      <c r="BQ706" s="79"/>
      <c r="BR706" s="79"/>
      <c r="BS706" s="79"/>
      <c r="BT706" s="79"/>
      <c r="BU706" s="79"/>
      <c r="BV706" s="79"/>
      <c r="BW706" s="79"/>
      <c r="BX706" s="79"/>
      <c r="BY706" s="79"/>
      <c r="BZ706" s="79"/>
      <c r="CA706" s="79"/>
    </row>
    <row r="707" spans="1:79">
      <c r="A707" s="79"/>
      <c r="B707" s="79"/>
      <c r="C707" s="79"/>
      <c r="D707" s="79"/>
      <c r="E707" s="79"/>
      <c r="F707" s="79"/>
      <c r="G707" s="79"/>
      <c r="H707" s="79"/>
      <c r="I707" s="79"/>
      <c r="J707" s="79"/>
      <c r="K707" s="79"/>
      <c r="L707" s="79"/>
      <c r="M707" s="79"/>
      <c r="AA707" s="79"/>
      <c r="AB707" s="79"/>
      <c r="AC707" s="79"/>
      <c r="AD707" s="79"/>
      <c r="AE707" s="79"/>
      <c r="AF707" s="79"/>
      <c r="AG707" s="79"/>
      <c r="AH707" s="79"/>
      <c r="AI707" s="79"/>
      <c r="AJ707" s="79"/>
      <c r="AK707" s="79"/>
      <c r="AL707" s="79"/>
      <c r="AM707" s="79"/>
      <c r="AN707" s="79"/>
      <c r="AO707" s="79"/>
      <c r="AP707" s="79"/>
      <c r="AQ707" s="79"/>
      <c r="AR707" s="79"/>
      <c r="AS707" s="79"/>
      <c r="AT707" s="79"/>
      <c r="AU707" s="79"/>
      <c r="AV707" s="79"/>
      <c r="AW707" s="79"/>
      <c r="AX707" s="79"/>
      <c r="AY707" s="79"/>
      <c r="AZ707" s="79"/>
      <c r="BA707" s="79"/>
      <c r="BB707" s="79"/>
      <c r="BC707" s="79"/>
      <c r="BD707" s="79"/>
      <c r="BE707" s="79"/>
      <c r="BF707" s="79"/>
      <c r="BG707" s="79"/>
      <c r="BH707" s="79"/>
      <c r="BI707" s="79"/>
      <c r="BJ707" s="79"/>
      <c r="BK707" s="79"/>
      <c r="BL707" s="79"/>
      <c r="BM707" s="79"/>
      <c r="BN707" s="79"/>
      <c r="BO707" s="79"/>
      <c r="BP707" s="79"/>
      <c r="BQ707" s="79"/>
      <c r="BR707" s="79"/>
      <c r="BS707" s="79"/>
      <c r="BT707" s="79"/>
      <c r="BU707" s="79"/>
      <c r="BV707" s="79"/>
      <c r="BW707" s="79"/>
      <c r="BX707" s="79"/>
      <c r="BY707" s="79"/>
      <c r="BZ707" s="79"/>
      <c r="CA707" s="79"/>
    </row>
    <row r="708" spans="1:79">
      <c r="A708" s="79"/>
      <c r="B708" s="79"/>
      <c r="C708" s="79"/>
      <c r="D708" s="79"/>
      <c r="E708" s="79"/>
      <c r="F708" s="79"/>
      <c r="G708" s="79"/>
      <c r="H708" s="79"/>
      <c r="I708" s="79"/>
      <c r="J708" s="79"/>
      <c r="K708" s="79"/>
      <c r="L708" s="79"/>
      <c r="M708" s="79"/>
      <c r="AA708" s="79"/>
      <c r="AB708" s="79"/>
      <c r="AC708" s="79"/>
      <c r="AD708" s="79"/>
      <c r="AE708" s="79"/>
      <c r="AF708" s="79"/>
      <c r="AG708" s="79"/>
      <c r="AH708" s="79"/>
      <c r="AI708" s="79"/>
      <c r="AJ708" s="79"/>
      <c r="AK708" s="79"/>
      <c r="AL708" s="79"/>
      <c r="AM708" s="79"/>
      <c r="AN708" s="79"/>
      <c r="AO708" s="79"/>
      <c r="AP708" s="79"/>
      <c r="AQ708" s="79"/>
      <c r="AR708" s="79"/>
      <c r="AS708" s="79"/>
      <c r="AT708" s="79"/>
      <c r="AU708" s="79"/>
      <c r="AV708" s="79"/>
      <c r="AW708" s="79"/>
      <c r="AX708" s="79"/>
      <c r="AY708" s="79"/>
      <c r="AZ708" s="79"/>
      <c r="BA708" s="79"/>
      <c r="BB708" s="79"/>
      <c r="BC708" s="79"/>
      <c r="BD708" s="79"/>
      <c r="BE708" s="79"/>
      <c r="BF708" s="79"/>
      <c r="BG708" s="79"/>
      <c r="BH708" s="79"/>
      <c r="BI708" s="79"/>
      <c r="BJ708" s="79"/>
      <c r="BK708" s="79"/>
      <c r="BL708" s="79"/>
      <c r="BM708" s="79"/>
      <c r="BN708" s="79"/>
      <c r="BO708" s="79"/>
      <c r="BP708" s="79"/>
      <c r="BQ708" s="79"/>
      <c r="BR708" s="79"/>
      <c r="BS708" s="79"/>
      <c r="BT708" s="79"/>
      <c r="BU708" s="79"/>
      <c r="BV708" s="79"/>
      <c r="BW708" s="79"/>
      <c r="BX708" s="79"/>
      <c r="BY708" s="79"/>
      <c r="BZ708" s="79"/>
      <c r="CA708" s="79"/>
    </row>
    <row r="709" spans="1:79">
      <c r="A709" s="79"/>
      <c r="B709" s="79"/>
      <c r="C709" s="79"/>
      <c r="D709" s="79"/>
      <c r="E709" s="79"/>
      <c r="F709" s="79"/>
      <c r="G709" s="79"/>
      <c r="H709" s="79"/>
      <c r="I709" s="79"/>
      <c r="J709" s="79"/>
      <c r="K709" s="79"/>
      <c r="L709" s="79"/>
      <c r="M709" s="79"/>
      <c r="AA709" s="79"/>
      <c r="AB709" s="79"/>
      <c r="AC709" s="79"/>
      <c r="AD709" s="79"/>
      <c r="AE709" s="79"/>
      <c r="AF709" s="79"/>
      <c r="AG709" s="79"/>
      <c r="AH709" s="79"/>
      <c r="AI709" s="79"/>
      <c r="AJ709" s="79"/>
      <c r="AK709" s="79"/>
      <c r="AL709" s="79"/>
      <c r="AM709" s="79"/>
      <c r="AN709" s="79"/>
      <c r="AO709" s="79"/>
      <c r="AP709" s="79"/>
      <c r="AQ709" s="79"/>
      <c r="AR709" s="79"/>
      <c r="AS709" s="79"/>
      <c r="AT709" s="79"/>
      <c r="AU709" s="79"/>
      <c r="AV709" s="79"/>
      <c r="AW709" s="79"/>
      <c r="AX709" s="79"/>
      <c r="AY709" s="79"/>
      <c r="AZ709" s="79"/>
      <c r="BA709" s="79"/>
      <c r="BB709" s="79"/>
      <c r="BC709" s="79"/>
      <c r="BD709" s="79"/>
      <c r="BE709" s="79"/>
      <c r="BF709" s="79"/>
      <c r="BG709" s="79"/>
      <c r="BH709" s="79"/>
      <c r="BI709" s="79"/>
      <c r="BJ709" s="79"/>
      <c r="BK709" s="79"/>
      <c r="BL709" s="79"/>
      <c r="BM709" s="79"/>
      <c r="BN709" s="79"/>
      <c r="BO709" s="79"/>
      <c r="BP709" s="79"/>
      <c r="BQ709" s="79"/>
      <c r="BR709" s="79"/>
      <c r="BS709" s="79"/>
      <c r="BT709" s="79"/>
      <c r="BU709" s="79"/>
      <c r="BV709" s="79"/>
      <c r="BW709" s="79"/>
      <c r="BX709" s="79"/>
      <c r="BY709" s="79"/>
      <c r="BZ709" s="79"/>
      <c r="CA709" s="79"/>
    </row>
    <row r="710" spans="1:79">
      <c r="A710" s="79"/>
      <c r="B710" s="79"/>
      <c r="C710" s="79"/>
      <c r="D710" s="79"/>
      <c r="E710" s="79"/>
      <c r="F710" s="79"/>
      <c r="G710" s="79"/>
      <c r="H710" s="79"/>
      <c r="I710" s="79"/>
      <c r="J710" s="79"/>
      <c r="K710" s="79"/>
      <c r="L710" s="79"/>
      <c r="M710" s="79"/>
      <c r="AA710" s="79"/>
      <c r="AB710" s="79"/>
      <c r="AC710" s="79"/>
      <c r="AD710" s="79"/>
      <c r="AE710" s="79"/>
      <c r="AF710" s="79"/>
      <c r="AG710" s="79"/>
      <c r="AH710" s="79"/>
      <c r="AI710" s="79"/>
      <c r="AJ710" s="79"/>
      <c r="AK710" s="79"/>
      <c r="AL710" s="79"/>
      <c r="AM710" s="79"/>
      <c r="AN710" s="79"/>
      <c r="AO710" s="79"/>
      <c r="AP710" s="79"/>
      <c r="AQ710" s="79"/>
      <c r="AR710" s="79"/>
      <c r="AS710" s="79"/>
      <c r="AT710" s="79"/>
      <c r="AU710" s="79"/>
      <c r="AV710" s="79"/>
      <c r="AW710" s="79"/>
      <c r="AX710" s="79"/>
      <c r="AY710" s="79"/>
      <c r="AZ710" s="79"/>
      <c r="BA710" s="79"/>
      <c r="BB710" s="79"/>
      <c r="BC710" s="79"/>
      <c r="BD710" s="79"/>
      <c r="BE710" s="79"/>
      <c r="BF710" s="79"/>
      <c r="BG710" s="79"/>
      <c r="BH710" s="79"/>
      <c r="BI710" s="79"/>
      <c r="BJ710" s="79"/>
      <c r="BK710" s="79"/>
      <c r="BL710" s="79"/>
      <c r="BM710" s="79"/>
      <c r="BN710" s="79"/>
      <c r="BO710" s="79"/>
      <c r="BP710" s="79"/>
      <c r="BQ710" s="79"/>
      <c r="BR710" s="79"/>
      <c r="BS710" s="79"/>
      <c r="BT710" s="79"/>
      <c r="BU710" s="79"/>
      <c r="BV710" s="79"/>
      <c r="BW710" s="79"/>
      <c r="BX710" s="79"/>
      <c r="BY710" s="79"/>
      <c r="BZ710" s="79"/>
      <c r="CA710" s="79"/>
    </row>
    <row r="711" spans="1:79">
      <c r="A711" s="79"/>
      <c r="B711" s="79"/>
      <c r="C711" s="79"/>
      <c r="D711" s="79"/>
      <c r="E711" s="79"/>
      <c r="F711" s="79"/>
      <c r="G711" s="79"/>
      <c r="H711" s="79"/>
      <c r="I711" s="79"/>
      <c r="J711" s="79"/>
      <c r="K711" s="79"/>
      <c r="L711" s="79"/>
      <c r="M711" s="79"/>
      <c r="AA711" s="79"/>
      <c r="AB711" s="79"/>
      <c r="AC711" s="79"/>
      <c r="AD711" s="79"/>
      <c r="AE711" s="79"/>
      <c r="AF711" s="79"/>
      <c r="AG711" s="79"/>
      <c r="AH711" s="79"/>
      <c r="AI711" s="79"/>
      <c r="AJ711" s="79"/>
      <c r="AK711" s="79"/>
      <c r="AL711" s="79"/>
      <c r="AM711" s="79"/>
      <c r="AN711" s="79"/>
      <c r="AO711" s="79"/>
      <c r="AP711" s="79"/>
      <c r="AQ711" s="79"/>
      <c r="AR711" s="79"/>
      <c r="AS711" s="79"/>
      <c r="AT711" s="79"/>
      <c r="AU711" s="79"/>
      <c r="AV711" s="79"/>
      <c r="AW711" s="79"/>
      <c r="AX711" s="79"/>
      <c r="AY711" s="79"/>
      <c r="AZ711" s="79"/>
      <c r="BA711" s="79"/>
      <c r="BB711" s="79"/>
      <c r="BC711" s="79"/>
      <c r="BD711" s="79"/>
      <c r="BE711" s="79"/>
      <c r="BF711" s="79"/>
      <c r="BG711" s="79"/>
      <c r="BH711" s="79"/>
      <c r="BI711" s="79"/>
      <c r="BJ711" s="79"/>
      <c r="BK711" s="79"/>
      <c r="BL711" s="79"/>
      <c r="BM711" s="79"/>
      <c r="BN711" s="79"/>
      <c r="BO711" s="79"/>
      <c r="BP711" s="79"/>
      <c r="BQ711" s="79"/>
      <c r="BR711" s="79"/>
      <c r="BS711" s="79"/>
      <c r="BT711" s="79"/>
      <c r="BU711" s="79"/>
      <c r="BV711" s="79"/>
      <c r="BW711" s="79"/>
      <c r="BX711" s="79"/>
      <c r="BY711" s="79"/>
      <c r="BZ711" s="79"/>
      <c r="CA711" s="79"/>
    </row>
    <row r="712" spans="1:79">
      <c r="A712" s="79"/>
      <c r="B712" s="79"/>
      <c r="C712" s="79"/>
      <c r="D712" s="79"/>
      <c r="E712" s="79"/>
      <c r="F712" s="79"/>
      <c r="G712" s="79"/>
      <c r="H712" s="79"/>
      <c r="I712" s="79"/>
      <c r="J712" s="79"/>
      <c r="K712" s="79"/>
      <c r="L712" s="79"/>
      <c r="M712" s="79"/>
      <c r="AA712" s="79"/>
      <c r="AB712" s="79"/>
      <c r="AC712" s="79"/>
      <c r="AD712" s="79"/>
      <c r="AE712" s="79"/>
      <c r="AF712" s="79"/>
      <c r="AG712" s="79"/>
      <c r="AH712" s="79"/>
      <c r="AI712" s="79"/>
      <c r="AJ712" s="79"/>
      <c r="AK712" s="79"/>
      <c r="AL712" s="79"/>
      <c r="AM712" s="79"/>
      <c r="AN712" s="79"/>
      <c r="AO712" s="79"/>
      <c r="AP712" s="79"/>
      <c r="AQ712" s="79"/>
      <c r="AR712" s="79"/>
      <c r="AS712" s="79"/>
      <c r="AT712" s="79"/>
      <c r="AU712" s="79"/>
      <c r="AV712" s="79"/>
      <c r="AW712" s="79"/>
      <c r="AX712" s="79"/>
      <c r="AY712" s="79"/>
      <c r="AZ712" s="79"/>
      <c r="BA712" s="79"/>
      <c r="BB712" s="79"/>
      <c r="BC712" s="79"/>
      <c r="BD712" s="79"/>
      <c r="BE712" s="79"/>
      <c r="BF712" s="79"/>
      <c r="BG712" s="79"/>
      <c r="BH712" s="79"/>
      <c r="BI712" s="79"/>
      <c r="BJ712" s="79"/>
      <c r="BK712" s="79"/>
      <c r="BL712" s="79"/>
      <c r="BM712" s="79"/>
      <c r="BN712" s="79"/>
      <c r="BO712" s="79"/>
      <c r="BP712" s="79"/>
      <c r="BQ712" s="79"/>
      <c r="BR712" s="79"/>
      <c r="BS712" s="79"/>
      <c r="BT712" s="79"/>
      <c r="BU712" s="79"/>
      <c r="BV712" s="79"/>
      <c r="BW712" s="79"/>
      <c r="BX712" s="79"/>
      <c r="BY712" s="79"/>
      <c r="BZ712" s="79"/>
      <c r="CA712" s="79"/>
    </row>
    <row r="713" spans="1:79">
      <c r="A713" s="79"/>
      <c r="B713" s="79"/>
      <c r="C713" s="79"/>
      <c r="D713" s="79"/>
      <c r="E713" s="79"/>
      <c r="F713" s="79"/>
      <c r="G713" s="79"/>
      <c r="H713" s="79"/>
      <c r="I713" s="79"/>
      <c r="J713" s="79"/>
      <c r="K713" s="79"/>
      <c r="L713" s="79"/>
      <c r="M713" s="79"/>
      <c r="AA713" s="79"/>
      <c r="AB713" s="79"/>
      <c r="AC713" s="79"/>
      <c r="AD713" s="79"/>
      <c r="AE713" s="79"/>
      <c r="AF713" s="79"/>
      <c r="AG713" s="79"/>
      <c r="AH713" s="79"/>
      <c r="AI713" s="79"/>
      <c r="AJ713" s="79"/>
      <c r="AK713" s="79"/>
      <c r="AL713" s="79"/>
      <c r="AM713" s="79"/>
      <c r="AN713" s="79"/>
      <c r="AO713" s="79"/>
      <c r="AP713" s="79"/>
      <c r="AQ713" s="79"/>
      <c r="AR713" s="79"/>
      <c r="AS713" s="79"/>
      <c r="AT713" s="79"/>
      <c r="AU713" s="79"/>
      <c r="AV713" s="79"/>
      <c r="AW713" s="79"/>
      <c r="AX713" s="79"/>
      <c r="AY713" s="79"/>
      <c r="AZ713" s="79"/>
      <c r="BA713" s="79"/>
      <c r="BB713" s="79"/>
      <c r="BC713" s="79"/>
      <c r="BD713" s="79"/>
      <c r="BE713" s="79"/>
      <c r="BF713" s="79"/>
      <c r="BG713" s="79"/>
      <c r="BH713" s="79"/>
      <c r="BI713" s="79"/>
      <c r="BJ713" s="79"/>
      <c r="BK713" s="79"/>
      <c r="BL713" s="79"/>
      <c r="BM713" s="79"/>
      <c r="BN713" s="79"/>
      <c r="BO713" s="79"/>
      <c r="BP713" s="79"/>
      <c r="BQ713" s="79"/>
      <c r="BR713" s="79"/>
      <c r="BS713" s="79"/>
      <c r="BT713" s="79"/>
      <c r="BU713" s="79"/>
      <c r="BV713" s="79"/>
      <c r="BW713" s="79"/>
      <c r="BX713" s="79"/>
      <c r="BY713" s="79"/>
      <c r="BZ713" s="79"/>
      <c r="CA713" s="79"/>
    </row>
    <row r="714" spans="1:79">
      <c r="A714" s="79"/>
      <c r="B714" s="79"/>
      <c r="C714" s="79"/>
      <c r="D714" s="79"/>
      <c r="E714" s="79"/>
      <c r="F714" s="79"/>
      <c r="G714" s="79"/>
      <c r="H714" s="79"/>
      <c r="I714" s="79"/>
      <c r="J714" s="79"/>
      <c r="K714" s="79"/>
      <c r="L714" s="79"/>
      <c r="M714" s="79"/>
      <c r="AA714" s="79"/>
      <c r="AB714" s="79"/>
      <c r="AC714" s="79"/>
      <c r="AD714" s="79"/>
      <c r="AE714" s="79"/>
      <c r="AF714" s="79"/>
      <c r="AG714" s="79"/>
      <c r="AH714" s="79"/>
      <c r="AI714" s="79"/>
      <c r="AJ714" s="79"/>
      <c r="AK714" s="79"/>
      <c r="AL714" s="79"/>
      <c r="AM714" s="79"/>
      <c r="AN714" s="79"/>
      <c r="AO714" s="79"/>
      <c r="AP714" s="79"/>
      <c r="AQ714" s="79"/>
      <c r="AR714" s="79"/>
      <c r="AS714" s="79"/>
      <c r="AT714" s="79"/>
      <c r="AU714" s="79"/>
      <c r="AV714" s="79"/>
      <c r="AW714" s="79"/>
      <c r="AX714" s="79"/>
      <c r="AY714" s="79"/>
      <c r="AZ714" s="79"/>
      <c r="BA714" s="79"/>
      <c r="BB714" s="79"/>
      <c r="BC714" s="79"/>
      <c r="BD714" s="79"/>
      <c r="BE714" s="79"/>
      <c r="BF714" s="79"/>
      <c r="BG714" s="79"/>
      <c r="BH714" s="79"/>
      <c r="BI714" s="79"/>
      <c r="BJ714" s="79"/>
      <c r="BK714" s="79"/>
      <c r="BL714" s="79"/>
      <c r="BM714" s="79"/>
      <c r="BN714" s="79"/>
      <c r="BO714" s="79"/>
      <c r="BP714" s="79"/>
      <c r="BQ714" s="79"/>
      <c r="BR714" s="79"/>
      <c r="BS714" s="79"/>
      <c r="BT714" s="79"/>
      <c r="BU714" s="79"/>
      <c r="BV714" s="79"/>
      <c r="BW714" s="79"/>
      <c r="BX714" s="79"/>
      <c r="BY714" s="79"/>
      <c r="BZ714" s="79"/>
      <c r="CA714" s="79"/>
    </row>
    <row r="715" spans="1:79">
      <c r="A715" s="79"/>
      <c r="B715" s="79"/>
      <c r="C715" s="79"/>
      <c r="D715" s="79"/>
      <c r="E715" s="79"/>
      <c r="F715" s="79"/>
      <c r="G715" s="79"/>
      <c r="H715" s="79"/>
      <c r="I715" s="79"/>
      <c r="J715" s="79"/>
      <c r="K715" s="79"/>
      <c r="L715" s="79"/>
      <c r="M715" s="79"/>
      <c r="AA715" s="79"/>
      <c r="AB715" s="79"/>
      <c r="AC715" s="79"/>
      <c r="AD715" s="79"/>
      <c r="AE715" s="79"/>
      <c r="AF715" s="79"/>
      <c r="AG715" s="79"/>
      <c r="AH715" s="79"/>
      <c r="AI715" s="79"/>
      <c r="AJ715" s="79"/>
      <c r="AK715" s="79"/>
      <c r="AL715" s="79"/>
      <c r="AM715" s="79"/>
      <c r="AN715" s="79"/>
      <c r="AO715" s="79"/>
      <c r="AP715" s="79"/>
      <c r="AQ715" s="79"/>
      <c r="AR715" s="79"/>
      <c r="AS715" s="79"/>
      <c r="AT715" s="79"/>
      <c r="AU715" s="79"/>
      <c r="AV715" s="79"/>
      <c r="AW715" s="79"/>
      <c r="AX715" s="79"/>
      <c r="AY715" s="79"/>
      <c r="AZ715" s="79"/>
      <c r="BA715" s="79"/>
      <c r="BB715" s="79"/>
      <c r="BC715" s="79"/>
      <c r="BD715" s="79"/>
      <c r="BE715" s="79"/>
      <c r="BF715" s="79"/>
      <c r="BG715" s="79"/>
      <c r="BH715" s="79"/>
      <c r="BI715" s="79"/>
      <c r="BJ715" s="79"/>
      <c r="BK715" s="79"/>
      <c r="BL715" s="79"/>
      <c r="BM715" s="79"/>
      <c r="BN715" s="79"/>
      <c r="BO715" s="79"/>
      <c r="BP715" s="79"/>
      <c r="BQ715" s="79"/>
      <c r="BR715" s="79"/>
      <c r="BS715" s="79"/>
      <c r="BT715" s="79"/>
      <c r="BU715" s="79"/>
      <c r="BV715" s="79"/>
      <c r="BW715" s="79"/>
      <c r="BX715" s="79"/>
      <c r="BY715" s="79"/>
      <c r="BZ715" s="79"/>
      <c r="CA715" s="79"/>
    </row>
    <row r="716" spans="1:79">
      <c r="A716" s="79"/>
      <c r="B716" s="79"/>
      <c r="C716" s="79"/>
      <c r="D716" s="79"/>
      <c r="E716" s="79"/>
      <c r="F716" s="79"/>
      <c r="G716" s="79"/>
      <c r="H716" s="79"/>
      <c r="I716" s="79"/>
      <c r="J716" s="79"/>
      <c r="K716" s="79"/>
      <c r="L716" s="79"/>
      <c r="M716" s="79"/>
      <c r="AA716" s="79"/>
      <c r="AB716" s="79"/>
      <c r="AC716" s="79"/>
      <c r="AD716" s="79"/>
      <c r="AE716" s="79"/>
      <c r="AF716" s="79"/>
      <c r="AG716" s="79"/>
      <c r="AH716" s="79"/>
      <c r="AI716" s="79"/>
      <c r="AJ716" s="79"/>
      <c r="AK716" s="79"/>
      <c r="AL716" s="79"/>
      <c r="AM716" s="79"/>
      <c r="AN716" s="79"/>
      <c r="AO716" s="79"/>
      <c r="AP716" s="79"/>
      <c r="AQ716" s="79"/>
      <c r="AR716" s="79"/>
      <c r="AS716" s="79"/>
      <c r="AT716" s="79"/>
      <c r="AU716" s="79"/>
      <c r="AV716" s="79"/>
      <c r="AW716" s="79"/>
      <c r="AX716" s="79"/>
      <c r="AY716" s="79"/>
      <c r="AZ716" s="79"/>
      <c r="BA716" s="79"/>
      <c r="BB716" s="79"/>
      <c r="BC716" s="79"/>
      <c r="BD716" s="79"/>
      <c r="BE716" s="79"/>
      <c r="BF716" s="79"/>
      <c r="BG716" s="79"/>
      <c r="BH716" s="79"/>
      <c r="BI716" s="79"/>
      <c r="BJ716" s="79"/>
      <c r="BK716" s="79"/>
      <c r="BL716" s="79"/>
      <c r="BM716" s="79"/>
      <c r="BN716" s="79"/>
      <c r="BO716" s="79"/>
      <c r="BP716" s="79"/>
      <c r="BQ716" s="79"/>
      <c r="BR716" s="79"/>
      <c r="BS716" s="79"/>
      <c r="BT716" s="79"/>
      <c r="BU716" s="79"/>
      <c r="BV716" s="79"/>
      <c r="BW716" s="79"/>
      <c r="BX716" s="79"/>
      <c r="BY716" s="79"/>
      <c r="BZ716" s="79"/>
      <c r="CA716" s="79"/>
    </row>
    <row r="717" spans="1:79">
      <c r="A717" s="79"/>
      <c r="B717" s="79"/>
      <c r="C717" s="79"/>
      <c r="D717" s="79"/>
      <c r="E717" s="79"/>
      <c r="F717" s="79"/>
      <c r="G717" s="79"/>
      <c r="H717" s="79"/>
      <c r="I717" s="79"/>
      <c r="J717" s="79"/>
      <c r="K717" s="79"/>
      <c r="L717" s="79"/>
      <c r="M717" s="79"/>
      <c r="AA717" s="79"/>
      <c r="AB717" s="79"/>
      <c r="AC717" s="79"/>
      <c r="AD717" s="79"/>
      <c r="AE717" s="79"/>
      <c r="AF717" s="79"/>
      <c r="AG717" s="79"/>
      <c r="AH717" s="79"/>
      <c r="AI717" s="79"/>
      <c r="AJ717" s="79"/>
      <c r="AK717" s="79"/>
      <c r="AL717" s="79"/>
      <c r="AM717" s="79"/>
      <c r="AN717" s="79"/>
      <c r="AO717" s="79"/>
      <c r="AP717" s="79"/>
      <c r="AQ717" s="79"/>
      <c r="AR717" s="79"/>
      <c r="AS717" s="79"/>
      <c r="AT717" s="79"/>
      <c r="AU717" s="79"/>
      <c r="AV717" s="79"/>
      <c r="AW717" s="79"/>
      <c r="AX717" s="79"/>
      <c r="AY717" s="79"/>
      <c r="AZ717" s="79"/>
      <c r="BA717" s="79"/>
      <c r="BB717" s="79"/>
      <c r="BC717" s="79"/>
      <c r="BD717" s="79"/>
      <c r="BE717" s="79"/>
      <c r="BF717" s="79"/>
      <c r="BG717" s="79"/>
      <c r="BH717" s="79"/>
      <c r="BI717" s="79"/>
      <c r="BJ717" s="79"/>
      <c r="BK717" s="79"/>
      <c r="BL717" s="79"/>
      <c r="BM717" s="79"/>
      <c r="BN717" s="79"/>
      <c r="BO717" s="79"/>
      <c r="BP717" s="79"/>
      <c r="BQ717" s="79"/>
      <c r="BR717" s="79"/>
      <c r="BS717" s="79"/>
      <c r="BT717" s="79"/>
      <c r="BU717" s="79"/>
      <c r="BV717" s="79"/>
      <c r="BW717" s="79"/>
      <c r="BX717" s="79"/>
      <c r="BY717" s="79"/>
      <c r="BZ717" s="79"/>
      <c r="CA717" s="79"/>
    </row>
    <row r="718" spans="1:79">
      <c r="A718" s="79"/>
      <c r="B718" s="79"/>
      <c r="C718" s="79"/>
      <c r="D718" s="79"/>
      <c r="E718" s="79"/>
      <c r="F718" s="79"/>
      <c r="G718" s="79"/>
      <c r="H718" s="79"/>
      <c r="I718" s="79"/>
      <c r="J718" s="79"/>
      <c r="K718" s="79"/>
      <c r="L718" s="79"/>
      <c r="M718" s="79"/>
      <c r="AA718" s="79"/>
      <c r="AB718" s="79"/>
      <c r="AC718" s="79"/>
      <c r="AD718" s="79"/>
      <c r="AE718" s="79"/>
      <c r="AF718" s="79"/>
      <c r="AG718" s="79"/>
      <c r="AH718" s="79"/>
      <c r="AI718" s="79"/>
      <c r="AJ718" s="79"/>
      <c r="AK718" s="79"/>
      <c r="AL718" s="79"/>
      <c r="AM718" s="79"/>
      <c r="AN718" s="79"/>
      <c r="AO718" s="79"/>
      <c r="AP718" s="79"/>
      <c r="AQ718" s="79"/>
      <c r="AR718" s="79"/>
      <c r="AS718" s="79"/>
      <c r="AT718" s="79"/>
      <c r="AU718" s="79"/>
      <c r="AV718" s="79"/>
      <c r="AW718" s="79"/>
      <c r="AX718" s="79"/>
      <c r="AY718" s="79"/>
      <c r="AZ718" s="79"/>
      <c r="BA718" s="79"/>
      <c r="BB718" s="79"/>
      <c r="BC718" s="79"/>
      <c r="BD718" s="79"/>
      <c r="BE718" s="79"/>
      <c r="BF718" s="79"/>
      <c r="BG718" s="79"/>
      <c r="BH718" s="79"/>
      <c r="BI718" s="79"/>
      <c r="BJ718" s="79"/>
      <c r="BK718" s="79"/>
      <c r="BL718" s="79"/>
      <c r="BM718" s="79"/>
      <c r="BN718" s="79"/>
      <c r="BO718" s="79"/>
      <c r="BP718" s="79"/>
      <c r="BQ718" s="79"/>
      <c r="BR718" s="79"/>
      <c r="BS718" s="79"/>
      <c r="BT718" s="79"/>
      <c r="BU718" s="79"/>
      <c r="BV718" s="79"/>
      <c r="BW718" s="79"/>
      <c r="BX718" s="79"/>
      <c r="BY718" s="79"/>
      <c r="BZ718" s="79"/>
      <c r="CA718" s="79"/>
    </row>
    <row r="719" spans="1:79">
      <c r="A719" s="79"/>
      <c r="B719" s="79"/>
      <c r="C719" s="79"/>
      <c r="D719" s="79"/>
      <c r="E719" s="79"/>
      <c r="F719" s="79"/>
      <c r="G719" s="79"/>
      <c r="H719" s="79"/>
      <c r="I719" s="79"/>
      <c r="J719" s="79"/>
      <c r="K719" s="79"/>
      <c r="L719" s="79"/>
      <c r="M719" s="79"/>
      <c r="AA719" s="79"/>
      <c r="AB719" s="79"/>
      <c r="AC719" s="79"/>
      <c r="AD719" s="79"/>
      <c r="AE719" s="79"/>
      <c r="AF719" s="79"/>
      <c r="AG719" s="79"/>
      <c r="AH719" s="79"/>
      <c r="AI719" s="79"/>
      <c r="AJ719" s="79"/>
      <c r="AK719" s="79"/>
      <c r="AL719" s="79"/>
      <c r="AM719" s="79"/>
      <c r="AN719" s="79"/>
      <c r="AO719" s="79"/>
      <c r="AP719" s="79"/>
      <c r="AQ719" s="79"/>
      <c r="AR719" s="79"/>
      <c r="AS719" s="79"/>
      <c r="AT719" s="79"/>
      <c r="AU719" s="79"/>
      <c r="AV719" s="79"/>
      <c r="AW719" s="79"/>
      <c r="AX719" s="79"/>
      <c r="AY719" s="79"/>
      <c r="AZ719" s="79"/>
      <c r="BA719" s="79"/>
      <c r="BB719" s="79"/>
      <c r="BC719" s="79"/>
      <c r="BD719" s="79"/>
      <c r="BE719" s="79"/>
      <c r="BF719" s="79"/>
      <c r="BG719" s="79"/>
      <c r="BH719" s="79"/>
      <c r="BI719" s="79"/>
      <c r="BJ719" s="79"/>
      <c r="BK719" s="79"/>
      <c r="BL719" s="79"/>
      <c r="BM719" s="79"/>
      <c r="BN719" s="79"/>
      <c r="BO719" s="79"/>
      <c r="BP719" s="79"/>
      <c r="BQ719" s="79"/>
      <c r="BR719" s="79"/>
      <c r="BS719" s="79"/>
      <c r="BT719" s="79"/>
      <c r="BU719" s="79"/>
      <c r="BV719" s="79"/>
      <c r="BW719" s="79"/>
      <c r="BX719" s="79"/>
      <c r="BY719" s="79"/>
      <c r="BZ719" s="79"/>
      <c r="CA719" s="79"/>
    </row>
    <row r="720" spans="1:79">
      <c r="A720" s="79"/>
      <c r="B720" s="79"/>
      <c r="C720" s="79"/>
      <c r="D720" s="79"/>
      <c r="E720" s="79"/>
      <c r="F720" s="79"/>
      <c r="G720" s="79"/>
      <c r="H720" s="79"/>
      <c r="I720" s="79"/>
      <c r="J720" s="79"/>
      <c r="K720" s="79"/>
      <c r="L720" s="79"/>
      <c r="M720" s="79"/>
      <c r="AA720" s="79"/>
      <c r="AB720" s="79"/>
      <c r="AC720" s="79"/>
      <c r="AD720" s="79"/>
      <c r="AE720" s="79"/>
      <c r="AF720" s="79"/>
      <c r="AG720" s="79"/>
      <c r="AH720" s="79"/>
      <c r="AI720" s="79"/>
      <c r="AJ720" s="79"/>
      <c r="AK720" s="79"/>
      <c r="AL720" s="79"/>
      <c r="AM720" s="79"/>
      <c r="AN720" s="79"/>
      <c r="AO720" s="79"/>
      <c r="AP720" s="79"/>
      <c r="AQ720" s="79"/>
      <c r="AR720" s="79"/>
      <c r="AS720" s="79"/>
      <c r="AT720" s="79"/>
      <c r="AU720" s="79"/>
      <c r="AV720" s="79"/>
      <c r="AW720" s="79"/>
      <c r="AX720" s="79"/>
      <c r="AY720" s="79"/>
      <c r="AZ720" s="79"/>
      <c r="BA720" s="79"/>
      <c r="BB720" s="79"/>
      <c r="BC720" s="79"/>
      <c r="BD720" s="79"/>
      <c r="BE720" s="79"/>
      <c r="BF720" s="79"/>
      <c r="BG720" s="79"/>
      <c r="BH720" s="79"/>
      <c r="BI720" s="79"/>
      <c r="BJ720" s="79"/>
      <c r="BK720" s="79"/>
      <c r="BL720" s="79"/>
      <c r="BM720" s="79"/>
      <c r="BN720" s="79"/>
      <c r="BO720" s="79"/>
      <c r="BP720" s="79"/>
      <c r="BQ720" s="79"/>
      <c r="BR720" s="79"/>
      <c r="BS720" s="79"/>
      <c r="BT720" s="79"/>
      <c r="BU720" s="79"/>
      <c r="BV720" s="79"/>
      <c r="BW720" s="79"/>
      <c r="BX720" s="79"/>
      <c r="BY720" s="79"/>
      <c r="BZ720" s="79"/>
      <c r="CA720" s="79"/>
    </row>
    <row r="721" spans="1:79">
      <c r="A721" s="79"/>
      <c r="B721" s="79"/>
      <c r="C721" s="79"/>
      <c r="D721" s="79"/>
      <c r="E721" s="79"/>
      <c r="F721" s="79"/>
      <c r="G721" s="79"/>
      <c r="H721" s="79"/>
      <c r="I721" s="79"/>
      <c r="J721" s="79"/>
      <c r="K721" s="79"/>
      <c r="L721" s="79"/>
      <c r="M721" s="79"/>
      <c r="AA721" s="79"/>
      <c r="AB721" s="79"/>
      <c r="AC721" s="79"/>
      <c r="AD721" s="79"/>
      <c r="AE721" s="79"/>
      <c r="AF721" s="79"/>
      <c r="AG721" s="79"/>
      <c r="AH721" s="79"/>
      <c r="AI721" s="79"/>
      <c r="AJ721" s="79"/>
      <c r="AK721" s="79"/>
      <c r="AL721" s="79"/>
      <c r="AM721" s="79"/>
      <c r="AN721" s="79"/>
      <c r="AO721" s="79"/>
      <c r="AP721" s="79"/>
      <c r="AQ721" s="79"/>
      <c r="AR721" s="79"/>
      <c r="AS721" s="79"/>
      <c r="AT721" s="79"/>
      <c r="AU721" s="79"/>
      <c r="AV721" s="79"/>
      <c r="AW721" s="79"/>
      <c r="AX721" s="79"/>
      <c r="AY721" s="79"/>
      <c r="AZ721" s="79"/>
      <c r="BA721" s="79"/>
      <c r="BB721" s="79"/>
      <c r="BC721" s="79"/>
      <c r="BD721" s="79"/>
      <c r="BE721" s="79"/>
      <c r="BF721" s="79"/>
      <c r="BG721" s="79"/>
      <c r="BH721" s="79"/>
      <c r="BI721" s="79"/>
      <c r="BJ721" s="79"/>
      <c r="BK721" s="79"/>
      <c r="BL721" s="79"/>
      <c r="BM721" s="79"/>
      <c r="BN721" s="79"/>
      <c r="BO721" s="79"/>
      <c r="BP721" s="79"/>
      <c r="BQ721" s="79"/>
      <c r="BR721" s="79"/>
      <c r="BS721" s="79"/>
      <c r="BT721" s="79"/>
      <c r="BU721" s="79"/>
      <c r="BV721" s="79"/>
      <c r="BW721" s="79"/>
      <c r="BX721" s="79"/>
      <c r="BY721" s="79"/>
      <c r="BZ721" s="79"/>
      <c r="CA721" s="79"/>
    </row>
    <row r="722" spans="1:79">
      <c r="A722" s="79"/>
      <c r="B722" s="79"/>
      <c r="C722" s="79"/>
      <c r="D722" s="79"/>
      <c r="E722" s="79"/>
      <c r="F722" s="79"/>
      <c r="G722" s="79"/>
      <c r="H722" s="79"/>
      <c r="I722" s="79"/>
      <c r="J722" s="79"/>
      <c r="K722" s="79"/>
      <c r="L722" s="79"/>
      <c r="M722" s="79"/>
      <c r="AA722" s="79"/>
      <c r="AB722" s="79"/>
      <c r="AC722" s="79"/>
      <c r="AD722" s="79"/>
      <c r="AE722" s="79"/>
      <c r="AF722" s="79"/>
      <c r="AG722" s="79"/>
      <c r="AH722" s="79"/>
      <c r="AI722" s="79"/>
      <c r="AJ722" s="79"/>
      <c r="AK722" s="79"/>
      <c r="AL722" s="79"/>
      <c r="AM722" s="79"/>
      <c r="AN722" s="79"/>
      <c r="AO722" s="79"/>
      <c r="AP722" s="79"/>
      <c r="AQ722" s="79"/>
      <c r="AR722" s="79"/>
      <c r="AS722" s="79"/>
      <c r="AT722" s="79"/>
      <c r="AU722" s="79"/>
      <c r="AV722" s="79"/>
      <c r="AW722" s="79"/>
      <c r="AX722" s="79"/>
      <c r="AY722" s="79"/>
      <c r="AZ722" s="79"/>
      <c r="BA722" s="79"/>
      <c r="BB722" s="79"/>
      <c r="BC722" s="79"/>
      <c r="BD722" s="79"/>
      <c r="BE722" s="79"/>
      <c r="BF722" s="79"/>
      <c r="BG722" s="79"/>
      <c r="BH722" s="79"/>
      <c r="BI722" s="79"/>
      <c r="BJ722" s="79"/>
      <c r="BK722" s="79"/>
      <c r="BL722" s="79"/>
      <c r="BM722" s="79"/>
      <c r="BN722" s="79"/>
      <c r="BO722" s="79"/>
      <c r="BP722" s="79"/>
      <c r="BQ722" s="79"/>
      <c r="BR722" s="79"/>
      <c r="BS722" s="79"/>
      <c r="BT722" s="79"/>
      <c r="BU722" s="79"/>
      <c r="BV722" s="79"/>
      <c r="BW722" s="79"/>
      <c r="BX722" s="79"/>
      <c r="BY722" s="79"/>
      <c r="BZ722" s="79"/>
      <c r="CA722" s="79"/>
    </row>
    <row r="723" spans="1:79">
      <c r="A723" s="79"/>
      <c r="B723" s="79"/>
      <c r="C723" s="79"/>
      <c r="D723" s="79"/>
      <c r="E723" s="79"/>
      <c r="F723" s="79"/>
      <c r="G723" s="79"/>
      <c r="H723" s="79"/>
      <c r="I723" s="79"/>
      <c r="J723" s="79"/>
      <c r="K723" s="79"/>
      <c r="L723" s="79"/>
      <c r="M723" s="79"/>
      <c r="AA723" s="79"/>
      <c r="AB723" s="79"/>
      <c r="AC723" s="79"/>
      <c r="AD723" s="79"/>
      <c r="AE723" s="79"/>
      <c r="AF723" s="79"/>
      <c r="AG723" s="79"/>
      <c r="AH723" s="79"/>
      <c r="AI723" s="79"/>
      <c r="AJ723" s="79"/>
      <c r="AK723" s="79"/>
      <c r="AL723" s="79"/>
      <c r="AM723" s="79"/>
      <c r="AN723" s="79"/>
      <c r="AO723" s="79"/>
      <c r="AP723" s="79"/>
      <c r="AQ723" s="79"/>
      <c r="AR723" s="79"/>
      <c r="AS723" s="79"/>
      <c r="AT723" s="79"/>
      <c r="AU723" s="79"/>
      <c r="AV723" s="79"/>
      <c r="AW723" s="79"/>
      <c r="AX723" s="79"/>
      <c r="AY723" s="79"/>
      <c r="AZ723" s="79"/>
      <c r="BA723" s="79"/>
      <c r="BB723" s="79"/>
      <c r="BC723" s="79"/>
      <c r="BD723" s="79"/>
      <c r="BE723" s="79"/>
      <c r="BF723" s="79"/>
      <c r="BG723" s="79"/>
      <c r="BH723" s="79"/>
      <c r="BI723" s="79"/>
      <c r="BJ723" s="79"/>
      <c r="BK723" s="79"/>
      <c r="BL723" s="79"/>
      <c r="BM723" s="79"/>
      <c r="BN723" s="79"/>
      <c r="BO723" s="79"/>
      <c r="BP723" s="79"/>
      <c r="BQ723" s="79"/>
      <c r="BR723" s="79"/>
      <c r="BS723" s="79"/>
      <c r="BT723" s="79"/>
      <c r="BU723" s="79"/>
      <c r="BV723" s="79"/>
      <c r="BW723" s="79"/>
      <c r="BX723" s="79"/>
      <c r="BY723" s="79"/>
      <c r="BZ723" s="79"/>
      <c r="CA723" s="79"/>
    </row>
    <row r="724" spans="1:79">
      <c r="A724" s="79"/>
      <c r="B724" s="79"/>
      <c r="C724" s="79"/>
      <c r="D724" s="79"/>
      <c r="E724" s="79"/>
      <c r="F724" s="79"/>
      <c r="G724" s="79"/>
      <c r="H724" s="79"/>
      <c r="I724" s="79"/>
      <c r="J724" s="79"/>
      <c r="K724" s="79"/>
      <c r="L724" s="79"/>
      <c r="M724" s="79"/>
      <c r="AA724" s="79"/>
      <c r="AB724" s="79"/>
      <c r="AC724" s="79"/>
      <c r="AD724" s="79"/>
      <c r="AE724" s="79"/>
      <c r="AF724" s="79"/>
      <c r="AG724" s="79"/>
      <c r="AH724" s="79"/>
      <c r="AI724" s="79"/>
      <c r="AJ724" s="79"/>
      <c r="AK724" s="79"/>
      <c r="AL724" s="79"/>
      <c r="AM724" s="79"/>
      <c r="AN724" s="79"/>
      <c r="AO724" s="79"/>
      <c r="AP724" s="79"/>
      <c r="AQ724" s="79"/>
      <c r="AR724" s="79"/>
      <c r="AS724" s="79"/>
      <c r="AT724" s="79"/>
      <c r="AU724" s="79"/>
      <c r="AV724" s="79"/>
      <c r="AW724" s="79"/>
      <c r="AX724" s="79"/>
      <c r="AY724" s="79"/>
      <c r="AZ724" s="79"/>
      <c r="BA724" s="79"/>
      <c r="BB724" s="79"/>
      <c r="BC724" s="79"/>
      <c r="BD724" s="79"/>
      <c r="BE724" s="79"/>
      <c r="BF724" s="79"/>
      <c r="BG724" s="79"/>
      <c r="BH724" s="79"/>
      <c r="BI724" s="79"/>
      <c r="BJ724" s="79"/>
      <c r="BK724" s="79"/>
      <c r="BL724" s="79"/>
      <c r="BM724" s="79"/>
      <c r="BN724" s="79"/>
      <c r="BO724" s="79"/>
      <c r="BP724" s="79"/>
      <c r="BQ724" s="79"/>
      <c r="BR724" s="79"/>
      <c r="BS724" s="79"/>
      <c r="BT724" s="79"/>
      <c r="BU724" s="79"/>
      <c r="BV724" s="79"/>
      <c r="BW724" s="79"/>
      <c r="BX724" s="79"/>
      <c r="BY724" s="79"/>
      <c r="BZ724" s="79"/>
      <c r="CA724" s="79"/>
    </row>
    <row r="725" spans="1:79">
      <c r="A725" s="79"/>
      <c r="B725" s="79"/>
      <c r="C725" s="79"/>
      <c r="D725" s="79"/>
      <c r="E725" s="79"/>
      <c r="F725" s="79"/>
      <c r="G725" s="79"/>
      <c r="H725" s="79"/>
      <c r="I725" s="79"/>
      <c r="J725" s="79"/>
      <c r="K725" s="79"/>
      <c r="L725" s="79"/>
      <c r="M725" s="79"/>
      <c r="AA725" s="79"/>
      <c r="AB725" s="79"/>
      <c r="AC725" s="79"/>
      <c r="AD725" s="79"/>
      <c r="AE725" s="79"/>
      <c r="AF725" s="79"/>
      <c r="AG725" s="79"/>
      <c r="AH725" s="79"/>
      <c r="AI725" s="79"/>
      <c r="AJ725" s="79"/>
      <c r="AK725" s="79"/>
      <c r="AL725" s="79"/>
      <c r="AM725" s="79"/>
      <c r="AN725" s="79"/>
      <c r="AO725" s="79"/>
      <c r="AP725" s="79"/>
      <c r="AQ725" s="79"/>
      <c r="AR725" s="79"/>
      <c r="AS725" s="79"/>
      <c r="AT725" s="79"/>
      <c r="AU725" s="79"/>
      <c r="AV725" s="79"/>
      <c r="AW725" s="79"/>
      <c r="AX725" s="79"/>
      <c r="AY725" s="79"/>
      <c r="AZ725" s="79"/>
      <c r="BA725" s="79"/>
      <c r="BB725" s="79"/>
      <c r="BC725" s="79"/>
      <c r="BD725" s="79"/>
      <c r="BE725" s="79"/>
      <c r="BF725" s="79"/>
      <c r="BG725" s="79"/>
      <c r="BH725" s="79"/>
      <c r="BI725" s="79"/>
      <c r="BJ725" s="79"/>
      <c r="BK725" s="79"/>
      <c r="BL725" s="79"/>
      <c r="BM725" s="79"/>
      <c r="BN725" s="79"/>
      <c r="BO725" s="79"/>
      <c r="BP725" s="79"/>
      <c r="BQ725" s="79"/>
      <c r="BR725" s="79"/>
      <c r="BS725" s="79"/>
      <c r="BT725" s="79"/>
      <c r="BU725" s="79"/>
      <c r="BV725" s="79"/>
      <c r="BW725" s="79"/>
      <c r="BX725" s="79"/>
      <c r="BY725" s="79"/>
      <c r="BZ725" s="79"/>
      <c r="CA725" s="79"/>
    </row>
    <row r="726" spans="1:79">
      <c r="A726" s="79"/>
      <c r="B726" s="79"/>
      <c r="C726" s="79"/>
      <c r="D726" s="79"/>
      <c r="E726" s="79"/>
      <c r="F726" s="79"/>
      <c r="G726" s="79"/>
      <c r="H726" s="79"/>
      <c r="I726" s="79"/>
      <c r="J726" s="79"/>
      <c r="K726" s="79"/>
      <c r="L726" s="79"/>
      <c r="M726" s="79"/>
      <c r="AA726" s="79"/>
      <c r="AB726" s="79"/>
      <c r="AC726" s="79"/>
      <c r="AD726" s="79"/>
      <c r="AE726" s="79"/>
      <c r="AF726" s="79"/>
      <c r="AG726" s="79"/>
      <c r="AH726" s="79"/>
      <c r="AI726" s="79"/>
      <c r="AJ726" s="79"/>
      <c r="AK726" s="79"/>
      <c r="AL726" s="79"/>
      <c r="AM726" s="79"/>
      <c r="AN726" s="79"/>
      <c r="AO726" s="79"/>
      <c r="AP726" s="79"/>
      <c r="AQ726" s="79"/>
      <c r="AR726" s="79"/>
      <c r="AS726" s="79"/>
      <c r="AT726" s="79"/>
      <c r="AU726" s="79"/>
      <c r="AV726" s="79"/>
      <c r="AW726" s="79"/>
      <c r="AX726" s="79"/>
      <c r="AY726" s="79"/>
      <c r="AZ726" s="79"/>
      <c r="BA726" s="79"/>
      <c r="BB726" s="79"/>
      <c r="BC726" s="79"/>
      <c r="BD726" s="79"/>
      <c r="BE726" s="79"/>
      <c r="BF726" s="79"/>
      <c r="BG726" s="79"/>
      <c r="BH726" s="79"/>
      <c r="BI726" s="79"/>
      <c r="BJ726" s="79"/>
      <c r="BK726" s="79"/>
      <c r="BL726" s="79"/>
      <c r="BM726" s="79"/>
      <c r="BN726" s="79"/>
      <c r="BO726" s="79"/>
      <c r="BP726" s="79"/>
      <c r="BQ726" s="79"/>
      <c r="BR726" s="79"/>
      <c r="BS726" s="79"/>
      <c r="BT726" s="79"/>
      <c r="BU726" s="79"/>
      <c r="BV726" s="79"/>
      <c r="BW726" s="79"/>
      <c r="BX726" s="79"/>
      <c r="BY726" s="79"/>
      <c r="BZ726" s="79"/>
      <c r="CA726" s="79"/>
    </row>
    <row r="727" spans="1:79">
      <c r="A727" s="79"/>
      <c r="B727" s="79"/>
      <c r="C727" s="79"/>
      <c r="D727" s="79"/>
      <c r="E727" s="79"/>
      <c r="F727" s="79"/>
      <c r="G727" s="79"/>
      <c r="H727" s="79"/>
      <c r="I727" s="79"/>
      <c r="J727" s="79"/>
      <c r="K727" s="79"/>
      <c r="L727" s="79"/>
      <c r="M727" s="79"/>
      <c r="AA727" s="79"/>
      <c r="AB727" s="79"/>
      <c r="AC727" s="79"/>
      <c r="AD727" s="79"/>
      <c r="AE727" s="79"/>
      <c r="AF727" s="79"/>
      <c r="AG727" s="79"/>
      <c r="AH727" s="79"/>
      <c r="AI727" s="79"/>
      <c r="AJ727" s="79"/>
      <c r="AK727" s="79"/>
      <c r="AL727" s="79"/>
      <c r="AM727" s="79"/>
      <c r="AN727" s="79"/>
      <c r="AO727" s="79"/>
      <c r="AP727" s="79"/>
      <c r="AQ727" s="79"/>
      <c r="AR727" s="79"/>
      <c r="AS727" s="79"/>
      <c r="AT727" s="79"/>
      <c r="AU727" s="79"/>
      <c r="AV727" s="79"/>
      <c r="AW727" s="79"/>
      <c r="AX727" s="79"/>
      <c r="AY727" s="79"/>
      <c r="AZ727" s="79"/>
      <c r="BA727" s="79"/>
      <c r="BB727" s="79"/>
      <c r="BC727" s="79"/>
      <c r="BD727" s="79"/>
      <c r="BE727" s="79"/>
      <c r="BF727" s="79"/>
      <c r="BG727" s="79"/>
      <c r="BH727" s="79"/>
      <c r="BI727" s="79"/>
      <c r="BJ727" s="79"/>
      <c r="BK727" s="79"/>
      <c r="BL727" s="79"/>
      <c r="BM727" s="79"/>
      <c r="BN727" s="79"/>
      <c r="BO727" s="79"/>
      <c r="BP727" s="79"/>
      <c r="BQ727" s="79"/>
      <c r="BR727" s="79"/>
      <c r="BS727" s="79"/>
      <c r="BT727" s="79"/>
      <c r="BU727" s="79"/>
      <c r="BV727" s="79"/>
      <c r="BW727" s="79"/>
      <c r="BX727" s="79"/>
      <c r="BY727" s="79"/>
      <c r="BZ727" s="79"/>
      <c r="CA727" s="79"/>
    </row>
    <row r="728" spans="1:79">
      <c r="A728" s="79"/>
      <c r="B728" s="79"/>
      <c r="C728" s="79"/>
      <c r="D728" s="79"/>
      <c r="E728" s="79"/>
      <c r="F728" s="79"/>
      <c r="G728" s="79"/>
      <c r="H728" s="79"/>
      <c r="I728" s="79"/>
      <c r="J728" s="79"/>
      <c r="K728" s="79"/>
      <c r="L728" s="79"/>
      <c r="M728" s="79"/>
      <c r="AA728" s="79"/>
      <c r="AB728" s="79"/>
      <c r="AC728" s="79"/>
      <c r="AD728" s="79"/>
      <c r="AE728" s="79"/>
      <c r="AF728" s="79"/>
      <c r="AG728" s="79"/>
      <c r="AH728" s="79"/>
      <c r="AI728" s="79"/>
      <c r="AJ728" s="79"/>
      <c r="AK728" s="79"/>
      <c r="AL728" s="79"/>
      <c r="AM728" s="79"/>
      <c r="AN728" s="79"/>
      <c r="AO728" s="79"/>
      <c r="AP728" s="79"/>
      <c r="AQ728" s="79"/>
      <c r="AR728" s="79"/>
      <c r="AS728" s="79"/>
      <c r="AT728" s="79"/>
      <c r="AU728" s="79"/>
      <c r="AV728" s="79"/>
      <c r="AW728" s="79"/>
      <c r="AX728" s="79"/>
      <c r="AY728" s="79"/>
      <c r="AZ728" s="79"/>
      <c r="BA728" s="79"/>
      <c r="BB728" s="79"/>
      <c r="BC728" s="79"/>
      <c r="BD728" s="79"/>
      <c r="BE728" s="79"/>
      <c r="BF728" s="79"/>
      <c r="BG728" s="79"/>
      <c r="BH728" s="79"/>
      <c r="BI728" s="79"/>
      <c r="BJ728" s="79"/>
      <c r="BK728" s="79"/>
      <c r="BL728" s="79"/>
      <c r="BM728" s="79"/>
      <c r="BN728" s="79"/>
      <c r="BO728" s="79"/>
      <c r="BP728" s="79"/>
      <c r="BQ728" s="79"/>
      <c r="BR728" s="79"/>
      <c r="BS728" s="79"/>
      <c r="BT728" s="79"/>
      <c r="BU728" s="79"/>
      <c r="BV728" s="79"/>
      <c r="BW728" s="79"/>
      <c r="BX728" s="79"/>
      <c r="BY728" s="79"/>
      <c r="BZ728" s="79"/>
      <c r="CA728" s="79"/>
    </row>
    <row r="729" spans="1:79">
      <c r="A729" s="79"/>
      <c r="B729" s="79"/>
      <c r="C729" s="79"/>
      <c r="D729" s="79"/>
      <c r="E729" s="79"/>
      <c r="F729" s="79"/>
      <c r="G729" s="79"/>
      <c r="H729" s="79"/>
      <c r="I729" s="79"/>
      <c r="J729" s="79"/>
      <c r="K729" s="79"/>
      <c r="L729" s="79"/>
      <c r="M729" s="79"/>
      <c r="AA729" s="79"/>
      <c r="AB729" s="79"/>
      <c r="AC729" s="79"/>
      <c r="AD729" s="79"/>
      <c r="AE729" s="79"/>
      <c r="AF729" s="79"/>
      <c r="AG729" s="79"/>
      <c r="AH729" s="79"/>
      <c r="AI729" s="79"/>
      <c r="AJ729" s="79"/>
      <c r="AK729" s="79"/>
      <c r="AL729" s="79"/>
      <c r="AM729" s="79"/>
      <c r="AN729" s="79"/>
      <c r="AO729" s="79"/>
      <c r="AP729" s="79"/>
      <c r="AQ729" s="79"/>
      <c r="AR729" s="79"/>
      <c r="AS729" s="79"/>
      <c r="AT729" s="79"/>
      <c r="AU729" s="79"/>
      <c r="AV729" s="79"/>
      <c r="AW729" s="79"/>
      <c r="AX729" s="79"/>
      <c r="AY729" s="79"/>
      <c r="AZ729" s="79"/>
      <c r="BA729" s="79"/>
      <c r="BB729" s="79"/>
      <c r="BC729" s="79"/>
      <c r="BD729" s="79"/>
      <c r="BE729" s="79"/>
      <c r="BF729" s="79"/>
      <c r="BG729" s="79"/>
      <c r="BH729" s="79"/>
      <c r="BI729" s="79"/>
      <c r="BJ729" s="79"/>
      <c r="BK729" s="79"/>
      <c r="BL729" s="79"/>
      <c r="BM729" s="79"/>
      <c r="BN729" s="79"/>
      <c r="BO729" s="79"/>
      <c r="BP729" s="79"/>
      <c r="BQ729" s="79"/>
      <c r="BR729" s="79"/>
      <c r="BS729" s="79"/>
      <c r="BT729" s="79"/>
      <c r="BU729" s="79"/>
      <c r="BV729" s="79"/>
      <c r="BW729" s="79"/>
      <c r="BX729" s="79"/>
      <c r="BY729" s="79"/>
      <c r="BZ729" s="79"/>
      <c r="CA729" s="79"/>
    </row>
    <row r="730" spans="1:79">
      <c r="A730" s="79"/>
      <c r="B730" s="79"/>
      <c r="C730" s="79"/>
      <c r="D730" s="79"/>
      <c r="E730" s="79"/>
      <c r="F730" s="79"/>
      <c r="G730" s="79"/>
      <c r="H730" s="79"/>
      <c r="I730" s="79"/>
      <c r="J730" s="79"/>
      <c r="K730" s="79"/>
      <c r="L730" s="79"/>
      <c r="M730" s="79"/>
      <c r="AA730" s="79"/>
      <c r="AB730" s="79"/>
      <c r="AC730" s="79"/>
      <c r="AD730" s="79"/>
      <c r="AE730" s="79"/>
      <c r="AF730" s="79"/>
      <c r="AG730" s="79"/>
      <c r="AH730" s="79"/>
      <c r="AI730" s="79"/>
      <c r="AJ730" s="79"/>
      <c r="AK730" s="79"/>
      <c r="AL730" s="79"/>
      <c r="AM730" s="79"/>
      <c r="AN730" s="79"/>
      <c r="AO730" s="79"/>
      <c r="AP730" s="79"/>
      <c r="AQ730" s="79"/>
      <c r="AR730" s="79"/>
      <c r="AS730" s="79"/>
      <c r="AT730" s="79"/>
      <c r="AU730" s="79"/>
      <c r="AV730" s="79"/>
      <c r="AW730" s="79"/>
      <c r="AX730" s="79"/>
      <c r="AY730" s="79"/>
      <c r="AZ730" s="79"/>
      <c r="BA730" s="79"/>
      <c r="BB730" s="79"/>
      <c r="BC730" s="79"/>
      <c r="BD730" s="79"/>
      <c r="BE730" s="79"/>
      <c r="BF730" s="79"/>
      <c r="BG730" s="79"/>
      <c r="BH730" s="79"/>
      <c r="BI730" s="79"/>
      <c r="BJ730" s="79"/>
      <c r="BK730" s="79"/>
      <c r="BL730" s="79"/>
      <c r="BM730" s="79"/>
      <c r="BN730" s="79"/>
      <c r="BO730" s="79"/>
      <c r="BP730" s="79"/>
      <c r="BQ730" s="79"/>
      <c r="BR730" s="79"/>
      <c r="BS730" s="79"/>
      <c r="BT730" s="79"/>
      <c r="BU730" s="79"/>
      <c r="BV730" s="79"/>
      <c r="BW730" s="79"/>
      <c r="BX730" s="79"/>
      <c r="BY730" s="79"/>
      <c r="BZ730" s="79"/>
      <c r="CA730" s="79"/>
    </row>
    <row r="731" spans="1:79">
      <c r="A731" s="79"/>
      <c r="B731" s="79"/>
      <c r="C731" s="79"/>
      <c r="D731" s="79"/>
      <c r="E731" s="79"/>
      <c r="F731" s="79"/>
      <c r="G731" s="79"/>
      <c r="H731" s="79"/>
      <c r="I731" s="79"/>
      <c r="J731" s="79"/>
      <c r="K731" s="79"/>
      <c r="L731" s="79"/>
      <c r="M731" s="79"/>
      <c r="AA731" s="79"/>
      <c r="AB731" s="79"/>
      <c r="AC731" s="79"/>
      <c r="AD731" s="79"/>
      <c r="AE731" s="79"/>
      <c r="AF731" s="79"/>
      <c r="AG731" s="79"/>
      <c r="AH731" s="79"/>
      <c r="AI731" s="79"/>
      <c r="AJ731" s="79"/>
      <c r="AK731" s="79"/>
      <c r="AL731" s="79"/>
      <c r="AM731" s="79"/>
      <c r="AN731" s="79"/>
      <c r="AO731" s="79"/>
      <c r="AP731" s="79"/>
      <c r="AQ731" s="79"/>
      <c r="AR731" s="79"/>
      <c r="AS731" s="79"/>
      <c r="AT731" s="79"/>
      <c r="AU731" s="79"/>
      <c r="AV731" s="79"/>
      <c r="AW731" s="79"/>
      <c r="AX731" s="79"/>
      <c r="AY731" s="79"/>
      <c r="AZ731" s="79"/>
      <c r="BA731" s="79"/>
      <c r="BB731" s="79"/>
      <c r="BC731" s="79"/>
      <c r="BD731" s="79"/>
      <c r="BE731" s="79"/>
      <c r="BF731" s="79"/>
      <c r="BG731" s="79"/>
      <c r="BH731" s="79"/>
      <c r="BI731" s="79"/>
      <c r="BJ731" s="79"/>
      <c r="BK731" s="79"/>
      <c r="BL731" s="79"/>
      <c r="BM731" s="79"/>
      <c r="BN731" s="79"/>
      <c r="BO731" s="79"/>
      <c r="BP731" s="79"/>
      <c r="BQ731" s="79"/>
      <c r="BR731" s="79"/>
      <c r="BS731" s="79"/>
      <c r="BT731" s="79"/>
      <c r="BU731" s="79"/>
      <c r="BV731" s="79"/>
      <c r="BW731" s="79"/>
      <c r="BX731" s="79"/>
      <c r="BY731" s="79"/>
      <c r="BZ731" s="79"/>
      <c r="CA731" s="79"/>
    </row>
    <row r="732" spans="1:79">
      <c r="A732" s="79"/>
      <c r="B732" s="79"/>
      <c r="C732" s="79"/>
      <c r="D732" s="79"/>
      <c r="E732" s="79"/>
      <c r="F732" s="79"/>
      <c r="G732" s="79"/>
      <c r="H732" s="79"/>
      <c r="I732" s="79"/>
      <c r="J732" s="79"/>
      <c r="K732" s="79"/>
      <c r="L732" s="79"/>
      <c r="M732" s="79"/>
      <c r="AA732" s="79"/>
      <c r="AB732" s="79"/>
      <c r="AC732" s="79"/>
      <c r="AD732" s="79"/>
      <c r="AE732" s="79"/>
      <c r="AF732" s="79"/>
      <c r="AG732" s="79"/>
      <c r="AH732" s="79"/>
      <c r="AI732" s="79"/>
      <c r="AJ732" s="79"/>
      <c r="AK732" s="79"/>
      <c r="AL732" s="79"/>
      <c r="AM732" s="79"/>
      <c r="AN732" s="79"/>
      <c r="AO732" s="79"/>
      <c r="AP732" s="79"/>
      <c r="AQ732" s="79"/>
      <c r="AR732" s="79"/>
      <c r="AS732" s="79"/>
      <c r="AT732" s="79"/>
      <c r="AU732" s="79"/>
      <c r="AV732" s="79"/>
      <c r="AW732" s="79"/>
      <c r="AX732" s="79"/>
      <c r="AY732" s="79"/>
      <c r="AZ732" s="79"/>
      <c r="BA732" s="79"/>
      <c r="BB732" s="79"/>
      <c r="BC732" s="79"/>
      <c r="BD732" s="79"/>
      <c r="BE732" s="79"/>
      <c r="BF732" s="79"/>
      <c r="BG732" s="79"/>
      <c r="BH732" s="79"/>
      <c r="BI732" s="79"/>
      <c r="BJ732" s="79"/>
      <c r="BK732" s="79"/>
      <c r="BL732" s="79"/>
      <c r="BM732" s="79"/>
      <c r="BN732" s="79"/>
      <c r="BO732" s="79"/>
      <c r="BP732" s="79"/>
      <c r="BQ732" s="79"/>
      <c r="BR732" s="79"/>
      <c r="BS732" s="79"/>
      <c r="BT732" s="79"/>
      <c r="BU732" s="79"/>
      <c r="BV732" s="79"/>
      <c r="BW732" s="79"/>
      <c r="BX732" s="79"/>
      <c r="BY732" s="79"/>
      <c r="BZ732" s="79"/>
      <c r="CA732" s="79"/>
    </row>
    <row r="733" spans="1:79">
      <c r="A733" s="79"/>
      <c r="B733" s="79"/>
      <c r="C733" s="79"/>
      <c r="D733" s="79"/>
      <c r="E733" s="79"/>
      <c r="F733" s="79"/>
      <c r="G733" s="79"/>
      <c r="H733" s="79"/>
      <c r="I733" s="79"/>
      <c r="J733" s="79"/>
      <c r="K733" s="79"/>
      <c r="L733" s="79"/>
      <c r="M733" s="79"/>
      <c r="AA733" s="79"/>
      <c r="AB733" s="79"/>
      <c r="AC733" s="79"/>
      <c r="AD733" s="79"/>
      <c r="AE733" s="79"/>
      <c r="AF733" s="79"/>
      <c r="AG733" s="79"/>
      <c r="AH733" s="79"/>
      <c r="AI733" s="79"/>
      <c r="AJ733" s="79"/>
      <c r="AK733" s="79"/>
      <c r="AL733" s="79"/>
      <c r="AM733" s="79"/>
      <c r="AN733" s="79"/>
      <c r="AO733" s="79"/>
      <c r="AP733" s="79"/>
      <c r="AQ733" s="79"/>
      <c r="AR733" s="79"/>
      <c r="AS733" s="79"/>
      <c r="AT733" s="79"/>
      <c r="AU733" s="79"/>
      <c r="AV733" s="79"/>
      <c r="AW733" s="79"/>
      <c r="AX733" s="79"/>
      <c r="AY733" s="79"/>
      <c r="AZ733" s="79"/>
      <c r="BA733" s="79"/>
      <c r="BB733" s="79"/>
      <c r="BC733" s="79"/>
      <c r="BD733" s="79"/>
      <c r="BE733" s="79"/>
      <c r="BF733" s="79"/>
      <c r="BG733" s="79"/>
      <c r="BH733" s="79"/>
      <c r="BI733" s="79"/>
      <c r="BJ733" s="79"/>
      <c r="BK733" s="79"/>
      <c r="BL733" s="79"/>
      <c r="BM733" s="79"/>
      <c r="BN733" s="79"/>
      <c r="BO733" s="79"/>
      <c r="BP733" s="79"/>
      <c r="BQ733" s="79"/>
      <c r="BR733" s="79"/>
      <c r="BS733" s="79"/>
      <c r="BT733" s="79"/>
      <c r="BU733" s="79"/>
      <c r="BV733" s="79"/>
      <c r="BW733" s="79"/>
      <c r="BX733" s="79"/>
      <c r="BY733" s="79"/>
      <c r="BZ733" s="79"/>
      <c r="CA733" s="79"/>
    </row>
    <row r="734" spans="1:79">
      <c r="A734" s="79"/>
      <c r="B734" s="79"/>
      <c r="C734" s="79"/>
      <c r="D734" s="79"/>
      <c r="E734" s="79"/>
      <c r="F734" s="79"/>
      <c r="G734" s="79"/>
      <c r="H734" s="79"/>
      <c r="I734" s="79"/>
      <c r="J734" s="79"/>
      <c r="K734" s="79"/>
      <c r="L734" s="79"/>
      <c r="M734" s="79"/>
      <c r="AA734" s="79"/>
      <c r="AB734" s="79"/>
      <c r="AC734" s="79"/>
      <c r="AD734" s="79"/>
      <c r="AE734" s="79"/>
      <c r="AF734" s="79"/>
      <c r="AG734" s="79"/>
      <c r="AH734" s="79"/>
      <c r="AI734" s="79"/>
      <c r="AJ734" s="79"/>
      <c r="AK734" s="79"/>
      <c r="AL734" s="79"/>
      <c r="AM734" s="79"/>
      <c r="AN734" s="79"/>
      <c r="AO734" s="79"/>
      <c r="AP734" s="79"/>
      <c r="AQ734" s="79"/>
      <c r="AR734" s="79"/>
      <c r="AS734" s="79"/>
      <c r="AT734" s="79"/>
      <c r="AU734" s="79"/>
      <c r="AV734" s="79"/>
      <c r="AW734" s="79"/>
      <c r="AX734" s="79"/>
      <c r="AY734" s="79"/>
      <c r="AZ734" s="79"/>
      <c r="BA734" s="79"/>
      <c r="BB734" s="79"/>
      <c r="BC734" s="79"/>
      <c r="BD734" s="79"/>
      <c r="BE734" s="79"/>
      <c r="BF734" s="79"/>
      <c r="BG734" s="79"/>
      <c r="BH734" s="79"/>
      <c r="BI734" s="79"/>
      <c r="BJ734" s="79"/>
      <c r="BK734" s="79"/>
      <c r="BL734" s="79"/>
      <c r="BM734" s="79"/>
      <c r="BN734" s="79"/>
      <c r="BO734" s="79"/>
      <c r="BP734" s="79"/>
      <c r="BQ734" s="79"/>
      <c r="BR734" s="79"/>
      <c r="BS734" s="79"/>
      <c r="BT734" s="79"/>
      <c r="BU734" s="79"/>
      <c r="BV734" s="79"/>
      <c r="BW734" s="79"/>
      <c r="BX734" s="79"/>
      <c r="BY734" s="79"/>
      <c r="BZ734" s="79"/>
      <c r="CA734" s="79"/>
    </row>
    <row r="735" spans="1:79">
      <c r="A735" s="79"/>
      <c r="B735" s="79"/>
      <c r="C735" s="79"/>
      <c r="D735" s="79"/>
      <c r="E735" s="79"/>
      <c r="F735" s="79"/>
      <c r="G735" s="79"/>
      <c r="H735" s="79"/>
      <c r="I735" s="79"/>
      <c r="J735" s="79"/>
      <c r="K735" s="79"/>
      <c r="L735" s="79"/>
      <c r="M735" s="79"/>
      <c r="AA735" s="79"/>
      <c r="AB735" s="79"/>
      <c r="AC735" s="79"/>
      <c r="AD735" s="79"/>
      <c r="AE735" s="79"/>
      <c r="AF735" s="79"/>
      <c r="AG735" s="79"/>
      <c r="AH735" s="79"/>
      <c r="AI735" s="79"/>
      <c r="AJ735" s="79"/>
      <c r="AK735" s="79"/>
      <c r="AL735" s="79"/>
      <c r="AM735" s="79"/>
      <c r="AN735" s="79"/>
      <c r="AO735" s="79"/>
      <c r="AP735" s="79"/>
      <c r="AQ735" s="79"/>
      <c r="AR735" s="79"/>
      <c r="AS735" s="79"/>
      <c r="AT735" s="79"/>
      <c r="AU735" s="79"/>
      <c r="AV735" s="79"/>
      <c r="AW735" s="79"/>
      <c r="AX735" s="79"/>
      <c r="AY735" s="79"/>
      <c r="AZ735" s="79"/>
      <c r="BA735" s="79"/>
      <c r="BB735" s="79"/>
      <c r="BC735" s="79"/>
      <c r="BD735" s="79"/>
      <c r="BE735" s="79"/>
      <c r="BF735" s="79"/>
      <c r="BG735" s="79"/>
      <c r="BH735" s="79"/>
      <c r="BI735" s="79"/>
      <c r="BJ735" s="79"/>
      <c r="BK735" s="79"/>
      <c r="BL735" s="79"/>
      <c r="BM735" s="79"/>
      <c r="BN735" s="79"/>
      <c r="BO735" s="79"/>
      <c r="BP735" s="79"/>
      <c r="BQ735" s="79"/>
      <c r="BR735" s="79"/>
      <c r="BS735" s="79"/>
      <c r="BT735" s="79"/>
      <c r="BU735" s="79"/>
      <c r="BV735" s="79"/>
      <c r="BW735" s="79"/>
      <c r="BX735" s="79"/>
      <c r="BY735" s="79"/>
      <c r="BZ735" s="79"/>
      <c r="CA735" s="79"/>
    </row>
    <row r="736" spans="1:79">
      <c r="A736" s="79"/>
      <c r="B736" s="79"/>
      <c r="C736" s="79"/>
      <c r="D736" s="79"/>
      <c r="E736" s="79"/>
      <c r="F736" s="79"/>
      <c r="G736" s="79"/>
      <c r="H736" s="79"/>
      <c r="I736" s="79"/>
      <c r="J736" s="79"/>
      <c r="K736" s="79"/>
      <c r="L736" s="79"/>
      <c r="M736" s="79"/>
      <c r="AA736" s="79"/>
      <c r="AB736" s="79"/>
      <c r="AC736" s="79"/>
      <c r="AD736" s="79"/>
      <c r="AE736" s="79"/>
      <c r="AF736" s="79"/>
      <c r="AG736" s="79"/>
      <c r="AH736" s="79"/>
      <c r="AI736" s="79"/>
      <c r="AJ736" s="79"/>
      <c r="AK736" s="79"/>
      <c r="AL736" s="79"/>
      <c r="AM736" s="79"/>
      <c r="AN736" s="79"/>
      <c r="AO736" s="79"/>
      <c r="AP736" s="79"/>
      <c r="AQ736" s="79"/>
      <c r="AR736" s="79"/>
      <c r="AS736" s="79"/>
      <c r="AT736" s="79"/>
      <c r="AU736" s="79"/>
      <c r="AV736" s="79"/>
      <c r="AW736" s="79"/>
      <c r="AX736" s="79"/>
      <c r="AY736" s="79"/>
      <c r="AZ736" s="79"/>
      <c r="BA736" s="79"/>
      <c r="BB736" s="79"/>
      <c r="BC736" s="79"/>
      <c r="BD736" s="79"/>
      <c r="BE736" s="79"/>
      <c r="BF736" s="79"/>
      <c r="BG736" s="79"/>
      <c r="BH736" s="79"/>
      <c r="BI736" s="79"/>
      <c r="BJ736" s="79"/>
      <c r="BK736" s="79"/>
      <c r="BL736" s="79"/>
      <c r="BM736" s="79"/>
      <c r="BN736" s="79"/>
      <c r="BO736" s="79"/>
      <c r="BP736" s="79"/>
      <c r="BQ736" s="79"/>
      <c r="BR736" s="79"/>
      <c r="BS736" s="79"/>
      <c r="BT736" s="79"/>
      <c r="BU736" s="79"/>
      <c r="BV736" s="79"/>
      <c r="BW736" s="79"/>
      <c r="BX736" s="79"/>
      <c r="BY736" s="79"/>
      <c r="BZ736" s="79"/>
      <c r="CA736" s="79"/>
    </row>
    <row r="737" spans="1:79">
      <c r="A737" s="79"/>
      <c r="B737" s="79"/>
      <c r="C737" s="79"/>
      <c r="D737" s="79"/>
      <c r="E737" s="79"/>
      <c r="F737" s="79"/>
      <c r="G737" s="79"/>
      <c r="H737" s="79"/>
      <c r="I737" s="79"/>
      <c r="J737" s="79"/>
      <c r="K737" s="79"/>
      <c r="L737" s="79"/>
      <c r="M737" s="79"/>
      <c r="AA737" s="79"/>
      <c r="AB737" s="79"/>
      <c r="AC737" s="79"/>
      <c r="AD737" s="79"/>
      <c r="AE737" s="79"/>
      <c r="AF737" s="79"/>
      <c r="AG737" s="79"/>
      <c r="AH737" s="79"/>
      <c r="AI737" s="79"/>
      <c r="AJ737" s="79"/>
      <c r="AK737" s="79"/>
      <c r="AL737" s="79"/>
      <c r="AM737" s="79"/>
      <c r="AN737" s="79"/>
      <c r="AO737" s="79"/>
      <c r="AP737" s="79"/>
      <c r="AQ737" s="79"/>
      <c r="AR737" s="79"/>
      <c r="AS737" s="79"/>
      <c r="AT737" s="79"/>
      <c r="AU737" s="79"/>
      <c r="AV737" s="79"/>
      <c r="AW737" s="79"/>
      <c r="AX737" s="79"/>
      <c r="AY737" s="79"/>
      <c r="AZ737" s="79"/>
      <c r="BA737" s="79"/>
      <c r="BB737" s="79"/>
      <c r="BC737" s="79"/>
      <c r="BD737" s="79"/>
      <c r="BE737" s="79"/>
      <c r="BF737" s="79"/>
      <c r="BG737" s="79"/>
      <c r="BH737" s="79"/>
      <c r="BI737" s="79"/>
      <c r="BJ737" s="79"/>
      <c r="BK737" s="79"/>
      <c r="BL737" s="79"/>
      <c r="BM737" s="79"/>
      <c r="BN737" s="79"/>
      <c r="BO737" s="79"/>
      <c r="BP737" s="79"/>
      <c r="BQ737" s="79"/>
      <c r="BR737" s="79"/>
      <c r="BS737" s="79"/>
      <c r="BT737" s="79"/>
      <c r="BU737" s="79"/>
      <c r="BV737" s="79"/>
      <c r="BW737" s="79"/>
      <c r="BX737" s="79"/>
      <c r="BY737" s="79"/>
      <c r="BZ737" s="79"/>
      <c r="CA737" s="79"/>
    </row>
    <row r="738" spans="1:79">
      <c r="A738" s="79"/>
      <c r="B738" s="79"/>
      <c r="C738" s="79"/>
      <c r="D738" s="79"/>
      <c r="E738" s="79"/>
      <c r="F738" s="79"/>
      <c r="G738" s="79"/>
      <c r="H738" s="79"/>
      <c r="I738" s="79"/>
      <c r="J738" s="79"/>
      <c r="K738" s="79"/>
      <c r="L738" s="79"/>
      <c r="M738" s="79"/>
      <c r="AA738" s="79"/>
      <c r="AB738" s="79"/>
      <c r="AC738" s="79"/>
      <c r="AD738" s="79"/>
      <c r="AE738" s="79"/>
      <c r="AF738" s="79"/>
      <c r="AG738" s="79"/>
      <c r="AH738" s="79"/>
      <c r="AI738" s="79"/>
      <c r="AJ738" s="79"/>
      <c r="AK738" s="79"/>
      <c r="AL738" s="79"/>
      <c r="AM738" s="79"/>
      <c r="AN738" s="79"/>
      <c r="AO738" s="79"/>
      <c r="AP738" s="79"/>
      <c r="AQ738" s="79"/>
      <c r="AR738" s="79"/>
      <c r="AS738" s="79"/>
      <c r="AT738" s="79"/>
      <c r="AU738" s="79"/>
      <c r="AV738" s="79"/>
      <c r="AW738" s="79"/>
      <c r="AX738" s="79"/>
      <c r="AY738" s="79"/>
      <c r="AZ738" s="79"/>
      <c r="BA738" s="79"/>
      <c r="BB738" s="79"/>
      <c r="BC738" s="79"/>
      <c r="BD738" s="79"/>
      <c r="BE738" s="79"/>
      <c r="BF738" s="79"/>
      <c r="BG738" s="79"/>
      <c r="BH738" s="79"/>
      <c r="BI738" s="79"/>
      <c r="BJ738" s="79"/>
      <c r="BK738" s="79"/>
      <c r="BL738" s="79"/>
      <c r="BM738" s="79"/>
      <c r="BN738" s="79"/>
      <c r="BO738" s="79"/>
      <c r="BP738" s="79"/>
      <c r="BQ738" s="79"/>
      <c r="BR738" s="79"/>
      <c r="BS738" s="79"/>
      <c r="BT738" s="79"/>
      <c r="BU738" s="79"/>
      <c r="BV738" s="79"/>
      <c r="BW738" s="79"/>
      <c r="BX738" s="79"/>
      <c r="BY738" s="79"/>
      <c r="BZ738" s="79"/>
      <c r="CA738" s="79"/>
    </row>
    <row r="739" spans="1:79">
      <c r="A739" s="79"/>
      <c r="B739" s="79"/>
      <c r="C739" s="79"/>
      <c r="D739" s="79"/>
      <c r="E739" s="79"/>
      <c r="F739" s="79"/>
      <c r="G739" s="79"/>
      <c r="H739" s="79"/>
      <c r="I739" s="79"/>
      <c r="J739" s="79"/>
      <c r="K739" s="79"/>
      <c r="L739" s="79"/>
      <c r="M739" s="79"/>
      <c r="AA739" s="79"/>
      <c r="AB739" s="79"/>
      <c r="AC739" s="79"/>
      <c r="AD739" s="79"/>
      <c r="AE739" s="79"/>
      <c r="AF739" s="79"/>
      <c r="AG739" s="79"/>
      <c r="AH739" s="79"/>
      <c r="AI739" s="79"/>
      <c r="AJ739" s="79"/>
      <c r="AK739" s="79"/>
      <c r="AL739" s="79"/>
      <c r="AM739" s="79"/>
      <c r="AN739" s="79"/>
      <c r="AO739" s="79"/>
      <c r="AP739" s="79"/>
      <c r="AQ739" s="79"/>
      <c r="AR739" s="79"/>
      <c r="AS739" s="79"/>
      <c r="AT739" s="79"/>
      <c r="AU739" s="79"/>
      <c r="AV739" s="79"/>
      <c r="AW739" s="79"/>
      <c r="AX739" s="79"/>
      <c r="AY739" s="79"/>
      <c r="AZ739" s="79"/>
      <c r="BA739" s="79"/>
      <c r="BB739" s="79"/>
      <c r="BC739" s="79"/>
      <c r="BD739" s="79"/>
      <c r="BE739" s="79"/>
      <c r="BF739" s="79"/>
      <c r="BG739" s="79"/>
      <c r="BH739" s="79"/>
      <c r="BI739" s="79"/>
      <c r="BJ739" s="79"/>
      <c r="BK739" s="79"/>
      <c r="BL739" s="79"/>
      <c r="BM739" s="79"/>
      <c r="BN739" s="79"/>
      <c r="BO739" s="79"/>
      <c r="BP739" s="79"/>
      <c r="BQ739" s="79"/>
      <c r="BR739" s="79"/>
      <c r="BS739" s="79"/>
      <c r="BT739" s="79"/>
      <c r="BU739" s="79"/>
      <c r="BV739" s="79"/>
      <c r="BW739" s="79"/>
      <c r="BX739" s="79"/>
      <c r="BY739" s="79"/>
      <c r="BZ739" s="79"/>
      <c r="CA739" s="79"/>
    </row>
    <row r="740" spans="1:79">
      <c r="A740" s="79"/>
      <c r="B740" s="79"/>
      <c r="C740" s="79"/>
      <c r="D740" s="79"/>
      <c r="E740" s="79"/>
      <c r="F740" s="79"/>
      <c r="G740" s="79"/>
      <c r="H740" s="79"/>
      <c r="I740" s="79"/>
      <c r="J740" s="79"/>
      <c r="K740" s="79"/>
      <c r="L740" s="79"/>
      <c r="M740" s="79"/>
      <c r="AA740" s="79"/>
      <c r="AB740" s="79"/>
      <c r="AC740" s="79"/>
      <c r="AD740" s="79"/>
      <c r="AE740" s="79"/>
      <c r="AF740" s="79"/>
      <c r="AG740" s="79"/>
      <c r="AH740" s="79"/>
      <c r="AI740" s="79"/>
      <c r="AJ740" s="79"/>
      <c r="AK740" s="79"/>
      <c r="AL740" s="79"/>
      <c r="AM740" s="79"/>
      <c r="AN740" s="79"/>
      <c r="AO740" s="79"/>
      <c r="AP740" s="79"/>
      <c r="AQ740" s="79"/>
      <c r="AR740" s="79"/>
      <c r="AS740" s="79"/>
      <c r="AT740" s="79"/>
      <c r="AU740" s="79"/>
      <c r="AV740" s="79"/>
      <c r="AW740" s="79"/>
      <c r="AX740" s="79"/>
      <c r="AY740" s="79"/>
      <c r="AZ740" s="79"/>
      <c r="BA740" s="79"/>
      <c r="BB740" s="79"/>
      <c r="BC740" s="79"/>
      <c r="BD740" s="79"/>
      <c r="BE740" s="79"/>
      <c r="BF740" s="79"/>
      <c r="BG740" s="79"/>
      <c r="BH740" s="79"/>
      <c r="BI740" s="79"/>
      <c r="BJ740" s="79"/>
      <c r="BK740" s="79"/>
      <c r="BL740" s="79"/>
      <c r="BM740" s="79"/>
      <c r="BN740" s="79"/>
      <c r="BO740" s="79"/>
      <c r="BP740" s="79"/>
      <c r="BQ740" s="79"/>
      <c r="BR740" s="79"/>
      <c r="BS740" s="79"/>
      <c r="BT740" s="79"/>
      <c r="BU740" s="79"/>
      <c r="BV740" s="79"/>
      <c r="BW740" s="79"/>
      <c r="BX740" s="79"/>
      <c r="BY740" s="79"/>
      <c r="BZ740" s="79"/>
      <c r="CA740" s="79"/>
    </row>
    <row r="741" spans="1:79">
      <c r="A741" s="79"/>
      <c r="B741" s="79"/>
      <c r="C741" s="79"/>
      <c r="D741" s="79"/>
      <c r="E741" s="79"/>
      <c r="F741" s="79"/>
      <c r="G741" s="79"/>
      <c r="H741" s="79"/>
      <c r="I741" s="79"/>
      <c r="J741" s="79"/>
      <c r="K741" s="79"/>
      <c r="L741" s="79"/>
      <c r="M741" s="79"/>
      <c r="AA741" s="79"/>
      <c r="AB741" s="79"/>
      <c r="AC741" s="79"/>
      <c r="AD741" s="79"/>
      <c r="AE741" s="79"/>
      <c r="AF741" s="79"/>
      <c r="AG741" s="79"/>
      <c r="AH741" s="79"/>
      <c r="AI741" s="79"/>
      <c r="AJ741" s="79"/>
      <c r="AK741" s="79"/>
      <c r="AL741" s="79"/>
      <c r="AM741" s="79"/>
      <c r="AN741" s="79"/>
      <c r="AO741" s="79"/>
      <c r="AP741" s="79"/>
      <c r="AQ741" s="79"/>
      <c r="AR741" s="79"/>
      <c r="AS741" s="79"/>
      <c r="AT741" s="79"/>
      <c r="AU741" s="79"/>
      <c r="AV741" s="79"/>
      <c r="AW741" s="79"/>
      <c r="AX741" s="79"/>
      <c r="AY741" s="79"/>
      <c r="AZ741" s="79"/>
      <c r="BA741" s="79"/>
      <c r="BB741" s="79"/>
      <c r="BC741" s="79"/>
      <c r="BD741" s="79"/>
      <c r="BE741" s="79"/>
      <c r="BF741" s="79"/>
      <c r="BG741" s="79"/>
      <c r="BH741" s="79"/>
      <c r="BI741" s="79"/>
      <c r="BJ741" s="79"/>
      <c r="BK741" s="79"/>
      <c r="BL741" s="79"/>
      <c r="BM741" s="79"/>
      <c r="BN741" s="79"/>
      <c r="BO741" s="79"/>
      <c r="BP741" s="79"/>
      <c r="BQ741" s="79"/>
      <c r="BR741" s="79"/>
      <c r="BS741" s="79"/>
      <c r="BT741" s="79"/>
      <c r="BU741" s="79"/>
      <c r="BV741" s="79"/>
      <c r="BW741" s="79"/>
      <c r="BX741" s="79"/>
      <c r="BY741" s="79"/>
      <c r="BZ741" s="79"/>
      <c r="CA741" s="79"/>
    </row>
    <row r="742" spans="1:79">
      <c r="A742" s="79"/>
      <c r="B742" s="79"/>
      <c r="C742" s="79"/>
      <c r="D742" s="79"/>
      <c r="E742" s="79"/>
      <c r="F742" s="79"/>
      <c r="G742" s="79"/>
      <c r="H742" s="79"/>
      <c r="I742" s="79"/>
      <c r="J742" s="79"/>
      <c r="K742" s="79"/>
      <c r="L742" s="79"/>
      <c r="M742" s="79"/>
      <c r="AA742" s="79"/>
      <c r="AB742" s="79"/>
      <c r="AC742" s="79"/>
      <c r="AD742" s="79"/>
      <c r="AE742" s="79"/>
      <c r="AF742" s="79"/>
      <c r="AG742" s="79"/>
      <c r="AH742" s="79"/>
      <c r="AI742" s="79"/>
      <c r="AJ742" s="79"/>
      <c r="AK742" s="79"/>
      <c r="AL742" s="79"/>
      <c r="AM742" s="79"/>
      <c r="AN742" s="79"/>
      <c r="AO742" s="79"/>
      <c r="AP742" s="79"/>
      <c r="AQ742" s="79"/>
      <c r="AR742" s="79"/>
      <c r="AS742" s="79"/>
      <c r="AT742" s="79"/>
      <c r="AU742" s="79"/>
      <c r="AV742" s="79"/>
      <c r="AW742" s="79"/>
      <c r="AX742" s="79"/>
      <c r="AY742" s="79"/>
      <c r="AZ742" s="79"/>
      <c r="BA742" s="79"/>
      <c r="BB742" s="79"/>
      <c r="BC742" s="79"/>
      <c r="BD742" s="79"/>
      <c r="BE742" s="79"/>
      <c r="BF742" s="79"/>
      <c r="BG742" s="79"/>
      <c r="BH742" s="79"/>
      <c r="BI742" s="79"/>
      <c r="BJ742" s="79"/>
      <c r="BK742" s="79"/>
      <c r="BL742" s="79"/>
      <c r="BM742" s="79"/>
      <c r="BN742" s="79"/>
      <c r="BO742" s="79"/>
      <c r="BP742" s="79"/>
      <c r="BQ742" s="79"/>
      <c r="BR742" s="79"/>
      <c r="BS742" s="79"/>
      <c r="BT742" s="79"/>
      <c r="BU742" s="79"/>
      <c r="BV742" s="79"/>
      <c r="BW742" s="79"/>
      <c r="BX742" s="79"/>
      <c r="BY742" s="79"/>
      <c r="BZ742" s="79"/>
      <c r="CA742" s="79"/>
    </row>
    <row r="743" spans="1:79">
      <c r="A743" s="79"/>
      <c r="B743" s="79"/>
      <c r="C743" s="79"/>
      <c r="D743" s="79"/>
      <c r="E743" s="79"/>
      <c r="F743" s="79"/>
      <c r="G743" s="79"/>
      <c r="H743" s="79"/>
      <c r="I743" s="79"/>
      <c r="J743" s="79"/>
      <c r="K743" s="79"/>
      <c r="L743" s="79"/>
      <c r="M743" s="79"/>
      <c r="AA743" s="79"/>
      <c r="AB743" s="79"/>
      <c r="AC743" s="79"/>
      <c r="AD743" s="79"/>
      <c r="AE743" s="79"/>
      <c r="AF743" s="79"/>
      <c r="AG743" s="79"/>
      <c r="AH743" s="79"/>
      <c r="AI743" s="79"/>
      <c r="AJ743" s="79"/>
      <c r="AK743" s="79"/>
      <c r="AL743" s="79"/>
      <c r="AM743" s="79"/>
      <c r="AN743" s="79"/>
      <c r="AO743" s="79"/>
      <c r="AP743" s="79"/>
      <c r="AQ743" s="79"/>
      <c r="AR743" s="79"/>
      <c r="AS743" s="79"/>
      <c r="AT743" s="79"/>
      <c r="AU743" s="79"/>
      <c r="AV743" s="79"/>
      <c r="AW743" s="79"/>
      <c r="AX743" s="79"/>
      <c r="AY743" s="79"/>
      <c r="AZ743" s="79"/>
      <c r="BA743" s="79"/>
      <c r="BB743" s="79"/>
      <c r="BC743" s="79"/>
      <c r="BD743" s="79"/>
      <c r="BE743" s="79"/>
      <c r="BF743" s="79"/>
      <c r="BG743" s="79"/>
      <c r="BH743" s="79"/>
      <c r="BI743" s="79"/>
      <c r="BJ743" s="79"/>
      <c r="BK743" s="79"/>
      <c r="BL743" s="79"/>
      <c r="BM743" s="79"/>
      <c r="BN743" s="79"/>
      <c r="BO743" s="79"/>
      <c r="BP743" s="79"/>
      <c r="BQ743" s="79"/>
      <c r="BR743" s="79"/>
      <c r="BS743" s="79"/>
      <c r="BT743" s="79"/>
      <c r="BU743" s="79"/>
      <c r="BV743" s="79"/>
      <c r="BW743" s="79"/>
      <c r="BX743" s="79"/>
      <c r="BY743" s="79"/>
      <c r="BZ743" s="79"/>
      <c r="CA743" s="79"/>
    </row>
    <row r="744" spans="1:79">
      <c r="A744" s="79"/>
      <c r="B744" s="79"/>
      <c r="C744" s="79"/>
      <c r="D744" s="79"/>
      <c r="E744" s="79"/>
      <c r="F744" s="79"/>
      <c r="G744" s="79"/>
      <c r="H744" s="79"/>
      <c r="I744" s="79"/>
      <c r="J744" s="79"/>
      <c r="K744" s="79"/>
      <c r="L744" s="79"/>
      <c r="M744" s="79"/>
      <c r="AA744" s="79"/>
      <c r="AB744" s="79"/>
      <c r="AC744" s="79"/>
      <c r="AD744" s="79"/>
      <c r="AE744" s="79"/>
      <c r="AF744" s="79"/>
      <c r="AG744" s="79"/>
      <c r="AH744" s="79"/>
      <c r="AI744" s="79"/>
      <c r="AJ744" s="79"/>
      <c r="AK744" s="79"/>
      <c r="AL744" s="79"/>
      <c r="AM744" s="79"/>
      <c r="AN744" s="79"/>
      <c r="AO744" s="79"/>
      <c r="AP744" s="79"/>
      <c r="AQ744" s="79"/>
      <c r="AR744" s="79"/>
      <c r="AS744" s="79"/>
      <c r="AT744" s="79"/>
      <c r="AU744" s="79"/>
      <c r="AV744" s="79"/>
      <c r="AW744" s="79"/>
      <c r="AX744" s="79"/>
      <c r="AY744" s="79"/>
      <c r="AZ744" s="79"/>
      <c r="BA744" s="79"/>
      <c r="BB744" s="79"/>
      <c r="BC744" s="79"/>
      <c r="BD744" s="79"/>
      <c r="BE744" s="79"/>
      <c r="BF744" s="79"/>
      <c r="BG744" s="79"/>
      <c r="BH744" s="79"/>
      <c r="BI744" s="79"/>
      <c r="BJ744" s="79"/>
      <c r="BK744" s="79"/>
      <c r="BL744" s="79"/>
      <c r="BM744" s="79"/>
      <c r="BN744" s="79"/>
      <c r="BO744" s="79"/>
      <c r="BP744" s="79"/>
      <c r="BQ744" s="79"/>
      <c r="BR744" s="79"/>
      <c r="BS744" s="79"/>
      <c r="BT744" s="79"/>
      <c r="BU744" s="79"/>
      <c r="BV744" s="79"/>
      <c r="BW744" s="79"/>
      <c r="BX744" s="79"/>
      <c r="BY744" s="79"/>
      <c r="BZ744" s="79"/>
      <c r="CA744" s="79"/>
    </row>
    <row r="745" spans="1:79">
      <c r="A745" s="79"/>
      <c r="B745" s="79"/>
      <c r="C745" s="79"/>
      <c r="D745" s="79"/>
      <c r="E745" s="79"/>
      <c r="F745" s="79"/>
      <c r="G745" s="79"/>
      <c r="H745" s="79"/>
      <c r="I745" s="79"/>
      <c r="J745" s="79"/>
      <c r="K745" s="79"/>
      <c r="L745" s="79"/>
      <c r="M745" s="79"/>
      <c r="AA745" s="79"/>
      <c r="AB745" s="79"/>
      <c r="AC745" s="79"/>
      <c r="AD745" s="79"/>
      <c r="AE745" s="79"/>
      <c r="AF745" s="79"/>
      <c r="AG745" s="79"/>
      <c r="AH745" s="79"/>
      <c r="AI745" s="79"/>
      <c r="AJ745" s="79"/>
      <c r="AK745" s="79"/>
      <c r="AL745" s="79"/>
      <c r="AM745" s="79"/>
      <c r="AN745" s="79"/>
      <c r="AO745" s="79"/>
      <c r="AP745" s="79"/>
      <c r="AQ745" s="79"/>
      <c r="AR745" s="79"/>
      <c r="AS745" s="79"/>
      <c r="AT745" s="79"/>
      <c r="AU745" s="79"/>
      <c r="AV745" s="79"/>
      <c r="AW745" s="79"/>
      <c r="AX745" s="79"/>
      <c r="AY745" s="79"/>
      <c r="AZ745" s="79"/>
      <c r="BA745" s="79"/>
      <c r="BB745" s="79"/>
      <c r="BC745" s="79"/>
      <c r="BD745" s="79"/>
      <c r="BE745" s="79"/>
      <c r="BF745" s="79"/>
      <c r="BG745" s="79"/>
      <c r="BH745" s="79"/>
      <c r="BI745" s="79"/>
      <c r="BJ745" s="79"/>
      <c r="BK745" s="79"/>
      <c r="BL745" s="79"/>
      <c r="BM745" s="79"/>
      <c r="BN745" s="79"/>
      <c r="BO745" s="79"/>
      <c r="BP745" s="79"/>
      <c r="BQ745" s="79"/>
      <c r="BR745" s="79"/>
      <c r="BS745" s="79"/>
      <c r="BT745" s="79"/>
      <c r="BU745" s="79"/>
      <c r="BV745" s="79"/>
      <c r="BW745" s="79"/>
      <c r="BX745" s="79"/>
      <c r="BY745" s="79"/>
      <c r="BZ745" s="79"/>
      <c r="CA745" s="79"/>
    </row>
    <row r="746" spans="1:79">
      <c r="A746" s="79"/>
      <c r="B746" s="79"/>
      <c r="C746" s="79"/>
      <c r="D746" s="79"/>
      <c r="E746" s="79"/>
      <c r="F746" s="79"/>
      <c r="G746" s="79"/>
      <c r="H746" s="79"/>
      <c r="I746" s="79"/>
      <c r="J746" s="79"/>
      <c r="K746" s="79"/>
      <c r="L746" s="79"/>
      <c r="M746" s="79"/>
      <c r="AA746" s="79"/>
      <c r="AB746" s="79"/>
      <c r="AC746" s="79"/>
      <c r="AD746" s="79"/>
      <c r="AE746" s="79"/>
      <c r="AF746" s="79"/>
      <c r="AG746" s="79"/>
      <c r="AH746" s="79"/>
      <c r="AI746" s="79"/>
      <c r="AJ746" s="79"/>
      <c r="AK746" s="79"/>
      <c r="AL746" s="79"/>
      <c r="AM746" s="79"/>
      <c r="AN746" s="79"/>
      <c r="AO746" s="79"/>
      <c r="AP746" s="79"/>
      <c r="AQ746" s="79"/>
      <c r="AR746" s="79"/>
      <c r="AS746" s="79"/>
      <c r="AT746" s="79"/>
      <c r="AU746" s="79"/>
      <c r="AV746" s="79"/>
      <c r="AW746" s="79"/>
      <c r="AX746" s="79"/>
      <c r="AY746" s="79"/>
      <c r="AZ746" s="79"/>
      <c r="BA746" s="79"/>
      <c r="BB746" s="79"/>
      <c r="BC746" s="79"/>
      <c r="BD746" s="79"/>
      <c r="BE746" s="79"/>
      <c r="BF746" s="79"/>
      <c r="BG746" s="79"/>
      <c r="BH746" s="79"/>
      <c r="BI746" s="79"/>
      <c r="BJ746" s="79"/>
      <c r="BK746" s="79"/>
      <c r="BL746" s="79"/>
      <c r="BM746" s="79"/>
      <c r="BN746" s="79"/>
      <c r="BO746" s="79"/>
      <c r="BP746" s="79"/>
      <c r="BQ746" s="79"/>
      <c r="BR746" s="79"/>
      <c r="BS746" s="79"/>
      <c r="BT746" s="79"/>
      <c r="BU746" s="79"/>
      <c r="BV746" s="79"/>
      <c r="BW746" s="79"/>
      <c r="BX746" s="79"/>
      <c r="BY746" s="79"/>
      <c r="BZ746" s="79"/>
      <c r="CA746" s="79"/>
    </row>
    <row r="747" spans="1:79">
      <c r="A747" s="79"/>
      <c r="B747" s="79"/>
      <c r="C747" s="79"/>
      <c r="D747" s="79"/>
      <c r="E747" s="79"/>
      <c r="F747" s="79"/>
      <c r="G747" s="79"/>
      <c r="H747" s="79"/>
      <c r="I747" s="79"/>
      <c r="J747" s="79"/>
      <c r="K747" s="79"/>
      <c r="L747" s="79"/>
      <c r="M747" s="79"/>
      <c r="AA747" s="79"/>
      <c r="AB747" s="79"/>
      <c r="AC747" s="79"/>
      <c r="AD747" s="79"/>
      <c r="AE747" s="79"/>
      <c r="AF747" s="79"/>
      <c r="AG747" s="79"/>
      <c r="AH747" s="79"/>
      <c r="AI747" s="79"/>
      <c r="AJ747" s="79"/>
      <c r="AK747" s="79"/>
      <c r="AL747" s="79"/>
      <c r="AM747" s="79"/>
      <c r="AN747" s="79"/>
      <c r="AO747" s="79"/>
      <c r="AP747" s="79"/>
      <c r="AQ747" s="79"/>
      <c r="AR747" s="79"/>
      <c r="AS747" s="79"/>
      <c r="AT747" s="79"/>
      <c r="AU747" s="79"/>
      <c r="AV747" s="79"/>
      <c r="AW747" s="79"/>
      <c r="AX747" s="79"/>
      <c r="AY747" s="79"/>
      <c r="AZ747" s="79"/>
      <c r="BA747" s="79"/>
      <c r="BB747" s="79"/>
      <c r="BC747" s="79"/>
      <c r="BD747" s="79"/>
      <c r="BE747" s="79"/>
      <c r="BF747" s="79"/>
      <c r="BG747" s="79"/>
      <c r="BH747" s="79"/>
      <c r="BI747" s="79"/>
      <c r="BJ747" s="79"/>
      <c r="BK747" s="79"/>
      <c r="BL747" s="79"/>
      <c r="BM747" s="79"/>
      <c r="BN747" s="79"/>
      <c r="BO747" s="79"/>
      <c r="BP747" s="79"/>
      <c r="BQ747" s="79"/>
      <c r="BR747" s="79"/>
      <c r="BS747" s="79"/>
      <c r="BT747" s="79"/>
      <c r="BU747" s="79"/>
      <c r="BV747" s="79"/>
      <c r="BW747" s="79"/>
      <c r="BX747" s="79"/>
      <c r="BY747" s="79"/>
      <c r="BZ747" s="79"/>
      <c r="CA747" s="79"/>
    </row>
    <row r="748" spans="1:79">
      <c r="A748" s="79"/>
      <c r="B748" s="79"/>
      <c r="C748" s="79"/>
      <c r="D748" s="79"/>
      <c r="E748" s="79"/>
      <c r="F748" s="79"/>
      <c r="G748" s="79"/>
      <c r="H748" s="79"/>
      <c r="I748" s="79"/>
      <c r="J748" s="79"/>
      <c r="K748" s="79"/>
      <c r="L748" s="79"/>
      <c r="M748" s="79"/>
      <c r="AA748" s="79"/>
      <c r="AB748" s="79"/>
      <c r="AC748" s="79"/>
      <c r="AD748" s="79"/>
      <c r="AE748" s="79"/>
      <c r="AF748" s="79"/>
      <c r="AG748" s="79"/>
      <c r="AH748" s="79"/>
      <c r="AI748" s="79"/>
      <c r="AJ748" s="79"/>
      <c r="AK748" s="79"/>
      <c r="AL748" s="79"/>
      <c r="AM748" s="79"/>
      <c r="AN748" s="79"/>
      <c r="AO748" s="79"/>
      <c r="AP748" s="79"/>
      <c r="AQ748" s="79"/>
      <c r="AR748" s="79"/>
      <c r="AS748" s="79"/>
      <c r="AT748" s="79"/>
      <c r="AU748" s="79"/>
      <c r="AV748" s="79"/>
      <c r="AW748" s="79"/>
      <c r="AX748" s="79"/>
      <c r="AY748" s="79"/>
      <c r="AZ748" s="79"/>
      <c r="BA748" s="79"/>
      <c r="BB748" s="79"/>
      <c r="BC748" s="79"/>
      <c r="BD748" s="79"/>
      <c r="BE748" s="79"/>
      <c r="BF748" s="79"/>
      <c r="BG748" s="79"/>
      <c r="BH748" s="79"/>
      <c r="BI748" s="79"/>
      <c r="BJ748" s="79"/>
      <c r="BK748" s="79"/>
      <c r="BL748" s="79"/>
      <c r="BM748" s="79"/>
      <c r="BN748" s="79"/>
      <c r="BO748" s="79"/>
      <c r="BP748" s="79"/>
      <c r="BQ748" s="79"/>
      <c r="BR748" s="79"/>
      <c r="BS748" s="79"/>
      <c r="BT748" s="79"/>
      <c r="BU748" s="79"/>
      <c r="BV748" s="79"/>
      <c r="BW748" s="79"/>
      <c r="BX748" s="79"/>
      <c r="BY748" s="79"/>
      <c r="BZ748" s="79"/>
      <c r="CA748" s="79"/>
    </row>
    <row r="749" spans="1:79">
      <c r="A749" s="79"/>
      <c r="B749" s="79"/>
      <c r="C749" s="79"/>
      <c r="D749" s="79"/>
      <c r="E749" s="79"/>
      <c r="F749" s="79"/>
      <c r="G749" s="79"/>
      <c r="H749" s="79"/>
      <c r="I749" s="79"/>
      <c r="J749" s="79"/>
      <c r="K749" s="79"/>
      <c r="L749" s="79"/>
      <c r="M749" s="79"/>
      <c r="AA749" s="79"/>
      <c r="AB749" s="79"/>
      <c r="AC749" s="79"/>
      <c r="AD749" s="79"/>
      <c r="AE749" s="79"/>
      <c r="AF749" s="79"/>
      <c r="AG749" s="79"/>
      <c r="AH749" s="79"/>
      <c r="AI749" s="79"/>
      <c r="AJ749" s="79"/>
      <c r="AK749" s="79"/>
      <c r="AL749" s="79"/>
      <c r="AM749" s="79"/>
      <c r="AN749" s="79"/>
      <c r="AO749" s="79"/>
      <c r="AP749" s="79"/>
      <c r="AQ749" s="79"/>
      <c r="AR749" s="79"/>
      <c r="AS749" s="79"/>
      <c r="AT749" s="79"/>
      <c r="AU749" s="79"/>
      <c r="AV749" s="79"/>
      <c r="AW749" s="79"/>
      <c r="AX749" s="79"/>
      <c r="AY749" s="79"/>
      <c r="AZ749" s="79"/>
      <c r="BA749" s="79"/>
      <c r="BB749" s="79"/>
      <c r="BC749" s="79"/>
      <c r="BD749" s="79"/>
      <c r="BE749" s="79"/>
      <c r="BF749" s="79"/>
      <c r="BG749" s="79"/>
      <c r="BH749" s="79"/>
      <c r="BI749" s="79"/>
      <c r="BJ749" s="79"/>
      <c r="BK749" s="79"/>
      <c r="BL749" s="79"/>
      <c r="BM749" s="79"/>
      <c r="BN749" s="79"/>
      <c r="BO749" s="79"/>
      <c r="BP749" s="79"/>
      <c r="BQ749" s="79"/>
      <c r="BR749" s="79"/>
      <c r="BS749" s="79"/>
      <c r="BT749" s="79"/>
      <c r="BU749" s="79"/>
      <c r="BV749" s="79"/>
      <c r="BW749" s="79"/>
      <c r="BX749" s="79"/>
      <c r="BY749" s="79"/>
      <c r="BZ749" s="79"/>
      <c r="CA749" s="79"/>
    </row>
    <row r="750" spans="1:79">
      <c r="A750" s="79"/>
      <c r="B750" s="79"/>
      <c r="C750" s="79"/>
      <c r="D750" s="79"/>
      <c r="E750" s="79"/>
      <c r="F750" s="79"/>
      <c r="G750" s="79"/>
      <c r="H750" s="79"/>
      <c r="I750" s="79"/>
      <c r="J750" s="79"/>
      <c r="K750" s="79"/>
      <c r="L750" s="79"/>
      <c r="M750" s="79"/>
      <c r="AA750" s="79"/>
      <c r="AB750" s="79"/>
      <c r="AC750" s="79"/>
      <c r="AD750" s="79"/>
      <c r="AE750" s="79"/>
      <c r="AF750" s="79"/>
      <c r="AG750" s="79"/>
      <c r="AH750" s="79"/>
      <c r="AI750" s="79"/>
      <c r="AJ750" s="79"/>
      <c r="AK750" s="79"/>
      <c r="AL750" s="79"/>
      <c r="AM750" s="79"/>
      <c r="AN750" s="79"/>
      <c r="AO750" s="79"/>
      <c r="AP750" s="79"/>
      <c r="AQ750" s="79"/>
      <c r="AR750" s="79"/>
      <c r="AS750" s="79"/>
      <c r="AT750" s="79"/>
      <c r="AU750" s="79"/>
      <c r="AV750" s="79"/>
      <c r="AW750" s="79"/>
      <c r="AX750" s="79"/>
      <c r="AY750" s="79"/>
      <c r="AZ750" s="79"/>
      <c r="BA750" s="79"/>
      <c r="BB750" s="79"/>
      <c r="BC750" s="79"/>
      <c r="BD750" s="79"/>
      <c r="BE750" s="79"/>
      <c r="BF750" s="79"/>
      <c r="BG750" s="79"/>
      <c r="BH750" s="79"/>
      <c r="BI750" s="79"/>
      <c r="BJ750" s="79"/>
      <c r="BK750" s="79"/>
      <c r="BL750" s="79"/>
      <c r="BM750" s="79"/>
      <c r="BN750" s="79"/>
      <c r="BO750" s="79"/>
      <c r="BP750" s="79"/>
      <c r="BQ750" s="79"/>
      <c r="BR750" s="79"/>
      <c r="BS750" s="79"/>
      <c r="BT750" s="79"/>
      <c r="BU750" s="79"/>
      <c r="BV750" s="79"/>
      <c r="BW750" s="79"/>
      <c r="BX750" s="79"/>
      <c r="BY750" s="79"/>
      <c r="BZ750" s="79"/>
      <c r="CA750" s="79"/>
    </row>
    <row r="751" spans="1:79">
      <c r="A751" s="79"/>
      <c r="B751" s="79"/>
      <c r="C751" s="79"/>
      <c r="D751" s="79"/>
      <c r="E751" s="79"/>
      <c r="F751" s="79"/>
      <c r="G751" s="79"/>
      <c r="H751" s="79"/>
      <c r="I751" s="79"/>
      <c r="J751" s="79"/>
      <c r="K751" s="79"/>
      <c r="L751" s="79"/>
      <c r="M751" s="79"/>
      <c r="AA751" s="79"/>
      <c r="AB751" s="79"/>
      <c r="AC751" s="79"/>
      <c r="AD751" s="79"/>
      <c r="AE751" s="79"/>
      <c r="AF751" s="79"/>
      <c r="AG751" s="79"/>
      <c r="AH751" s="79"/>
      <c r="AI751" s="79"/>
      <c r="AJ751" s="79"/>
      <c r="AK751" s="79"/>
      <c r="AL751" s="79"/>
      <c r="AM751" s="79"/>
      <c r="AN751" s="79"/>
      <c r="AO751" s="79"/>
      <c r="AP751" s="79"/>
      <c r="AQ751" s="79"/>
      <c r="AR751" s="79"/>
      <c r="AS751" s="79"/>
      <c r="AT751" s="79"/>
      <c r="AU751" s="79"/>
      <c r="AV751" s="79"/>
      <c r="AW751" s="79"/>
      <c r="AX751" s="79"/>
      <c r="AY751" s="79"/>
      <c r="AZ751" s="79"/>
      <c r="BA751" s="79"/>
      <c r="BB751" s="79"/>
      <c r="BC751" s="79"/>
      <c r="BD751" s="79"/>
      <c r="BE751" s="79"/>
      <c r="BF751" s="79"/>
      <c r="BG751" s="79"/>
      <c r="BH751" s="79"/>
      <c r="BI751" s="79"/>
      <c r="BJ751" s="79"/>
      <c r="BK751" s="79"/>
      <c r="BL751" s="79"/>
      <c r="BM751" s="79"/>
      <c r="BN751" s="79"/>
      <c r="BO751" s="79"/>
      <c r="BP751" s="79"/>
      <c r="BQ751" s="79"/>
      <c r="BR751" s="79"/>
      <c r="BS751" s="79"/>
      <c r="BT751" s="79"/>
      <c r="BU751" s="79"/>
      <c r="BV751" s="79"/>
      <c r="BW751" s="79"/>
      <c r="BX751" s="79"/>
      <c r="BY751" s="79"/>
      <c r="BZ751" s="79"/>
      <c r="CA751" s="79"/>
    </row>
    <row r="752" spans="1:79">
      <c r="A752" s="79"/>
      <c r="B752" s="79"/>
      <c r="C752" s="79"/>
      <c r="D752" s="79"/>
      <c r="E752" s="79"/>
      <c r="F752" s="79"/>
      <c r="G752" s="79"/>
      <c r="H752" s="79"/>
      <c r="I752" s="79"/>
      <c r="J752" s="79"/>
      <c r="K752" s="79"/>
      <c r="L752" s="79"/>
      <c r="M752" s="79"/>
      <c r="AA752" s="79"/>
      <c r="AB752" s="79"/>
      <c r="AC752" s="79"/>
      <c r="AD752" s="79"/>
      <c r="AE752" s="79"/>
      <c r="AF752" s="79"/>
      <c r="AG752" s="79"/>
      <c r="AH752" s="79"/>
      <c r="AI752" s="79"/>
      <c r="AJ752" s="79"/>
      <c r="AK752" s="79"/>
      <c r="AL752" s="79"/>
      <c r="AM752" s="79"/>
      <c r="AN752" s="79"/>
      <c r="AO752" s="79"/>
      <c r="AP752" s="79"/>
      <c r="AQ752" s="79"/>
      <c r="AR752" s="79"/>
      <c r="AS752" s="79"/>
      <c r="AT752" s="79"/>
      <c r="AU752" s="79"/>
      <c r="AV752" s="79"/>
      <c r="AW752" s="79"/>
      <c r="AX752" s="79"/>
      <c r="AY752" s="79"/>
      <c r="AZ752" s="79"/>
      <c r="BA752" s="79"/>
      <c r="BB752" s="79"/>
      <c r="BC752" s="79"/>
      <c r="BD752" s="79"/>
      <c r="BE752" s="79"/>
      <c r="BF752" s="79"/>
      <c r="BG752" s="79"/>
      <c r="BH752" s="79"/>
      <c r="BI752" s="79"/>
      <c r="BJ752" s="79"/>
      <c r="BK752" s="79"/>
      <c r="BL752" s="79"/>
      <c r="BM752" s="79"/>
      <c r="BN752" s="79"/>
      <c r="BO752" s="79"/>
      <c r="BP752" s="79"/>
      <c r="BQ752" s="79"/>
      <c r="BR752" s="79"/>
      <c r="BS752" s="79"/>
      <c r="BT752" s="79"/>
      <c r="BU752" s="79"/>
      <c r="BV752" s="79"/>
      <c r="BW752" s="79"/>
      <c r="BX752" s="79"/>
      <c r="BY752" s="79"/>
      <c r="BZ752" s="79"/>
      <c r="CA752" s="79"/>
    </row>
    <row r="753" spans="1:79">
      <c r="A753" s="79"/>
      <c r="B753" s="79"/>
      <c r="C753" s="79"/>
      <c r="D753" s="79"/>
      <c r="E753" s="79"/>
      <c r="F753" s="79"/>
      <c r="G753" s="79"/>
      <c r="H753" s="79"/>
      <c r="I753" s="79"/>
      <c r="J753" s="79"/>
      <c r="K753" s="79"/>
      <c r="L753" s="79"/>
      <c r="M753" s="79"/>
      <c r="AA753" s="79"/>
      <c r="AB753" s="79"/>
      <c r="AC753" s="79"/>
      <c r="AD753" s="79"/>
      <c r="AE753" s="79"/>
      <c r="AF753" s="79"/>
      <c r="AG753" s="79"/>
      <c r="AH753" s="79"/>
      <c r="AI753" s="79"/>
      <c r="AJ753" s="79"/>
      <c r="AK753" s="79"/>
      <c r="AL753" s="79"/>
      <c r="AM753" s="79"/>
      <c r="AN753" s="79"/>
      <c r="AO753" s="79"/>
      <c r="AP753" s="79"/>
      <c r="AQ753" s="79"/>
      <c r="AR753" s="79"/>
      <c r="AS753" s="79"/>
      <c r="AT753" s="79"/>
      <c r="AU753" s="79"/>
      <c r="AV753" s="79"/>
      <c r="AW753" s="79"/>
      <c r="AX753" s="79"/>
      <c r="AY753" s="79"/>
      <c r="AZ753" s="79"/>
      <c r="BA753" s="79"/>
      <c r="BB753" s="79"/>
      <c r="BC753" s="79"/>
      <c r="BD753" s="79"/>
      <c r="BE753" s="79"/>
      <c r="BF753" s="79"/>
      <c r="BG753" s="79"/>
      <c r="BH753" s="79"/>
      <c r="BI753" s="79"/>
      <c r="BJ753" s="79"/>
      <c r="BK753" s="79"/>
      <c r="BL753" s="79"/>
      <c r="BM753" s="79"/>
      <c r="BN753" s="79"/>
      <c r="BO753" s="79"/>
      <c r="BP753" s="79"/>
      <c r="BQ753" s="79"/>
      <c r="BR753" s="79"/>
      <c r="BS753" s="79"/>
      <c r="BT753" s="79"/>
      <c r="BU753" s="79"/>
      <c r="BV753" s="79"/>
      <c r="BW753" s="79"/>
      <c r="BX753" s="79"/>
      <c r="BY753" s="79"/>
      <c r="BZ753" s="79"/>
      <c r="CA753" s="79"/>
    </row>
    <row r="754" spans="1:79">
      <c r="A754" s="79"/>
      <c r="B754" s="79"/>
      <c r="C754" s="79"/>
      <c r="D754" s="79"/>
      <c r="E754" s="79"/>
      <c r="F754" s="79"/>
      <c r="G754" s="79"/>
      <c r="H754" s="79"/>
      <c r="I754" s="79"/>
      <c r="J754" s="79"/>
      <c r="K754" s="79"/>
      <c r="L754" s="79"/>
      <c r="M754" s="79"/>
      <c r="AA754" s="79"/>
      <c r="AB754" s="79"/>
      <c r="AC754" s="79"/>
      <c r="AD754" s="79"/>
      <c r="AE754" s="79"/>
      <c r="AF754" s="79"/>
      <c r="AG754" s="79"/>
      <c r="AH754" s="79"/>
      <c r="AI754" s="79"/>
      <c r="AJ754" s="79"/>
      <c r="AK754" s="79"/>
      <c r="AL754" s="79"/>
      <c r="AM754" s="79"/>
      <c r="AN754" s="79"/>
      <c r="AO754" s="79"/>
      <c r="AP754" s="79"/>
      <c r="AQ754" s="79"/>
      <c r="AR754" s="79"/>
      <c r="AS754" s="79"/>
      <c r="AT754" s="79"/>
      <c r="AU754" s="79"/>
      <c r="AV754" s="79"/>
      <c r="AW754" s="79"/>
      <c r="AX754" s="79"/>
      <c r="AY754" s="79"/>
      <c r="AZ754" s="79"/>
      <c r="BA754" s="79"/>
      <c r="BB754" s="79"/>
      <c r="BC754" s="79"/>
      <c r="BD754" s="79"/>
      <c r="BE754" s="79"/>
      <c r="BF754" s="79"/>
      <c r="BG754" s="79"/>
      <c r="BH754" s="79"/>
      <c r="BI754" s="79"/>
      <c r="BJ754" s="79"/>
      <c r="BK754" s="79"/>
      <c r="BL754" s="79"/>
      <c r="BM754" s="79"/>
      <c r="BN754" s="79"/>
      <c r="BO754" s="79"/>
      <c r="BP754" s="79"/>
      <c r="BQ754" s="79"/>
      <c r="BR754" s="79"/>
      <c r="BS754" s="79"/>
      <c r="BT754" s="79"/>
      <c r="BU754" s="79"/>
      <c r="BV754" s="79"/>
      <c r="BW754" s="79"/>
      <c r="BX754" s="79"/>
      <c r="BY754" s="79"/>
      <c r="BZ754" s="79"/>
      <c r="CA754" s="79"/>
    </row>
    <row r="755" spans="1:79">
      <c r="A755" s="79"/>
      <c r="B755" s="79"/>
      <c r="C755" s="79"/>
      <c r="D755" s="79"/>
      <c r="E755" s="79"/>
      <c r="F755" s="79"/>
      <c r="G755" s="79"/>
      <c r="H755" s="79"/>
      <c r="I755" s="79"/>
      <c r="J755" s="79"/>
      <c r="K755" s="79"/>
      <c r="L755" s="79"/>
      <c r="M755" s="79"/>
      <c r="AA755" s="79"/>
      <c r="AB755" s="79"/>
      <c r="AC755" s="79"/>
      <c r="AD755" s="79"/>
      <c r="AE755" s="79"/>
      <c r="AF755" s="79"/>
      <c r="AG755" s="79"/>
      <c r="AH755" s="79"/>
      <c r="AI755" s="79"/>
      <c r="AJ755" s="79"/>
      <c r="AK755" s="79"/>
      <c r="AL755" s="79"/>
      <c r="AM755" s="79"/>
      <c r="AN755" s="79"/>
      <c r="AO755" s="79"/>
      <c r="AP755" s="79"/>
      <c r="AQ755" s="79"/>
      <c r="AR755" s="79"/>
      <c r="AS755" s="79"/>
      <c r="AT755" s="79"/>
      <c r="AU755" s="79"/>
      <c r="AV755" s="79"/>
      <c r="AW755" s="79"/>
      <c r="AX755" s="79"/>
      <c r="AY755" s="79"/>
      <c r="AZ755" s="79"/>
      <c r="BA755" s="79"/>
      <c r="BB755" s="79"/>
      <c r="BC755" s="79"/>
      <c r="BD755" s="79"/>
      <c r="BE755" s="79"/>
      <c r="BF755" s="79"/>
      <c r="BG755" s="79"/>
      <c r="BH755" s="79"/>
      <c r="BI755" s="79"/>
      <c r="BJ755" s="79"/>
      <c r="BK755" s="79"/>
      <c r="BL755" s="79"/>
      <c r="BM755" s="79"/>
      <c r="BN755" s="79"/>
      <c r="BO755" s="79"/>
      <c r="BP755" s="79"/>
      <c r="BQ755" s="79"/>
      <c r="BR755" s="79"/>
      <c r="BS755" s="79"/>
      <c r="BT755" s="79"/>
      <c r="BU755" s="79"/>
      <c r="BV755" s="79"/>
      <c r="BW755" s="79"/>
      <c r="BX755" s="79"/>
      <c r="BY755" s="79"/>
      <c r="BZ755" s="79"/>
      <c r="CA755" s="79"/>
    </row>
    <row r="756" spans="1:79">
      <c r="A756" s="79"/>
      <c r="B756" s="79"/>
      <c r="C756" s="79"/>
      <c r="D756" s="79"/>
      <c r="E756" s="79"/>
      <c r="F756" s="79"/>
      <c r="G756" s="79"/>
      <c r="H756" s="79"/>
      <c r="I756" s="79"/>
      <c r="J756" s="79"/>
      <c r="K756" s="79"/>
      <c r="L756" s="79"/>
      <c r="M756" s="79"/>
      <c r="AA756" s="79"/>
      <c r="AB756" s="79"/>
      <c r="AC756" s="79"/>
      <c r="AD756" s="79"/>
      <c r="AE756" s="79"/>
      <c r="AF756" s="79"/>
      <c r="AG756" s="79"/>
      <c r="AH756" s="79"/>
      <c r="AI756" s="79"/>
      <c r="AJ756" s="79"/>
      <c r="AK756" s="79"/>
      <c r="AL756" s="79"/>
      <c r="AM756" s="79"/>
      <c r="AN756" s="79"/>
      <c r="AO756" s="79"/>
      <c r="AP756" s="79"/>
      <c r="AQ756" s="79"/>
      <c r="AR756" s="79"/>
      <c r="AS756" s="79"/>
      <c r="AT756" s="79"/>
      <c r="AU756" s="79"/>
      <c r="AV756" s="79"/>
      <c r="AW756" s="79"/>
      <c r="AX756" s="79"/>
      <c r="AY756" s="79"/>
      <c r="AZ756" s="79"/>
      <c r="BA756" s="79"/>
      <c r="BB756" s="79"/>
      <c r="BC756" s="79"/>
      <c r="BD756" s="79"/>
      <c r="BE756" s="79"/>
      <c r="BF756" s="79"/>
      <c r="BG756" s="79"/>
      <c r="BH756" s="79"/>
      <c r="BI756" s="79"/>
      <c r="BJ756" s="79"/>
      <c r="BK756" s="79"/>
      <c r="BL756" s="79"/>
      <c r="BM756" s="79"/>
      <c r="BN756" s="79"/>
      <c r="BO756" s="79"/>
      <c r="BP756" s="79"/>
      <c r="BQ756" s="79"/>
      <c r="BR756" s="79"/>
      <c r="BS756" s="79"/>
      <c r="BT756" s="79"/>
      <c r="BU756" s="79"/>
      <c r="BV756" s="79"/>
      <c r="BW756" s="79"/>
      <c r="BX756" s="79"/>
      <c r="BY756" s="79"/>
      <c r="BZ756" s="79"/>
      <c r="CA756" s="79"/>
    </row>
    <row r="757" spans="1:79">
      <c r="A757" s="79"/>
      <c r="B757" s="79"/>
      <c r="C757" s="79"/>
      <c r="D757" s="79"/>
      <c r="E757" s="79"/>
      <c r="F757" s="79"/>
      <c r="G757" s="79"/>
      <c r="H757" s="79"/>
      <c r="I757" s="79"/>
      <c r="J757" s="79"/>
      <c r="K757" s="79"/>
      <c r="L757" s="79"/>
      <c r="M757" s="79"/>
      <c r="AA757" s="79"/>
      <c r="AB757" s="79"/>
      <c r="AC757" s="79"/>
      <c r="AD757" s="79"/>
      <c r="AE757" s="79"/>
      <c r="AF757" s="79"/>
      <c r="AG757" s="79"/>
      <c r="AH757" s="79"/>
      <c r="AI757" s="79"/>
      <c r="AJ757" s="79"/>
      <c r="AK757" s="79"/>
      <c r="AL757" s="79"/>
      <c r="AM757" s="79"/>
      <c r="AN757" s="79"/>
      <c r="AO757" s="79"/>
      <c r="AP757" s="79"/>
      <c r="AQ757" s="79"/>
      <c r="AR757" s="79"/>
      <c r="AS757" s="79"/>
      <c r="AT757" s="79"/>
      <c r="AU757" s="79"/>
      <c r="AV757" s="79"/>
      <c r="AW757" s="79"/>
      <c r="AX757" s="79"/>
      <c r="AY757" s="79"/>
      <c r="AZ757" s="79"/>
      <c r="BA757" s="79"/>
      <c r="BB757" s="79"/>
      <c r="BC757" s="79"/>
      <c r="BD757" s="79"/>
      <c r="BE757" s="79"/>
      <c r="BF757" s="79"/>
      <c r="BG757" s="79"/>
      <c r="BH757" s="79"/>
      <c r="BI757" s="79"/>
      <c r="BJ757" s="79"/>
      <c r="BK757" s="79"/>
      <c r="BL757" s="79"/>
      <c r="BM757" s="79"/>
      <c r="BN757" s="79"/>
      <c r="BO757" s="79"/>
      <c r="BP757" s="79"/>
      <c r="BQ757" s="79"/>
      <c r="BR757" s="79"/>
      <c r="BS757" s="79"/>
      <c r="BT757" s="79"/>
      <c r="BU757" s="79"/>
      <c r="BV757" s="79"/>
      <c r="BW757" s="79"/>
      <c r="BX757" s="79"/>
      <c r="BY757" s="79"/>
      <c r="BZ757" s="79"/>
      <c r="CA757" s="79"/>
    </row>
    <row r="758" spans="1:79">
      <c r="A758" s="79"/>
      <c r="B758" s="79"/>
      <c r="C758" s="79"/>
      <c r="D758" s="79"/>
      <c r="E758" s="79"/>
      <c r="F758" s="79"/>
      <c r="G758" s="79"/>
      <c r="H758" s="79"/>
      <c r="I758" s="79"/>
      <c r="J758" s="79"/>
      <c r="K758" s="79"/>
      <c r="L758" s="79"/>
      <c r="M758" s="79"/>
      <c r="AA758" s="79"/>
      <c r="AB758" s="79"/>
      <c r="AC758" s="79"/>
      <c r="AD758" s="79"/>
      <c r="AE758" s="79"/>
      <c r="AF758" s="79"/>
      <c r="AG758" s="79"/>
      <c r="AH758" s="79"/>
      <c r="AI758" s="79"/>
      <c r="AJ758" s="79"/>
      <c r="AK758" s="79"/>
      <c r="AL758" s="79"/>
      <c r="AM758" s="79"/>
      <c r="AN758" s="79"/>
      <c r="AO758" s="79"/>
      <c r="AP758" s="79"/>
      <c r="AQ758" s="79"/>
      <c r="AR758" s="79"/>
      <c r="AS758" s="79"/>
      <c r="AT758" s="79"/>
      <c r="AU758" s="79"/>
      <c r="AV758" s="79"/>
      <c r="AW758" s="79"/>
      <c r="AX758" s="79"/>
      <c r="AY758" s="79"/>
      <c r="AZ758" s="79"/>
      <c r="BA758" s="79"/>
      <c r="BB758" s="79"/>
      <c r="BC758" s="79"/>
      <c r="BD758" s="79"/>
      <c r="BE758" s="79"/>
      <c r="BF758" s="79"/>
      <c r="BG758" s="79"/>
      <c r="BH758" s="79"/>
      <c r="BI758" s="79"/>
      <c r="BJ758" s="79"/>
      <c r="BK758" s="79"/>
      <c r="BL758" s="79"/>
      <c r="BM758" s="79"/>
      <c r="BN758" s="79"/>
      <c r="BO758" s="79"/>
      <c r="BP758" s="79"/>
      <c r="BQ758" s="79"/>
      <c r="BR758" s="79"/>
      <c r="BS758" s="79"/>
      <c r="BT758" s="79"/>
      <c r="BU758" s="79"/>
      <c r="BV758" s="79"/>
      <c r="BW758" s="79"/>
      <c r="BX758" s="79"/>
      <c r="BY758" s="79"/>
      <c r="BZ758" s="79"/>
      <c r="CA758" s="79"/>
    </row>
    <row r="759" spans="1:79">
      <c r="A759" s="79"/>
      <c r="B759" s="79"/>
      <c r="C759" s="79"/>
      <c r="D759" s="79"/>
      <c r="E759" s="79"/>
      <c r="F759" s="79"/>
      <c r="G759" s="79"/>
      <c r="H759" s="79"/>
      <c r="I759" s="79"/>
      <c r="J759" s="79"/>
      <c r="K759" s="79"/>
      <c r="L759" s="79"/>
      <c r="M759" s="79"/>
      <c r="AA759" s="79"/>
      <c r="AB759" s="79"/>
      <c r="AC759" s="79"/>
      <c r="AD759" s="79"/>
      <c r="AE759" s="79"/>
      <c r="AF759" s="79"/>
      <c r="AG759" s="79"/>
      <c r="AH759" s="79"/>
      <c r="AI759" s="79"/>
      <c r="AJ759" s="79"/>
      <c r="AK759" s="79"/>
      <c r="AL759" s="79"/>
      <c r="AM759" s="79"/>
      <c r="AN759" s="79"/>
      <c r="AO759" s="79"/>
      <c r="AP759" s="79"/>
      <c r="AQ759" s="79"/>
      <c r="AR759" s="79"/>
      <c r="AS759" s="79"/>
      <c r="AT759" s="79"/>
      <c r="AU759" s="79"/>
      <c r="AV759" s="79"/>
      <c r="AW759" s="79"/>
      <c r="AX759" s="79"/>
      <c r="AY759" s="79"/>
      <c r="AZ759" s="79"/>
      <c r="BA759" s="79"/>
      <c r="BB759" s="79"/>
      <c r="BC759" s="79"/>
      <c r="BD759" s="79"/>
      <c r="BE759" s="79"/>
      <c r="BF759" s="79"/>
      <c r="BG759" s="79"/>
      <c r="BH759" s="79"/>
      <c r="BI759" s="79"/>
      <c r="BJ759" s="79"/>
      <c r="BK759" s="79"/>
      <c r="BL759" s="79"/>
      <c r="BM759" s="79"/>
      <c r="BN759" s="79"/>
      <c r="BO759" s="79"/>
      <c r="BP759" s="79"/>
      <c r="BQ759" s="79"/>
      <c r="BR759" s="79"/>
      <c r="BS759" s="79"/>
      <c r="BT759" s="79"/>
      <c r="BU759" s="79"/>
      <c r="BV759" s="79"/>
      <c r="BW759" s="79"/>
      <c r="BX759" s="79"/>
      <c r="BY759" s="79"/>
      <c r="BZ759" s="79"/>
      <c r="CA759" s="79"/>
    </row>
    <row r="760" spans="1:79">
      <c r="A760" s="79"/>
      <c r="B760" s="79"/>
      <c r="C760" s="79"/>
      <c r="D760" s="79"/>
      <c r="E760" s="79"/>
      <c r="F760" s="79"/>
      <c r="G760" s="79"/>
      <c r="H760" s="79"/>
      <c r="I760" s="79"/>
      <c r="J760" s="79"/>
      <c r="K760" s="79"/>
      <c r="L760" s="79"/>
      <c r="M760" s="79"/>
      <c r="AA760" s="79"/>
      <c r="AB760" s="79"/>
      <c r="AC760" s="79"/>
      <c r="AD760" s="79"/>
      <c r="AE760" s="79"/>
      <c r="AF760" s="79"/>
      <c r="AG760" s="79"/>
      <c r="AH760" s="79"/>
      <c r="AI760" s="79"/>
      <c r="AJ760" s="79"/>
      <c r="AK760" s="79"/>
      <c r="AL760" s="79"/>
      <c r="AM760" s="79"/>
      <c r="AN760" s="79"/>
      <c r="AO760" s="79"/>
      <c r="AP760" s="79"/>
      <c r="AQ760" s="79"/>
      <c r="AR760" s="79"/>
      <c r="AS760" s="79"/>
      <c r="AT760" s="79"/>
      <c r="AU760" s="79"/>
      <c r="AV760" s="79"/>
      <c r="AW760" s="79"/>
      <c r="AX760" s="79"/>
      <c r="AY760" s="79"/>
      <c r="AZ760" s="79"/>
      <c r="BA760" s="79"/>
      <c r="BB760" s="79"/>
      <c r="BC760" s="79"/>
      <c r="BD760" s="79"/>
      <c r="BE760" s="79"/>
      <c r="BF760" s="79"/>
      <c r="BG760" s="79"/>
      <c r="BH760" s="79"/>
      <c r="BI760" s="79"/>
      <c r="BJ760" s="79"/>
      <c r="BK760" s="79"/>
      <c r="BL760" s="79"/>
      <c r="BM760" s="79"/>
      <c r="BN760" s="79"/>
      <c r="BO760" s="79"/>
      <c r="BP760" s="79"/>
      <c r="BQ760" s="79"/>
      <c r="BR760" s="79"/>
      <c r="BS760" s="79"/>
      <c r="BT760" s="79"/>
      <c r="BU760" s="79"/>
      <c r="BV760" s="79"/>
      <c r="BW760" s="79"/>
      <c r="BX760" s="79"/>
      <c r="BY760" s="79"/>
      <c r="BZ760" s="79"/>
      <c r="CA760" s="79"/>
    </row>
    <row r="761" spans="1:79">
      <c r="A761" s="79"/>
      <c r="B761" s="79"/>
      <c r="C761" s="79"/>
      <c r="D761" s="79"/>
      <c r="E761" s="79"/>
      <c r="F761" s="79"/>
      <c r="G761" s="79"/>
      <c r="H761" s="79"/>
      <c r="I761" s="79"/>
      <c r="J761" s="79"/>
      <c r="K761" s="79"/>
      <c r="L761" s="79"/>
      <c r="M761" s="79"/>
      <c r="AA761" s="79"/>
      <c r="AB761" s="79"/>
      <c r="AC761" s="79"/>
      <c r="AD761" s="79"/>
      <c r="AE761" s="79"/>
      <c r="AF761" s="79"/>
      <c r="AG761" s="79"/>
      <c r="AH761" s="79"/>
      <c r="AI761" s="79"/>
      <c r="AJ761" s="79"/>
      <c r="AK761" s="79"/>
      <c r="AL761" s="79"/>
      <c r="AM761" s="79"/>
      <c r="AN761" s="79"/>
      <c r="AO761" s="79"/>
      <c r="AP761" s="79"/>
      <c r="AQ761" s="79"/>
      <c r="AR761" s="79"/>
      <c r="AS761" s="79"/>
      <c r="AT761" s="79"/>
      <c r="AU761" s="79"/>
      <c r="AV761" s="79"/>
      <c r="AW761" s="79"/>
      <c r="AX761" s="79"/>
      <c r="AY761" s="79"/>
      <c r="AZ761" s="79"/>
      <c r="BA761" s="79"/>
      <c r="BB761" s="79"/>
      <c r="BC761" s="79"/>
      <c r="BD761" s="79"/>
      <c r="BE761" s="79"/>
      <c r="BF761" s="79"/>
      <c r="BG761" s="79"/>
      <c r="BH761" s="79"/>
      <c r="BI761" s="79"/>
      <c r="BJ761" s="79"/>
      <c r="BK761" s="79"/>
      <c r="BL761" s="79"/>
      <c r="BM761" s="79"/>
      <c r="BN761" s="79"/>
      <c r="BO761" s="79"/>
      <c r="BP761" s="79"/>
      <c r="BQ761" s="79"/>
      <c r="BR761" s="79"/>
      <c r="BS761" s="79"/>
      <c r="BT761" s="79"/>
      <c r="BU761" s="79"/>
      <c r="BV761" s="79"/>
      <c r="BW761" s="79"/>
      <c r="BX761" s="79"/>
      <c r="BY761" s="79"/>
      <c r="BZ761" s="79"/>
      <c r="CA761" s="79"/>
    </row>
    <row r="762" spans="1:79">
      <c r="A762" s="79"/>
      <c r="B762" s="79"/>
      <c r="C762" s="79"/>
      <c r="D762" s="79"/>
      <c r="E762" s="79"/>
      <c r="F762" s="79"/>
      <c r="G762" s="79"/>
      <c r="H762" s="79"/>
      <c r="I762" s="79"/>
      <c r="J762" s="79"/>
      <c r="K762" s="79"/>
      <c r="L762" s="79"/>
      <c r="M762" s="79"/>
      <c r="AA762" s="79"/>
      <c r="AB762" s="79"/>
      <c r="AC762" s="79"/>
      <c r="AD762" s="79"/>
      <c r="AE762" s="79"/>
      <c r="AF762" s="79"/>
      <c r="AG762" s="79"/>
      <c r="AH762" s="79"/>
      <c r="AI762" s="79"/>
      <c r="AJ762" s="79"/>
      <c r="AK762" s="79"/>
      <c r="AL762" s="79"/>
      <c r="AM762" s="79"/>
      <c r="AN762" s="79"/>
      <c r="AO762" s="79"/>
      <c r="AP762" s="79"/>
      <c r="AQ762" s="79"/>
      <c r="AR762" s="79"/>
      <c r="AS762" s="79"/>
      <c r="AT762" s="79"/>
      <c r="AU762" s="79"/>
      <c r="AV762" s="79"/>
      <c r="AW762" s="79"/>
      <c r="AX762" s="79"/>
      <c r="AY762" s="79"/>
      <c r="AZ762" s="79"/>
      <c r="BA762" s="79"/>
      <c r="BB762" s="79"/>
      <c r="BC762" s="79"/>
      <c r="BD762" s="79"/>
      <c r="BE762" s="79"/>
      <c r="BF762" s="79"/>
      <c r="BG762" s="79"/>
      <c r="BH762" s="79"/>
      <c r="BI762" s="79"/>
      <c r="BJ762" s="79"/>
      <c r="BK762" s="79"/>
      <c r="BL762" s="79"/>
      <c r="BM762" s="79"/>
      <c r="BN762" s="79"/>
      <c r="BO762" s="79"/>
      <c r="BP762" s="79"/>
      <c r="BQ762" s="79"/>
      <c r="BR762" s="79"/>
      <c r="BS762" s="79"/>
      <c r="BT762" s="79"/>
      <c r="BU762" s="79"/>
      <c r="BV762" s="79"/>
      <c r="BW762" s="79"/>
      <c r="BX762" s="79"/>
      <c r="BY762" s="79"/>
      <c r="BZ762" s="79"/>
      <c r="CA762" s="79"/>
    </row>
    <row r="763" spans="1:79">
      <c r="A763" s="79"/>
      <c r="B763" s="79"/>
      <c r="C763" s="79"/>
      <c r="D763" s="79"/>
      <c r="E763" s="79"/>
      <c r="F763" s="79"/>
      <c r="G763" s="79"/>
      <c r="H763" s="79"/>
      <c r="I763" s="79"/>
      <c r="J763" s="79"/>
      <c r="K763" s="79"/>
      <c r="L763" s="79"/>
      <c r="M763" s="79"/>
      <c r="AA763" s="79"/>
      <c r="AB763" s="79"/>
      <c r="AC763" s="79"/>
      <c r="AD763" s="79"/>
      <c r="AE763" s="79"/>
      <c r="AF763" s="79"/>
      <c r="AG763" s="79"/>
      <c r="AH763" s="79"/>
      <c r="AI763" s="79"/>
      <c r="AJ763" s="79"/>
      <c r="AK763" s="79"/>
      <c r="AL763" s="79"/>
      <c r="AM763" s="79"/>
      <c r="AN763" s="79"/>
      <c r="AO763" s="79"/>
      <c r="AP763" s="79"/>
      <c r="AQ763" s="79"/>
      <c r="AR763" s="79"/>
      <c r="AS763" s="79"/>
      <c r="AT763" s="79"/>
      <c r="AU763" s="79"/>
      <c r="AV763" s="79"/>
      <c r="AW763" s="79"/>
      <c r="AX763" s="79"/>
      <c r="AY763" s="79"/>
      <c r="AZ763" s="79"/>
      <c r="BA763" s="79"/>
      <c r="BB763" s="79"/>
      <c r="BC763" s="79"/>
      <c r="BD763" s="79"/>
      <c r="BE763" s="79"/>
      <c r="BF763" s="79"/>
      <c r="BG763" s="79"/>
      <c r="BH763" s="79"/>
      <c r="BI763" s="79"/>
      <c r="BJ763" s="79"/>
      <c r="BK763" s="79"/>
      <c r="BL763" s="79"/>
      <c r="BM763" s="79"/>
      <c r="BN763" s="79"/>
      <c r="BO763" s="79"/>
      <c r="BP763" s="79"/>
      <c r="BQ763" s="79"/>
      <c r="BR763" s="79"/>
      <c r="BS763" s="79"/>
      <c r="BT763" s="79"/>
      <c r="BU763" s="79"/>
      <c r="BV763" s="79"/>
      <c r="BW763" s="79"/>
      <c r="BX763" s="79"/>
      <c r="BY763" s="79"/>
      <c r="BZ763" s="79"/>
      <c r="CA763" s="79"/>
    </row>
    <row r="764" spans="1:79">
      <c r="A764" s="79"/>
      <c r="B764" s="79"/>
      <c r="C764" s="79"/>
      <c r="D764" s="79"/>
      <c r="E764" s="79"/>
      <c r="F764" s="79"/>
      <c r="G764" s="79"/>
      <c r="H764" s="79"/>
      <c r="I764" s="79"/>
      <c r="J764" s="79"/>
      <c r="K764" s="79"/>
      <c r="L764" s="79"/>
      <c r="M764" s="79"/>
      <c r="AA764" s="79"/>
      <c r="AB764" s="79"/>
      <c r="AC764" s="79"/>
      <c r="AD764" s="79"/>
      <c r="AE764" s="79"/>
      <c r="AF764" s="79"/>
      <c r="AG764" s="79"/>
      <c r="AH764" s="79"/>
      <c r="AI764" s="79"/>
      <c r="AJ764" s="79"/>
      <c r="AK764" s="79"/>
      <c r="AL764" s="79"/>
      <c r="AM764" s="79"/>
      <c r="AN764" s="79"/>
      <c r="AO764" s="79"/>
      <c r="AP764" s="79"/>
      <c r="AQ764" s="79"/>
      <c r="AR764" s="79"/>
      <c r="AS764" s="79"/>
      <c r="AT764" s="79"/>
      <c r="AU764" s="79"/>
      <c r="AV764" s="79"/>
      <c r="AW764" s="79"/>
      <c r="AX764" s="79"/>
      <c r="AY764" s="79"/>
      <c r="AZ764" s="79"/>
      <c r="BA764" s="79"/>
      <c r="BB764" s="79"/>
      <c r="BC764" s="79"/>
      <c r="BD764" s="79"/>
      <c r="BE764" s="79"/>
      <c r="BF764" s="79"/>
      <c r="BG764" s="79"/>
      <c r="BH764" s="79"/>
      <c r="BI764" s="79"/>
      <c r="BJ764" s="79"/>
      <c r="BK764" s="79"/>
      <c r="BL764" s="79"/>
      <c r="BM764" s="79"/>
      <c r="BN764" s="79"/>
      <c r="BO764" s="79"/>
      <c r="BP764" s="79"/>
      <c r="BQ764" s="79"/>
      <c r="BR764" s="79"/>
      <c r="BS764" s="79"/>
      <c r="BT764" s="79"/>
      <c r="BU764" s="79"/>
      <c r="BV764" s="79"/>
      <c r="BW764" s="79"/>
      <c r="BX764" s="79"/>
      <c r="BY764" s="79"/>
      <c r="BZ764" s="79"/>
      <c r="CA764" s="79"/>
    </row>
    <row r="765" spans="1:79">
      <c r="A765" s="79"/>
      <c r="B765" s="79"/>
      <c r="C765" s="79"/>
      <c r="D765" s="79"/>
      <c r="E765" s="79"/>
      <c r="F765" s="79"/>
      <c r="G765" s="79"/>
      <c r="H765" s="79"/>
      <c r="I765" s="79"/>
      <c r="J765" s="79"/>
      <c r="K765" s="79"/>
      <c r="L765" s="79"/>
      <c r="M765" s="79"/>
      <c r="AA765" s="79"/>
      <c r="AB765" s="79"/>
      <c r="AC765" s="79"/>
      <c r="AD765" s="79"/>
      <c r="AE765" s="79"/>
      <c r="AF765" s="79"/>
      <c r="AG765" s="79"/>
      <c r="AH765" s="79"/>
      <c r="AI765" s="79"/>
      <c r="AJ765" s="79"/>
      <c r="AK765" s="79"/>
      <c r="AL765" s="79"/>
      <c r="AM765" s="79"/>
      <c r="AN765" s="79"/>
      <c r="AO765" s="79"/>
      <c r="AP765" s="79"/>
      <c r="AQ765" s="79"/>
      <c r="AR765" s="79"/>
      <c r="AS765" s="79"/>
      <c r="AT765" s="79"/>
      <c r="AU765" s="79"/>
      <c r="AV765" s="79"/>
      <c r="AW765" s="79"/>
      <c r="AX765" s="79"/>
      <c r="AY765" s="79"/>
      <c r="AZ765" s="79"/>
      <c r="BA765" s="79"/>
      <c r="BB765" s="79"/>
      <c r="BC765" s="79"/>
      <c r="BD765" s="79"/>
      <c r="BE765" s="79"/>
      <c r="BF765" s="79"/>
      <c r="BG765" s="79"/>
      <c r="BH765" s="79"/>
      <c r="BI765" s="79"/>
      <c r="BJ765" s="79"/>
      <c r="BK765" s="79"/>
      <c r="BL765" s="79"/>
      <c r="BM765" s="79"/>
      <c r="BN765" s="79"/>
      <c r="BO765" s="79"/>
      <c r="BP765" s="79"/>
      <c r="BQ765" s="79"/>
      <c r="BR765" s="79"/>
      <c r="BS765" s="79"/>
      <c r="BT765" s="79"/>
      <c r="BU765" s="79"/>
      <c r="BV765" s="79"/>
      <c r="BW765" s="79"/>
      <c r="BX765" s="79"/>
      <c r="BY765" s="79"/>
      <c r="BZ765" s="79"/>
      <c r="CA765" s="79"/>
    </row>
    <row r="766" spans="1:79">
      <c r="A766" s="79"/>
      <c r="B766" s="79"/>
      <c r="C766" s="79"/>
      <c r="D766" s="79"/>
      <c r="E766" s="79"/>
      <c r="F766" s="79"/>
      <c r="G766" s="79"/>
      <c r="H766" s="79"/>
      <c r="I766" s="79"/>
      <c r="J766" s="79"/>
      <c r="K766" s="79"/>
      <c r="L766" s="79"/>
      <c r="M766" s="79"/>
      <c r="AA766" s="79"/>
      <c r="AB766" s="79"/>
      <c r="AC766" s="79"/>
      <c r="AD766" s="79"/>
      <c r="AE766" s="79"/>
      <c r="AF766" s="79"/>
      <c r="AG766" s="79"/>
      <c r="AH766" s="79"/>
      <c r="AI766" s="79"/>
      <c r="AJ766" s="79"/>
      <c r="AK766" s="79"/>
      <c r="AL766" s="79"/>
      <c r="AM766" s="79"/>
      <c r="AN766" s="79"/>
      <c r="AO766" s="79"/>
      <c r="AP766" s="79"/>
      <c r="AQ766" s="79"/>
      <c r="AR766" s="79"/>
      <c r="AS766" s="79"/>
      <c r="AT766" s="79"/>
      <c r="AU766" s="79"/>
      <c r="AV766" s="79"/>
      <c r="AW766" s="79"/>
      <c r="AX766" s="79"/>
      <c r="AY766" s="79"/>
      <c r="AZ766" s="79"/>
      <c r="BA766" s="79"/>
      <c r="BB766" s="79"/>
      <c r="BC766" s="79"/>
      <c r="BD766" s="79"/>
      <c r="BE766" s="79"/>
      <c r="BF766" s="79"/>
      <c r="BG766" s="79"/>
      <c r="BH766" s="79"/>
      <c r="BI766" s="79"/>
      <c r="BJ766" s="79"/>
      <c r="BK766" s="79"/>
      <c r="BL766" s="79"/>
      <c r="BM766" s="79"/>
      <c r="BN766" s="79"/>
      <c r="BO766" s="79"/>
      <c r="BP766" s="79"/>
      <c r="BQ766" s="79"/>
      <c r="BR766" s="79"/>
      <c r="BS766" s="79"/>
      <c r="BT766" s="79"/>
      <c r="BU766" s="79"/>
      <c r="BV766" s="79"/>
      <c r="BW766" s="79"/>
      <c r="BX766" s="79"/>
      <c r="BY766" s="79"/>
      <c r="BZ766" s="79"/>
      <c r="CA766" s="79"/>
    </row>
    <row r="767" spans="1:79">
      <c r="A767" s="79"/>
      <c r="B767" s="79"/>
      <c r="C767" s="79"/>
      <c r="D767" s="79"/>
      <c r="E767" s="79"/>
      <c r="F767" s="79"/>
      <c r="G767" s="79"/>
      <c r="H767" s="79"/>
      <c r="I767" s="79"/>
      <c r="J767" s="79"/>
      <c r="K767" s="79"/>
      <c r="L767" s="79"/>
      <c r="M767" s="79"/>
      <c r="AA767" s="79"/>
      <c r="AB767" s="79"/>
      <c r="AC767" s="79"/>
      <c r="AD767" s="79"/>
      <c r="AE767" s="79"/>
      <c r="AF767" s="79"/>
      <c r="AG767" s="79"/>
      <c r="AH767" s="79"/>
      <c r="AI767" s="79"/>
      <c r="AJ767" s="79"/>
      <c r="AK767" s="79"/>
      <c r="AL767" s="79"/>
      <c r="AM767" s="79"/>
      <c r="AN767" s="79"/>
      <c r="AO767" s="79"/>
      <c r="AP767" s="79"/>
      <c r="AQ767" s="79"/>
      <c r="AR767" s="79"/>
      <c r="AS767" s="79"/>
      <c r="AT767" s="79"/>
      <c r="AU767" s="79"/>
      <c r="AV767" s="79"/>
      <c r="AW767" s="79"/>
      <c r="AX767" s="79"/>
      <c r="AY767" s="79"/>
      <c r="AZ767" s="79"/>
      <c r="BA767" s="79"/>
      <c r="BB767" s="79"/>
      <c r="BC767" s="79"/>
      <c r="BD767" s="79"/>
      <c r="BE767" s="79"/>
      <c r="BF767" s="79"/>
      <c r="BG767" s="79"/>
      <c r="BH767" s="79"/>
      <c r="BI767" s="79"/>
      <c r="BJ767" s="79"/>
      <c r="BK767" s="79"/>
      <c r="BL767" s="79"/>
      <c r="BM767" s="79"/>
      <c r="BN767" s="79"/>
      <c r="BO767" s="79"/>
      <c r="BP767" s="79"/>
      <c r="BQ767" s="79"/>
      <c r="BR767" s="79"/>
      <c r="BS767" s="79"/>
      <c r="BT767" s="79"/>
      <c r="BU767" s="79"/>
      <c r="BV767" s="79"/>
      <c r="BW767" s="79"/>
      <c r="BX767" s="79"/>
      <c r="BY767" s="79"/>
      <c r="BZ767" s="79"/>
      <c r="CA767" s="79"/>
    </row>
    <row r="768" spans="1:79">
      <c r="A768" s="79"/>
      <c r="B768" s="79"/>
      <c r="C768" s="79"/>
      <c r="D768" s="79"/>
      <c r="E768" s="79"/>
      <c r="F768" s="79"/>
      <c r="G768" s="79"/>
      <c r="H768" s="79"/>
      <c r="I768" s="79"/>
      <c r="J768" s="79"/>
      <c r="K768" s="79"/>
      <c r="L768" s="79"/>
      <c r="M768" s="79"/>
      <c r="AA768" s="79"/>
      <c r="AB768" s="79"/>
      <c r="AC768" s="79"/>
      <c r="AD768" s="79"/>
      <c r="AE768" s="79"/>
      <c r="AF768" s="79"/>
      <c r="AG768" s="79"/>
      <c r="AH768" s="79"/>
      <c r="AI768" s="79"/>
      <c r="AJ768" s="79"/>
      <c r="AK768" s="79"/>
      <c r="AL768" s="79"/>
      <c r="AM768" s="79"/>
      <c r="AN768" s="79"/>
      <c r="AO768" s="79"/>
      <c r="AP768" s="79"/>
      <c r="AQ768" s="79"/>
      <c r="AR768" s="79"/>
      <c r="AS768" s="79"/>
      <c r="AT768" s="79"/>
      <c r="AU768" s="79"/>
      <c r="AV768" s="79"/>
      <c r="AW768" s="79"/>
      <c r="AX768" s="79"/>
      <c r="AY768" s="79"/>
      <c r="AZ768" s="79"/>
      <c r="BA768" s="79"/>
      <c r="BB768" s="79"/>
      <c r="BC768" s="79"/>
      <c r="BD768" s="79"/>
      <c r="BE768" s="79"/>
      <c r="BF768" s="79"/>
      <c r="BG768" s="79"/>
      <c r="BH768" s="79"/>
      <c r="BI768" s="79"/>
      <c r="BJ768" s="79"/>
      <c r="BK768" s="79"/>
      <c r="BL768" s="79"/>
      <c r="BM768" s="79"/>
      <c r="BN768" s="79"/>
      <c r="BO768" s="79"/>
      <c r="BP768" s="79"/>
      <c r="BQ768" s="79"/>
      <c r="BR768" s="79"/>
      <c r="BS768" s="79"/>
      <c r="BT768" s="79"/>
      <c r="BU768" s="79"/>
      <c r="BV768" s="79"/>
      <c r="BW768" s="79"/>
      <c r="BX768" s="79"/>
      <c r="BY768" s="79"/>
      <c r="BZ768" s="79"/>
      <c r="CA768" s="79"/>
    </row>
    <row r="769" spans="1:79">
      <c r="A769" s="79"/>
      <c r="B769" s="79"/>
      <c r="C769" s="79"/>
      <c r="D769" s="79"/>
      <c r="E769" s="79"/>
      <c r="F769" s="79"/>
      <c r="G769" s="79"/>
      <c r="H769" s="79"/>
      <c r="I769" s="79"/>
      <c r="J769" s="79"/>
      <c r="K769" s="79"/>
      <c r="L769" s="79"/>
      <c r="M769" s="79"/>
      <c r="AA769" s="79"/>
      <c r="AB769" s="79"/>
      <c r="AC769" s="79"/>
      <c r="AD769" s="79"/>
      <c r="AE769" s="79"/>
      <c r="AF769" s="79"/>
      <c r="AG769" s="79"/>
      <c r="AH769" s="79"/>
      <c r="AI769" s="79"/>
      <c r="AJ769" s="79"/>
      <c r="AK769" s="79"/>
      <c r="AL769" s="79"/>
      <c r="AM769" s="79"/>
      <c r="AN769" s="79"/>
      <c r="AO769" s="79"/>
      <c r="AP769" s="79"/>
      <c r="AQ769" s="79"/>
      <c r="AR769" s="79"/>
      <c r="AS769" s="79"/>
      <c r="AT769" s="79"/>
      <c r="AU769" s="79"/>
      <c r="AV769" s="79"/>
      <c r="AW769" s="79"/>
      <c r="AX769" s="79"/>
      <c r="AY769" s="79"/>
      <c r="AZ769" s="79"/>
      <c r="BA769" s="79"/>
      <c r="BB769" s="79"/>
      <c r="BC769" s="79"/>
      <c r="BD769" s="79"/>
      <c r="BE769" s="79"/>
      <c r="BF769" s="79"/>
      <c r="BG769" s="79"/>
      <c r="BH769" s="79"/>
      <c r="BI769" s="79"/>
      <c r="BJ769" s="79"/>
      <c r="BK769" s="79"/>
      <c r="BL769" s="79"/>
      <c r="BM769" s="79"/>
      <c r="BN769" s="79"/>
      <c r="BO769" s="79"/>
      <c r="BP769" s="79"/>
      <c r="BQ769" s="79"/>
      <c r="BR769" s="79"/>
      <c r="BS769" s="79"/>
      <c r="BT769" s="79"/>
      <c r="BU769" s="79"/>
      <c r="BV769" s="79"/>
      <c r="BW769" s="79"/>
      <c r="BX769" s="79"/>
      <c r="BY769" s="79"/>
      <c r="BZ769" s="79"/>
      <c r="CA769" s="79"/>
    </row>
    <row r="770" spans="1:79">
      <c r="A770" s="79"/>
      <c r="B770" s="79"/>
      <c r="C770" s="79"/>
      <c r="D770" s="79"/>
      <c r="E770" s="79"/>
      <c r="F770" s="79"/>
      <c r="G770" s="79"/>
      <c r="H770" s="79"/>
      <c r="I770" s="79"/>
      <c r="J770" s="79"/>
      <c r="K770" s="79"/>
      <c r="L770" s="79"/>
      <c r="M770" s="79"/>
      <c r="AA770" s="79"/>
      <c r="AB770" s="79"/>
      <c r="AC770" s="79"/>
      <c r="AD770" s="79"/>
      <c r="AE770" s="79"/>
      <c r="AF770" s="79"/>
      <c r="AG770" s="79"/>
      <c r="AH770" s="79"/>
      <c r="AI770" s="79"/>
      <c r="AJ770" s="79"/>
      <c r="AK770" s="79"/>
      <c r="AL770" s="79"/>
      <c r="AM770" s="79"/>
      <c r="AN770" s="79"/>
      <c r="AO770" s="79"/>
      <c r="AP770" s="79"/>
      <c r="AQ770" s="79"/>
      <c r="AR770" s="79"/>
      <c r="AS770" s="79"/>
      <c r="AT770" s="79"/>
      <c r="AU770" s="79"/>
      <c r="AV770" s="79"/>
      <c r="AW770" s="79"/>
      <c r="AX770" s="79"/>
      <c r="AY770" s="79"/>
      <c r="AZ770" s="79"/>
      <c r="BA770" s="79"/>
      <c r="BB770" s="79"/>
      <c r="BC770" s="79"/>
      <c r="BD770" s="79"/>
      <c r="BE770" s="79"/>
      <c r="BF770" s="79"/>
      <c r="BG770" s="79"/>
      <c r="BH770" s="79"/>
      <c r="BI770" s="79"/>
      <c r="BJ770" s="79"/>
      <c r="BK770" s="79"/>
      <c r="BL770" s="79"/>
      <c r="BM770" s="79"/>
      <c r="BN770" s="79"/>
      <c r="BO770" s="79"/>
      <c r="BP770" s="79"/>
      <c r="BQ770" s="79"/>
      <c r="BR770" s="79"/>
      <c r="BS770" s="79"/>
      <c r="BT770" s="79"/>
      <c r="BU770" s="79"/>
      <c r="BV770" s="79"/>
      <c r="BW770" s="79"/>
      <c r="BX770" s="79"/>
      <c r="BY770" s="79"/>
      <c r="BZ770" s="79"/>
      <c r="CA770" s="79"/>
    </row>
    <row r="771" spans="1:79">
      <c r="A771" s="79"/>
      <c r="B771" s="79"/>
      <c r="C771" s="79"/>
      <c r="D771" s="79"/>
      <c r="E771" s="79"/>
      <c r="F771" s="79"/>
      <c r="G771" s="79"/>
      <c r="H771" s="79"/>
      <c r="I771" s="79"/>
      <c r="J771" s="79"/>
      <c r="K771" s="79"/>
      <c r="L771" s="79"/>
      <c r="M771" s="79"/>
      <c r="AA771" s="79"/>
      <c r="AB771" s="79"/>
      <c r="AC771" s="79"/>
      <c r="AD771" s="79"/>
      <c r="AE771" s="79"/>
      <c r="AF771" s="79"/>
      <c r="AG771" s="79"/>
      <c r="AH771" s="79"/>
      <c r="AI771" s="79"/>
      <c r="AJ771" s="79"/>
      <c r="AK771" s="79"/>
      <c r="AL771" s="79"/>
      <c r="AM771" s="79"/>
      <c r="AN771" s="79"/>
      <c r="AO771" s="79"/>
      <c r="AP771" s="79"/>
      <c r="AQ771" s="79"/>
      <c r="AR771" s="79"/>
      <c r="AS771" s="79"/>
      <c r="AT771" s="79"/>
      <c r="AU771" s="79"/>
      <c r="AV771" s="79"/>
      <c r="AW771" s="79"/>
      <c r="AX771" s="79"/>
      <c r="AY771" s="79"/>
      <c r="AZ771" s="79"/>
      <c r="BA771" s="79"/>
      <c r="BB771" s="79"/>
      <c r="BC771" s="79"/>
      <c r="BD771" s="79"/>
      <c r="BE771" s="79"/>
      <c r="BF771" s="79"/>
      <c r="BG771" s="79"/>
      <c r="BH771" s="79"/>
      <c r="BI771" s="79"/>
      <c r="BJ771" s="79"/>
      <c r="BK771" s="79"/>
      <c r="BL771" s="79"/>
      <c r="BM771" s="79"/>
      <c r="BN771" s="79"/>
      <c r="BO771" s="79"/>
      <c r="BP771" s="79"/>
      <c r="BQ771" s="79"/>
      <c r="BR771" s="79"/>
      <c r="BS771" s="79"/>
      <c r="BT771" s="79"/>
      <c r="BU771" s="79"/>
      <c r="BV771" s="79"/>
      <c r="BW771" s="79"/>
      <c r="BX771" s="79"/>
      <c r="BY771" s="79"/>
      <c r="BZ771" s="79"/>
      <c r="CA771" s="79"/>
    </row>
    <row r="772" spans="1:79">
      <c r="A772" s="79"/>
      <c r="B772" s="79"/>
      <c r="C772" s="79"/>
      <c r="D772" s="79"/>
      <c r="E772" s="79"/>
      <c r="F772" s="79"/>
      <c r="G772" s="79"/>
      <c r="H772" s="79"/>
      <c r="I772" s="79"/>
      <c r="J772" s="79"/>
      <c r="K772" s="79"/>
      <c r="L772" s="79"/>
      <c r="M772" s="79"/>
      <c r="AA772" s="79"/>
      <c r="AB772" s="79"/>
      <c r="AC772" s="79"/>
      <c r="AD772" s="79"/>
      <c r="AE772" s="79"/>
      <c r="AF772" s="79"/>
      <c r="AG772" s="79"/>
      <c r="AH772" s="79"/>
      <c r="AI772" s="79"/>
      <c r="AJ772" s="79"/>
      <c r="AK772" s="79"/>
      <c r="AL772" s="79"/>
      <c r="AM772" s="79"/>
      <c r="AN772" s="79"/>
      <c r="AO772" s="79"/>
      <c r="AP772" s="79"/>
      <c r="AQ772" s="79"/>
      <c r="AR772" s="79"/>
      <c r="AS772" s="79"/>
      <c r="AT772" s="79"/>
      <c r="AU772" s="79"/>
      <c r="AV772" s="79"/>
      <c r="AW772" s="79"/>
      <c r="AX772" s="79"/>
      <c r="AY772" s="79"/>
      <c r="AZ772" s="79"/>
      <c r="BA772" s="79"/>
      <c r="BB772" s="79"/>
      <c r="BC772" s="79"/>
      <c r="BD772" s="79"/>
      <c r="BE772" s="79"/>
      <c r="BF772" s="79"/>
      <c r="BG772" s="79"/>
      <c r="BH772" s="79"/>
      <c r="BI772" s="79"/>
      <c r="BJ772" s="79"/>
      <c r="BK772" s="79"/>
      <c r="BL772" s="79"/>
      <c r="BM772" s="79"/>
      <c r="BN772" s="79"/>
      <c r="BO772" s="79"/>
      <c r="BP772" s="79"/>
      <c r="BQ772" s="79"/>
      <c r="BR772" s="79"/>
      <c r="BS772" s="79"/>
      <c r="BT772" s="79"/>
      <c r="BU772" s="79"/>
      <c r="BV772" s="79"/>
      <c r="BW772" s="79"/>
      <c r="BX772" s="79"/>
      <c r="BY772" s="79"/>
      <c r="BZ772" s="79"/>
      <c r="CA772" s="79"/>
    </row>
    <row r="773" spans="1:79">
      <c r="A773" s="79"/>
      <c r="B773" s="79"/>
      <c r="C773" s="79"/>
      <c r="D773" s="79"/>
      <c r="E773" s="79"/>
      <c r="F773" s="79"/>
      <c r="G773" s="79"/>
      <c r="H773" s="79"/>
      <c r="I773" s="79"/>
      <c r="J773" s="79"/>
      <c r="K773" s="79"/>
      <c r="L773" s="79"/>
      <c r="M773" s="79"/>
      <c r="AA773" s="79"/>
      <c r="AB773" s="79"/>
      <c r="AC773" s="79"/>
      <c r="AD773" s="79"/>
      <c r="AE773" s="79"/>
      <c r="AF773" s="79"/>
      <c r="AG773" s="79"/>
      <c r="AH773" s="79"/>
      <c r="AI773" s="79"/>
      <c r="AJ773" s="79"/>
      <c r="AK773" s="79"/>
      <c r="AL773" s="79"/>
      <c r="AM773" s="79"/>
      <c r="AN773" s="79"/>
      <c r="AO773" s="79"/>
      <c r="AP773" s="79"/>
      <c r="AQ773" s="79"/>
      <c r="AR773" s="79"/>
      <c r="AS773" s="79"/>
      <c r="AT773" s="79"/>
      <c r="AU773" s="79"/>
      <c r="AV773" s="79"/>
      <c r="AW773" s="79"/>
      <c r="AX773" s="79"/>
      <c r="AY773" s="79"/>
      <c r="AZ773" s="79"/>
      <c r="BA773" s="79"/>
      <c r="BB773" s="79"/>
      <c r="BC773" s="79"/>
      <c r="BD773" s="79"/>
      <c r="BE773" s="79"/>
      <c r="BF773" s="79"/>
      <c r="BG773" s="79"/>
      <c r="BH773" s="79"/>
      <c r="BI773" s="79"/>
      <c r="BJ773" s="79"/>
      <c r="BK773" s="79"/>
      <c r="BL773" s="79"/>
      <c r="BM773" s="79"/>
      <c r="BN773" s="79"/>
      <c r="BO773" s="79"/>
      <c r="BP773" s="79"/>
      <c r="BQ773" s="79"/>
      <c r="BR773" s="79"/>
      <c r="BS773" s="79"/>
      <c r="BT773" s="79"/>
      <c r="BU773" s="79"/>
      <c r="BV773" s="79"/>
      <c r="BW773" s="79"/>
      <c r="BX773" s="79"/>
      <c r="BY773" s="79"/>
      <c r="BZ773" s="79"/>
      <c r="CA773" s="79"/>
    </row>
    <row r="774" spans="1:79">
      <c r="A774" s="79"/>
      <c r="B774" s="79"/>
      <c r="C774" s="79"/>
      <c r="D774" s="79"/>
      <c r="E774" s="79"/>
      <c r="F774" s="79"/>
      <c r="G774" s="79"/>
      <c r="H774" s="79"/>
      <c r="I774" s="79"/>
      <c r="J774" s="79"/>
      <c r="K774" s="79"/>
      <c r="L774" s="79"/>
      <c r="M774" s="79"/>
      <c r="AA774" s="79"/>
      <c r="AB774" s="79"/>
      <c r="AC774" s="79"/>
      <c r="AD774" s="79"/>
      <c r="AE774" s="79"/>
      <c r="AF774" s="79"/>
      <c r="AG774" s="79"/>
      <c r="AH774" s="79"/>
      <c r="AI774" s="79"/>
      <c r="AJ774" s="79"/>
      <c r="AK774" s="79"/>
      <c r="AL774" s="79"/>
      <c r="AM774" s="79"/>
      <c r="AN774" s="79"/>
      <c r="AO774" s="79"/>
      <c r="AP774" s="79"/>
      <c r="AQ774" s="79"/>
      <c r="AR774" s="79"/>
      <c r="AS774" s="79"/>
      <c r="AT774" s="79"/>
      <c r="AU774" s="79"/>
      <c r="AV774" s="79"/>
      <c r="AW774" s="79"/>
      <c r="AX774" s="79"/>
      <c r="AY774" s="79"/>
      <c r="AZ774" s="79"/>
      <c r="BA774" s="79"/>
      <c r="BB774" s="79"/>
      <c r="BC774" s="79"/>
      <c r="BD774" s="79"/>
      <c r="BE774" s="79"/>
      <c r="BF774" s="79"/>
      <c r="BG774" s="79"/>
      <c r="BH774" s="79"/>
      <c r="BI774" s="79"/>
      <c r="BJ774" s="79"/>
      <c r="BK774" s="79"/>
      <c r="BL774" s="79"/>
      <c r="BM774" s="79"/>
      <c r="BN774" s="79"/>
      <c r="BO774" s="79"/>
      <c r="BP774" s="79"/>
      <c r="BQ774" s="79"/>
      <c r="BR774" s="79"/>
      <c r="BS774" s="79"/>
      <c r="BT774" s="79"/>
      <c r="BU774" s="79"/>
      <c r="BV774" s="79"/>
      <c r="BW774" s="79"/>
      <c r="BX774" s="79"/>
      <c r="BY774" s="79"/>
      <c r="BZ774" s="79"/>
      <c r="CA774" s="79"/>
    </row>
    <row r="775" spans="1:79">
      <c r="A775" s="79"/>
      <c r="B775" s="79"/>
      <c r="C775" s="79"/>
      <c r="D775" s="79"/>
      <c r="E775" s="79"/>
      <c r="F775" s="79"/>
      <c r="G775" s="79"/>
      <c r="H775" s="79"/>
      <c r="I775" s="79"/>
      <c r="J775" s="79"/>
      <c r="K775" s="79"/>
      <c r="L775" s="79"/>
      <c r="M775" s="79"/>
      <c r="AA775" s="79"/>
      <c r="AB775" s="79"/>
      <c r="AC775" s="79"/>
      <c r="AD775" s="79"/>
      <c r="AE775" s="79"/>
      <c r="AF775" s="79"/>
      <c r="AG775" s="79"/>
      <c r="AH775" s="79"/>
      <c r="AI775" s="79"/>
      <c r="AJ775" s="79"/>
      <c r="AK775" s="79"/>
      <c r="AL775" s="79"/>
      <c r="AM775" s="79"/>
      <c r="AN775" s="79"/>
      <c r="AO775" s="79"/>
      <c r="AP775" s="79"/>
      <c r="AQ775" s="79"/>
      <c r="AR775" s="79"/>
      <c r="AS775" s="79"/>
      <c r="AT775" s="79"/>
      <c r="AU775" s="79"/>
      <c r="AV775" s="79"/>
      <c r="AW775" s="79"/>
      <c r="AX775" s="79"/>
      <c r="AY775" s="79"/>
      <c r="AZ775" s="79"/>
      <c r="BA775" s="79"/>
      <c r="BB775" s="79"/>
      <c r="BC775" s="79"/>
      <c r="BD775" s="79"/>
      <c r="BE775" s="79"/>
      <c r="BF775" s="79"/>
      <c r="BG775" s="79"/>
      <c r="BH775" s="79"/>
      <c r="BI775" s="79"/>
      <c r="BJ775" s="79"/>
      <c r="BK775" s="79"/>
      <c r="BL775" s="79"/>
      <c r="BM775" s="79"/>
      <c r="BN775" s="79"/>
      <c r="BO775" s="79"/>
      <c r="BP775" s="79"/>
      <c r="BQ775" s="79"/>
      <c r="BR775" s="79"/>
      <c r="BS775" s="79"/>
      <c r="BT775" s="79"/>
      <c r="BU775" s="79"/>
      <c r="BV775" s="79"/>
      <c r="BW775" s="79"/>
      <c r="BX775" s="79"/>
      <c r="BY775" s="79"/>
      <c r="BZ775" s="79"/>
      <c r="CA775" s="79"/>
    </row>
    <row r="776" spans="1:79">
      <c r="A776" s="79"/>
      <c r="B776" s="79"/>
      <c r="C776" s="79"/>
      <c r="D776" s="79"/>
      <c r="E776" s="79"/>
      <c r="F776" s="79"/>
      <c r="G776" s="79"/>
      <c r="H776" s="79"/>
      <c r="I776" s="79"/>
      <c r="J776" s="79"/>
      <c r="K776" s="79"/>
      <c r="L776" s="79"/>
      <c r="M776" s="79"/>
      <c r="AA776" s="79"/>
      <c r="AB776" s="79"/>
      <c r="AC776" s="79"/>
      <c r="AD776" s="79"/>
      <c r="AE776" s="79"/>
      <c r="AF776" s="79"/>
      <c r="AG776" s="79"/>
      <c r="AH776" s="79"/>
      <c r="AI776" s="79"/>
      <c r="AJ776" s="79"/>
      <c r="AK776" s="79"/>
      <c r="AL776" s="79"/>
      <c r="AM776" s="79"/>
      <c r="AN776" s="79"/>
      <c r="AO776" s="79"/>
      <c r="AP776" s="79"/>
      <c r="AQ776" s="79"/>
      <c r="AR776" s="79"/>
      <c r="AS776" s="79"/>
      <c r="AT776" s="79"/>
      <c r="AU776" s="79"/>
      <c r="AV776" s="79"/>
      <c r="AW776" s="79"/>
      <c r="AX776" s="79"/>
      <c r="AY776" s="79"/>
      <c r="AZ776" s="79"/>
      <c r="BA776" s="79"/>
      <c r="BB776" s="79"/>
      <c r="BC776" s="79"/>
      <c r="BD776" s="79"/>
      <c r="BE776" s="79"/>
      <c r="BF776" s="79"/>
      <c r="BG776" s="79"/>
      <c r="BH776" s="79"/>
      <c r="BI776" s="79"/>
      <c r="BJ776" s="79"/>
      <c r="BK776" s="79"/>
      <c r="BL776" s="79"/>
      <c r="BM776" s="79"/>
      <c r="BN776" s="79"/>
      <c r="BO776" s="79"/>
      <c r="BP776" s="79"/>
      <c r="BQ776" s="79"/>
      <c r="BR776" s="79"/>
      <c r="BS776" s="79"/>
      <c r="BT776" s="79"/>
      <c r="BU776" s="79"/>
      <c r="BV776" s="79"/>
      <c r="BW776" s="79"/>
      <c r="BX776" s="79"/>
      <c r="BY776" s="79"/>
      <c r="BZ776" s="79"/>
      <c r="CA776" s="79"/>
    </row>
    <row r="777" spans="1:79">
      <c r="A777" s="79"/>
      <c r="B777" s="79"/>
      <c r="C777" s="79"/>
      <c r="D777" s="79"/>
      <c r="E777" s="79"/>
      <c r="F777" s="79"/>
      <c r="G777" s="79"/>
      <c r="H777" s="79"/>
      <c r="I777" s="79"/>
      <c r="J777" s="79"/>
      <c r="K777" s="79"/>
      <c r="L777" s="79"/>
      <c r="M777" s="79"/>
      <c r="AA777" s="79"/>
      <c r="AB777" s="79"/>
      <c r="AC777" s="79"/>
      <c r="AD777" s="79"/>
      <c r="AE777" s="79"/>
      <c r="AF777" s="79"/>
      <c r="AG777" s="79"/>
      <c r="AH777" s="79"/>
      <c r="AI777" s="79"/>
      <c r="AJ777" s="79"/>
      <c r="AK777" s="79"/>
      <c r="AL777" s="79"/>
      <c r="AM777" s="79"/>
      <c r="AN777" s="79"/>
      <c r="AO777" s="79"/>
      <c r="AP777" s="79"/>
      <c r="AQ777" s="79"/>
      <c r="AR777" s="79"/>
      <c r="AS777" s="79"/>
      <c r="AT777" s="79"/>
      <c r="AU777" s="79"/>
      <c r="AV777" s="79"/>
      <c r="AW777" s="79"/>
      <c r="AX777" s="79"/>
      <c r="AY777" s="79"/>
      <c r="AZ777" s="79"/>
      <c r="BA777" s="79"/>
      <c r="BB777" s="79"/>
      <c r="BC777" s="79"/>
      <c r="BD777" s="79"/>
      <c r="BE777" s="79"/>
      <c r="BF777" s="79"/>
      <c r="BG777" s="79"/>
      <c r="BH777" s="79"/>
      <c r="BI777" s="79"/>
      <c r="BJ777" s="79"/>
      <c r="BK777" s="79"/>
      <c r="BL777" s="79"/>
      <c r="BM777" s="79"/>
      <c r="BN777" s="79"/>
      <c r="BO777" s="79"/>
      <c r="BP777" s="79"/>
      <c r="BQ777" s="79"/>
      <c r="BR777" s="79"/>
      <c r="BS777" s="79"/>
      <c r="BT777" s="79"/>
      <c r="BU777" s="79"/>
      <c r="BV777" s="79"/>
      <c r="BW777" s="79"/>
      <c r="BX777" s="79"/>
      <c r="BY777" s="79"/>
      <c r="BZ777" s="79"/>
      <c r="CA777" s="79"/>
    </row>
    <row r="778" spans="1:79">
      <c r="A778" s="79"/>
      <c r="B778" s="79"/>
      <c r="C778" s="79"/>
      <c r="D778" s="79"/>
      <c r="E778" s="79"/>
      <c r="F778" s="79"/>
      <c r="G778" s="79"/>
      <c r="H778" s="79"/>
      <c r="I778" s="79"/>
      <c r="J778" s="79"/>
      <c r="K778" s="79"/>
      <c r="L778" s="79"/>
      <c r="M778" s="79"/>
      <c r="AA778" s="79"/>
      <c r="AB778" s="79"/>
      <c r="AC778" s="79"/>
      <c r="AD778" s="79"/>
      <c r="AE778" s="79"/>
      <c r="AF778" s="79"/>
      <c r="AG778" s="79"/>
      <c r="AH778" s="79"/>
      <c r="AI778" s="79"/>
      <c r="AJ778" s="79"/>
      <c r="AK778" s="79"/>
      <c r="AL778" s="79"/>
      <c r="AM778" s="79"/>
      <c r="AN778" s="79"/>
      <c r="AO778" s="79"/>
      <c r="AP778" s="79"/>
      <c r="AQ778" s="79"/>
      <c r="AR778" s="79"/>
      <c r="AS778" s="79"/>
      <c r="AT778" s="79"/>
      <c r="AU778" s="79"/>
      <c r="AV778" s="79"/>
      <c r="AW778" s="79"/>
      <c r="AX778" s="79"/>
      <c r="AY778" s="79"/>
      <c r="AZ778" s="79"/>
      <c r="BA778" s="79"/>
      <c r="BB778" s="79"/>
      <c r="BC778" s="79"/>
      <c r="BD778" s="79"/>
      <c r="BE778" s="79"/>
      <c r="BF778" s="79"/>
      <c r="BG778" s="79"/>
      <c r="BH778" s="79"/>
      <c r="BI778" s="79"/>
      <c r="BJ778" s="79"/>
      <c r="BK778" s="79"/>
      <c r="BL778" s="79"/>
      <c r="BM778" s="79"/>
      <c r="BN778" s="79"/>
      <c r="BO778" s="79"/>
      <c r="BP778" s="79"/>
      <c r="BQ778" s="79"/>
      <c r="BR778" s="79"/>
      <c r="BS778" s="79"/>
      <c r="BT778" s="79"/>
      <c r="BU778" s="79"/>
      <c r="BV778" s="79"/>
      <c r="BW778" s="79"/>
      <c r="BX778" s="79"/>
      <c r="BY778" s="79"/>
      <c r="BZ778" s="79"/>
      <c r="CA778" s="79"/>
    </row>
    <row r="779" spans="1:79">
      <c r="A779" s="79"/>
      <c r="B779" s="79"/>
      <c r="C779" s="79"/>
      <c r="D779" s="79"/>
      <c r="E779" s="79"/>
      <c r="F779" s="79"/>
      <c r="G779" s="79"/>
      <c r="H779" s="79"/>
      <c r="I779" s="79"/>
      <c r="J779" s="79"/>
      <c r="K779" s="79"/>
      <c r="L779" s="79"/>
      <c r="M779" s="79"/>
      <c r="AA779" s="79"/>
      <c r="AB779" s="79"/>
      <c r="AC779" s="79"/>
      <c r="AD779" s="79"/>
      <c r="AE779" s="79"/>
      <c r="AF779" s="79"/>
      <c r="AG779" s="79"/>
      <c r="AH779" s="79"/>
      <c r="AI779" s="79"/>
      <c r="AJ779" s="79"/>
      <c r="AK779" s="79"/>
      <c r="AL779" s="79"/>
      <c r="AM779" s="79"/>
      <c r="AN779" s="79"/>
      <c r="AO779" s="79"/>
      <c r="AP779" s="79"/>
      <c r="AQ779" s="79"/>
      <c r="AR779" s="79"/>
      <c r="AS779" s="79"/>
      <c r="AT779" s="79"/>
      <c r="AU779" s="79"/>
      <c r="AV779" s="79"/>
      <c r="AW779" s="79"/>
      <c r="AX779" s="79"/>
      <c r="AY779" s="79"/>
      <c r="AZ779" s="79"/>
      <c r="BA779" s="79"/>
      <c r="BB779" s="79"/>
      <c r="BC779" s="79"/>
      <c r="BD779" s="79"/>
      <c r="BE779" s="79"/>
      <c r="BF779" s="79"/>
      <c r="BG779" s="79"/>
      <c r="BH779" s="79"/>
      <c r="BI779" s="79"/>
      <c r="BJ779" s="79"/>
      <c r="BK779" s="79"/>
      <c r="BL779" s="79"/>
      <c r="BM779" s="79"/>
      <c r="BN779" s="79"/>
      <c r="BO779" s="79"/>
      <c r="BP779" s="79"/>
      <c r="BQ779" s="79"/>
      <c r="BR779" s="79"/>
      <c r="BS779" s="79"/>
      <c r="BT779" s="79"/>
      <c r="BU779" s="79"/>
      <c r="BV779" s="79"/>
      <c r="BW779" s="79"/>
      <c r="BX779" s="79"/>
      <c r="BY779" s="79"/>
      <c r="BZ779" s="79"/>
      <c r="CA779" s="79"/>
    </row>
    <row r="780" spans="1:79">
      <c r="A780" s="79"/>
      <c r="B780" s="79"/>
      <c r="C780" s="79"/>
      <c r="D780" s="79"/>
      <c r="E780" s="79"/>
      <c r="F780" s="79"/>
      <c r="G780" s="79"/>
      <c r="H780" s="79"/>
      <c r="I780" s="79"/>
      <c r="J780" s="79"/>
      <c r="K780" s="79"/>
      <c r="L780" s="79"/>
      <c r="M780" s="79"/>
      <c r="AA780" s="79"/>
      <c r="AB780" s="79"/>
      <c r="AC780" s="79"/>
      <c r="AD780" s="79"/>
      <c r="AE780" s="79"/>
      <c r="AF780" s="79"/>
      <c r="AG780" s="79"/>
      <c r="AH780" s="79"/>
      <c r="AI780" s="79"/>
      <c r="AJ780" s="79"/>
      <c r="AK780" s="79"/>
      <c r="AL780" s="79"/>
      <c r="AM780" s="79"/>
      <c r="AN780" s="79"/>
      <c r="AO780" s="79"/>
      <c r="AP780" s="79"/>
      <c r="AQ780" s="79"/>
      <c r="AR780" s="79"/>
      <c r="AS780" s="79"/>
      <c r="AT780" s="79"/>
      <c r="AU780" s="79"/>
      <c r="AV780" s="79"/>
      <c r="AW780" s="79"/>
      <c r="AX780" s="79"/>
      <c r="AY780" s="79"/>
      <c r="AZ780" s="79"/>
      <c r="BA780" s="79"/>
      <c r="BB780" s="79"/>
      <c r="BC780" s="79"/>
      <c r="BD780" s="79"/>
      <c r="BE780" s="79"/>
      <c r="BF780" s="79"/>
      <c r="BG780" s="79"/>
      <c r="BH780" s="79"/>
      <c r="BI780" s="79"/>
      <c r="BJ780" s="79"/>
      <c r="BK780" s="79"/>
      <c r="BL780" s="79"/>
      <c r="BM780" s="79"/>
      <c r="BN780" s="79"/>
      <c r="BO780" s="79"/>
      <c r="BP780" s="79"/>
      <c r="BQ780" s="79"/>
      <c r="BR780" s="79"/>
      <c r="BS780" s="79"/>
      <c r="BT780" s="79"/>
      <c r="BU780" s="79"/>
      <c r="BV780" s="79"/>
      <c r="BW780" s="79"/>
      <c r="BX780" s="79"/>
      <c r="BY780" s="79"/>
      <c r="BZ780" s="79"/>
      <c r="CA780" s="79"/>
    </row>
    <row r="781" spans="1:79">
      <c r="A781" s="79"/>
      <c r="B781" s="79"/>
      <c r="C781" s="79"/>
      <c r="D781" s="79"/>
      <c r="E781" s="79"/>
      <c r="F781" s="79"/>
      <c r="G781" s="79"/>
      <c r="H781" s="79"/>
      <c r="I781" s="79"/>
      <c r="J781" s="79"/>
      <c r="K781" s="79"/>
      <c r="L781" s="79"/>
      <c r="M781" s="79"/>
      <c r="AA781" s="79"/>
      <c r="AB781" s="79"/>
      <c r="AC781" s="79"/>
      <c r="AD781" s="79"/>
      <c r="AE781" s="79"/>
      <c r="AF781" s="79"/>
      <c r="AG781" s="79"/>
      <c r="AH781" s="79"/>
      <c r="AI781" s="79"/>
      <c r="AJ781" s="79"/>
      <c r="AK781" s="79"/>
      <c r="AL781" s="79"/>
      <c r="AM781" s="79"/>
      <c r="AN781" s="79"/>
      <c r="AO781" s="79"/>
      <c r="AP781" s="79"/>
      <c r="AQ781" s="79"/>
      <c r="AR781" s="79"/>
      <c r="AS781" s="79"/>
      <c r="AT781" s="79"/>
      <c r="AU781" s="79"/>
      <c r="AV781" s="79"/>
      <c r="AW781" s="79"/>
      <c r="AX781" s="79"/>
      <c r="AY781" s="79"/>
      <c r="AZ781" s="79"/>
      <c r="BA781" s="79"/>
      <c r="BB781" s="79"/>
      <c r="BC781" s="79"/>
      <c r="BD781" s="79"/>
      <c r="BE781" s="79"/>
      <c r="BF781" s="79"/>
      <c r="BG781" s="79"/>
      <c r="BH781" s="79"/>
      <c r="BI781" s="79"/>
      <c r="BJ781" s="79"/>
      <c r="BK781" s="79"/>
      <c r="BL781" s="79"/>
      <c r="BM781" s="79"/>
      <c r="BN781" s="79"/>
      <c r="BO781" s="79"/>
      <c r="BP781" s="79"/>
      <c r="BQ781" s="79"/>
      <c r="BR781" s="79"/>
      <c r="BS781" s="79"/>
      <c r="BT781" s="79"/>
      <c r="BU781" s="79"/>
      <c r="BV781" s="79"/>
      <c r="BW781" s="79"/>
      <c r="BX781" s="79"/>
      <c r="BY781" s="79"/>
      <c r="BZ781" s="79"/>
      <c r="CA781" s="79"/>
    </row>
    <row r="782" spans="1:79">
      <c r="A782" s="79"/>
      <c r="B782" s="79"/>
      <c r="C782" s="79"/>
      <c r="D782" s="79"/>
      <c r="E782" s="79"/>
      <c r="F782" s="79"/>
      <c r="G782" s="79"/>
      <c r="H782" s="79"/>
      <c r="I782" s="79"/>
      <c r="J782" s="79"/>
      <c r="K782" s="79"/>
      <c r="L782" s="79"/>
      <c r="M782" s="79"/>
      <c r="AA782" s="79"/>
      <c r="AB782" s="79"/>
      <c r="AC782" s="79"/>
      <c r="AD782" s="79"/>
      <c r="AE782" s="79"/>
      <c r="AF782" s="79"/>
      <c r="AG782" s="79"/>
      <c r="AH782" s="79"/>
      <c r="AI782" s="79"/>
      <c r="AJ782" s="79"/>
      <c r="AK782" s="79"/>
      <c r="AL782" s="79"/>
      <c r="AM782" s="79"/>
      <c r="AN782" s="79"/>
      <c r="AO782" s="79"/>
      <c r="AP782" s="79"/>
      <c r="AQ782" s="79"/>
      <c r="AR782" s="79"/>
      <c r="AS782" s="79"/>
      <c r="AT782" s="79"/>
      <c r="AU782" s="79"/>
      <c r="AV782" s="79"/>
      <c r="AW782" s="79"/>
      <c r="AX782" s="79"/>
      <c r="AY782" s="79"/>
      <c r="AZ782" s="79"/>
      <c r="BA782" s="79"/>
      <c r="BB782" s="79"/>
      <c r="BC782" s="79"/>
      <c r="BD782" s="79"/>
      <c r="BE782" s="79"/>
      <c r="BF782" s="79"/>
      <c r="BG782" s="79"/>
      <c r="BH782" s="79"/>
      <c r="BI782" s="79"/>
      <c r="BJ782" s="79"/>
      <c r="BK782" s="79"/>
      <c r="BL782" s="79"/>
      <c r="BM782" s="79"/>
      <c r="BN782" s="79"/>
      <c r="BO782" s="79"/>
      <c r="BP782" s="79"/>
      <c r="BQ782" s="79"/>
      <c r="BR782" s="79"/>
      <c r="BS782" s="79"/>
      <c r="BT782" s="79"/>
      <c r="BU782" s="79"/>
      <c r="BV782" s="79"/>
      <c r="BW782" s="79"/>
      <c r="BX782" s="79"/>
      <c r="BY782" s="79"/>
      <c r="BZ782" s="79"/>
      <c r="CA782" s="79"/>
    </row>
    <row r="783" spans="1:79">
      <c r="A783" s="79"/>
      <c r="B783" s="79"/>
      <c r="C783" s="79"/>
      <c r="D783" s="79"/>
      <c r="E783" s="79"/>
      <c r="F783" s="79"/>
      <c r="G783" s="79"/>
      <c r="H783" s="79"/>
      <c r="I783" s="79"/>
      <c r="J783" s="79"/>
      <c r="K783" s="79"/>
      <c r="L783" s="79"/>
      <c r="M783" s="79"/>
      <c r="AA783" s="79"/>
      <c r="AB783" s="79"/>
      <c r="AC783" s="79"/>
      <c r="AD783" s="79"/>
      <c r="AE783" s="79"/>
      <c r="AF783" s="79"/>
      <c r="AG783" s="79"/>
      <c r="AH783" s="79"/>
      <c r="AI783" s="79"/>
      <c r="AJ783" s="79"/>
      <c r="AK783" s="79"/>
      <c r="AL783" s="79"/>
      <c r="AM783" s="79"/>
      <c r="AN783" s="79"/>
      <c r="AO783" s="79"/>
      <c r="AP783" s="79"/>
      <c r="AQ783" s="79"/>
      <c r="AR783" s="79"/>
      <c r="AS783" s="79"/>
      <c r="AT783" s="79"/>
      <c r="AU783" s="79"/>
      <c r="AV783" s="79"/>
      <c r="AW783" s="79"/>
      <c r="AX783" s="79"/>
      <c r="AY783" s="79"/>
      <c r="AZ783" s="79"/>
      <c r="BA783" s="79"/>
      <c r="BB783" s="79"/>
      <c r="BC783" s="79"/>
      <c r="BD783" s="79"/>
      <c r="BE783" s="79"/>
      <c r="BF783" s="79"/>
      <c r="BG783" s="79"/>
      <c r="BH783" s="79"/>
      <c r="BI783" s="79"/>
      <c r="BJ783" s="79"/>
      <c r="BK783" s="79"/>
      <c r="BL783" s="79"/>
      <c r="BM783" s="79"/>
      <c r="BN783" s="79"/>
      <c r="BO783" s="79"/>
      <c r="BP783" s="79"/>
      <c r="BQ783" s="79"/>
      <c r="BR783" s="79"/>
      <c r="BS783" s="79"/>
      <c r="BT783" s="79"/>
      <c r="BU783" s="79"/>
      <c r="BV783" s="79"/>
      <c r="BW783" s="79"/>
      <c r="BX783" s="79"/>
      <c r="BY783" s="79"/>
      <c r="BZ783" s="79"/>
      <c r="CA783" s="79"/>
    </row>
    <row r="784" spans="1:79">
      <c r="A784" s="79"/>
      <c r="B784" s="79"/>
      <c r="C784" s="79"/>
      <c r="D784" s="79"/>
      <c r="E784" s="79"/>
      <c r="F784" s="79"/>
      <c r="G784" s="79"/>
      <c r="H784" s="79"/>
      <c r="I784" s="79"/>
      <c r="J784" s="79"/>
      <c r="K784" s="79"/>
      <c r="L784" s="79"/>
      <c r="M784" s="79"/>
      <c r="AA784" s="79"/>
      <c r="AB784" s="79"/>
      <c r="AC784" s="79"/>
      <c r="AD784" s="79"/>
      <c r="AE784" s="79"/>
      <c r="AF784" s="79"/>
      <c r="AG784" s="79"/>
      <c r="AH784" s="79"/>
      <c r="AI784" s="79"/>
      <c r="AJ784" s="79"/>
      <c r="AK784" s="79"/>
      <c r="AL784" s="79"/>
      <c r="AM784" s="79"/>
      <c r="AN784" s="79"/>
      <c r="AO784" s="79"/>
      <c r="AP784" s="79"/>
      <c r="AQ784" s="79"/>
      <c r="AR784" s="79"/>
      <c r="AS784" s="79"/>
      <c r="AT784" s="79"/>
      <c r="AU784" s="79"/>
      <c r="AV784" s="79"/>
      <c r="AW784" s="79"/>
      <c r="AX784" s="79"/>
      <c r="AY784" s="79"/>
      <c r="AZ784" s="79"/>
      <c r="BA784" s="79"/>
      <c r="BB784" s="79"/>
      <c r="BC784" s="79"/>
      <c r="BD784" s="79"/>
      <c r="BE784" s="79"/>
      <c r="BF784" s="79"/>
      <c r="BG784" s="79"/>
      <c r="BH784" s="79"/>
      <c r="BI784" s="79"/>
      <c r="BJ784" s="79"/>
      <c r="BK784" s="79"/>
      <c r="BL784" s="79"/>
      <c r="BM784" s="79"/>
      <c r="BN784" s="79"/>
      <c r="BO784" s="79"/>
      <c r="BP784" s="79"/>
      <c r="BQ784" s="79"/>
      <c r="BR784" s="79"/>
      <c r="BS784" s="79"/>
      <c r="BT784" s="79"/>
      <c r="BU784" s="79"/>
      <c r="BV784" s="79"/>
      <c r="BW784" s="79"/>
      <c r="BX784" s="79"/>
      <c r="BY784" s="79"/>
      <c r="BZ784" s="79"/>
      <c r="CA784" s="79"/>
    </row>
    <row r="785" spans="1:79">
      <c r="A785" s="79"/>
      <c r="B785" s="79"/>
      <c r="C785" s="79"/>
      <c r="D785" s="79"/>
      <c r="E785" s="79"/>
      <c r="F785" s="79"/>
      <c r="G785" s="79"/>
      <c r="H785" s="79"/>
      <c r="I785" s="79"/>
      <c r="J785" s="79"/>
      <c r="K785" s="79"/>
      <c r="L785" s="79"/>
      <c r="M785" s="79"/>
      <c r="AA785" s="79"/>
      <c r="AB785" s="79"/>
      <c r="AC785" s="79"/>
      <c r="AD785" s="79"/>
      <c r="AE785" s="79"/>
      <c r="AF785" s="79"/>
      <c r="AG785" s="79"/>
      <c r="AH785" s="79"/>
      <c r="AI785" s="79"/>
      <c r="AJ785" s="79"/>
      <c r="AK785" s="79"/>
      <c r="AL785" s="79"/>
      <c r="AM785" s="79"/>
      <c r="AN785" s="79"/>
      <c r="AO785" s="79"/>
      <c r="AP785" s="79"/>
      <c r="AQ785" s="79"/>
      <c r="AR785" s="79"/>
      <c r="AS785" s="79"/>
      <c r="AT785" s="79"/>
      <c r="AU785" s="79"/>
      <c r="AV785" s="79"/>
      <c r="AW785" s="79"/>
      <c r="AX785" s="79"/>
      <c r="AY785" s="79"/>
      <c r="AZ785" s="79"/>
      <c r="BA785" s="79"/>
      <c r="BB785" s="79"/>
      <c r="BC785" s="79"/>
      <c r="BD785" s="79"/>
      <c r="BE785" s="79"/>
      <c r="BF785" s="79"/>
      <c r="BG785" s="79"/>
      <c r="BH785" s="79"/>
      <c r="BI785" s="79"/>
      <c r="BJ785" s="79"/>
      <c r="BK785" s="79"/>
      <c r="BL785" s="79"/>
      <c r="BM785" s="79"/>
      <c r="BN785" s="79"/>
      <c r="BO785" s="79"/>
      <c r="BP785" s="79"/>
      <c r="BQ785" s="79"/>
      <c r="BR785" s="79"/>
      <c r="BS785" s="79"/>
      <c r="BT785" s="79"/>
      <c r="BU785" s="79"/>
      <c r="BV785" s="79"/>
      <c r="BW785" s="79"/>
      <c r="BX785" s="79"/>
      <c r="BY785" s="79"/>
      <c r="BZ785" s="79"/>
      <c r="CA785" s="79"/>
    </row>
    <row r="786" spans="1:79">
      <c r="A786" s="79"/>
      <c r="B786" s="79"/>
      <c r="C786" s="79"/>
      <c r="D786" s="79"/>
      <c r="E786" s="79"/>
      <c r="F786" s="79"/>
      <c r="G786" s="79"/>
      <c r="H786" s="79"/>
      <c r="I786" s="79"/>
      <c r="J786" s="79"/>
      <c r="K786" s="79"/>
      <c r="L786" s="79"/>
      <c r="M786" s="79"/>
      <c r="AA786" s="79"/>
      <c r="AB786" s="79"/>
      <c r="AC786" s="79"/>
      <c r="AD786" s="79"/>
      <c r="AE786" s="79"/>
      <c r="AF786" s="79"/>
      <c r="AG786" s="79"/>
      <c r="AH786" s="79"/>
      <c r="AI786" s="79"/>
      <c r="AJ786" s="79"/>
      <c r="AK786" s="79"/>
      <c r="AL786" s="79"/>
      <c r="AM786" s="79"/>
      <c r="AN786" s="79"/>
      <c r="AO786" s="79"/>
      <c r="AP786" s="79"/>
      <c r="AQ786" s="79"/>
      <c r="AR786" s="79"/>
      <c r="AS786" s="79"/>
      <c r="AT786" s="79"/>
      <c r="AU786" s="79"/>
      <c r="AV786" s="79"/>
      <c r="AW786" s="79"/>
      <c r="AX786" s="79"/>
      <c r="AY786" s="79"/>
      <c r="AZ786" s="79"/>
      <c r="BA786" s="79"/>
      <c r="BB786" s="79"/>
      <c r="BC786" s="79"/>
      <c r="BD786" s="79"/>
      <c r="BE786" s="79"/>
      <c r="BF786" s="79"/>
      <c r="BG786" s="79"/>
      <c r="BH786" s="79"/>
      <c r="BI786" s="79"/>
      <c r="BJ786" s="79"/>
      <c r="BK786" s="79"/>
      <c r="BL786" s="79"/>
      <c r="BM786" s="79"/>
      <c r="BN786" s="79"/>
      <c r="BO786" s="79"/>
      <c r="BP786" s="79"/>
      <c r="BQ786" s="79"/>
      <c r="BR786" s="79"/>
      <c r="BS786" s="79"/>
      <c r="BT786" s="79"/>
      <c r="BU786" s="79"/>
      <c r="BV786" s="79"/>
      <c r="BW786" s="79"/>
      <c r="BX786" s="79"/>
      <c r="BY786" s="79"/>
      <c r="BZ786" s="79"/>
      <c r="CA786" s="79"/>
    </row>
    <row r="787" spans="1:79">
      <c r="A787" s="79"/>
      <c r="B787" s="79"/>
      <c r="C787" s="79"/>
      <c r="D787" s="79"/>
      <c r="E787" s="79"/>
      <c r="F787" s="79"/>
      <c r="G787" s="79"/>
      <c r="H787" s="79"/>
      <c r="I787" s="79"/>
      <c r="J787" s="79"/>
      <c r="K787" s="79"/>
      <c r="L787" s="79"/>
      <c r="M787" s="79"/>
      <c r="AA787" s="79"/>
      <c r="AB787" s="79"/>
      <c r="AC787" s="79"/>
      <c r="AD787" s="79"/>
      <c r="AE787" s="79"/>
      <c r="AF787" s="79"/>
      <c r="AG787" s="79"/>
      <c r="AH787" s="79"/>
      <c r="AI787" s="79"/>
      <c r="AJ787" s="79"/>
      <c r="AK787" s="79"/>
      <c r="AL787" s="79"/>
      <c r="AM787" s="79"/>
      <c r="AN787" s="79"/>
      <c r="AO787" s="79"/>
      <c r="AP787" s="79"/>
      <c r="AQ787" s="79"/>
      <c r="AR787" s="79"/>
      <c r="AS787" s="79"/>
      <c r="AT787" s="79"/>
      <c r="AU787" s="79"/>
      <c r="AV787" s="79"/>
      <c r="AW787" s="79"/>
      <c r="AX787" s="79"/>
      <c r="AY787" s="79"/>
      <c r="AZ787" s="79"/>
      <c r="BA787" s="79"/>
      <c r="BB787" s="79"/>
      <c r="BC787" s="79"/>
      <c r="BD787" s="79"/>
      <c r="BE787" s="79"/>
      <c r="BF787" s="79"/>
      <c r="BG787" s="79"/>
      <c r="BH787" s="79"/>
      <c r="BI787" s="79"/>
      <c r="BJ787" s="79"/>
      <c r="BK787" s="79"/>
      <c r="BL787" s="79"/>
      <c r="BM787" s="79"/>
      <c r="BN787" s="79"/>
      <c r="BO787" s="79"/>
      <c r="BP787" s="79"/>
      <c r="BQ787" s="79"/>
      <c r="BR787" s="79"/>
      <c r="BS787" s="79"/>
      <c r="BT787" s="79"/>
      <c r="BU787" s="79"/>
      <c r="BV787" s="79"/>
      <c r="BW787" s="79"/>
      <c r="BX787" s="79"/>
      <c r="BY787" s="79"/>
      <c r="BZ787" s="79"/>
      <c r="CA787" s="79"/>
    </row>
    <row r="788" spans="1:79">
      <c r="A788" s="79"/>
      <c r="B788" s="79"/>
      <c r="C788" s="79"/>
      <c r="D788" s="79"/>
      <c r="E788" s="79"/>
      <c r="F788" s="79"/>
      <c r="G788" s="79"/>
      <c r="H788" s="79"/>
      <c r="I788" s="79"/>
      <c r="J788" s="79"/>
      <c r="K788" s="79"/>
      <c r="L788" s="79"/>
      <c r="M788" s="79"/>
      <c r="AA788" s="79"/>
      <c r="AB788" s="79"/>
      <c r="AC788" s="79"/>
      <c r="AD788" s="79"/>
      <c r="AE788" s="79"/>
      <c r="AF788" s="79"/>
      <c r="AG788" s="79"/>
      <c r="AH788" s="79"/>
      <c r="AI788" s="79"/>
      <c r="AJ788" s="79"/>
      <c r="AK788" s="79"/>
      <c r="AL788" s="79"/>
      <c r="AM788" s="79"/>
      <c r="AN788" s="79"/>
      <c r="AO788" s="79"/>
      <c r="AP788" s="79"/>
      <c r="AQ788" s="79"/>
      <c r="AR788" s="79"/>
      <c r="AS788" s="79"/>
      <c r="AT788" s="79"/>
      <c r="AU788" s="79"/>
      <c r="AV788" s="79"/>
      <c r="AW788" s="79"/>
      <c r="AX788" s="79"/>
      <c r="AY788" s="79"/>
      <c r="AZ788" s="79"/>
      <c r="BA788" s="79"/>
      <c r="BB788" s="79"/>
      <c r="BC788" s="79"/>
      <c r="BD788" s="79"/>
      <c r="BE788" s="79"/>
      <c r="BF788" s="79"/>
      <c r="BG788" s="79"/>
      <c r="BH788" s="79"/>
      <c r="BI788" s="79"/>
      <c r="BJ788" s="79"/>
      <c r="BK788" s="79"/>
      <c r="BL788" s="79"/>
      <c r="BM788" s="79"/>
      <c r="BN788" s="79"/>
      <c r="BO788" s="79"/>
      <c r="BP788" s="79"/>
      <c r="BQ788" s="79"/>
      <c r="BR788" s="79"/>
      <c r="BS788" s="79"/>
      <c r="BT788" s="79"/>
      <c r="BU788" s="79"/>
      <c r="BV788" s="79"/>
      <c r="BW788" s="79"/>
      <c r="BX788" s="79"/>
      <c r="BY788" s="79"/>
      <c r="BZ788" s="79"/>
      <c r="CA788" s="79"/>
    </row>
    <row r="789" spans="1:79">
      <c r="A789" s="79"/>
      <c r="B789" s="79"/>
      <c r="C789" s="79"/>
      <c r="D789" s="79"/>
      <c r="E789" s="79"/>
      <c r="F789" s="79"/>
      <c r="G789" s="79"/>
      <c r="H789" s="79"/>
      <c r="I789" s="79"/>
      <c r="J789" s="79"/>
      <c r="K789" s="79"/>
      <c r="L789" s="79"/>
      <c r="M789" s="79"/>
      <c r="AA789" s="79"/>
      <c r="AB789" s="79"/>
      <c r="AC789" s="79"/>
      <c r="AD789" s="79"/>
      <c r="AE789" s="79"/>
      <c r="AF789" s="79"/>
      <c r="AG789" s="79"/>
      <c r="AH789" s="79"/>
      <c r="AI789" s="79"/>
      <c r="AJ789" s="79"/>
      <c r="AK789" s="79"/>
      <c r="AL789" s="79"/>
      <c r="AM789" s="79"/>
      <c r="AN789" s="79"/>
      <c r="AO789" s="79"/>
      <c r="AP789" s="79"/>
      <c r="AQ789" s="79"/>
      <c r="AR789" s="79"/>
      <c r="AS789" s="79"/>
      <c r="AT789" s="79"/>
      <c r="AU789" s="79"/>
      <c r="AV789" s="79"/>
      <c r="AW789" s="79"/>
      <c r="AX789" s="79"/>
      <c r="AY789" s="79"/>
      <c r="AZ789" s="79"/>
      <c r="BA789" s="79"/>
      <c r="BB789" s="79"/>
      <c r="BC789" s="79"/>
      <c r="BD789" s="79"/>
      <c r="BE789" s="79"/>
      <c r="BF789" s="79"/>
      <c r="BG789" s="79"/>
      <c r="BH789" s="79"/>
      <c r="BI789" s="79"/>
      <c r="BJ789" s="79"/>
      <c r="BK789" s="79"/>
      <c r="BL789" s="79"/>
      <c r="BM789" s="79"/>
      <c r="BN789" s="79"/>
      <c r="BO789" s="79"/>
      <c r="BP789" s="79"/>
      <c r="BQ789" s="79"/>
      <c r="BR789" s="79"/>
      <c r="BS789" s="79"/>
      <c r="BT789" s="79"/>
      <c r="BU789" s="79"/>
      <c r="BV789" s="79"/>
      <c r="BW789" s="79"/>
      <c r="BX789" s="79"/>
      <c r="BY789" s="79"/>
      <c r="BZ789" s="79"/>
      <c r="CA789" s="79"/>
    </row>
    <row r="790" spans="1:79">
      <c r="A790" s="79"/>
      <c r="B790" s="79"/>
      <c r="C790" s="79"/>
      <c r="D790" s="79"/>
      <c r="E790" s="79"/>
      <c r="F790" s="79"/>
      <c r="G790" s="79"/>
      <c r="H790" s="79"/>
      <c r="I790" s="79"/>
      <c r="J790" s="79"/>
      <c r="K790" s="79"/>
      <c r="L790" s="79"/>
      <c r="M790" s="79"/>
      <c r="AA790" s="79"/>
      <c r="AB790" s="79"/>
      <c r="AC790" s="79"/>
      <c r="AD790" s="79"/>
      <c r="AE790" s="79"/>
      <c r="AF790" s="79"/>
      <c r="AG790" s="79"/>
      <c r="AH790" s="79"/>
      <c r="AI790" s="79"/>
      <c r="AJ790" s="79"/>
      <c r="AK790" s="79"/>
      <c r="AL790" s="79"/>
      <c r="AM790" s="79"/>
      <c r="AN790" s="79"/>
      <c r="AO790" s="79"/>
      <c r="AP790" s="79"/>
      <c r="AQ790" s="79"/>
      <c r="AR790" s="79"/>
      <c r="AS790" s="79"/>
      <c r="AT790" s="79"/>
      <c r="AU790" s="79"/>
      <c r="AV790" s="79"/>
      <c r="AW790" s="79"/>
      <c r="AX790" s="79"/>
      <c r="AY790" s="79"/>
      <c r="AZ790" s="79"/>
      <c r="BA790" s="79"/>
      <c r="BB790" s="79"/>
      <c r="BC790" s="79"/>
      <c r="BD790" s="79"/>
      <c r="BE790" s="79"/>
      <c r="BF790" s="79"/>
      <c r="BG790" s="79"/>
      <c r="BH790" s="79"/>
      <c r="BI790" s="79"/>
      <c r="BJ790" s="79"/>
      <c r="BK790" s="79"/>
      <c r="BL790" s="79"/>
      <c r="BM790" s="79"/>
      <c r="BN790" s="79"/>
      <c r="BO790" s="79"/>
      <c r="BP790" s="79"/>
      <c r="BQ790" s="79"/>
      <c r="BR790" s="79"/>
      <c r="BS790" s="79"/>
      <c r="BT790" s="79"/>
      <c r="BU790" s="79"/>
      <c r="BV790" s="79"/>
      <c r="BW790" s="79"/>
      <c r="BX790" s="79"/>
      <c r="BY790" s="79"/>
      <c r="BZ790" s="79"/>
      <c r="CA790" s="79"/>
    </row>
    <row r="791" spans="1:79">
      <c r="A791" s="79"/>
      <c r="B791" s="79"/>
      <c r="C791" s="79"/>
      <c r="D791" s="79"/>
      <c r="E791" s="79"/>
      <c r="F791" s="79"/>
      <c r="G791" s="79"/>
      <c r="H791" s="79"/>
      <c r="I791" s="79"/>
      <c r="J791" s="79"/>
      <c r="K791" s="79"/>
      <c r="L791" s="79"/>
      <c r="M791" s="79"/>
      <c r="AA791" s="79"/>
      <c r="AB791" s="79"/>
      <c r="AC791" s="79"/>
      <c r="AD791" s="79"/>
      <c r="AE791" s="79"/>
      <c r="AF791" s="79"/>
      <c r="AG791" s="79"/>
      <c r="AH791" s="79"/>
      <c r="AI791" s="79"/>
      <c r="AJ791" s="79"/>
      <c r="AK791" s="79"/>
      <c r="AL791" s="79"/>
      <c r="AM791" s="79"/>
      <c r="AN791" s="79"/>
      <c r="AO791" s="79"/>
      <c r="AP791" s="79"/>
      <c r="AQ791" s="79"/>
      <c r="AR791" s="79"/>
      <c r="AS791" s="79"/>
      <c r="AT791" s="79"/>
      <c r="AU791" s="79"/>
      <c r="AV791" s="79"/>
      <c r="AW791" s="79"/>
      <c r="AX791" s="79"/>
      <c r="AY791" s="79"/>
      <c r="AZ791" s="79"/>
      <c r="BA791" s="79"/>
      <c r="BB791" s="79"/>
      <c r="BC791" s="79"/>
      <c r="BD791" s="79"/>
      <c r="BE791" s="79"/>
      <c r="BF791" s="79"/>
      <c r="BG791" s="79"/>
      <c r="BH791" s="79"/>
      <c r="BI791" s="79"/>
      <c r="BJ791" s="79"/>
      <c r="BK791" s="79"/>
      <c r="BL791" s="79"/>
      <c r="BM791" s="79"/>
      <c r="BN791" s="79"/>
      <c r="BO791" s="79"/>
      <c r="BP791" s="79"/>
      <c r="BQ791" s="79"/>
      <c r="BR791" s="79"/>
      <c r="BS791" s="79"/>
      <c r="BT791" s="79"/>
      <c r="BU791" s="79"/>
      <c r="BV791" s="79"/>
      <c r="BW791" s="79"/>
      <c r="BX791" s="79"/>
      <c r="BY791" s="79"/>
      <c r="BZ791" s="79"/>
      <c r="CA791" s="79"/>
    </row>
    <row r="792" spans="1:79">
      <c r="A792" s="79"/>
      <c r="B792" s="79"/>
      <c r="C792" s="79"/>
      <c r="D792" s="79"/>
      <c r="E792" s="79"/>
      <c r="F792" s="79"/>
      <c r="G792" s="79"/>
      <c r="H792" s="79"/>
      <c r="I792" s="79"/>
      <c r="J792" s="79"/>
      <c r="K792" s="79"/>
      <c r="L792" s="79"/>
      <c r="M792" s="79"/>
      <c r="AA792" s="79"/>
      <c r="AB792" s="79"/>
      <c r="AC792" s="79"/>
      <c r="AD792" s="79"/>
      <c r="AE792" s="79"/>
      <c r="AF792" s="79"/>
      <c r="AG792" s="79"/>
      <c r="AH792" s="79"/>
      <c r="AI792" s="79"/>
      <c r="AJ792" s="79"/>
      <c r="AK792" s="79"/>
      <c r="AL792" s="79"/>
      <c r="AM792" s="79"/>
      <c r="AN792" s="79"/>
      <c r="AO792" s="79"/>
      <c r="AP792" s="79"/>
      <c r="AQ792" s="79"/>
      <c r="AR792" s="79"/>
      <c r="AS792" s="79"/>
      <c r="AT792" s="79"/>
      <c r="AU792" s="79"/>
      <c r="AV792" s="79"/>
      <c r="AW792" s="79"/>
      <c r="AX792" s="79"/>
      <c r="AY792" s="79"/>
      <c r="AZ792" s="79"/>
      <c r="BA792" s="79"/>
      <c r="BB792" s="79"/>
      <c r="BC792" s="79"/>
      <c r="BD792" s="79"/>
      <c r="BE792" s="79"/>
      <c r="BF792" s="79"/>
      <c r="BG792" s="79"/>
      <c r="BH792" s="79"/>
      <c r="BI792" s="79"/>
      <c r="BJ792" s="79"/>
      <c r="BK792" s="79"/>
      <c r="BL792" s="79"/>
      <c r="BM792" s="79"/>
      <c r="BN792" s="79"/>
      <c r="BO792" s="79"/>
      <c r="BP792" s="79"/>
      <c r="BQ792" s="79"/>
      <c r="BR792" s="79"/>
      <c r="BS792" s="79"/>
      <c r="BT792" s="79"/>
      <c r="BU792" s="79"/>
      <c r="BV792" s="79"/>
      <c r="BW792" s="79"/>
      <c r="BX792" s="79"/>
      <c r="BY792" s="79"/>
      <c r="BZ792" s="79"/>
      <c r="CA792" s="79"/>
    </row>
    <row r="793" spans="1:79">
      <c r="A793" s="79"/>
      <c r="B793" s="79"/>
      <c r="C793" s="79"/>
      <c r="D793" s="79"/>
      <c r="E793" s="79"/>
      <c r="F793" s="79"/>
      <c r="G793" s="79"/>
      <c r="H793" s="79"/>
      <c r="I793" s="79"/>
      <c r="J793" s="79"/>
      <c r="K793" s="79"/>
      <c r="L793" s="79"/>
      <c r="M793" s="79"/>
      <c r="AA793" s="79"/>
      <c r="AB793" s="79"/>
      <c r="AC793" s="79"/>
      <c r="AD793" s="79"/>
      <c r="AE793" s="79"/>
      <c r="AF793" s="79"/>
      <c r="AG793" s="79"/>
      <c r="AH793" s="79"/>
      <c r="AI793" s="79"/>
      <c r="AJ793" s="79"/>
      <c r="AK793" s="79"/>
      <c r="AL793" s="79"/>
      <c r="AM793" s="79"/>
      <c r="AN793" s="79"/>
      <c r="AO793" s="79"/>
      <c r="AP793" s="79"/>
      <c r="AQ793" s="79"/>
      <c r="AR793" s="79"/>
      <c r="AS793" s="79"/>
      <c r="AT793" s="79"/>
      <c r="AU793" s="79"/>
      <c r="AV793" s="79"/>
      <c r="AW793" s="79"/>
      <c r="AX793" s="79"/>
      <c r="AY793" s="79"/>
      <c r="AZ793" s="79"/>
      <c r="BA793" s="79"/>
      <c r="BB793" s="79"/>
      <c r="BC793" s="79"/>
      <c r="BD793" s="79"/>
      <c r="BE793" s="79"/>
      <c r="BF793" s="79"/>
      <c r="BG793" s="79"/>
      <c r="BH793" s="79"/>
      <c r="BI793" s="79"/>
      <c r="BJ793" s="79"/>
      <c r="BK793" s="79"/>
      <c r="BL793" s="79"/>
      <c r="BM793" s="79"/>
      <c r="BN793" s="79"/>
      <c r="BO793" s="79"/>
      <c r="BP793" s="79"/>
      <c r="BQ793" s="79"/>
      <c r="BR793" s="79"/>
      <c r="BS793" s="79"/>
      <c r="BT793" s="79"/>
      <c r="BU793" s="79"/>
      <c r="BV793" s="79"/>
      <c r="BW793" s="79"/>
      <c r="BX793" s="79"/>
      <c r="BY793" s="79"/>
      <c r="BZ793" s="79"/>
      <c r="CA793" s="79"/>
    </row>
    <row r="794" spans="1:79">
      <c r="A794" s="79"/>
      <c r="B794" s="79"/>
      <c r="C794" s="79"/>
      <c r="D794" s="79"/>
      <c r="E794" s="79"/>
      <c r="F794" s="79"/>
      <c r="G794" s="79"/>
      <c r="H794" s="79"/>
      <c r="I794" s="79"/>
      <c r="J794" s="79"/>
      <c r="K794" s="79"/>
      <c r="L794" s="79"/>
      <c r="M794" s="79"/>
      <c r="AA794" s="79"/>
      <c r="AB794" s="79"/>
      <c r="AC794" s="79"/>
      <c r="AD794" s="79"/>
      <c r="AE794" s="79"/>
      <c r="AF794" s="79"/>
      <c r="AG794" s="79"/>
      <c r="AH794" s="79"/>
      <c r="AI794" s="79"/>
      <c r="AJ794" s="79"/>
      <c r="AK794" s="79"/>
      <c r="AL794" s="79"/>
      <c r="AM794" s="79"/>
      <c r="AN794" s="79"/>
      <c r="AO794" s="79"/>
      <c r="AP794" s="79"/>
      <c r="AQ794" s="79"/>
      <c r="AR794" s="79"/>
      <c r="AS794" s="79"/>
      <c r="AT794" s="79"/>
      <c r="AU794" s="79"/>
      <c r="AV794" s="79"/>
      <c r="AW794" s="79"/>
      <c r="AX794" s="79"/>
      <c r="AY794" s="79"/>
      <c r="AZ794" s="79"/>
      <c r="BA794" s="79"/>
      <c r="BB794" s="79"/>
      <c r="BC794" s="79"/>
      <c r="BD794" s="79"/>
      <c r="BE794" s="79"/>
      <c r="BF794" s="79"/>
      <c r="BG794" s="79"/>
      <c r="BH794" s="79"/>
      <c r="BI794" s="79"/>
      <c r="BJ794" s="79"/>
      <c r="BK794" s="79"/>
      <c r="BL794" s="79"/>
      <c r="BM794" s="79"/>
      <c r="BN794" s="79"/>
      <c r="BO794" s="79"/>
      <c r="BP794" s="79"/>
      <c r="BQ794" s="79"/>
      <c r="BR794" s="79"/>
      <c r="BS794" s="79"/>
      <c r="BT794" s="79"/>
      <c r="BU794" s="79"/>
      <c r="BV794" s="79"/>
      <c r="BW794" s="79"/>
      <c r="BX794" s="79"/>
      <c r="BY794" s="79"/>
      <c r="BZ794" s="79"/>
      <c r="CA794" s="79"/>
    </row>
    <row r="795" spans="1:79">
      <c r="A795" s="79"/>
      <c r="B795" s="79"/>
      <c r="C795" s="79"/>
      <c r="D795" s="79"/>
      <c r="E795" s="79"/>
      <c r="F795" s="79"/>
      <c r="G795" s="79"/>
      <c r="H795" s="79"/>
      <c r="I795" s="79"/>
      <c r="J795" s="79"/>
      <c r="K795" s="79"/>
      <c r="L795" s="79"/>
      <c r="M795" s="79"/>
      <c r="AA795" s="79"/>
      <c r="AB795" s="79"/>
      <c r="AC795" s="79"/>
      <c r="AD795" s="79"/>
      <c r="AE795" s="79"/>
      <c r="AF795" s="79"/>
      <c r="AG795" s="79"/>
      <c r="AH795" s="79"/>
      <c r="AI795" s="79"/>
      <c r="AJ795" s="79"/>
      <c r="AK795" s="79"/>
      <c r="AL795" s="79"/>
      <c r="AM795" s="79"/>
      <c r="AN795" s="79"/>
      <c r="AO795" s="79"/>
      <c r="AP795" s="79"/>
      <c r="AQ795" s="79"/>
      <c r="AR795" s="79"/>
      <c r="AS795" s="79"/>
      <c r="AT795" s="79"/>
      <c r="AU795" s="79"/>
      <c r="AV795" s="79"/>
      <c r="AW795" s="79"/>
      <c r="AX795" s="79"/>
      <c r="AY795" s="79"/>
      <c r="AZ795" s="79"/>
      <c r="BA795" s="79"/>
      <c r="BB795" s="79"/>
      <c r="BC795" s="79"/>
      <c r="BD795" s="79"/>
      <c r="BE795" s="79"/>
      <c r="BF795" s="79"/>
      <c r="BG795" s="79"/>
      <c r="BH795" s="79"/>
      <c r="BI795" s="79"/>
      <c r="BJ795" s="79"/>
      <c r="BK795" s="79"/>
      <c r="BL795" s="79"/>
      <c r="BM795" s="79"/>
      <c r="BN795" s="79"/>
      <c r="BO795" s="79"/>
      <c r="BP795" s="79"/>
      <c r="BQ795" s="79"/>
      <c r="BR795" s="79"/>
      <c r="BS795" s="79"/>
      <c r="BT795" s="79"/>
      <c r="BU795" s="79"/>
      <c r="BV795" s="79"/>
      <c r="BW795" s="79"/>
      <c r="BX795" s="79"/>
      <c r="BY795" s="79"/>
      <c r="BZ795" s="79"/>
      <c r="CA795" s="79"/>
    </row>
    <row r="796" spans="1:79">
      <c r="A796" s="79"/>
      <c r="B796" s="79"/>
      <c r="C796" s="79"/>
      <c r="D796" s="79"/>
      <c r="E796" s="79"/>
      <c r="F796" s="79"/>
      <c r="G796" s="79"/>
      <c r="H796" s="79"/>
      <c r="I796" s="79"/>
      <c r="J796" s="79"/>
      <c r="K796" s="79"/>
      <c r="L796" s="79"/>
      <c r="M796" s="79"/>
      <c r="AA796" s="79"/>
      <c r="AB796" s="79"/>
      <c r="AC796" s="79"/>
      <c r="AD796" s="79"/>
      <c r="AE796" s="79"/>
      <c r="AF796" s="79"/>
      <c r="AG796" s="79"/>
      <c r="AH796" s="79"/>
      <c r="AI796" s="79"/>
      <c r="AJ796" s="79"/>
      <c r="AK796" s="79"/>
      <c r="AL796" s="79"/>
      <c r="AM796" s="79"/>
      <c r="AN796" s="79"/>
      <c r="AO796" s="79"/>
      <c r="AP796" s="79"/>
      <c r="AQ796" s="79"/>
      <c r="AR796" s="79"/>
      <c r="AS796" s="79"/>
      <c r="AT796" s="79"/>
      <c r="AU796" s="79"/>
      <c r="AV796" s="79"/>
      <c r="AW796" s="79"/>
      <c r="AX796" s="79"/>
      <c r="AY796" s="79"/>
      <c r="AZ796" s="79"/>
      <c r="BA796" s="79"/>
      <c r="BB796" s="79"/>
      <c r="BC796" s="79"/>
      <c r="BD796" s="79"/>
      <c r="BE796" s="79"/>
      <c r="BF796" s="79"/>
      <c r="BG796" s="79"/>
      <c r="BH796" s="79"/>
      <c r="BI796" s="79"/>
      <c r="BJ796" s="79"/>
      <c r="BK796" s="79"/>
      <c r="BL796" s="79"/>
      <c r="BM796" s="79"/>
      <c r="BN796" s="79"/>
      <c r="BO796" s="79"/>
      <c r="BP796" s="79"/>
      <c r="BQ796" s="79"/>
      <c r="BR796" s="79"/>
      <c r="BS796" s="79"/>
      <c r="BT796" s="79"/>
      <c r="BU796" s="79"/>
      <c r="BV796" s="79"/>
      <c r="BW796" s="79"/>
      <c r="BX796" s="79"/>
      <c r="BY796" s="79"/>
      <c r="BZ796" s="79"/>
      <c r="CA796" s="79"/>
    </row>
    <row r="797" spans="1:79">
      <c r="A797" s="79"/>
      <c r="B797" s="79"/>
      <c r="C797" s="79"/>
      <c r="D797" s="79"/>
      <c r="E797" s="79"/>
      <c r="F797" s="79"/>
      <c r="G797" s="79"/>
      <c r="H797" s="79"/>
      <c r="I797" s="79"/>
      <c r="J797" s="79"/>
      <c r="K797" s="79"/>
      <c r="L797" s="79"/>
      <c r="M797" s="79"/>
      <c r="AA797" s="79"/>
      <c r="AB797" s="79"/>
      <c r="AC797" s="79"/>
      <c r="AD797" s="79"/>
      <c r="AE797" s="79"/>
      <c r="AF797" s="79"/>
      <c r="AG797" s="79"/>
      <c r="AH797" s="79"/>
      <c r="AI797" s="79"/>
      <c r="AJ797" s="79"/>
      <c r="AK797" s="79"/>
      <c r="AL797" s="79"/>
      <c r="AM797" s="79"/>
      <c r="AN797" s="79"/>
      <c r="AO797" s="79"/>
      <c r="AP797" s="79"/>
      <c r="AQ797" s="79"/>
      <c r="AR797" s="79"/>
      <c r="AS797" s="79"/>
      <c r="AT797" s="79"/>
      <c r="AU797" s="79"/>
      <c r="AV797" s="79"/>
      <c r="AW797" s="79"/>
      <c r="AX797" s="79"/>
      <c r="AY797" s="79"/>
      <c r="AZ797" s="79"/>
      <c r="BA797" s="79"/>
      <c r="BB797" s="79"/>
      <c r="BC797" s="79"/>
      <c r="BD797" s="79"/>
      <c r="BE797" s="79"/>
      <c r="BF797" s="79"/>
      <c r="BG797" s="79"/>
      <c r="BH797" s="79"/>
      <c r="BI797" s="79"/>
      <c r="BJ797" s="79"/>
      <c r="BK797" s="79"/>
      <c r="BL797" s="79"/>
      <c r="BM797" s="79"/>
      <c r="BN797" s="79"/>
      <c r="BO797" s="79"/>
      <c r="BP797" s="79"/>
      <c r="BQ797" s="79"/>
      <c r="BR797" s="79"/>
      <c r="BS797" s="79"/>
      <c r="BT797" s="79"/>
      <c r="BU797" s="79"/>
      <c r="BV797" s="79"/>
      <c r="BW797" s="79"/>
      <c r="BX797" s="79"/>
      <c r="BY797" s="79"/>
      <c r="BZ797" s="79"/>
      <c r="CA797" s="79"/>
    </row>
    <row r="798" spans="1:79">
      <c r="A798" s="79"/>
      <c r="B798" s="79"/>
      <c r="C798" s="79"/>
      <c r="D798" s="79"/>
      <c r="E798" s="79"/>
      <c r="F798" s="79"/>
      <c r="G798" s="79"/>
      <c r="H798" s="79"/>
      <c r="I798" s="79"/>
      <c r="J798" s="79"/>
      <c r="K798" s="79"/>
      <c r="L798" s="79"/>
      <c r="M798" s="79"/>
      <c r="AA798" s="79"/>
      <c r="AB798" s="79"/>
      <c r="AC798" s="79"/>
      <c r="AD798" s="79"/>
      <c r="AE798" s="79"/>
      <c r="AF798" s="79"/>
      <c r="AG798" s="79"/>
      <c r="AH798" s="79"/>
      <c r="AI798" s="79"/>
      <c r="AJ798" s="79"/>
      <c r="AK798" s="79"/>
      <c r="AL798" s="79"/>
      <c r="AM798" s="79"/>
      <c r="AN798" s="79"/>
      <c r="AO798" s="79"/>
      <c r="AP798" s="79"/>
      <c r="AQ798" s="79"/>
      <c r="AR798" s="79"/>
      <c r="AS798" s="79"/>
      <c r="AT798" s="79"/>
      <c r="AU798" s="79"/>
      <c r="AV798" s="79"/>
      <c r="AW798" s="79"/>
      <c r="AX798" s="79"/>
      <c r="AY798" s="79"/>
      <c r="AZ798" s="79"/>
      <c r="BA798" s="79"/>
      <c r="BB798" s="79"/>
      <c r="BC798" s="79"/>
      <c r="BD798" s="79"/>
      <c r="BE798" s="79"/>
      <c r="BF798" s="79"/>
      <c r="BG798" s="79"/>
      <c r="BH798" s="79"/>
      <c r="BI798" s="79"/>
      <c r="BJ798" s="79"/>
      <c r="BK798" s="79"/>
      <c r="BL798" s="79"/>
      <c r="BM798" s="79"/>
      <c r="BN798" s="79"/>
      <c r="BO798" s="79"/>
      <c r="BP798" s="79"/>
      <c r="BQ798" s="79"/>
      <c r="BR798" s="79"/>
      <c r="BS798" s="79"/>
      <c r="BT798" s="79"/>
      <c r="BU798" s="79"/>
      <c r="BV798" s="79"/>
      <c r="BW798" s="79"/>
      <c r="BX798" s="79"/>
      <c r="BY798" s="79"/>
      <c r="BZ798" s="79"/>
      <c r="CA798" s="79"/>
    </row>
    <row r="799" spans="1:79">
      <c r="A799" s="79"/>
      <c r="B799" s="79"/>
      <c r="C799" s="79"/>
      <c r="D799" s="79"/>
      <c r="E799" s="79"/>
      <c r="F799" s="79"/>
      <c r="G799" s="79"/>
      <c r="H799" s="79"/>
      <c r="I799" s="79"/>
      <c r="J799" s="79"/>
      <c r="K799" s="79"/>
      <c r="L799" s="79"/>
      <c r="M799" s="79"/>
      <c r="AA799" s="79"/>
      <c r="AB799" s="79"/>
      <c r="AC799" s="79"/>
      <c r="AD799" s="79"/>
      <c r="AE799" s="79"/>
      <c r="AF799" s="79"/>
      <c r="AG799" s="79"/>
      <c r="AH799" s="79"/>
      <c r="AI799" s="79"/>
      <c r="AJ799" s="79"/>
      <c r="AK799" s="79"/>
      <c r="AL799" s="79"/>
      <c r="AM799" s="79"/>
      <c r="AN799" s="79"/>
      <c r="AO799" s="79"/>
      <c r="AP799" s="79"/>
      <c r="AQ799" s="79"/>
      <c r="AR799" s="79"/>
      <c r="AS799" s="79"/>
      <c r="AT799" s="79"/>
      <c r="AU799" s="79"/>
      <c r="AV799" s="79"/>
      <c r="AW799" s="79"/>
      <c r="AX799" s="79"/>
      <c r="AY799" s="79"/>
      <c r="AZ799" s="79"/>
      <c r="BA799" s="79"/>
      <c r="BB799" s="79"/>
      <c r="BC799" s="79"/>
      <c r="BD799" s="79"/>
      <c r="BE799" s="79"/>
      <c r="BF799" s="79"/>
      <c r="BG799" s="79"/>
      <c r="BH799" s="79"/>
      <c r="BI799" s="79"/>
      <c r="BJ799" s="79"/>
      <c r="BK799" s="79"/>
      <c r="BL799" s="79"/>
      <c r="BM799" s="79"/>
      <c r="BN799" s="79"/>
      <c r="BO799" s="79"/>
      <c r="BP799" s="79"/>
      <c r="BQ799" s="79"/>
      <c r="BR799" s="79"/>
      <c r="BS799" s="79"/>
      <c r="BT799" s="79"/>
      <c r="BU799" s="79"/>
      <c r="BV799" s="79"/>
      <c r="BW799" s="79"/>
      <c r="BX799" s="79"/>
      <c r="BY799" s="79"/>
      <c r="BZ799" s="79"/>
      <c r="CA799" s="79"/>
    </row>
    <row r="800" spans="1:79">
      <c r="A800" s="79"/>
      <c r="B800" s="79"/>
      <c r="C800" s="79"/>
      <c r="D800" s="79"/>
      <c r="E800" s="79"/>
      <c r="F800" s="79"/>
      <c r="G800" s="79"/>
      <c r="H800" s="79"/>
      <c r="I800" s="79"/>
      <c r="J800" s="79"/>
      <c r="K800" s="79"/>
      <c r="L800" s="79"/>
      <c r="M800" s="79"/>
      <c r="AA800" s="79"/>
      <c r="AB800" s="79"/>
      <c r="AC800" s="79"/>
      <c r="AD800" s="79"/>
      <c r="AE800" s="79"/>
      <c r="AF800" s="79"/>
      <c r="AG800" s="79"/>
      <c r="AH800" s="79"/>
      <c r="AI800" s="79"/>
      <c r="AJ800" s="79"/>
      <c r="AK800" s="79"/>
      <c r="AL800" s="79"/>
      <c r="AM800" s="79"/>
      <c r="AN800" s="79"/>
      <c r="AO800" s="79"/>
      <c r="AP800" s="79"/>
      <c r="AQ800" s="79"/>
      <c r="AR800" s="79"/>
      <c r="AS800" s="79"/>
      <c r="AT800" s="79"/>
      <c r="AU800" s="79"/>
      <c r="AV800" s="79"/>
      <c r="AW800" s="79"/>
      <c r="AX800" s="79"/>
      <c r="AY800" s="79"/>
      <c r="AZ800" s="79"/>
      <c r="BA800" s="79"/>
      <c r="BB800" s="79"/>
      <c r="BC800" s="79"/>
      <c r="BD800" s="79"/>
      <c r="BE800" s="79"/>
      <c r="BF800" s="79"/>
      <c r="BG800" s="79"/>
      <c r="BH800" s="79"/>
      <c r="BI800" s="79"/>
      <c r="BJ800" s="79"/>
      <c r="BK800" s="79"/>
      <c r="BL800" s="79"/>
      <c r="BM800" s="79"/>
      <c r="BN800" s="79"/>
      <c r="BO800" s="79"/>
      <c r="BP800" s="79"/>
      <c r="BQ800" s="79"/>
      <c r="BR800" s="79"/>
      <c r="BS800" s="79"/>
      <c r="BT800" s="79"/>
      <c r="BU800" s="79"/>
      <c r="BV800" s="79"/>
      <c r="BW800" s="79"/>
      <c r="BX800" s="79"/>
      <c r="BY800" s="79"/>
      <c r="BZ800" s="79"/>
      <c r="CA800" s="79"/>
    </row>
    <row r="801" spans="1:79">
      <c r="A801" s="79"/>
      <c r="B801" s="79"/>
      <c r="C801" s="79"/>
      <c r="D801" s="79"/>
      <c r="E801" s="79"/>
      <c r="F801" s="79"/>
      <c r="G801" s="79"/>
      <c r="H801" s="79"/>
      <c r="I801" s="79"/>
      <c r="J801" s="79"/>
      <c r="K801" s="79"/>
      <c r="L801" s="79"/>
      <c r="M801" s="79"/>
      <c r="AA801" s="79"/>
      <c r="AB801" s="79"/>
      <c r="AC801" s="79"/>
      <c r="AD801" s="79"/>
      <c r="AE801" s="79"/>
      <c r="AF801" s="79"/>
      <c r="AG801" s="79"/>
      <c r="AH801" s="79"/>
      <c r="AI801" s="79"/>
      <c r="AJ801" s="79"/>
      <c r="AK801" s="79"/>
      <c r="AL801" s="79"/>
      <c r="AM801" s="79"/>
      <c r="AN801" s="79"/>
      <c r="AO801" s="79"/>
      <c r="AP801" s="79"/>
      <c r="AQ801" s="79"/>
      <c r="AR801" s="79"/>
      <c r="AS801" s="79"/>
      <c r="AT801" s="79"/>
      <c r="AU801" s="79"/>
      <c r="AV801" s="79"/>
      <c r="AW801" s="79"/>
      <c r="AX801" s="79"/>
      <c r="AY801" s="79"/>
      <c r="AZ801" s="79"/>
      <c r="BA801" s="79"/>
      <c r="BB801" s="79"/>
      <c r="BC801" s="79"/>
      <c r="BD801" s="79"/>
      <c r="BE801" s="79"/>
      <c r="BF801" s="79"/>
      <c r="BG801" s="79"/>
      <c r="BH801" s="79"/>
      <c r="BI801" s="79"/>
      <c r="BJ801" s="79"/>
      <c r="BK801" s="79"/>
      <c r="BL801" s="79"/>
      <c r="BM801" s="79"/>
      <c r="BN801" s="79"/>
      <c r="BO801" s="79"/>
      <c r="BP801" s="79"/>
      <c r="BQ801" s="79"/>
      <c r="BR801" s="79"/>
      <c r="BS801" s="79"/>
      <c r="BT801" s="79"/>
      <c r="BU801" s="79"/>
      <c r="BV801" s="79"/>
      <c r="BW801" s="79"/>
      <c r="BX801" s="79"/>
      <c r="BY801" s="79"/>
      <c r="BZ801" s="79"/>
      <c r="CA801" s="79"/>
    </row>
    <row r="802" spans="1:79">
      <c r="A802" s="79"/>
      <c r="B802" s="79"/>
      <c r="C802" s="79"/>
      <c r="D802" s="79"/>
      <c r="E802" s="79"/>
      <c r="F802" s="79"/>
      <c r="G802" s="79"/>
      <c r="H802" s="79"/>
      <c r="I802" s="79"/>
      <c r="J802" s="79"/>
      <c r="K802" s="79"/>
      <c r="L802" s="79"/>
      <c r="M802" s="79"/>
      <c r="AA802" s="79"/>
      <c r="AB802" s="79"/>
      <c r="AC802" s="79"/>
      <c r="AD802" s="79"/>
      <c r="AE802" s="79"/>
      <c r="AF802" s="79"/>
      <c r="AG802" s="79"/>
      <c r="AH802" s="79"/>
      <c r="AI802" s="79"/>
      <c r="AJ802" s="79"/>
      <c r="AK802" s="79"/>
      <c r="AL802" s="79"/>
      <c r="AM802" s="79"/>
      <c r="AN802" s="79"/>
      <c r="AO802" s="79"/>
      <c r="AP802" s="79"/>
      <c r="AQ802" s="79"/>
      <c r="AR802" s="79"/>
      <c r="AS802" s="79"/>
      <c r="AT802" s="79"/>
      <c r="AU802" s="79"/>
      <c r="AV802" s="79"/>
      <c r="AW802" s="79"/>
      <c r="AX802" s="79"/>
      <c r="AY802" s="79"/>
      <c r="AZ802" s="79"/>
      <c r="BA802" s="79"/>
      <c r="BB802" s="79"/>
      <c r="BC802" s="79"/>
      <c r="BD802" s="79"/>
      <c r="BE802" s="79"/>
      <c r="BF802" s="79"/>
      <c r="BG802" s="79"/>
      <c r="BH802" s="79"/>
      <c r="BI802" s="79"/>
      <c r="BJ802" s="79"/>
      <c r="BK802" s="79"/>
      <c r="BL802" s="79"/>
      <c r="BM802" s="79"/>
      <c r="BN802" s="79"/>
      <c r="BO802" s="79"/>
      <c r="BP802" s="79"/>
      <c r="BQ802" s="79"/>
      <c r="BR802" s="79"/>
      <c r="BS802" s="79"/>
      <c r="BT802" s="79"/>
      <c r="BU802" s="79"/>
      <c r="BV802" s="79"/>
      <c r="BW802" s="79"/>
      <c r="BX802" s="79"/>
      <c r="BY802" s="79"/>
      <c r="BZ802" s="79"/>
      <c r="CA802" s="79"/>
    </row>
    <row r="803" spans="1:79">
      <c r="A803" s="79"/>
      <c r="B803" s="79"/>
      <c r="C803" s="79"/>
      <c r="D803" s="79"/>
      <c r="E803" s="79"/>
      <c r="F803" s="79"/>
      <c r="G803" s="79"/>
      <c r="H803" s="79"/>
      <c r="I803" s="79"/>
      <c r="J803" s="79"/>
      <c r="K803" s="79"/>
      <c r="L803" s="79"/>
      <c r="M803" s="79"/>
      <c r="AA803" s="79"/>
      <c r="AB803" s="79"/>
      <c r="AC803" s="79"/>
      <c r="AD803" s="79"/>
      <c r="AE803" s="79"/>
      <c r="AF803" s="79"/>
      <c r="AG803" s="79"/>
      <c r="AH803" s="79"/>
      <c r="AI803" s="79"/>
      <c r="AJ803" s="79"/>
      <c r="AK803" s="79"/>
      <c r="AL803" s="79"/>
      <c r="AM803" s="79"/>
      <c r="AN803" s="79"/>
      <c r="AO803" s="79"/>
      <c r="AP803" s="79"/>
      <c r="AQ803" s="79"/>
      <c r="AR803" s="79"/>
      <c r="AS803" s="79"/>
      <c r="AT803" s="79"/>
      <c r="AU803" s="79"/>
      <c r="AV803" s="79"/>
      <c r="AW803" s="79"/>
      <c r="AX803" s="79"/>
      <c r="AY803" s="79"/>
      <c r="AZ803" s="79"/>
      <c r="BA803" s="79"/>
      <c r="BB803" s="79"/>
      <c r="BC803" s="79"/>
      <c r="BD803" s="79"/>
      <c r="BE803" s="79"/>
      <c r="BF803" s="79"/>
      <c r="BG803" s="79"/>
      <c r="BH803" s="79"/>
      <c r="BI803" s="79"/>
      <c r="BJ803" s="79"/>
      <c r="BK803" s="79"/>
      <c r="BL803" s="79"/>
      <c r="BM803" s="79"/>
      <c r="BN803" s="79"/>
      <c r="BO803" s="79"/>
      <c r="BP803" s="79"/>
      <c r="BQ803" s="79"/>
      <c r="BR803" s="79"/>
      <c r="BS803" s="79"/>
      <c r="BT803" s="79"/>
      <c r="BU803" s="79"/>
      <c r="BV803" s="79"/>
      <c r="BW803" s="79"/>
      <c r="BX803" s="79"/>
      <c r="BY803" s="79"/>
      <c r="BZ803" s="79"/>
      <c r="CA803" s="79"/>
    </row>
    <row r="804" spans="1:79">
      <c r="A804" s="79"/>
      <c r="B804" s="79"/>
      <c r="C804" s="79"/>
      <c r="D804" s="79"/>
      <c r="E804" s="79"/>
      <c r="F804" s="79"/>
      <c r="G804" s="79"/>
      <c r="H804" s="79"/>
      <c r="I804" s="79"/>
      <c r="J804" s="79"/>
      <c r="K804" s="79"/>
      <c r="L804" s="79"/>
      <c r="M804" s="79"/>
      <c r="AA804" s="79"/>
      <c r="AB804" s="79"/>
      <c r="AC804" s="79"/>
      <c r="AD804" s="79"/>
      <c r="AE804" s="79"/>
      <c r="AF804" s="79"/>
      <c r="AG804" s="79"/>
      <c r="AH804" s="79"/>
      <c r="AI804" s="79"/>
      <c r="AJ804" s="79"/>
      <c r="AK804" s="79"/>
      <c r="AL804" s="79"/>
      <c r="AM804" s="79"/>
      <c r="AN804" s="79"/>
      <c r="AO804" s="79"/>
      <c r="AP804" s="79"/>
      <c r="AQ804" s="79"/>
      <c r="AR804" s="79"/>
      <c r="AS804" s="79"/>
      <c r="AT804" s="79"/>
      <c r="AU804" s="79"/>
      <c r="AV804" s="79"/>
      <c r="AW804" s="79"/>
      <c r="AX804" s="79"/>
      <c r="AY804" s="79"/>
      <c r="AZ804" s="79"/>
      <c r="BA804" s="79"/>
      <c r="BB804" s="79"/>
      <c r="BC804" s="79"/>
      <c r="BD804" s="79"/>
      <c r="BE804" s="79"/>
      <c r="BF804" s="79"/>
      <c r="BG804" s="79"/>
      <c r="BH804" s="79"/>
      <c r="BI804" s="79"/>
      <c r="BJ804" s="79"/>
      <c r="BK804" s="79"/>
      <c r="BL804" s="79"/>
      <c r="BM804" s="79"/>
      <c r="BN804" s="79"/>
      <c r="BO804" s="79"/>
      <c r="BP804" s="79"/>
      <c r="BQ804" s="79"/>
      <c r="BR804" s="79"/>
      <c r="BS804" s="79"/>
      <c r="BT804" s="79"/>
      <c r="BU804" s="79"/>
      <c r="BV804" s="79"/>
      <c r="BW804" s="79"/>
      <c r="BX804" s="79"/>
      <c r="BY804" s="79"/>
      <c r="BZ804" s="79"/>
      <c r="CA804" s="79"/>
    </row>
    <row r="805" spans="1:79">
      <c r="A805" s="79"/>
      <c r="B805" s="79"/>
      <c r="C805" s="79"/>
      <c r="D805" s="79"/>
      <c r="E805" s="79"/>
      <c r="F805" s="79"/>
      <c r="G805" s="79"/>
      <c r="H805" s="79"/>
      <c r="I805" s="79"/>
      <c r="J805" s="79"/>
      <c r="K805" s="79"/>
      <c r="L805" s="79"/>
      <c r="M805" s="79"/>
      <c r="AA805" s="79"/>
      <c r="AB805" s="79"/>
      <c r="AC805" s="79"/>
      <c r="AD805" s="79"/>
      <c r="AE805" s="79"/>
      <c r="AF805" s="79"/>
      <c r="AG805" s="79"/>
      <c r="AH805" s="79"/>
      <c r="AI805" s="79"/>
      <c r="AJ805" s="79"/>
      <c r="AK805" s="79"/>
      <c r="AL805" s="79"/>
      <c r="AM805" s="79"/>
      <c r="AN805" s="79"/>
      <c r="AO805" s="79"/>
      <c r="AP805" s="79"/>
      <c r="AQ805" s="79"/>
      <c r="AR805" s="79"/>
      <c r="AS805" s="79"/>
      <c r="AT805" s="79"/>
      <c r="AU805" s="79"/>
      <c r="AV805" s="79"/>
      <c r="AW805" s="79"/>
      <c r="AX805" s="79"/>
      <c r="AY805" s="79"/>
      <c r="AZ805" s="79"/>
      <c r="BA805" s="79"/>
      <c r="BB805" s="79"/>
      <c r="BC805" s="79"/>
      <c r="BD805" s="79"/>
      <c r="BE805" s="79"/>
      <c r="BF805" s="79"/>
      <c r="BG805" s="79"/>
      <c r="BH805" s="79"/>
      <c r="BI805" s="79"/>
      <c r="BJ805" s="79"/>
      <c r="BK805" s="79"/>
      <c r="BL805" s="79"/>
      <c r="BM805" s="79"/>
      <c r="BN805" s="79"/>
      <c r="BO805" s="79"/>
      <c r="BP805" s="79"/>
      <c r="BQ805" s="79"/>
      <c r="BR805" s="79"/>
      <c r="BS805" s="79"/>
      <c r="BT805" s="79"/>
      <c r="BU805" s="79"/>
      <c r="BV805" s="79"/>
      <c r="BW805" s="79"/>
      <c r="BX805" s="79"/>
      <c r="BY805" s="79"/>
      <c r="BZ805" s="79"/>
      <c r="CA805" s="79"/>
    </row>
    <row r="806" spans="1:79">
      <c r="A806" s="79"/>
      <c r="B806" s="79"/>
      <c r="C806" s="79"/>
      <c r="D806" s="79"/>
      <c r="E806" s="79"/>
      <c r="F806" s="79"/>
      <c r="G806" s="79"/>
      <c r="H806" s="79"/>
      <c r="I806" s="79"/>
      <c r="J806" s="79"/>
      <c r="K806" s="79"/>
      <c r="L806" s="79"/>
      <c r="M806" s="79"/>
      <c r="AA806" s="79"/>
      <c r="AB806" s="79"/>
      <c r="AC806" s="79"/>
      <c r="AD806" s="79"/>
      <c r="AE806" s="79"/>
      <c r="AF806" s="79"/>
      <c r="AG806" s="79"/>
      <c r="AH806" s="79"/>
      <c r="AI806" s="79"/>
      <c r="AJ806" s="79"/>
      <c r="AK806" s="79"/>
      <c r="AL806" s="79"/>
      <c r="AM806" s="79"/>
      <c r="AN806" s="79"/>
      <c r="AO806" s="79"/>
      <c r="AP806" s="79"/>
      <c r="AQ806" s="79"/>
      <c r="AR806" s="79"/>
      <c r="AS806" s="79"/>
      <c r="AT806" s="79"/>
      <c r="AU806" s="79"/>
      <c r="AV806" s="79"/>
      <c r="AW806" s="79"/>
      <c r="AX806" s="79"/>
      <c r="AY806" s="79"/>
      <c r="AZ806" s="79"/>
      <c r="BA806" s="79"/>
      <c r="BB806" s="79"/>
      <c r="BC806" s="79"/>
      <c r="BD806" s="79"/>
      <c r="BE806" s="79"/>
      <c r="BF806" s="79"/>
      <c r="BG806" s="79"/>
      <c r="BH806" s="79"/>
      <c r="BI806" s="79"/>
      <c r="BJ806" s="79"/>
      <c r="BK806" s="79"/>
      <c r="BL806" s="79"/>
      <c r="BM806" s="79"/>
      <c r="BN806" s="79"/>
      <c r="BO806" s="79"/>
      <c r="BP806" s="79"/>
      <c r="BQ806" s="79"/>
      <c r="BR806" s="79"/>
      <c r="BS806" s="79"/>
      <c r="BT806" s="79"/>
      <c r="BU806" s="79"/>
      <c r="BV806" s="79"/>
      <c r="BW806" s="79"/>
      <c r="BX806" s="79"/>
      <c r="BY806" s="79"/>
      <c r="BZ806" s="79"/>
      <c r="CA806" s="79"/>
    </row>
    <row r="807" spans="1:79">
      <c r="A807" s="79"/>
      <c r="B807" s="79"/>
      <c r="C807" s="79"/>
      <c r="D807" s="79"/>
      <c r="E807" s="79"/>
      <c r="F807" s="79"/>
      <c r="G807" s="79"/>
      <c r="H807" s="79"/>
      <c r="I807" s="79"/>
      <c r="J807" s="79"/>
      <c r="K807" s="79"/>
      <c r="L807" s="79"/>
      <c r="M807" s="79"/>
      <c r="AA807" s="79"/>
      <c r="AB807" s="79"/>
      <c r="AC807" s="79"/>
      <c r="AD807" s="79"/>
      <c r="AE807" s="79"/>
      <c r="AF807" s="79"/>
      <c r="AG807" s="79"/>
      <c r="AH807" s="79"/>
      <c r="AI807" s="79"/>
      <c r="AJ807" s="79"/>
      <c r="AK807" s="79"/>
      <c r="AL807" s="79"/>
      <c r="AM807" s="79"/>
      <c r="AN807" s="79"/>
      <c r="AO807" s="79"/>
      <c r="AP807" s="79"/>
      <c r="AQ807" s="79"/>
      <c r="AR807" s="79"/>
      <c r="AS807" s="79"/>
      <c r="AT807" s="79"/>
      <c r="AU807" s="79"/>
      <c r="AV807" s="79"/>
      <c r="AW807" s="79"/>
      <c r="AX807" s="79"/>
      <c r="AY807" s="79"/>
      <c r="AZ807" s="79"/>
      <c r="BA807" s="79"/>
      <c r="BB807" s="79"/>
      <c r="BC807" s="79"/>
      <c r="BD807" s="79"/>
      <c r="BE807" s="79"/>
      <c r="BF807" s="79"/>
      <c r="BG807" s="79"/>
      <c r="BH807" s="79"/>
      <c r="BI807" s="79"/>
      <c r="BJ807" s="79"/>
      <c r="BK807" s="79"/>
      <c r="BL807" s="79"/>
      <c r="BM807" s="79"/>
      <c r="BN807" s="79"/>
      <c r="BO807" s="79"/>
      <c r="BP807" s="79"/>
      <c r="BQ807" s="79"/>
      <c r="BR807" s="79"/>
      <c r="BS807" s="79"/>
      <c r="BT807" s="79"/>
      <c r="BU807" s="79"/>
      <c r="BV807" s="79"/>
      <c r="BW807" s="79"/>
      <c r="BX807" s="79"/>
      <c r="BY807" s="79"/>
      <c r="BZ807" s="79"/>
      <c r="CA807" s="79"/>
    </row>
    <row r="808" spans="1:79">
      <c r="A808" s="79"/>
      <c r="B808" s="79"/>
      <c r="C808" s="79"/>
      <c r="D808" s="79"/>
      <c r="E808" s="79"/>
      <c r="F808" s="79"/>
      <c r="G808" s="79"/>
      <c r="H808" s="79"/>
      <c r="I808" s="79"/>
      <c r="J808" s="79"/>
      <c r="K808" s="79"/>
      <c r="L808" s="79"/>
      <c r="M808" s="79"/>
      <c r="AA808" s="79"/>
      <c r="AB808" s="79"/>
      <c r="AC808" s="79"/>
      <c r="AD808" s="79"/>
      <c r="AE808" s="79"/>
      <c r="AF808" s="79"/>
      <c r="AG808" s="79"/>
      <c r="AH808" s="79"/>
      <c r="AI808" s="79"/>
      <c r="AJ808" s="79"/>
      <c r="AK808" s="79"/>
      <c r="AL808" s="79"/>
      <c r="AM808" s="79"/>
      <c r="AN808" s="79"/>
      <c r="AO808" s="79"/>
      <c r="AP808" s="79"/>
      <c r="AQ808" s="79"/>
      <c r="AR808" s="79"/>
      <c r="AS808" s="79"/>
      <c r="AT808" s="79"/>
      <c r="AU808" s="79"/>
      <c r="AV808" s="79"/>
      <c r="AW808" s="79"/>
      <c r="AX808" s="79"/>
      <c r="AY808" s="79"/>
      <c r="AZ808" s="79"/>
      <c r="BA808" s="79"/>
      <c r="BB808" s="79"/>
      <c r="BC808" s="79"/>
      <c r="BD808" s="79"/>
      <c r="BE808" s="79"/>
      <c r="BF808" s="79"/>
      <c r="BG808" s="79"/>
      <c r="BH808" s="79"/>
      <c r="BI808" s="79"/>
      <c r="BJ808" s="79"/>
      <c r="BK808" s="79"/>
      <c r="BL808" s="79"/>
      <c r="BM808" s="79"/>
      <c r="BN808" s="79"/>
      <c r="BO808" s="79"/>
      <c r="BP808" s="79"/>
      <c r="BQ808" s="79"/>
      <c r="BR808" s="79"/>
      <c r="BS808" s="79"/>
      <c r="BT808" s="79"/>
      <c r="BU808" s="79"/>
      <c r="BV808" s="79"/>
      <c r="BW808" s="79"/>
      <c r="BX808" s="79"/>
      <c r="BY808" s="79"/>
      <c r="BZ808" s="79"/>
      <c r="CA808" s="79"/>
    </row>
    <row r="809" spans="1:79">
      <c r="A809" s="79"/>
      <c r="B809" s="79"/>
      <c r="C809" s="79"/>
      <c r="D809" s="79"/>
      <c r="E809" s="79"/>
      <c r="F809" s="79"/>
      <c r="G809" s="79"/>
      <c r="H809" s="79"/>
      <c r="I809" s="79"/>
      <c r="J809" s="79"/>
      <c r="K809" s="79"/>
      <c r="L809" s="79"/>
      <c r="M809" s="79"/>
      <c r="AA809" s="79"/>
      <c r="AB809" s="79"/>
      <c r="AC809" s="79"/>
      <c r="AD809" s="79"/>
      <c r="AE809" s="79"/>
      <c r="AF809" s="79"/>
      <c r="AG809" s="79"/>
      <c r="AH809" s="79"/>
      <c r="AI809" s="79"/>
      <c r="AJ809" s="79"/>
      <c r="AK809" s="79"/>
      <c r="AL809" s="79"/>
      <c r="AM809" s="79"/>
      <c r="AN809" s="79"/>
      <c r="AO809" s="79"/>
      <c r="AP809" s="79"/>
      <c r="AQ809" s="79"/>
      <c r="AR809" s="79"/>
      <c r="AS809" s="79"/>
      <c r="AT809" s="79"/>
      <c r="AU809" s="79"/>
      <c r="AV809" s="79"/>
      <c r="AW809" s="79"/>
      <c r="AX809" s="79"/>
      <c r="AY809" s="79"/>
      <c r="AZ809" s="79"/>
      <c r="BA809" s="79"/>
      <c r="BB809" s="79"/>
      <c r="BC809" s="79"/>
      <c r="BD809" s="79"/>
      <c r="BE809" s="79"/>
      <c r="BF809" s="79"/>
      <c r="BG809" s="79"/>
      <c r="BH809" s="79"/>
      <c r="BI809" s="79"/>
      <c r="BJ809" s="79"/>
      <c r="BK809" s="79"/>
      <c r="BL809" s="79"/>
      <c r="BM809" s="79"/>
      <c r="BN809" s="79"/>
      <c r="BO809" s="79"/>
      <c r="BP809" s="79"/>
      <c r="BQ809" s="79"/>
      <c r="BR809" s="79"/>
      <c r="BS809" s="79"/>
      <c r="BT809" s="79"/>
      <c r="BU809" s="79"/>
      <c r="BV809" s="79"/>
      <c r="BW809" s="79"/>
      <c r="BX809" s="79"/>
      <c r="BY809" s="79"/>
      <c r="BZ809" s="79"/>
      <c r="CA809" s="79"/>
    </row>
    <row r="810" spans="1:79">
      <c r="A810" s="79"/>
      <c r="B810" s="79"/>
      <c r="C810" s="79"/>
      <c r="D810" s="79"/>
      <c r="E810" s="79"/>
      <c r="F810" s="79"/>
      <c r="G810" s="79"/>
      <c r="H810" s="79"/>
      <c r="I810" s="79"/>
      <c r="J810" s="79"/>
      <c r="K810" s="79"/>
      <c r="L810" s="79"/>
      <c r="M810" s="79"/>
      <c r="AA810" s="79"/>
      <c r="AB810" s="79"/>
      <c r="AC810" s="79"/>
      <c r="AD810" s="79"/>
      <c r="AE810" s="79"/>
      <c r="AF810" s="79"/>
      <c r="AG810" s="79"/>
      <c r="AH810" s="79"/>
      <c r="AI810" s="79"/>
      <c r="AJ810" s="79"/>
      <c r="AK810" s="79"/>
      <c r="AL810" s="79"/>
      <c r="AM810" s="79"/>
      <c r="AN810" s="79"/>
      <c r="AO810" s="79"/>
      <c r="AP810" s="79"/>
      <c r="AQ810" s="79"/>
      <c r="AR810" s="79"/>
      <c r="AS810" s="79"/>
      <c r="AT810" s="79"/>
      <c r="AU810" s="79"/>
      <c r="AV810" s="79"/>
      <c r="AW810" s="79"/>
      <c r="AX810" s="79"/>
      <c r="AY810" s="79"/>
      <c r="AZ810" s="79"/>
      <c r="BA810" s="79"/>
      <c r="BB810" s="79"/>
      <c r="BC810" s="79"/>
      <c r="BD810" s="79"/>
      <c r="BE810" s="79"/>
      <c r="BF810" s="79"/>
      <c r="BG810" s="79"/>
      <c r="BH810" s="79"/>
      <c r="BI810" s="79"/>
      <c r="BJ810" s="79"/>
      <c r="BK810" s="79"/>
      <c r="BL810" s="79"/>
      <c r="BM810" s="79"/>
      <c r="BN810" s="79"/>
      <c r="BO810" s="79"/>
      <c r="BP810" s="79"/>
      <c r="BQ810" s="79"/>
      <c r="BR810" s="79"/>
      <c r="BS810" s="79"/>
      <c r="BT810" s="79"/>
      <c r="BU810" s="79"/>
      <c r="BV810" s="79"/>
      <c r="BW810" s="79"/>
      <c r="BX810" s="79"/>
      <c r="BY810" s="79"/>
      <c r="BZ810" s="79"/>
      <c r="CA810" s="79"/>
    </row>
    <row r="811" spans="1:79">
      <c r="A811" s="79"/>
      <c r="B811" s="79"/>
      <c r="C811" s="79"/>
      <c r="D811" s="79"/>
      <c r="E811" s="79"/>
      <c r="F811" s="79"/>
      <c r="G811" s="79"/>
      <c r="H811" s="79"/>
      <c r="I811" s="79"/>
      <c r="J811" s="79"/>
      <c r="K811" s="79"/>
      <c r="L811" s="79"/>
      <c r="M811" s="79"/>
      <c r="AA811" s="79"/>
      <c r="AB811" s="79"/>
      <c r="AC811" s="79"/>
      <c r="AD811" s="79"/>
      <c r="AE811" s="79"/>
      <c r="AF811" s="79"/>
      <c r="AG811" s="79"/>
      <c r="AH811" s="79"/>
      <c r="AI811" s="79"/>
      <c r="AJ811" s="79"/>
      <c r="AK811" s="79"/>
      <c r="AL811" s="79"/>
      <c r="AM811" s="79"/>
      <c r="AN811" s="79"/>
      <c r="AO811" s="79"/>
      <c r="AP811" s="79"/>
      <c r="AQ811" s="79"/>
      <c r="AR811" s="79"/>
      <c r="AS811" s="79"/>
      <c r="AT811" s="79"/>
      <c r="AU811" s="79"/>
      <c r="AV811" s="79"/>
      <c r="AW811" s="79"/>
      <c r="AX811" s="79"/>
      <c r="AY811" s="79"/>
      <c r="AZ811" s="79"/>
      <c r="BA811" s="79"/>
      <c r="BB811" s="79"/>
      <c r="BC811" s="79"/>
      <c r="BD811" s="79"/>
      <c r="BE811" s="79"/>
      <c r="BF811" s="79"/>
      <c r="BG811" s="79"/>
      <c r="BH811" s="79"/>
      <c r="BI811" s="79"/>
      <c r="BJ811" s="79"/>
      <c r="BK811" s="79"/>
      <c r="BL811" s="79"/>
      <c r="BM811" s="79"/>
      <c r="BN811" s="79"/>
      <c r="BO811" s="79"/>
      <c r="BP811" s="79"/>
      <c r="BQ811" s="79"/>
      <c r="BR811" s="79"/>
      <c r="BS811" s="79"/>
      <c r="BT811" s="79"/>
      <c r="BU811" s="79"/>
      <c r="BV811" s="79"/>
      <c r="BW811" s="79"/>
      <c r="BX811" s="79"/>
      <c r="BY811" s="79"/>
      <c r="BZ811" s="79"/>
      <c r="CA811" s="79"/>
    </row>
    <row r="812" spans="1:79">
      <c r="A812" s="79"/>
      <c r="B812" s="79"/>
      <c r="C812" s="79"/>
      <c r="D812" s="79"/>
      <c r="E812" s="79"/>
      <c r="F812" s="79"/>
      <c r="G812" s="79"/>
      <c r="H812" s="79"/>
      <c r="I812" s="79"/>
      <c r="J812" s="79"/>
      <c r="K812" s="79"/>
      <c r="L812" s="79"/>
      <c r="M812" s="79"/>
      <c r="AA812" s="79"/>
      <c r="AB812" s="79"/>
      <c r="AC812" s="79"/>
      <c r="AD812" s="79"/>
      <c r="AE812" s="79"/>
      <c r="AF812" s="79"/>
      <c r="AG812" s="79"/>
      <c r="AH812" s="79"/>
      <c r="AI812" s="79"/>
      <c r="AJ812" s="79"/>
      <c r="AK812" s="79"/>
      <c r="AL812" s="79"/>
      <c r="AM812" s="79"/>
      <c r="AN812" s="79"/>
      <c r="AO812" s="79"/>
      <c r="AP812" s="79"/>
      <c r="AQ812" s="79"/>
      <c r="AR812" s="79"/>
      <c r="AS812" s="79"/>
      <c r="AT812" s="79"/>
      <c r="AU812" s="79"/>
      <c r="AV812" s="79"/>
      <c r="AW812" s="79"/>
      <c r="AX812" s="79"/>
      <c r="AY812" s="79"/>
      <c r="AZ812" s="79"/>
      <c r="BA812" s="79"/>
      <c r="BB812" s="79"/>
      <c r="BC812" s="79"/>
      <c r="BD812" s="79"/>
      <c r="BE812" s="79"/>
      <c r="BF812" s="79"/>
      <c r="BG812" s="79"/>
      <c r="BH812" s="79"/>
      <c r="BI812" s="79"/>
      <c r="BJ812" s="79"/>
      <c r="BK812" s="79"/>
      <c r="BL812" s="79"/>
      <c r="BM812" s="79"/>
      <c r="BN812" s="79"/>
      <c r="BO812" s="79"/>
      <c r="BP812" s="79"/>
      <c r="BQ812" s="79"/>
      <c r="BR812" s="79"/>
      <c r="BS812" s="79"/>
      <c r="BT812" s="79"/>
      <c r="BU812" s="79"/>
      <c r="BV812" s="79"/>
      <c r="BW812" s="79"/>
      <c r="BX812" s="79"/>
      <c r="BY812" s="79"/>
      <c r="BZ812" s="79"/>
      <c r="CA812" s="79"/>
    </row>
    <row r="813" spans="1:79">
      <c r="A813" s="79"/>
      <c r="B813" s="79"/>
      <c r="C813" s="79"/>
      <c r="D813" s="79"/>
      <c r="E813" s="79"/>
      <c r="F813" s="79"/>
      <c r="G813" s="79"/>
      <c r="H813" s="79"/>
      <c r="I813" s="79"/>
      <c r="J813" s="79"/>
      <c r="K813" s="79"/>
      <c r="L813" s="79"/>
      <c r="M813" s="79"/>
      <c r="AA813" s="79"/>
      <c r="AB813" s="79"/>
      <c r="AC813" s="79"/>
      <c r="AD813" s="79"/>
      <c r="AE813" s="79"/>
      <c r="AF813" s="79"/>
      <c r="AG813" s="79"/>
      <c r="AH813" s="79"/>
      <c r="AI813" s="79"/>
      <c r="AJ813" s="79"/>
      <c r="AK813" s="79"/>
      <c r="AL813" s="79"/>
      <c r="AM813" s="79"/>
      <c r="AN813" s="79"/>
      <c r="AO813" s="79"/>
      <c r="AP813" s="79"/>
      <c r="AQ813" s="79"/>
      <c r="AR813" s="79"/>
      <c r="AS813" s="79"/>
      <c r="AT813" s="79"/>
      <c r="AU813" s="79"/>
      <c r="AV813" s="79"/>
      <c r="AW813" s="79"/>
      <c r="AX813" s="79"/>
      <c r="AY813" s="79"/>
      <c r="AZ813" s="79"/>
      <c r="BA813" s="79"/>
      <c r="BB813" s="79"/>
      <c r="BC813" s="79"/>
      <c r="BD813" s="79"/>
      <c r="BE813" s="79"/>
      <c r="BF813" s="79"/>
      <c r="BG813" s="79"/>
      <c r="BH813" s="79"/>
      <c r="BI813" s="79"/>
      <c r="BJ813" s="79"/>
      <c r="BK813" s="79"/>
      <c r="BL813" s="79"/>
      <c r="BM813" s="79"/>
      <c r="BN813" s="79"/>
      <c r="BO813" s="79"/>
      <c r="BP813" s="79"/>
      <c r="BQ813" s="79"/>
      <c r="BR813" s="79"/>
      <c r="BS813" s="79"/>
      <c r="BT813" s="79"/>
      <c r="BU813" s="79"/>
      <c r="BV813" s="79"/>
      <c r="BW813" s="79"/>
      <c r="BX813" s="79"/>
      <c r="BY813" s="79"/>
      <c r="BZ813" s="79"/>
      <c r="CA813" s="79"/>
    </row>
    <row r="814" spans="1:79">
      <c r="A814" s="79"/>
      <c r="B814" s="79"/>
      <c r="C814" s="79"/>
      <c r="D814" s="79"/>
      <c r="E814" s="79"/>
      <c r="F814" s="79"/>
      <c r="G814" s="79"/>
      <c r="H814" s="79"/>
      <c r="I814" s="79"/>
      <c r="J814" s="79"/>
      <c r="K814" s="79"/>
      <c r="L814" s="79"/>
      <c r="M814" s="79"/>
      <c r="AA814" s="79"/>
      <c r="AB814" s="79"/>
      <c r="AC814" s="79"/>
      <c r="AD814" s="79"/>
      <c r="AE814" s="79"/>
      <c r="AF814" s="79"/>
      <c r="AG814" s="79"/>
      <c r="AH814" s="79"/>
      <c r="AI814" s="79"/>
      <c r="AJ814" s="79"/>
      <c r="AK814" s="79"/>
      <c r="AL814" s="79"/>
      <c r="AM814" s="79"/>
      <c r="AN814" s="79"/>
      <c r="AO814" s="79"/>
      <c r="AP814" s="79"/>
      <c r="AQ814" s="79"/>
      <c r="AR814" s="79"/>
      <c r="AS814" s="79"/>
      <c r="AT814" s="79"/>
      <c r="AU814" s="79"/>
      <c r="AV814" s="79"/>
      <c r="AW814" s="79"/>
      <c r="AX814" s="79"/>
      <c r="AY814" s="79"/>
      <c r="AZ814" s="79"/>
      <c r="BA814" s="79"/>
      <c r="BB814" s="79"/>
      <c r="BC814" s="79"/>
      <c r="BD814" s="79"/>
      <c r="BE814" s="79"/>
      <c r="BF814" s="79"/>
      <c r="BG814" s="79"/>
      <c r="BH814" s="79"/>
      <c r="BI814" s="79"/>
      <c r="BJ814" s="79"/>
      <c r="BK814" s="79"/>
      <c r="BL814" s="79"/>
      <c r="BM814" s="79"/>
      <c r="BN814" s="79"/>
      <c r="BO814" s="79"/>
      <c r="BP814" s="79"/>
      <c r="BQ814" s="79"/>
      <c r="BR814" s="79"/>
      <c r="BS814" s="79"/>
      <c r="BT814" s="79"/>
      <c r="BU814" s="79"/>
      <c r="BV814" s="79"/>
      <c r="BW814" s="79"/>
      <c r="BX814" s="79"/>
      <c r="BY814" s="79"/>
      <c r="BZ814" s="79"/>
      <c r="CA814" s="79"/>
    </row>
    <row r="815" spans="1:79">
      <c r="A815" s="79"/>
      <c r="B815" s="79"/>
      <c r="C815" s="79"/>
      <c r="D815" s="79"/>
      <c r="E815" s="79"/>
      <c r="F815" s="79"/>
      <c r="G815" s="79"/>
      <c r="H815" s="79"/>
      <c r="I815" s="79"/>
      <c r="J815" s="79"/>
      <c r="K815" s="79"/>
      <c r="L815" s="79"/>
      <c r="M815" s="79"/>
      <c r="AA815" s="79"/>
      <c r="AB815" s="79"/>
      <c r="AC815" s="79"/>
      <c r="AD815" s="79"/>
      <c r="AE815" s="79"/>
      <c r="AF815" s="79"/>
      <c r="AG815" s="79"/>
      <c r="AH815" s="79"/>
      <c r="AI815" s="79"/>
      <c r="AJ815" s="79"/>
      <c r="AK815" s="79"/>
      <c r="AL815" s="79"/>
      <c r="AM815" s="79"/>
      <c r="AN815" s="79"/>
      <c r="AO815" s="79"/>
      <c r="AP815" s="79"/>
      <c r="AQ815" s="79"/>
      <c r="AR815" s="79"/>
      <c r="AS815" s="79"/>
      <c r="AT815" s="79"/>
      <c r="AU815" s="79"/>
      <c r="AV815" s="79"/>
      <c r="AW815" s="79"/>
      <c r="AX815" s="79"/>
      <c r="AY815" s="79"/>
      <c r="AZ815" s="79"/>
      <c r="BA815" s="79"/>
      <c r="BB815" s="79"/>
      <c r="BC815" s="79"/>
      <c r="BD815" s="79"/>
      <c r="BE815" s="79"/>
      <c r="BF815" s="79"/>
      <c r="BG815" s="79"/>
      <c r="BH815" s="79"/>
      <c r="BI815" s="79"/>
      <c r="BJ815" s="79"/>
      <c r="BK815" s="79"/>
      <c r="BL815" s="79"/>
      <c r="BM815" s="79"/>
      <c r="BN815" s="79"/>
      <c r="BO815" s="79"/>
      <c r="BP815" s="79"/>
      <c r="BQ815" s="79"/>
      <c r="BR815" s="79"/>
      <c r="BS815" s="79"/>
      <c r="BT815" s="79"/>
      <c r="BU815" s="79"/>
      <c r="BV815" s="79"/>
      <c r="BW815" s="79"/>
      <c r="BX815" s="79"/>
      <c r="BY815" s="79"/>
      <c r="BZ815" s="79"/>
      <c r="CA815" s="79"/>
    </row>
    <row r="816" spans="1:79">
      <c r="A816" s="79"/>
      <c r="B816" s="79"/>
      <c r="C816" s="79"/>
      <c r="D816" s="79"/>
      <c r="E816" s="79"/>
      <c r="F816" s="79"/>
      <c r="G816" s="79"/>
      <c r="H816" s="79"/>
      <c r="I816" s="79"/>
      <c r="J816" s="79"/>
      <c r="K816" s="79"/>
      <c r="L816" s="79"/>
      <c r="M816" s="79"/>
      <c r="AA816" s="79"/>
      <c r="AB816" s="79"/>
      <c r="AC816" s="79"/>
      <c r="AD816" s="79"/>
      <c r="AE816" s="79"/>
      <c r="AF816" s="79"/>
      <c r="AG816" s="79"/>
      <c r="AH816" s="79"/>
      <c r="AI816" s="79"/>
      <c r="AJ816" s="79"/>
      <c r="AK816" s="79"/>
      <c r="AL816" s="79"/>
      <c r="AM816" s="79"/>
      <c r="AN816" s="79"/>
      <c r="AO816" s="79"/>
      <c r="AP816" s="79"/>
      <c r="AQ816" s="79"/>
      <c r="AR816" s="79"/>
      <c r="AS816" s="79"/>
      <c r="AT816" s="79"/>
      <c r="AU816" s="79"/>
      <c r="AV816" s="79"/>
      <c r="AW816" s="79"/>
      <c r="AX816" s="79"/>
      <c r="AY816" s="79"/>
      <c r="AZ816" s="79"/>
      <c r="BA816" s="79"/>
      <c r="BB816" s="79"/>
      <c r="BC816" s="79"/>
      <c r="BD816" s="79"/>
      <c r="BE816" s="79"/>
      <c r="BF816" s="79"/>
      <c r="BG816" s="79"/>
      <c r="BH816" s="79"/>
      <c r="BI816" s="79"/>
      <c r="BJ816" s="79"/>
      <c r="BK816" s="79"/>
      <c r="BL816" s="79"/>
      <c r="BM816" s="79"/>
      <c r="BN816" s="79"/>
      <c r="BO816" s="79"/>
      <c r="BP816" s="79"/>
      <c r="BQ816" s="79"/>
      <c r="BR816" s="79"/>
      <c r="BS816" s="79"/>
      <c r="BT816" s="79"/>
      <c r="BU816" s="79"/>
      <c r="BV816" s="79"/>
      <c r="BW816" s="79"/>
      <c r="BX816" s="79"/>
      <c r="BY816" s="79"/>
      <c r="BZ816" s="79"/>
      <c r="CA816" s="79"/>
    </row>
    <row r="817" spans="1:79">
      <c r="A817" s="79"/>
      <c r="B817" s="79"/>
      <c r="C817" s="79"/>
      <c r="D817" s="79"/>
      <c r="E817" s="79"/>
      <c r="F817" s="79"/>
      <c r="G817" s="79"/>
      <c r="H817" s="79"/>
      <c r="I817" s="79"/>
      <c r="J817" s="79"/>
      <c r="K817" s="79"/>
      <c r="L817" s="79"/>
      <c r="M817" s="79"/>
      <c r="AA817" s="79"/>
      <c r="AB817" s="79"/>
      <c r="AC817" s="79"/>
      <c r="AD817" s="79"/>
      <c r="AE817" s="79"/>
      <c r="AF817" s="79"/>
      <c r="AG817" s="79"/>
      <c r="AH817" s="79"/>
      <c r="AI817" s="79"/>
      <c r="AJ817" s="79"/>
      <c r="AK817" s="79"/>
      <c r="AL817" s="79"/>
      <c r="AM817" s="79"/>
      <c r="AN817" s="79"/>
      <c r="AO817" s="79"/>
      <c r="AP817" s="79"/>
      <c r="AQ817" s="79"/>
      <c r="AR817" s="79"/>
      <c r="AS817" s="79"/>
      <c r="AT817" s="79"/>
      <c r="AU817" s="79"/>
      <c r="AV817" s="79"/>
      <c r="AW817" s="79"/>
      <c r="AX817" s="79"/>
      <c r="AY817" s="79"/>
      <c r="AZ817" s="79"/>
      <c r="BA817" s="79"/>
      <c r="BB817" s="79"/>
      <c r="BC817" s="79"/>
      <c r="BD817" s="79"/>
      <c r="BE817" s="79"/>
      <c r="BF817" s="79"/>
      <c r="BG817" s="79"/>
      <c r="BH817" s="79"/>
      <c r="BI817" s="79"/>
      <c r="BJ817" s="79"/>
      <c r="BK817" s="79"/>
      <c r="BL817" s="79"/>
      <c r="BM817" s="79"/>
      <c r="BN817" s="79"/>
      <c r="BO817" s="79"/>
      <c r="BP817" s="79"/>
      <c r="BQ817" s="79"/>
      <c r="BR817" s="79"/>
      <c r="BS817" s="79"/>
      <c r="BT817" s="79"/>
      <c r="BU817" s="79"/>
      <c r="BV817" s="79"/>
      <c r="BW817" s="79"/>
      <c r="BX817" s="79"/>
      <c r="BY817" s="79"/>
      <c r="BZ817" s="79"/>
      <c r="CA817" s="79"/>
    </row>
    <row r="818" spans="1:79">
      <c r="A818" s="79"/>
      <c r="B818" s="79"/>
      <c r="C818" s="79"/>
      <c r="D818" s="79"/>
      <c r="E818" s="79"/>
      <c r="F818" s="79"/>
      <c r="G818" s="79"/>
      <c r="H818" s="79"/>
      <c r="I818" s="79"/>
      <c r="J818" s="79"/>
      <c r="K818" s="79"/>
      <c r="L818" s="79"/>
      <c r="M818" s="79"/>
      <c r="AA818" s="79"/>
      <c r="AB818" s="79"/>
      <c r="AC818" s="79"/>
      <c r="AD818" s="79"/>
      <c r="AE818" s="79"/>
      <c r="AF818" s="79"/>
      <c r="AG818" s="79"/>
      <c r="AH818" s="79"/>
      <c r="AI818" s="79"/>
      <c r="AJ818" s="79"/>
      <c r="AK818" s="79"/>
      <c r="AL818" s="79"/>
      <c r="AM818" s="79"/>
      <c r="AN818" s="79"/>
      <c r="AO818" s="79"/>
      <c r="AP818" s="79"/>
      <c r="AQ818" s="79"/>
      <c r="AR818" s="79"/>
      <c r="AS818" s="79"/>
      <c r="AT818" s="79"/>
      <c r="AU818" s="79"/>
      <c r="AV818" s="79"/>
      <c r="AW818" s="79"/>
      <c r="AX818" s="79"/>
      <c r="AY818" s="79"/>
      <c r="AZ818" s="79"/>
      <c r="BA818" s="79"/>
      <c r="BB818" s="79"/>
      <c r="BC818" s="79"/>
      <c r="BD818" s="79"/>
      <c r="BE818" s="79"/>
      <c r="BF818" s="79"/>
      <c r="BG818" s="79"/>
      <c r="BH818" s="79"/>
      <c r="BI818" s="79"/>
      <c r="BJ818" s="79"/>
      <c r="BK818" s="79"/>
      <c r="BL818" s="79"/>
      <c r="BM818" s="79"/>
      <c r="BN818" s="79"/>
      <c r="BO818" s="79"/>
      <c r="BP818" s="79"/>
      <c r="BQ818" s="79"/>
      <c r="BR818" s="79"/>
      <c r="BS818" s="79"/>
      <c r="BT818" s="79"/>
      <c r="BU818" s="79"/>
      <c r="BV818" s="79"/>
      <c r="BW818" s="79"/>
      <c r="BX818" s="79"/>
      <c r="BY818" s="79"/>
      <c r="BZ818" s="79"/>
      <c r="CA818" s="79"/>
    </row>
    <row r="819" spans="1:79">
      <c r="A819" s="79"/>
      <c r="B819" s="79"/>
      <c r="C819" s="79"/>
      <c r="D819" s="79"/>
      <c r="E819" s="79"/>
      <c r="F819" s="79"/>
      <c r="G819" s="79"/>
      <c r="H819" s="79"/>
      <c r="I819" s="79"/>
      <c r="J819" s="79"/>
      <c r="K819" s="79"/>
      <c r="L819" s="79"/>
      <c r="M819" s="79"/>
      <c r="AA819" s="79"/>
      <c r="AB819" s="79"/>
      <c r="AC819" s="79"/>
      <c r="AD819" s="79"/>
      <c r="AE819" s="79"/>
      <c r="AF819" s="79"/>
      <c r="AG819" s="79"/>
      <c r="AH819" s="79"/>
      <c r="AI819" s="79"/>
      <c r="AJ819" s="79"/>
      <c r="AK819" s="79"/>
      <c r="AL819" s="79"/>
      <c r="AM819" s="79"/>
      <c r="AN819" s="79"/>
      <c r="AO819" s="79"/>
      <c r="AP819" s="79"/>
      <c r="AQ819" s="79"/>
      <c r="AR819" s="79"/>
      <c r="AS819" s="79"/>
      <c r="AT819" s="79"/>
      <c r="AU819" s="79"/>
      <c r="AV819" s="79"/>
      <c r="AW819" s="79"/>
      <c r="AX819" s="79"/>
      <c r="AY819" s="79"/>
      <c r="AZ819" s="79"/>
      <c r="BA819" s="79"/>
      <c r="BB819" s="79"/>
      <c r="BC819" s="79"/>
      <c r="BD819" s="79"/>
      <c r="BE819" s="79"/>
      <c r="BF819" s="79"/>
      <c r="BG819" s="79"/>
      <c r="BH819" s="79"/>
      <c r="BI819" s="79"/>
      <c r="BJ819" s="79"/>
      <c r="BK819" s="79"/>
      <c r="BL819" s="79"/>
      <c r="BM819" s="79"/>
      <c r="BN819" s="79"/>
      <c r="BO819" s="79"/>
      <c r="BP819" s="79"/>
      <c r="BQ819" s="79"/>
      <c r="BR819" s="79"/>
      <c r="BS819" s="79"/>
      <c r="BT819" s="79"/>
      <c r="BU819" s="79"/>
      <c r="BV819" s="79"/>
      <c r="BW819" s="79"/>
      <c r="BX819" s="79"/>
      <c r="BY819" s="79"/>
      <c r="BZ819" s="79"/>
      <c r="CA819" s="79"/>
    </row>
    <row r="820" spans="1:79">
      <c r="A820" s="79"/>
      <c r="B820" s="79"/>
      <c r="C820" s="79"/>
      <c r="D820" s="79"/>
      <c r="E820" s="79"/>
      <c r="F820" s="79"/>
      <c r="G820" s="79"/>
      <c r="H820" s="79"/>
      <c r="I820" s="79"/>
      <c r="J820" s="79"/>
      <c r="K820" s="79"/>
      <c r="L820" s="79"/>
      <c r="M820" s="79"/>
      <c r="AA820" s="79"/>
      <c r="AB820" s="79"/>
      <c r="AC820" s="79"/>
      <c r="AD820" s="79"/>
      <c r="AE820" s="79"/>
      <c r="AF820" s="79"/>
      <c r="AG820" s="79"/>
      <c r="AH820" s="79"/>
      <c r="AI820" s="79"/>
      <c r="AJ820" s="79"/>
      <c r="AK820" s="79"/>
      <c r="AL820" s="79"/>
      <c r="AM820" s="79"/>
      <c r="AN820" s="79"/>
      <c r="AO820" s="79"/>
      <c r="AP820" s="79"/>
      <c r="AQ820" s="79"/>
      <c r="AR820" s="79"/>
      <c r="AS820" s="79"/>
      <c r="AT820" s="79"/>
      <c r="AU820" s="79"/>
      <c r="AV820" s="79"/>
      <c r="AW820" s="79"/>
      <c r="AX820" s="79"/>
      <c r="AY820" s="79"/>
      <c r="AZ820" s="79"/>
      <c r="BA820" s="79"/>
      <c r="BB820" s="79"/>
      <c r="BC820" s="79"/>
      <c r="BD820" s="79"/>
      <c r="BE820" s="79"/>
      <c r="BF820" s="79"/>
      <c r="BG820" s="79"/>
      <c r="BH820" s="79"/>
      <c r="BI820" s="79"/>
      <c r="BJ820" s="79"/>
      <c r="BK820" s="79"/>
      <c r="BL820" s="79"/>
      <c r="BM820" s="79"/>
      <c r="BN820" s="79"/>
      <c r="BO820" s="79"/>
      <c r="BP820" s="79"/>
      <c r="BQ820" s="79"/>
      <c r="BR820" s="79"/>
      <c r="BS820" s="79"/>
      <c r="BT820" s="79"/>
      <c r="BU820" s="79"/>
      <c r="BV820" s="79"/>
      <c r="BW820" s="79"/>
      <c r="BX820" s="79"/>
      <c r="BY820" s="79"/>
      <c r="BZ820" s="79"/>
      <c r="CA820" s="79"/>
    </row>
    <row r="821" spans="1:79">
      <c r="A821" s="79"/>
      <c r="B821" s="79"/>
      <c r="C821" s="79"/>
      <c r="D821" s="79"/>
      <c r="E821" s="79"/>
      <c r="F821" s="79"/>
      <c r="G821" s="79"/>
      <c r="H821" s="79"/>
      <c r="I821" s="79"/>
      <c r="J821" s="79"/>
      <c r="K821" s="79"/>
      <c r="L821" s="79"/>
      <c r="M821" s="79"/>
      <c r="AA821" s="79"/>
      <c r="AB821" s="79"/>
      <c r="AC821" s="79"/>
      <c r="AD821" s="79"/>
      <c r="AE821" s="79"/>
      <c r="AF821" s="79"/>
      <c r="AG821" s="79"/>
      <c r="AH821" s="79"/>
      <c r="AI821" s="79"/>
      <c r="AJ821" s="79"/>
      <c r="AK821" s="79"/>
      <c r="AL821" s="79"/>
      <c r="AM821" s="79"/>
      <c r="AN821" s="79"/>
      <c r="AO821" s="79"/>
      <c r="AP821" s="79"/>
      <c r="AQ821" s="79"/>
      <c r="AR821" s="79"/>
      <c r="AS821" s="79"/>
      <c r="AT821" s="79"/>
      <c r="AU821" s="79"/>
      <c r="AV821" s="79"/>
      <c r="AW821" s="79"/>
      <c r="AX821" s="79"/>
      <c r="AY821" s="79"/>
      <c r="AZ821" s="79"/>
      <c r="BA821" s="79"/>
      <c r="BB821" s="79"/>
      <c r="BC821" s="79"/>
      <c r="BD821" s="79"/>
      <c r="BE821" s="79"/>
      <c r="BF821" s="79"/>
      <c r="BG821" s="79"/>
      <c r="BH821" s="79"/>
      <c r="BI821" s="79"/>
      <c r="BJ821" s="79"/>
      <c r="BK821" s="79"/>
      <c r="BL821" s="79"/>
      <c r="BM821" s="79"/>
      <c r="BN821" s="79"/>
      <c r="BO821" s="79"/>
      <c r="BP821" s="79"/>
      <c r="BQ821" s="79"/>
      <c r="BR821" s="79"/>
      <c r="BS821" s="79"/>
      <c r="BT821" s="79"/>
      <c r="BU821" s="79"/>
      <c r="BV821" s="79"/>
      <c r="BW821" s="79"/>
      <c r="BX821" s="79"/>
      <c r="BY821" s="79"/>
      <c r="BZ821" s="79"/>
      <c r="CA821" s="79"/>
    </row>
    <row r="822" spans="1:79">
      <c r="A822" s="79"/>
      <c r="B822" s="79"/>
      <c r="C822" s="79"/>
      <c r="D822" s="79"/>
      <c r="E822" s="79"/>
      <c r="F822" s="79"/>
      <c r="G822" s="79"/>
      <c r="H822" s="79"/>
      <c r="I822" s="79"/>
      <c r="J822" s="79"/>
      <c r="K822" s="79"/>
      <c r="L822" s="79"/>
      <c r="M822" s="79"/>
      <c r="AA822" s="79"/>
      <c r="AB822" s="79"/>
      <c r="AC822" s="79"/>
      <c r="AD822" s="79"/>
      <c r="AE822" s="79"/>
      <c r="AF822" s="79"/>
      <c r="AG822" s="79"/>
      <c r="AH822" s="79"/>
      <c r="AI822" s="79"/>
      <c r="AJ822" s="79"/>
      <c r="AK822" s="79"/>
      <c r="AL822" s="79"/>
      <c r="AM822" s="79"/>
      <c r="AN822" s="79"/>
      <c r="AO822" s="79"/>
      <c r="AP822" s="79"/>
      <c r="AQ822" s="79"/>
      <c r="AR822" s="79"/>
      <c r="AS822" s="79"/>
      <c r="AT822" s="79"/>
      <c r="AU822" s="79"/>
      <c r="AV822" s="79"/>
      <c r="AW822" s="79"/>
      <c r="AX822" s="79"/>
      <c r="AY822" s="79"/>
      <c r="AZ822" s="79"/>
      <c r="BA822" s="79"/>
      <c r="BB822" s="79"/>
      <c r="BC822" s="79"/>
      <c r="BD822" s="79"/>
      <c r="BE822" s="79"/>
      <c r="BF822" s="79"/>
      <c r="BG822" s="79"/>
      <c r="BH822" s="79"/>
      <c r="BI822" s="79"/>
      <c r="BJ822" s="79"/>
      <c r="BK822" s="79"/>
      <c r="BL822" s="79"/>
      <c r="BM822" s="79"/>
      <c r="BN822" s="79"/>
      <c r="BO822" s="79"/>
      <c r="BP822" s="79"/>
      <c r="BQ822" s="79"/>
      <c r="BR822" s="79"/>
      <c r="BS822" s="79"/>
      <c r="BT822" s="79"/>
      <c r="BU822" s="79"/>
      <c r="BV822" s="79"/>
      <c r="BW822" s="79"/>
      <c r="BX822" s="79"/>
      <c r="BY822" s="79"/>
      <c r="BZ822" s="79"/>
      <c r="CA822" s="79"/>
    </row>
    <row r="823" spans="1:79">
      <c r="A823" s="79"/>
      <c r="B823" s="79"/>
      <c r="C823" s="79"/>
      <c r="D823" s="79"/>
      <c r="E823" s="79"/>
      <c r="F823" s="79"/>
      <c r="G823" s="79"/>
      <c r="H823" s="79"/>
      <c r="I823" s="79"/>
      <c r="J823" s="79"/>
      <c r="K823" s="79"/>
      <c r="L823" s="79"/>
      <c r="M823" s="79"/>
      <c r="AA823" s="79"/>
      <c r="AB823" s="79"/>
      <c r="AC823" s="79"/>
      <c r="AD823" s="79"/>
      <c r="AE823" s="79"/>
      <c r="AF823" s="79"/>
      <c r="AG823" s="79"/>
      <c r="AH823" s="79"/>
      <c r="AI823" s="79"/>
      <c r="AJ823" s="79"/>
      <c r="AK823" s="79"/>
      <c r="AL823" s="79"/>
      <c r="AM823" s="79"/>
      <c r="AN823" s="79"/>
      <c r="AO823" s="79"/>
      <c r="AP823" s="79"/>
      <c r="AQ823" s="79"/>
      <c r="AR823" s="79"/>
      <c r="AS823" s="79"/>
      <c r="AT823" s="79"/>
      <c r="AU823" s="79"/>
      <c r="AV823" s="79"/>
      <c r="AW823" s="79"/>
      <c r="AX823" s="79"/>
      <c r="AY823" s="79"/>
      <c r="AZ823" s="79"/>
      <c r="BA823" s="79"/>
      <c r="BB823" s="79"/>
      <c r="BC823" s="79"/>
      <c r="BD823" s="79"/>
      <c r="BE823" s="79"/>
      <c r="BF823" s="79"/>
      <c r="BG823" s="79"/>
      <c r="BH823" s="79"/>
      <c r="BI823" s="79"/>
      <c r="BJ823" s="79"/>
      <c r="BK823" s="79"/>
      <c r="BL823" s="79"/>
      <c r="BM823" s="79"/>
      <c r="BN823" s="79"/>
      <c r="BO823" s="79"/>
      <c r="BP823" s="79"/>
      <c r="BQ823" s="79"/>
      <c r="BR823" s="79"/>
      <c r="BS823" s="79"/>
      <c r="BT823" s="79"/>
      <c r="BU823" s="79"/>
      <c r="BV823" s="79"/>
      <c r="BW823" s="79"/>
      <c r="BX823" s="79"/>
      <c r="BY823" s="79"/>
      <c r="BZ823" s="79"/>
      <c r="CA823" s="79"/>
    </row>
    <row r="824" spans="1:79">
      <c r="A824" s="79"/>
      <c r="B824" s="79"/>
      <c r="C824" s="79"/>
      <c r="D824" s="79"/>
      <c r="E824" s="79"/>
      <c r="F824" s="79"/>
      <c r="G824" s="79"/>
      <c r="H824" s="79"/>
      <c r="I824" s="79"/>
      <c r="J824" s="79"/>
      <c r="K824" s="79"/>
      <c r="L824" s="79"/>
      <c r="M824" s="79"/>
      <c r="AA824" s="79"/>
      <c r="AB824" s="79"/>
      <c r="AC824" s="79"/>
      <c r="AD824" s="79"/>
      <c r="AE824" s="79"/>
      <c r="AF824" s="79"/>
      <c r="AG824" s="79"/>
      <c r="AH824" s="79"/>
      <c r="AI824" s="79"/>
      <c r="AJ824" s="79"/>
      <c r="AK824" s="79"/>
      <c r="AL824" s="79"/>
      <c r="AM824" s="79"/>
      <c r="AN824" s="79"/>
      <c r="AO824" s="79"/>
      <c r="AP824" s="79"/>
      <c r="AQ824" s="79"/>
      <c r="AR824" s="79"/>
      <c r="AS824" s="79"/>
      <c r="AT824" s="79"/>
      <c r="AU824" s="79"/>
      <c r="AV824" s="79"/>
      <c r="AW824" s="79"/>
      <c r="AX824" s="79"/>
      <c r="AY824" s="79"/>
      <c r="AZ824" s="79"/>
      <c r="BA824" s="79"/>
      <c r="BB824" s="79"/>
      <c r="BC824" s="79"/>
      <c r="BD824" s="79"/>
      <c r="BE824" s="79"/>
      <c r="BF824" s="79"/>
      <c r="BG824" s="79"/>
      <c r="BH824" s="79"/>
      <c r="BI824" s="79"/>
      <c r="BJ824" s="79"/>
      <c r="BK824" s="79"/>
      <c r="BL824" s="79"/>
      <c r="BM824" s="79"/>
      <c r="BN824" s="79"/>
      <c r="BO824" s="79"/>
      <c r="BP824" s="79"/>
      <c r="BQ824" s="79"/>
      <c r="BR824" s="79"/>
      <c r="BS824" s="79"/>
      <c r="BT824" s="79"/>
      <c r="BU824" s="79"/>
      <c r="BV824" s="79"/>
      <c r="BW824" s="79"/>
      <c r="BX824" s="79"/>
      <c r="BY824" s="79"/>
      <c r="BZ824" s="79"/>
      <c r="CA824" s="79"/>
    </row>
    <row r="825" spans="1:79">
      <c r="A825" s="79"/>
      <c r="B825" s="79"/>
      <c r="C825" s="79"/>
      <c r="D825" s="79"/>
      <c r="E825" s="79"/>
      <c r="F825" s="79"/>
      <c r="G825" s="79"/>
      <c r="H825" s="79"/>
      <c r="I825" s="79"/>
      <c r="J825" s="79"/>
      <c r="K825" s="79"/>
      <c r="L825" s="79"/>
      <c r="M825" s="79"/>
      <c r="AA825" s="79"/>
      <c r="AB825" s="79"/>
      <c r="AC825" s="79"/>
      <c r="AD825" s="79"/>
      <c r="AE825" s="79"/>
      <c r="AF825" s="79"/>
      <c r="AG825" s="79"/>
      <c r="AH825" s="79"/>
      <c r="AI825" s="79"/>
      <c r="AJ825" s="79"/>
      <c r="AK825" s="79"/>
      <c r="AL825" s="79"/>
      <c r="AM825" s="79"/>
      <c r="AN825" s="79"/>
      <c r="AO825" s="79"/>
      <c r="AP825" s="79"/>
      <c r="AQ825" s="79"/>
      <c r="AR825" s="79"/>
      <c r="AS825" s="79"/>
      <c r="AT825" s="79"/>
      <c r="AU825" s="79"/>
      <c r="AV825" s="79"/>
      <c r="AW825" s="79"/>
      <c r="AX825" s="79"/>
      <c r="AY825" s="79"/>
      <c r="AZ825" s="79"/>
      <c r="BA825" s="79"/>
      <c r="BB825" s="79"/>
      <c r="BC825" s="79"/>
      <c r="BD825" s="79"/>
      <c r="BE825" s="79"/>
      <c r="BF825" s="79"/>
      <c r="BG825" s="79"/>
      <c r="BH825" s="79"/>
      <c r="BI825" s="79"/>
      <c r="BJ825" s="79"/>
      <c r="BK825" s="79"/>
      <c r="BL825" s="79"/>
      <c r="BM825" s="79"/>
      <c r="BN825" s="79"/>
      <c r="BO825" s="79"/>
      <c r="BP825" s="79"/>
      <c r="BQ825" s="79"/>
      <c r="BR825" s="79"/>
      <c r="BS825" s="79"/>
      <c r="BT825" s="79"/>
      <c r="BU825" s="79"/>
      <c r="BV825" s="79"/>
      <c r="BW825" s="79"/>
      <c r="BX825" s="79"/>
      <c r="BY825" s="79"/>
      <c r="BZ825" s="79"/>
      <c r="CA825" s="79"/>
    </row>
    <row r="826" spans="1:79">
      <c r="A826" s="79"/>
      <c r="B826" s="79"/>
      <c r="C826" s="79"/>
      <c r="D826" s="79"/>
      <c r="E826" s="79"/>
      <c r="F826" s="79"/>
      <c r="G826" s="79"/>
      <c r="H826" s="79"/>
      <c r="I826" s="79"/>
      <c r="J826" s="79"/>
      <c r="K826" s="79"/>
      <c r="L826" s="79"/>
      <c r="M826" s="79"/>
      <c r="AA826" s="79"/>
      <c r="AB826" s="79"/>
      <c r="AC826" s="79"/>
      <c r="AD826" s="79"/>
      <c r="AE826" s="79"/>
      <c r="AF826" s="79"/>
      <c r="AG826" s="79"/>
      <c r="AH826" s="79"/>
      <c r="AI826" s="79"/>
      <c r="AJ826" s="79"/>
      <c r="AK826" s="79"/>
      <c r="AL826" s="79"/>
      <c r="AM826" s="79"/>
      <c r="AN826" s="79"/>
      <c r="AO826" s="79"/>
      <c r="AP826" s="79"/>
      <c r="AQ826" s="79"/>
      <c r="AR826" s="79"/>
      <c r="AS826" s="79"/>
      <c r="AT826" s="79"/>
      <c r="AU826" s="79"/>
      <c r="AV826" s="79"/>
      <c r="AW826" s="79"/>
      <c r="AX826" s="79"/>
      <c r="AY826" s="79"/>
      <c r="AZ826" s="79"/>
      <c r="BA826" s="79"/>
      <c r="BB826" s="79"/>
      <c r="BC826" s="79"/>
      <c r="BD826" s="79"/>
      <c r="BE826" s="79"/>
      <c r="BF826" s="79"/>
      <c r="BG826" s="79"/>
      <c r="BH826" s="79"/>
      <c r="BI826" s="79"/>
      <c r="BJ826" s="79"/>
      <c r="BK826" s="79"/>
      <c r="BL826" s="79"/>
      <c r="BM826" s="79"/>
      <c r="BN826" s="79"/>
      <c r="BO826" s="79"/>
      <c r="BP826" s="79"/>
      <c r="BQ826" s="79"/>
      <c r="BR826" s="79"/>
      <c r="BS826" s="79"/>
      <c r="BT826" s="79"/>
      <c r="BU826" s="79"/>
      <c r="BV826" s="79"/>
      <c r="BW826" s="79"/>
      <c r="BX826" s="79"/>
      <c r="BY826" s="79"/>
      <c r="BZ826" s="79"/>
      <c r="CA826" s="79"/>
    </row>
    <row r="827" spans="1:79">
      <c r="A827" s="79"/>
      <c r="B827" s="79"/>
      <c r="C827" s="79"/>
      <c r="D827" s="79"/>
      <c r="E827" s="79"/>
      <c r="F827" s="79"/>
      <c r="G827" s="79"/>
      <c r="H827" s="79"/>
      <c r="I827" s="79"/>
      <c r="J827" s="79"/>
      <c r="K827" s="79"/>
      <c r="L827" s="79"/>
      <c r="M827" s="79"/>
      <c r="AA827" s="79"/>
      <c r="AB827" s="79"/>
      <c r="AC827" s="79"/>
      <c r="AD827" s="79"/>
      <c r="AE827" s="79"/>
      <c r="AF827" s="79"/>
      <c r="AG827" s="79"/>
      <c r="AH827" s="79"/>
      <c r="AI827" s="79"/>
      <c r="AJ827" s="79"/>
      <c r="AK827" s="79"/>
      <c r="AL827" s="79"/>
      <c r="AM827" s="79"/>
      <c r="AN827" s="79"/>
      <c r="AO827" s="79"/>
      <c r="AP827" s="79"/>
      <c r="AQ827" s="79"/>
      <c r="AR827" s="79"/>
      <c r="AS827" s="79"/>
      <c r="AT827" s="79"/>
      <c r="AU827" s="79"/>
      <c r="AV827" s="79"/>
      <c r="AW827" s="79"/>
      <c r="AX827" s="79"/>
      <c r="AY827" s="79"/>
      <c r="AZ827" s="79"/>
      <c r="BA827" s="79"/>
      <c r="BB827" s="79"/>
      <c r="BC827" s="79"/>
      <c r="BD827" s="79"/>
      <c r="BE827" s="79"/>
      <c r="BF827" s="79"/>
      <c r="BG827" s="79"/>
      <c r="BH827" s="79"/>
      <c r="BI827" s="79"/>
      <c r="BJ827" s="79"/>
      <c r="BK827" s="79"/>
      <c r="BL827" s="79"/>
      <c r="BM827" s="79"/>
      <c r="BN827" s="79"/>
      <c r="BO827" s="79"/>
      <c r="BP827" s="79"/>
      <c r="BQ827" s="79"/>
      <c r="BR827" s="79"/>
      <c r="BS827" s="79"/>
      <c r="BT827" s="79"/>
      <c r="BU827" s="79"/>
      <c r="BV827" s="79"/>
      <c r="BW827" s="79"/>
      <c r="BX827" s="79"/>
      <c r="BY827" s="79"/>
      <c r="BZ827" s="79"/>
      <c r="CA827" s="79"/>
    </row>
    <row r="828" spans="1:79">
      <c r="A828" s="79"/>
      <c r="B828" s="79"/>
      <c r="C828" s="79"/>
      <c r="D828" s="79"/>
      <c r="E828" s="79"/>
      <c r="F828" s="79"/>
      <c r="G828" s="79"/>
      <c r="H828" s="79"/>
      <c r="I828" s="79"/>
      <c r="J828" s="79"/>
      <c r="K828" s="79"/>
      <c r="L828" s="79"/>
      <c r="M828" s="79"/>
      <c r="AA828" s="79"/>
      <c r="AB828" s="79"/>
      <c r="AC828" s="79"/>
      <c r="AD828" s="79"/>
      <c r="AE828" s="79"/>
      <c r="AF828" s="79"/>
      <c r="AG828" s="79"/>
      <c r="AH828" s="79"/>
      <c r="AI828" s="79"/>
      <c r="AJ828" s="79"/>
      <c r="AK828" s="79"/>
      <c r="AL828" s="79"/>
      <c r="AM828" s="79"/>
      <c r="AN828" s="79"/>
      <c r="AO828" s="79"/>
      <c r="AP828" s="79"/>
      <c r="AQ828" s="79"/>
      <c r="AR828" s="79"/>
      <c r="AS828" s="79"/>
      <c r="AT828" s="79"/>
      <c r="AU828" s="79"/>
      <c r="AV828" s="79"/>
      <c r="AW828" s="79"/>
      <c r="AX828" s="79"/>
      <c r="AY828" s="79"/>
      <c r="AZ828" s="79"/>
      <c r="BA828" s="79"/>
      <c r="BB828" s="79"/>
      <c r="BC828" s="79"/>
      <c r="BD828" s="79"/>
      <c r="BE828" s="79"/>
      <c r="BF828" s="79"/>
      <c r="BG828" s="79"/>
      <c r="BH828" s="79"/>
      <c r="BI828" s="79"/>
      <c r="BJ828" s="79"/>
      <c r="BK828" s="79"/>
      <c r="BL828" s="79"/>
      <c r="BM828" s="79"/>
      <c r="BN828" s="79"/>
      <c r="BO828" s="79"/>
      <c r="BP828" s="79"/>
      <c r="BQ828" s="79"/>
      <c r="BR828" s="79"/>
      <c r="BS828" s="79"/>
      <c r="BT828" s="79"/>
      <c r="BU828" s="79"/>
      <c r="BV828" s="79"/>
      <c r="BW828" s="79"/>
      <c r="BX828" s="79"/>
      <c r="BY828" s="79"/>
      <c r="BZ828" s="79"/>
      <c r="CA828" s="79"/>
    </row>
    <row r="829" spans="1:79">
      <c r="A829" s="79"/>
      <c r="B829" s="79"/>
      <c r="C829" s="79"/>
      <c r="D829" s="79"/>
      <c r="E829" s="79"/>
      <c r="F829" s="79"/>
      <c r="G829" s="79"/>
      <c r="H829" s="79"/>
      <c r="I829" s="79"/>
      <c r="J829" s="79"/>
      <c r="K829" s="79"/>
      <c r="L829" s="79"/>
      <c r="M829" s="79"/>
      <c r="AA829" s="79"/>
      <c r="AB829" s="79"/>
      <c r="AC829" s="79"/>
      <c r="AD829" s="79"/>
      <c r="AE829" s="79"/>
      <c r="AF829" s="79"/>
      <c r="AG829" s="79"/>
      <c r="AH829" s="79"/>
      <c r="AI829" s="79"/>
      <c r="AJ829" s="79"/>
      <c r="AK829" s="79"/>
      <c r="AL829" s="79"/>
      <c r="AM829" s="79"/>
      <c r="AN829" s="79"/>
      <c r="AO829" s="79"/>
      <c r="AP829" s="79"/>
      <c r="AQ829" s="79"/>
      <c r="AR829" s="79"/>
      <c r="AS829" s="79"/>
      <c r="AT829" s="79"/>
      <c r="AU829" s="79"/>
      <c r="AV829" s="79"/>
      <c r="AW829" s="79"/>
      <c r="AX829" s="79"/>
      <c r="AY829" s="79"/>
      <c r="AZ829" s="79"/>
      <c r="BA829" s="79"/>
      <c r="BB829" s="79"/>
      <c r="BC829" s="79"/>
      <c r="BD829" s="79"/>
      <c r="BE829" s="79"/>
      <c r="BF829" s="79"/>
      <c r="BG829" s="79"/>
      <c r="BH829" s="79"/>
      <c r="BI829" s="79"/>
      <c r="BJ829" s="79"/>
      <c r="BK829" s="79"/>
      <c r="BL829" s="79"/>
      <c r="BM829" s="79"/>
      <c r="BN829" s="79"/>
      <c r="BO829" s="79"/>
      <c r="BP829" s="79"/>
      <c r="BQ829" s="79"/>
      <c r="BR829" s="79"/>
      <c r="BS829" s="79"/>
      <c r="BT829" s="79"/>
      <c r="BU829" s="79"/>
      <c r="BV829" s="79"/>
      <c r="BW829" s="79"/>
      <c r="BX829" s="79"/>
      <c r="BY829" s="79"/>
      <c r="BZ829" s="79"/>
      <c r="CA829" s="79"/>
    </row>
    <row r="830" spans="1:79">
      <c r="A830" s="79"/>
      <c r="B830" s="79"/>
      <c r="C830" s="79"/>
      <c r="D830" s="79"/>
      <c r="E830" s="79"/>
      <c r="F830" s="79"/>
      <c r="G830" s="79"/>
      <c r="H830" s="79"/>
      <c r="I830" s="79"/>
      <c r="J830" s="79"/>
      <c r="K830" s="79"/>
      <c r="L830" s="79"/>
      <c r="M830" s="79"/>
      <c r="AA830" s="79"/>
      <c r="AB830" s="79"/>
      <c r="AC830" s="79"/>
      <c r="AD830" s="79"/>
      <c r="AE830" s="79"/>
      <c r="AF830" s="79"/>
      <c r="AG830" s="79"/>
      <c r="AH830" s="79"/>
      <c r="AI830" s="79"/>
      <c r="AJ830" s="79"/>
      <c r="AK830" s="79"/>
      <c r="AL830" s="79"/>
      <c r="AM830" s="79"/>
      <c r="AN830" s="79"/>
      <c r="AO830" s="79"/>
      <c r="AP830" s="79"/>
      <c r="AQ830" s="79"/>
      <c r="AR830" s="79"/>
      <c r="AS830" s="79"/>
      <c r="AT830" s="79"/>
      <c r="AU830" s="79"/>
      <c r="AV830" s="79"/>
      <c r="AW830" s="79"/>
      <c r="AX830" s="79"/>
      <c r="AY830" s="79"/>
      <c r="AZ830" s="79"/>
      <c r="BA830" s="79"/>
      <c r="BB830" s="79"/>
      <c r="BC830" s="79"/>
      <c r="BD830" s="79"/>
      <c r="BE830" s="79"/>
      <c r="BF830" s="79"/>
      <c r="BG830" s="79"/>
      <c r="BH830" s="79"/>
      <c r="BI830" s="79"/>
      <c r="BJ830" s="79"/>
      <c r="BK830" s="79"/>
      <c r="BL830" s="79"/>
      <c r="BM830" s="79"/>
      <c r="BN830" s="79"/>
      <c r="BO830" s="79"/>
      <c r="BP830" s="79"/>
      <c r="BQ830" s="79"/>
      <c r="BR830" s="79"/>
      <c r="BS830" s="79"/>
      <c r="BT830" s="79"/>
      <c r="BU830" s="79"/>
      <c r="BV830" s="79"/>
      <c r="BW830" s="79"/>
      <c r="BX830" s="79"/>
      <c r="BY830" s="79"/>
      <c r="BZ830" s="79"/>
      <c r="CA830" s="79"/>
    </row>
    <row r="831" spans="1:79">
      <c r="A831" s="79"/>
      <c r="B831" s="79"/>
      <c r="C831" s="79"/>
      <c r="D831" s="79"/>
      <c r="E831" s="79"/>
      <c r="F831" s="79"/>
      <c r="G831" s="79"/>
      <c r="H831" s="79"/>
      <c r="I831" s="79"/>
      <c r="J831" s="79"/>
      <c r="K831" s="79"/>
      <c r="L831" s="79"/>
      <c r="M831" s="79"/>
      <c r="AA831" s="79"/>
      <c r="AB831" s="79"/>
      <c r="AC831" s="79"/>
      <c r="AD831" s="79"/>
      <c r="AE831" s="79"/>
      <c r="AF831" s="79"/>
      <c r="AG831" s="79"/>
      <c r="AH831" s="79"/>
      <c r="AI831" s="79"/>
      <c r="AJ831" s="79"/>
      <c r="AK831" s="79"/>
      <c r="AL831" s="79"/>
      <c r="AM831" s="79"/>
      <c r="AN831" s="79"/>
      <c r="AO831" s="79"/>
      <c r="AP831" s="79"/>
      <c r="AQ831" s="79"/>
      <c r="AR831" s="79"/>
      <c r="AS831" s="79"/>
      <c r="AT831" s="79"/>
      <c r="AU831" s="79"/>
      <c r="AV831" s="79"/>
      <c r="AW831" s="79"/>
      <c r="AX831" s="79"/>
      <c r="AY831" s="79"/>
      <c r="AZ831" s="79"/>
      <c r="BA831" s="79"/>
      <c r="BB831" s="79"/>
      <c r="BC831" s="79"/>
      <c r="BD831" s="79"/>
      <c r="BE831" s="79"/>
      <c r="BF831" s="79"/>
      <c r="BG831" s="79"/>
      <c r="BH831" s="79"/>
      <c r="BI831" s="79"/>
      <c r="BJ831" s="79"/>
      <c r="BK831" s="79"/>
      <c r="BL831" s="79"/>
      <c r="BM831" s="79"/>
      <c r="BN831" s="79"/>
      <c r="BO831" s="79"/>
      <c r="BP831" s="79"/>
      <c r="BQ831" s="79"/>
      <c r="BR831" s="79"/>
      <c r="BS831" s="79"/>
      <c r="BT831" s="79"/>
      <c r="BU831" s="79"/>
      <c r="BV831" s="79"/>
      <c r="BW831" s="79"/>
      <c r="BX831" s="79"/>
      <c r="BY831" s="79"/>
      <c r="BZ831" s="79"/>
      <c r="CA831" s="79"/>
    </row>
    <row r="832" spans="1:79">
      <c r="A832" s="79"/>
      <c r="B832" s="79"/>
      <c r="C832" s="79"/>
      <c r="D832" s="79"/>
      <c r="E832" s="79"/>
      <c r="F832" s="79"/>
      <c r="G832" s="79"/>
      <c r="H832" s="79"/>
      <c r="I832" s="79"/>
      <c r="J832" s="79"/>
      <c r="K832" s="79"/>
      <c r="L832" s="79"/>
      <c r="M832" s="79"/>
      <c r="AA832" s="79"/>
      <c r="AB832" s="79"/>
      <c r="AC832" s="79"/>
      <c r="AD832" s="79"/>
      <c r="AE832" s="79"/>
      <c r="AF832" s="79"/>
      <c r="AG832" s="79"/>
      <c r="AH832" s="79"/>
      <c r="AI832" s="79"/>
      <c r="AJ832" s="79"/>
      <c r="AK832" s="79"/>
      <c r="AL832" s="79"/>
      <c r="AM832" s="79"/>
      <c r="AN832" s="79"/>
      <c r="AO832" s="79"/>
      <c r="AP832" s="79"/>
      <c r="AQ832" s="79"/>
      <c r="AR832" s="79"/>
      <c r="AS832" s="79"/>
      <c r="AT832" s="79"/>
      <c r="AU832" s="79"/>
      <c r="AV832" s="79"/>
      <c r="AW832" s="79"/>
      <c r="AX832" s="79"/>
      <c r="AY832" s="79"/>
      <c r="AZ832" s="79"/>
      <c r="BA832" s="79"/>
      <c r="BB832" s="79"/>
      <c r="BC832" s="79"/>
      <c r="BD832" s="79"/>
      <c r="BE832" s="79"/>
      <c r="BF832" s="79"/>
      <c r="BG832" s="79"/>
      <c r="BH832" s="79"/>
      <c r="BI832" s="79"/>
      <c r="BJ832" s="79"/>
      <c r="BK832" s="79"/>
      <c r="BL832" s="79"/>
      <c r="BM832" s="79"/>
      <c r="BN832" s="79"/>
      <c r="BO832" s="79"/>
      <c r="BP832" s="79"/>
      <c r="BQ832" s="79"/>
      <c r="BR832" s="79"/>
      <c r="BS832" s="79"/>
      <c r="BT832" s="79"/>
      <c r="BU832" s="79"/>
      <c r="BV832" s="79"/>
      <c r="BW832" s="79"/>
      <c r="BX832" s="79"/>
      <c r="BY832" s="79"/>
      <c r="BZ832" s="79"/>
      <c r="CA832" s="79"/>
    </row>
    <row r="833" spans="1:79">
      <c r="A833" s="79"/>
      <c r="B833" s="79"/>
      <c r="C833" s="79"/>
      <c r="D833" s="79"/>
      <c r="E833" s="79"/>
      <c r="F833" s="79"/>
      <c r="G833" s="79"/>
      <c r="H833" s="79"/>
      <c r="I833" s="79"/>
      <c r="J833" s="79"/>
      <c r="K833" s="79"/>
      <c r="L833" s="79"/>
      <c r="M833" s="79"/>
      <c r="AA833" s="79"/>
      <c r="AB833" s="79"/>
      <c r="AC833" s="79"/>
      <c r="AD833" s="79"/>
      <c r="AE833" s="79"/>
      <c r="AF833" s="79"/>
      <c r="AG833" s="79"/>
      <c r="AH833" s="79"/>
      <c r="AI833" s="79"/>
      <c r="AJ833" s="79"/>
      <c r="AK833" s="79"/>
      <c r="AL833" s="79"/>
      <c r="AM833" s="79"/>
      <c r="AN833" s="79"/>
      <c r="AO833" s="79"/>
      <c r="AP833" s="79"/>
      <c r="AQ833" s="79"/>
      <c r="AR833" s="79"/>
      <c r="AS833" s="79"/>
      <c r="AT833" s="79"/>
      <c r="AU833" s="79"/>
      <c r="AV833" s="79"/>
      <c r="AW833" s="79"/>
      <c r="AX833" s="79"/>
      <c r="AY833" s="79"/>
      <c r="AZ833" s="79"/>
      <c r="BA833" s="79"/>
      <c r="BB833" s="79"/>
      <c r="BC833" s="79"/>
      <c r="BD833" s="79"/>
      <c r="BE833" s="79"/>
      <c r="BF833" s="79"/>
      <c r="BG833" s="79"/>
      <c r="BH833" s="79"/>
      <c r="BI833" s="79"/>
      <c r="BJ833" s="79"/>
      <c r="BK833" s="79"/>
      <c r="BL833" s="79"/>
      <c r="BM833" s="79"/>
      <c r="BN833" s="79"/>
      <c r="BO833" s="79"/>
      <c r="BP833" s="79"/>
      <c r="BQ833" s="79"/>
      <c r="BR833" s="79"/>
      <c r="BS833" s="79"/>
      <c r="BT833" s="79"/>
      <c r="BU833" s="79"/>
      <c r="BV833" s="79"/>
      <c r="BW833" s="79"/>
      <c r="BX833" s="79"/>
      <c r="BY833" s="79"/>
      <c r="BZ833" s="79"/>
      <c r="CA833" s="79"/>
    </row>
    <row r="834" spans="1:79">
      <c r="A834" s="79"/>
      <c r="B834" s="79"/>
      <c r="C834" s="79"/>
      <c r="D834" s="79"/>
      <c r="E834" s="79"/>
      <c r="F834" s="79"/>
      <c r="G834" s="79"/>
      <c r="H834" s="79"/>
      <c r="I834" s="79"/>
      <c r="J834" s="79"/>
      <c r="K834" s="79"/>
      <c r="L834" s="79"/>
      <c r="M834" s="79"/>
      <c r="AA834" s="79"/>
      <c r="AB834" s="79"/>
      <c r="AC834" s="79"/>
      <c r="AD834" s="79"/>
      <c r="AE834" s="79"/>
      <c r="AF834" s="79"/>
      <c r="AG834" s="79"/>
      <c r="AH834" s="79"/>
      <c r="AI834" s="79"/>
      <c r="AJ834" s="79"/>
      <c r="AK834" s="79"/>
      <c r="AL834" s="79"/>
      <c r="AM834" s="79"/>
      <c r="AN834" s="79"/>
      <c r="AO834" s="79"/>
      <c r="AP834" s="79"/>
      <c r="AQ834" s="79"/>
      <c r="AR834" s="79"/>
      <c r="AS834" s="79"/>
      <c r="AT834" s="79"/>
      <c r="AU834" s="79"/>
      <c r="AV834" s="79"/>
      <c r="AW834" s="79"/>
      <c r="AX834" s="79"/>
      <c r="AY834" s="79"/>
      <c r="AZ834" s="79"/>
      <c r="BA834" s="79"/>
      <c r="BB834" s="79"/>
      <c r="BC834" s="79"/>
      <c r="BD834" s="79"/>
      <c r="BE834" s="79"/>
      <c r="BF834" s="79"/>
      <c r="BG834" s="79"/>
      <c r="BH834" s="79"/>
      <c r="BI834" s="79"/>
      <c r="BJ834" s="79"/>
      <c r="BK834" s="79"/>
      <c r="BL834" s="79"/>
      <c r="BM834" s="79"/>
      <c r="BN834" s="79"/>
      <c r="BO834" s="79"/>
      <c r="BP834" s="79"/>
      <c r="BQ834" s="79"/>
      <c r="BR834" s="79"/>
      <c r="BS834" s="79"/>
      <c r="BT834" s="79"/>
      <c r="BU834" s="79"/>
      <c r="BV834" s="79"/>
      <c r="BW834" s="79"/>
      <c r="BX834" s="79"/>
      <c r="BY834" s="79"/>
      <c r="BZ834" s="79"/>
      <c r="CA834" s="79"/>
    </row>
    <row r="835" spans="1:79">
      <c r="A835" s="79"/>
      <c r="B835" s="79"/>
      <c r="C835" s="79"/>
      <c r="D835" s="79"/>
      <c r="E835" s="79"/>
      <c r="F835" s="79"/>
      <c r="G835" s="79"/>
      <c r="H835" s="79"/>
      <c r="I835" s="79"/>
      <c r="J835" s="79"/>
      <c r="K835" s="79"/>
      <c r="L835" s="79"/>
      <c r="M835" s="79"/>
      <c r="AA835" s="79"/>
      <c r="AB835" s="79"/>
      <c r="AC835" s="79"/>
      <c r="AD835" s="79"/>
      <c r="AE835" s="79"/>
      <c r="AF835" s="79"/>
      <c r="AG835" s="79"/>
      <c r="AH835" s="79"/>
      <c r="AI835" s="79"/>
      <c r="AJ835" s="79"/>
      <c r="AK835" s="79"/>
      <c r="AL835" s="79"/>
      <c r="AM835" s="79"/>
      <c r="AN835" s="79"/>
      <c r="AO835" s="79"/>
      <c r="AP835" s="79"/>
      <c r="AQ835" s="79"/>
      <c r="AR835" s="79"/>
      <c r="AS835" s="79"/>
      <c r="AT835" s="79"/>
      <c r="AU835" s="79"/>
      <c r="AV835" s="79"/>
      <c r="AW835" s="79"/>
      <c r="AX835" s="79"/>
      <c r="AY835" s="79"/>
      <c r="AZ835" s="79"/>
      <c r="BA835" s="79"/>
      <c r="BB835" s="79"/>
      <c r="BC835" s="79"/>
      <c r="BD835" s="79"/>
      <c r="BE835" s="79"/>
      <c r="BF835" s="79"/>
      <c r="BG835" s="79"/>
      <c r="BH835" s="79"/>
      <c r="BI835" s="79"/>
      <c r="BJ835" s="79"/>
      <c r="BK835" s="79"/>
      <c r="BL835" s="79"/>
      <c r="BM835" s="79"/>
      <c r="BN835" s="79"/>
      <c r="BO835" s="79"/>
      <c r="BP835" s="79"/>
      <c r="BQ835" s="79"/>
      <c r="BR835" s="79"/>
      <c r="BS835" s="79"/>
      <c r="BT835" s="79"/>
      <c r="BU835" s="79"/>
      <c r="BV835" s="79"/>
      <c r="BW835" s="79"/>
      <c r="BX835" s="79"/>
      <c r="BY835" s="79"/>
      <c r="BZ835" s="79"/>
      <c r="CA835" s="79"/>
    </row>
    <row r="836" spans="1:79">
      <c r="A836" s="79"/>
      <c r="B836" s="79"/>
      <c r="C836" s="79"/>
      <c r="D836" s="79"/>
      <c r="E836" s="79"/>
      <c r="F836" s="79"/>
      <c r="G836" s="79"/>
      <c r="H836" s="79"/>
      <c r="I836" s="79"/>
      <c r="J836" s="79"/>
      <c r="K836" s="79"/>
      <c r="L836" s="79"/>
      <c r="M836" s="79"/>
      <c r="AA836" s="79"/>
      <c r="AB836" s="79"/>
      <c r="AC836" s="79"/>
      <c r="AD836" s="79"/>
      <c r="AE836" s="79"/>
      <c r="AF836" s="79"/>
      <c r="AG836" s="79"/>
      <c r="AH836" s="79"/>
      <c r="AI836" s="79"/>
      <c r="AJ836" s="79"/>
      <c r="AK836" s="79"/>
      <c r="AL836" s="79"/>
      <c r="AM836" s="79"/>
      <c r="AN836" s="79"/>
      <c r="AO836" s="79"/>
      <c r="AP836" s="79"/>
      <c r="AQ836" s="79"/>
      <c r="AR836" s="79"/>
      <c r="AS836" s="79"/>
      <c r="AT836" s="79"/>
      <c r="AU836" s="79"/>
      <c r="AV836" s="79"/>
      <c r="AW836" s="79"/>
      <c r="AX836" s="79"/>
      <c r="AY836" s="79"/>
      <c r="AZ836" s="79"/>
      <c r="BA836" s="79"/>
      <c r="BB836" s="79"/>
      <c r="BC836" s="79"/>
      <c r="BD836" s="79"/>
      <c r="BE836" s="79"/>
      <c r="BF836" s="79"/>
      <c r="BG836" s="79"/>
      <c r="BH836" s="79"/>
      <c r="BI836" s="79"/>
      <c r="BJ836" s="79"/>
      <c r="BK836" s="79"/>
      <c r="BL836" s="79"/>
      <c r="BM836" s="79"/>
      <c r="BN836" s="79"/>
      <c r="BO836" s="79"/>
      <c r="BP836" s="79"/>
      <c r="BQ836" s="79"/>
      <c r="BR836" s="79"/>
      <c r="BS836" s="79"/>
      <c r="BT836" s="79"/>
      <c r="BU836" s="79"/>
      <c r="BV836" s="79"/>
      <c r="BW836" s="79"/>
      <c r="BX836" s="79"/>
      <c r="BY836" s="79"/>
      <c r="BZ836" s="79"/>
      <c r="CA836" s="79"/>
    </row>
    <row r="837" spans="1:79">
      <c r="A837" s="79"/>
      <c r="B837" s="79"/>
      <c r="C837" s="79"/>
      <c r="D837" s="79"/>
      <c r="E837" s="79"/>
      <c r="F837" s="79"/>
      <c r="G837" s="79"/>
      <c r="H837" s="79"/>
      <c r="I837" s="79"/>
      <c r="J837" s="79"/>
      <c r="K837" s="79"/>
      <c r="L837" s="79"/>
      <c r="M837" s="79"/>
      <c r="AA837" s="79"/>
      <c r="AB837" s="79"/>
      <c r="AC837" s="79"/>
      <c r="AD837" s="79"/>
      <c r="AE837" s="79"/>
      <c r="AF837" s="79"/>
      <c r="AG837" s="79"/>
      <c r="AH837" s="79"/>
      <c r="AI837" s="79"/>
      <c r="AJ837" s="79"/>
      <c r="AK837" s="79"/>
      <c r="AL837" s="79"/>
      <c r="AM837" s="79"/>
      <c r="AN837" s="79"/>
      <c r="AO837" s="79"/>
      <c r="AP837" s="79"/>
      <c r="AQ837" s="79"/>
      <c r="AR837" s="79"/>
      <c r="AS837" s="79"/>
      <c r="AT837" s="79"/>
      <c r="AU837" s="79"/>
      <c r="AV837" s="79"/>
      <c r="AW837" s="79"/>
      <c r="AX837" s="79"/>
      <c r="AY837" s="79"/>
      <c r="AZ837" s="79"/>
      <c r="BA837" s="79"/>
      <c r="BB837" s="79"/>
      <c r="BC837" s="79"/>
      <c r="BD837" s="79"/>
      <c r="BE837" s="79"/>
      <c r="BF837" s="79"/>
      <c r="BG837" s="79"/>
      <c r="BH837" s="79"/>
      <c r="BI837" s="79"/>
      <c r="BJ837" s="79"/>
      <c r="BK837" s="79"/>
      <c r="BL837" s="79"/>
      <c r="BM837" s="79"/>
      <c r="BN837" s="79"/>
      <c r="BO837" s="79"/>
      <c r="BP837" s="79"/>
      <c r="BQ837" s="79"/>
      <c r="BR837" s="79"/>
      <c r="BS837" s="79"/>
      <c r="BT837" s="79"/>
      <c r="BU837" s="79"/>
      <c r="BV837" s="79"/>
      <c r="BW837" s="79"/>
      <c r="BX837" s="79"/>
      <c r="BY837" s="79"/>
      <c r="BZ837" s="79"/>
      <c r="CA837" s="79"/>
    </row>
    <row r="838" spans="1:79">
      <c r="A838" s="79"/>
      <c r="B838" s="79"/>
      <c r="C838" s="79"/>
      <c r="D838" s="79"/>
      <c r="E838" s="79"/>
      <c r="F838" s="79"/>
      <c r="G838" s="79"/>
      <c r="H838" s="79"/>
      <c r="I838" s="79"/>
      <c r="J838" s="79"/>
      <c r="K838" s="79"/>
      <c r="L838" s="79"/>
      <c r="M838" s="79"/>
      <c r="AA838" s="79"/>
      <c r="AB838" s="79"/>
      <c r="AC838" s="79"/>
      <c r="AD838" s="79"/>
      <c r="AE838" s="79"/>
      <c r="AF838" s="79"/>
      <c r="AG838" s="79"/>
      <c r="AH838" s="79"/>
      <c r="AI838" s="79"/>
      <c r="AJ838" s="79"/>
      <c r="AK838" s="79"/>
      <c r="AL838" s="79"/>
      <c r="AM838" s="79"/>
      <c r="AN838" s="79"/>
      <c r="AO838" s="79"/>
      <c r="AP838" s="79"/>
      <c r="AQ838" s="79"/>
      <c r="AR838" s="79"/>
      <c r="AS838" s="79"/>
      <c r="AT838" s="79"/>
      <c r="AU838" s="79"/>
      <c r="AV838" s="79"/>
      <c r="AW838" s="79"/>
      <c r="AX838" s="79"/>
      <c r="AY838" s="79"/>
      <c r="AZ838" s="79"/>
      <c r="BA838" s="79"/>
      <c r="BB838" s="79"/>
      <c r="BC838" s="79"/>
      <c r="BD838" s="79"/>
      <c r="BE838" s="79"/>
      <c r="BF838" s="79"/>
      <c r="BG838" s="79"/>
      <c r="BH838" s="79"/>
      <c r="BI838" s="79"/>
      <c r="BJ838" s="79"/>
      <c r="BK838" s="79"/>
      <c r="BL838" s="79"/>
      <c r="BM838" s="79"/>
      <c r="BN838" s="79"/>
      <c r="BO838" s="79"/>
      <c r="BP838" s="79"/>
      <c r="BQ838" s="79"/>
      <c r="BR838" s="79"/>
      <c r="BS838" s="79"/>
      <c r="BT838" s="79"/>
      <c r="BU838" s="79"/>
      <c r="BV838" s="79"/>
      <c r="BW838" s="79"/>
      <c r="BX838" s="79"/>
      <c r="BY838" s="79"/>
      <c r="BZ838" s="79"/>
      <c r="CA838" s="79"/>
    </row>
    <row r="839" spans="1:79">
      <c r="A839" s="79"/>
      <c r="B839" s="79"/>
      <c r="C839" s="79"/>
      <c r="D839" s="79"/>
      <c r="E839" s="79"/>
      <c r="F839" s="79"/>
      <c r="G839" s="79"/>
      <c r="H839" s="79"/>
      <c r="I839" s="79"/>
      <c r="J839" s="79"/>
      <c r="K839" s="79"/>
      <c r="L839" s="79"/>
      <c r="M839" s="79"/>
      <c r="AA839" s="79"/>
      <c r="AB839" s="79"/>
      <c r="AC839" s="79"/>
      <c r="AD839" s="79"/>
      <c r="AE839" s="79"/>
      <c r="AF839" s="79"/>
      <c r="AG839" s="79"/>
      <c r="AH839" s="79"/>
      <c r="AI839" s="79"/>
      <c r="AJ839" s="79"/>
      <c r="AK839" s="79"/>
      <c r="AL839" s="79"/>
      <c r="AM839" s="79"/>
      <c r="AN839" s="79"/>
      <c r="AO839" s="79"/>
      <c r="AP839" s="79"/>
      <c r="AQ839" s="79"/>
      <c r="AR839" s="79"/>
      <c r="AS839" s="79"/>
      <c r="AT839" s="79"/>
      <c r="AU839" s="79"/>
      <c r="AV839" s="79"/>
      <c r="AW839" s="79"/>
      <c r="AX839" s="79"/>
      <c r="AY839" s="79"/>
      <c r="AZ839" s="79"/>
      <c r="BA839" s="79"/>
      <c r="BB839" s="79"/>
      <c r="BC839" s="79"/>
      <c r="BD839" s="79"/>
      <c r="BE839" s="79"/>
      <c r="BF839" s="79"/>
      <c r="BG839" s="79"/>
      <c r="BH839" s="79"/>
      <c r="BI839" s="79"/>
      <c r="BJ839" s="79"/>
      <c r="BK839" s="79"/>
      <c r="BL839" s="79"/>
      <c r="BM839" s="79"/>
      <c r="BN839" s="79"/>
      <c r="BO839" s="79"/>
      <c r="BP839" s="79"/>
      <c r="BQ839" s="79"/>
      <c r="BR839" s="79"/>
      <c r="BS839" s="79"/>
      <c r="BT839" s="79"/>
      <c r="BU839" s="79"/>
      <c r="BV839" s="79"/>
      <c r="BW839" s="79"/>
      <c r="BX839" s="79"/>
      <c r="BY839" s="79"/>
      <c r="BZ839" s="79"/>
      <c r="CA839" s="79"/>
    </row>
    <row r="840" spans="1:79">
      <c r="A840" s="79"/>
      <c r="B840" s="79"/>
      <c r="C840" s="79"/>
      <c r="D840" s="79"/>
      <c r="E840" s="79"/>
      <c r="F840" s="79"/>
      <c r="G840" s="79"/>
      <c r="H840" s="79"/>
      <c r="I840" s="79"/>
      <c r="J840" s="79"/>
      <c r="K840" s="79"/>
      <c r="L840" s="79"/>
      <c r="M840" s="79"/>
      <c r="AA840" s="79"/>
      <c r="AB840" s="79"/>
      <c r="AC840" s="79"/>
      <c r="AD840" s="79"/>
      <c r="AE840" s="79"/>
      <c r="AF840" s="79"/>
      <c r="AG840" s="79"/>
      <c r="AH840" s="79"/>
      <c r="AI840" s="79"/>
      <c r="AJ840" s="79"/>
      <c r="AK840" s="79"/>
      <c r="AL840" s="79"/>
      <c r="AM840" s="79"/>
      <c r="AN840" s="79"/>
      <c r="AO840" s="79"/>
      <c r="AP840" s="79"/>
      <c r="AQ840" s="79"/>
      <c r="AR840" s="79"/>
      <c r="AS840" s="79"/>
      <c r="AT840" s="79"/>
      <c r="AU840" s="79"/>
      <c r="AV840" s="79"/>
      <c r="AW840" s="79"/>
      <c r="AX840" s="79"/>
      <c r="AY840" s="79"/>
      <c r="AZ840" s="79"/>
      <c r="BA840" s="79"/>
      <c r="BB840" s="79"/>
      <c r="BC840" s="79"/>
      <c r="BD840" s="79"/>
      <c r="BE840" s="79"/>
      <c r="BF840" s="79"/>
      <c r="BG840" s="79"/>
      <c r="BH840" s="79"/>
      <c r="BI840" s="79"/>
      <c r="BJ840" s="79"/>
      <c r="BK840" s="79"/>
      <c r="BL840" s="79"/>
      <c r="BM840" s="79"/>
      <c r="BN840" s="79"/>
      <c r="BO840" s="79"/>
      <c r="BP840" s="79"/>
      <c r="BQ840" s="79"/>
      <c r="BR840" s="79"/>
      <c r="BS840" s="79"/>
      <c r="BT840" s="79"/>
      <c r="BU840" s="79"/>
      <c r="BV840" s="79"/>
      <c r="BW840" s="79"/>
      <c r="BX840" s="79"/>
      <c r="BY840" s="79"/>
      <c r="BZ840" s="79"/>
      <c r="CA840" s="79"/>
    </row>
    <row r="841" spans="1:79">
      <c r="A841" s="79"/>
      <c r="B841" s="79"/>
      <c r="C841" s="79"/>
      <c r="D841" s="79"/>
      <c r="E841" s="79"/>
      <c r="F841" s="79"/>
      <c r="G841" s="79"/>
      <c r="H841" s="79"/>
      <c r="I841" s="79"/>
      <c r="J841" s="79"/>
      <c r="K841" s="79"/>
      <c r="L841" s="79"/>
      <c r="M841" s="79"/>
      <c r="AA841" s="79"/>
      <c r="AB841" s="79"/>
      <c r="AC841" s="79"/>
      <c r="AD841" s="79"/>
      <c r="AE841" s="79"/>
      <c r="AF841" s="79"/>
      <c r="AG841" s="79"/>
      <c r="AH841" s="79"/>
      <c r="AI841" s="79"/>
      <c r="AJ841" s="79"/>
      <c r="AK841" s="79"/>
      <c r="AL841" s="79"/>
      <c r="AM841" s="79"/>
      <c r="AN841" s="79"/>
      <c r="AO841" s="79"/>
      <c r="AP841" s="79"/>
      <c r="AQ841" s="79"/>
      <c r="AR841" s="79"/>
      <c r="AS841" s="79"/>
      <c r="AT841" s="79"/>
      <c r="AU841" s="79"/>
      <c r="AV841" s="79"/>
      <c r="AW841" s="79"/>
      <c r="AX841" s="79"/>
      <c r="AY841" s="79"/>
      <c r="AZ841" s="79"/>
      <c r="BA841" s="79"/>
      <c r="BB841" s="79"/>
      <c r="BC841" s="79"/>
      <c r="BD841" s="79"/>
      <c r="BE841" s="79"/>
      <c r="BF841" s="79"/>
      <c r="BG841" s="79"/>
      <c r="BH841" s="79"/>
      <c r="BI841" s="79"/>
      <c r="BJ841" s="79"/>
      <c r="BK841" s="79"/>
      <c r="BL841" s="79"/>
      <c r="BM841" s="79"/>
      <c r="BN841" s="79"/>
      <c r="BO841" s="79"/>
      <c r="BP841" s="79"/>
      <c r="BQ841" s="79"/>
      <c r="BR841" s="79"/>
      <c r="BS841" s="79"/>
      <c r="BT841" s="79"/>
      <c r="BU841" s="79"/>
      <c r="BV841" s="79"/>
      <c r="BW841" s="79"/>
      <c r="BX841" s="79"/>
      <c r="BY841" s="79"/>
      <c r="BZ841" s="79"/>
      <c r="CA841" s="79"/>
    </row>
    <row r="842" spans="1:79">
      <c r="A842" s="79"/>
      <c r="B842" s="79"/>
      <c r="C842" s="79"/>
      <c r="D842" s="79"/>
      <c r="E842" s="79"/>
      <c r="F842" s="79"/>
      <c r="G842" s="79"/>
      <c r="H842" s="79"/>
      <c r="I842" s="79"/>
      <c r="J842" s="79"/>
      <c r="K842" s="79"/>
      <c r="L842" s="79"/>
      <c r="M842" s="79"/>
      <c r="AA842" s="79"/>
      <c r="AB842" s="79"/>
      <c r="AC842" s="79"/>
      <c r="AD842" s="79"/>
      <c r="AE842" s="79"/>
      <c r="AF842" s="79"/>
      <c r="AG842" s="79"/>
      <c r="AH842" s="79"/>
      <c r="AI842" s="79"/>
      <c r="AJ842" s="79"/>
      <c r="AK842" s="79"/>
      <c r="AL842" s="79"/>
      <c r="AM842" s="79"/>
      <c r="AN842" s="79"/>
      <c r="AO842" s="79"/>
      <c r="AP842" s="79"/>
      <c r="AQ842" s="79"/>
      <c r="AR842" s="79"/>
      <c r="AS842" s="79"/>
      <c r="AT842" s="79"/>
      <c r="AU842" s="79"/>
      <c r="AV842" s="79"/>
      <c r="AW842" s="79"/>
      <c r="AX842" s="79"/>
      <c r="AY842" s="79"/>
      <c r="AZ842" s="79"/>
      <c r="BA842" s="79"/>
      <c r="BB842" s="79"/>
      <c r="BC842" s="79"/>
      <c r="BD842" s="79"/>
      <c r="BE842" s="79"/>
      <c r="BF842" s="79"/>
      <c r="BG842" s="79"/>
      <c r="BH842" s="79"/>
      <c r="BI842" s="79"/>
      <c r="BJ842" s="79"/>
      <c r="BK842" s="79"/>
      <c r="BL842" s="79"/>
      <c r="BM842" s="79"/>
      <c r="BN842" s="79"/>
      <c r="BO842" s="79"/>
      <c r="BP842" s="79"/>
      <c r="BQ842" s="79"/>
      <c r="BR842" s="79"/>
      <c r="BS842" s="79"/>
      <c r="BT842" s="79"/>
      <c r="BU842" s="79"/>
      <c r="BV842" s="79"/>
      <c r="BW842" s="79"/>
      <c r="BX842" s="79"/>
      <c r="BY842" s="79"/>
      <c r="BZ842" s="79"/>
      <c r="CA842" s="79"/>
    </row>
    <row r="843" spans="1:79">
      <c r="A843" s="79"/>
      <c r="B843" s="79"/>
      <c r="C843" s="79"/>
      <c r="D843" s="79"/>
      <c r="E843" s="79"/>
      <c r="F843" s="79"/>
      <c r="G843" s="79"/>
      <c r="H843" s="79"/>
      <c r="I843" s="79"/>
      <c r="J843" s="79"/>
      <c r="K843" s="79"/>
      <c r="L843" s="79"/>
      <c r="M843" s="79"/>
      <c r="AA843" s="79"/>
      <c r="AB843" s="79"/>
      <c r="AC843" s="79"/>
      <c r="AD843" s="79"/>
      <c r="AE843" s="79"/>
      <c r="AF843" s="79"/>
      <c r="AG843" s="79"/>
      <c r="AH843" s="79"/>
      <c r="AI843" s="79"/>
      <c r="AJ843" s="79"/>
      <c r="AK843" s="79"/>
      <c r="AL843" s="79"/>
      <c r="AM843" s="79"/>
      <c r="AN843" s="79"/>
      <c r="AO843" s="79"/>
      <c r="AP843" s="79"/>
      <c r="AQ843" s="79"/>
      <c r="AR843" s="79"/>
      <c r="AS843" s="79"/>
      <c r="AT843" s="79"/>
      <c r="AU843" s="79"/>
      <c r="AV843" s="79"/>
      <c r="AW843" s="79"/>
      <c r="AX843" s="79"/>
      <c r="AY843" s="79"/>
      <c r="AZ843" s="79"/>
      <c r="BA843" s="79"/>
      <c r="BB843" s="79"/>
      <c r="BC843" s="79"/>
      <c r="BD843" s="79"/>
      <c r="BE843" s="79"/>
      <c r="BF843" s="79"/>
      <c r="BG843" s="79"/>
      <c r="BH843" s="79"/>
      <c r="BI843" s="79"/>
      <c r="BJ843" s="79"/>
      <c r="BK843" s="79"/>
      <c r="BL843" s="79"/>
      <c r="BM843" s="79"/>
      <c r="BN843" s="79"/>
      <c r="BO843" s="79"/>
      <c r="BP843" s="79"/>
      <c r="BQ843" s="79"/>
      <c r="BR843" s="79"/>
      <c r="BS843" s="79"/>
      <c r="BT843" s="79"/>
      <c r="BU843" s="79"/>
      <c r="BV843" s="79"/>
      <c r="BW843" s="79"/>
      <c r="BX843" s="79"/>
      <c r="BY843" s="79"/>
      <c r="BZ843" s="79"/>
      <c r="CA843" s="79"/>
    </row>
    <row r="844" spans="1:79">
      <c r="A844" s="79"/>
      <c r="B844" s="79"/>
      <c r="C844" s="79"/>
      <c r="D844" s="79"/>
      <c r="E844" s="79"/>
      <c r="F844" s="79"/>
      <c r="G844" s="79"/>
      <c r="H844" s="79"/>
      <c r="I844" s="79"/>
      <c r="J844" s="79"/>
      <c r="K844" s="79"/>
      <c r="L844" s="79"/>
      <c r="M844" s="79"/>
      <c r="AA844" s="79"/>
      <c r="AB844" s="79"/>
      <c r="AC844" s="79"/>
      <c r="AD844" s="79"/>
      <c r="AE844" s="79"/>
      <c r="AF844" s="79"/>
      <c r="AG844" s="79"/>
      <c r="AH844" s="79"/>
      <c r="AI844" s="79"/>
      <c r="AJ844" s="79"/>
      <c r="AK844" s="79"/>
      <c r="AL844" s="79"/>
      <c r="AM844" s="79"/>
      <c r="AN844" s="79"/>
      <c r="AO844" s="79"/>
      <c r="AP844" s="79"/>
      <c r="AQ844" s="79"/>
      <c r="AR844" s="79"/>
      <c r="AS844" s="79"/>
      <c r="AT844" s="79"/>
      <c r="AU844" s="79"/>
      <c r="AV844" s="79"/>
      <c r="AW844" s="79"/>
      <c r="AX844" s="79"/>
      <c r="AY844" s="79"/>
      <c r="AZ844" s="79"/>
      <c r="BA844" s="79"/>
      <c r="BB844" s="79"/>
      <c r="BC844" s="79"/>
      <c r="BD844" s="79"/>
      <c r="BE844" s="79"/>
      <c r="BF844" s="79"/>
      <c r="BG844" s="79"/>
      <c r="BH844" s="79"/>
      <c r="BI844" s="79"/>
      <c r="BJ844" s="79"/>
      <c r="BK844" s="79"/>
      <c r="BL844" s="79"/>
      <c r="BM844" s="79"/>
      <c r="BN844" s="79"/>
      <c r="BO844" s="79"/>
      <c r="BP844" s="79"/>
      <c r="BQ844" s="79"/>
      <c r="BR844" s="79"/>
      <c r="BS844" s="79"/>
      <c r="BT844" s="79"/>
      <c r="BU844" s="79"/>
      <c r="BV844" s="79"/>
      <c r="BW844" s="79"/>
      <c r="BX844" s="79"/>
      <c r="BY844" s="79"/>
      <c r="BZ844" s="79"/>
      <c r="CA844" s="79"/>
    </row>
    <row r="845" spans="1:79">
      <c r="A845" s="79"/>
      <c r="B845" s="79"/>
      <c r="C845" s="79"/>
      <c r="D845" s="79"/>
      <c r="E845" s="79"/>
      <c r="F845" s="79"/>
      <c r="G845" s="79"/>
      <c r="H845" s="79"/>
      <c r="I845" s="79"/>
      <c r="J845" s="79"/>
      <c r="K845" s="79"/>
      <c r="L845" s="79"/>
      <c r="M845" s="79"/>
      <c r="AA845" s="79"/>
      <c r="AB845" s="79"/>
      <c r="AC845" s="79"/>
      <c r="AD845" s="79"/>
      <c r="AE845" s="79"/>
      <c r="AF845" s="79"/>
      <c r="AG845" s="79"/>
      <c r="AH845" s="79"/>
      <c r="AI845" s="79"/>
      <c r="AJ845" s="79"/>
      <c r="AK845" s="79"/>
      <c r="AL845" s="79"/>
      <c r="AM845" s="79"/>
      <c r="AN845" s="79"/>
      <c r="AO845" s="79"/>
      <c r="AP845" s="79"/>
      <c r="AQ845" s="79"/>
      <c r="AR845" s="79"/>
      <c r="AS845" s="79"/>
      <c r="AT845" s="79"/>
      <c r="AU845" s="79"/>
      <c r="AV845" s="79"/>
      <c r="AW845" s="79"/>
      <c r="AX845" s="79"/>
      <c r="AY845" s="79"/>
      <c r="AZ845" s="79"/>
      <c r="BA845" s="79"/>
      <c r="BB845" s="79"/>
      <c r="BC845" s="79"/>
      <c r="BD845" s="79"/>
      <c r="BE845" s="79"/>
      <c r="BF845" s="79"/>
      <c r="BG845" s="79"/>
      <c r="BH845" s="79"/>
      <c r="BI845" s="79"/>
      <c r="BJ845" s="79"/>
      <c r="BK845" s="79"/>
      <c r="BL845" s="79"/>
      <c r="BM845" s="79"/>
      <c r="BN845" s="79"/>
      <c r="BO845" s="79"/>
      <c r="BP845" s="79"/>
      <c r="BQ845" s="79"/>
      <c r="BR845" s="79"/>
      <c r="BS845" s="79"/>
      <c r="BT845" s="79"/>
      <c r="BU845" s="79"/>
      <c r="BV845" s="79"/>
      <c r="BW845" s="79"/>
      <c r="BX845" s="79"/>
      <c r="BY845" s="79"/>
      <c r="BZ845" s="79"/>
      <c r="CA845" s="79"/>
    </row>
    <row r="846" spans="1:79">
      <c r="A846" s="79"/>
      <c r="B846" s="79"/>
      <c r="C846" s="79"/>
      <c r="D846" s="79"/>
      <c r="E846" s="79"/>
      <c r="F846" s="79"/>
      <c r="G846" s="79"/>
      <c r="H846" s="79"/>
      <c r="I846" s="79"/>
      <c r="J846" s="79"/>
      <c r="K846" s="79"/>
      <c r="L846" s="79"/>
      <c r="M846" s="79"/>
      <c r="AA846" s="79"/>
      <c r="AB846" s="79"/>
      <c r="AC846" s="79"/>
      <c r="AD846" s="79"/>
      <c r="AE846" s="79"/>
      <c r="AF846" s="79"/>
      <c r="AG846" s="79"/>
      <c r="AH846" s="79"/>
      <c r="AI846" s="79"/>
      <c r="AJ846" s="79"/>
      <c r="AK846" s="79"/>
      <c r="AL846" s="79"/>
      <c r="AM846" s="79"/>
      <c r="AN846" s="79"/>
      <c r="AO846" s="79"/>
      <c r="AP846" s="79"/>
      <c r="AQ846" s="79"/>
      <c r="AR846" s="79"/>
      <c r="AS846" s="79"/>
      <c r="AT846" s="79"/>
      <c r="AU846" s="79"/>
      <c r="AV846" s="79"/>
      <c r="AW846" s="79"/>
      <c r="AX846" s="79"/>
      <c r="AY846" s="79"/>
      <c r="AZ846" s="79"/>
      <c r="BA846" s="79"/>
      <c r="BB846" s="79"/>
      <c r="BC846" s="79"/>
      <c r="BD846" s="79"/>
      <c r="BE846" s="79"/>
      <c r="BF846" s="79"/>
      <c r="BG846" s="79"/>
      <c r="BH846" s="79"/>
      <c r="BI846" s="79"/>
      <c r="BJ846" s="79"/>
      <c r="BK846" s="79"/>
      <c r="BL846" s="79"/>
      <c r="BM846" s="79"/>
      <c r="BN846" s="79"/>
      <c r="BO846" s="79"/>
      <c r="BP846" s="79"/>
      <c r="BQ846" s="79"/>
      <c r="BR846" s="79"/>
      <c r="BS846" s="79"/>
      <c r="BT846" s="79"/>
      <c r="BU846" s="79"/>
      <c r="BV846" s="79"/>
      <c r="BW846" s="79"/>
      <c r="BX846" s="79"/>
      <c r="BY846" s="79"/>
      <c r="BZ846" s="79"/>
      <c r="CA846" s="79"/>
    </row>
    <row r="847" spans="1:79">
      <c r="A847" s="79"/>
      <c r="B847" s="79"/>
      <c r="C847" s="79"/>
      <c r="D847" s="79"/>
      <c r="E847" s="79"/>
      <c r="F847" s="79"/>
      <c r="G847" s="79"/>
      <c r="H847" s="79"/>
      <c r="I847" s="79"/>
      <c r="J847" s="79"/>
      <c r="K847" s="79"/>
      <c r="L847" s="79"/>
      <c r="M847" s="79"/>
      <c r="AA847" s="79"/>
      <c r="AB847" s="79"/>
      <c r="AC847" s="79"/>
      <c r="AD847" s="79"/>
      <c r="AE847" s="79"/>
      <c r="AF847" s="79"/>
      <c r="AG847" s="79"/>
      <c r="AH847" s="79"/>
      <c r="AI847" s="79"/>
      <c r="AJ847" s="79"/>
      <c r="AK847" s="79"/>
      <c r="AL847" s="79"/>
      <c r="AM847" s="79"/>
      <c r="AN847" s="79"/>
      <c r="AO847" s="79"/>
      <c r="AP847" s="79"/>
      <c r="AQ847" s="79"/>
      <c r="AR847" s="79"/>
      <c r="AS847" s="79"/>
      <c r="AT847" s="79"/>
      <c r="AU847" s="79"/>
      <c r="AV847" s="79"/>
      <c r="AW847" s="79"/>
      <c r="AX847" s="79"/>
      <c r="AY847" s="79"/>
      <c r="AZ847" s="79"/>
      <c r="BA847" s="79"/>
      <c r="BB847" s="79"/>
      <c r="BC847" s="79"/>
      <c r="BD847" s="79"/>
      <c r="BE847" s="79"/>
      <c r="BF847" s="79"/>
      <c r="BG847" s="79"/>
      <c r="BH847" s="79"/>
      <c r="BI847" s="79"/>
      <c r="BJ847" s="79"/>
      <c r="BK847" s="79"/>
      <c r="BL847" s="79"/>
      <c r="BM847" s="79"/>
      <c r="BN847" s="79"/>
      <c r="BO847" s="79"/>
      <c r="BP847" s="79"/>
      <c r="BQ847" s="79"/>
      <c r="BR847" s="79"/>
      <c r="BS847" s="79"/>
      <c r="BT847" s="79"/>
      <c r="BU847" s="79"/>
      <c r="BV847" s="79"/>
      <c r="BW847" s="79"/>
      <c r="BX847" s="79"/>
      <c r="BY847" s="79"/>
      <c r="BZ847" s="79"/>
      <c r="CA847" s="79"/>
    </row>
    <row r="848" spans="1:79">
      <c r="A848" s="79"/>
      <c r="B848" s="79"/>
      <c r="C848" s="79"/>
      <c r="D848" s="79"/>
      <c r="E848" s="79"/>
      <c r="F848" s="79"/>
      <c r="G848" s="79"/>
      <c r="H848" s="79"/>
      <c r="I848" s="79"/>
      <c r="J848" s="79"/>
      <c r="K848" s="79"/>
      <c r="L848" s="79"/>
      <c r="M848" s="79"/>
      <c r="AA848" s="79"/>
      <c r="AB848" s="79"/>
      <c r="AC848" s="79"/>
      <c r="AD848" s="79"/>
      <c r="AE848" s="79"/>
      <c r="AF848" s="79"/>
      <c r="AG848" s="79"/>
      <c r="AH848" s="79"/>
      <c r="AI848" s="79"/>
      <c r="AJ848" s="79"/>
      <c r="AK848" s="79"/>
      <c r="AL848" s="79"/>
      <c r="AM848" s="79"/>
      <c r="AN848" s="79"/>
      <c r="AO848" s="79"/>
      <c r="AP848" s="79"/>
      <c r="AQ848" s="79"/>
      <c r="AR848" s="79"/>
      <c r="AS848" s="79"/>
      <c r="AT848" s="79"/>
      <c r="AU848" s="79"/>
      <c r="AV848" s="79"/>
      <c r="AW848" s="79"/>
      <c r="AX848" s="79"/>
      <c r="AY848" s="79"/>
      <c r="AZ848" s="79"/>
      <c r="BA848" s="79"/>
      <c r="BB848" s="79"/>
      <c r="BC848" s="79"/>
      <c r="BD848" s="79"/>
      <c r="BE848" s="79"/>
      <c r="BF848" s="79"/>
      <c r="BG848" s="79"/>
      <c r="BH848" s="79"/>
      <c r="BI848" s="79"/>
      <c r="BJ848" s="79"/>
      <c r="BK848" s="79"/>
      <c r="BL848" s="79"/>
      <c r="BM848" s="79"/>
      <c r="BN848" s="79"/>
      <c r="BO848" s="79"/>
      <c r="BP848" s="79"/>
      <c r="BQ848" s="79"/>
      <c r="BR848" s="79"/>
      <c r="BS848" s="79"/>
      <c r="BT848" s="79"/>
      <c r="BU848" s="79"/>
      <c r="BV848" s="79"/>
      <c r="BW848" s="79"/>
      <c r="BX848" s="79"/>
      <c r="BY848" s="79"/>
      <c r="BZ848" s="79"/>
      <c r="CA848" s="79"/>
    </row>
    <row r="849" spans="1:79">
      <c r="A849" s="79"/>
      <c r="B849" s="79"/>
      <c r="C849" s="79"/>
      <c r="D849" s="79"/>
      <c r="E849" s="79"/>
      <c r="F849" s="79"/>
      <c r="G849" s="79"/>
      <c r="H849" s="79"/>
      <c r="I849" s="79"/>
      <c r="J849" s="79"/>
      <c r="K849" s="79"/>
      <c r="L849" s="79"/>
      <c r="M849" s="79"/>
      <c r="AA849" s="79"/>
      <c r="AB849" s="79"/>
      <c r="AC849" s="79"/>
      <c r="AD849" s="79"/>
      <c r="AE849" s="79"/>
      <c r="AF849" s="79"/>
      <c r="AG849" s="79"/>
      <c r="AH849" s="79"/>
      <c r="AI849" s="79"/>
      <c r="AJ849" s="79"/>
      <c r="AK849" s="79"/>
      <c r="AL849" s="79"/>
      <c r="AM849" s="79"/>
      <c r="AN849" s="79"/>
      <c r="AO849" s="79"/>
      <c r="AP849" s="79"/>
      <c r="AQ849" s="79"/>
      <c r="AR849" s="79"/>
      <c r="AS849" s="79"/>
      <c r="AT849" s="79"/>
      <c r="AU849" s="79"/>
      <c r="AV849" s="79"/>
      <c r="AW849" s="79"/>
      <c r="AX849" s="79"/>
      <c r="AY849" s="79"/>
      <c r="AZ849" s="79"/>
      <c r="BA849" s="79"/>
      <c r="BB849" s="79"/>
      <c r="BC849" s="79"/>
      <c r="BD849" s="79"/>
      <c r="BE849" s="79"/>
      <c r="BF849" s="79"/>
      <c r="BG849" s="79"/>
      <c r="BH849" s="79"/>
      <c r="BI849" s="79"/>
      <c r="BJ849" s="79"/>
      <c r="BK849" s="79"/>
      <c r="BL849" s="79"/>
      <c r="BM849" s="79"/>
      <c r="BN849" s="79"/>
      <c r="BO849" s="79"/>
      <c r="BP849" s="79"/>
      <c r="BQ849" s="79"/>
      <c r="BR849" s="79"/>
      <c r="BS849" s="79"/>
      <c r="BT849" s="79"/>
      <c r="BU849" s="79"/>
      <c r="BV849" s="79"/>
      <c r="BW849" s="79"/>
      <c r="BX849" s="79"/>
      <c r="BY849" s="79"/>
      <c r="BZ849" s="79"/>
      <c r="CA849" s="79"/>
    </row>
    <row r="850" spans="1:79">
      <c r="A850" s="79"/>
      <c r="B850" s="79"/>
      <c r="C850" s="79"/>
      <c r="D850" s="79"/>
      <c r="E850" s="79"/>
      <c r="F850" s="79"/>
      <c r="G850" s="79"/>
      <c r="H850" s="79"/>
      <c r="I850" s="79"/>
      <c r="J850" s="79"/>
      <c r="K850" s="79"/>
      <c r="L850" s="79"/>
      <c r="M850" s="79"/>
      <c r="AA850" s="79"/>
      <c r="AB850" s="79"/>
      <c r="AC850" s="79"/>
      <c r="AD850" s="79"/>
      <c r="AE850" s="79"/>
      <c r="AF850" s="79"/>
      <c r="AG850" s="79"/>
      <c r="AH850" s="79"/>
      <c r="AI850" s="79"/>
      <c r="AJ850" s="79"/>
      <c r="AK850" s="79"/>
      <c r="AL850" s="79"/>
      <c r="AM850" s="79"/>
      <c r="AN850" s="79"/>
      <c r="AO850" s="79"/>
      <c r="AP850" s="79"/>
      <c r="AQ850" s="79"/>
      <c r="AR850" s="79"/>
      <c r="AS850" s="79"/>
      <c r="AT850" s="79"/>
      <c r="AU850" s="79"/>
      <c r="AV850" s="79"/>
      <c r="AW850" s="79"/>
      <c r="AX850" s="79"/>
      <c r="AY850" s="79"/>
      <c r="AZ850" s="79"/>
      <c r="BA850" s="79"/>
      <c r="BB850" s="79"/>
      <c r="BC850" s="79"/>
      <c r="BD850" s="79"/>
      <c r="BE850" s="79"/>
      <c r="BF850" s="79"/>
      <c r="BG850" s="79"/>
      <c r="BH850" s="79"/>
      <c r="BI850" s="79"/>
      <c r="BJ850" s="79"/>
      <c r="BK850" s="79"/>
      <c r="BL850" s="79"/>
      <c r="BM850" s="79"/>
      <c r="BN850" s="79"/>
      <c r="BO850" s="79"/>
      <c r="BP850" s="79"/>
      <c r="BQ850" s="79"/>
      <c r="BR850" s="79"/>
      <c r="BS850" s="79"/>
      <c r="BT850" s="79"/>
      <c r="BU850" s="79"/>
      <c r="BV850" s="79"/>
      <c r="BW850" s="79"/>
      <c r="BX850" s="79"/>
      <c r="BY850" s="79"/>
      <c r="BZ850" s="79"/>
      <c r="CA850" s="79"/>
    </row>
    <row r="851" spans="1:79">
      <c r="A851" s="79"/>
      <c r="B851" s="79"/>
      <c r="C851" s="79"/>
      <c r="D851" s="79"/>
      <c r="E851" s="79"/>
      <c r="F851" s="79"/>
      <c r="G851" s="79"/>
      <c r="H851" s="79"/>
      <c r="I851" s="79"/>
      <c r="J851" s="79"/>
      <c r="K851" s="79"/>
      <c r="L851" s="79"/>
      <c r="M851" s="79"/>
      <c r="AA851" s="79"/>
      <c r="AB851" s="79"/>
      <c r="AC851" s="79"/>
      <c r="AD851" s="79"/>
      <c r="AE851" s="79"/>
      <c r="AF851" s="79"/>
      <c r="AG851" s="79"/>
      <c r="AH851" s="79"/>
      <c r="AI851" s="79"/>
      <c r="AJ851" s="79"/>
      <c r="AK851" s="79"/>
      <c r="AL851" s="79"/>
      <c r="AM851" s="79"/>
      <c r="AN851" s="79"/>
      <c r="AO851" s="79"/>
      <c r="AP851" s="79"/>
      <c r="AQ851" s="79"/>
      <c r="AR851" s="79"/>
      <c r="AS851" s="79"/>
      <c r="AT851" s="79"/>
      <c r="AU851" s="79"/>
      <c r="AV851" s="79"/>
      <c r="AW851" s="79"/>
      <c r="AX851" s="79"/>
      <c r="AY851" s="79"/>
      <c r="AZ851" s="79"/>
      <c r="BA851" s="79"/>
      <c r="BB851" s="79"/>
      <c r="BC851" s="79"/>
      <c r="BD851" s="79"/>
      <c r="BE851" s="79"/>
      <c r="BF851" s="79"/>
      <c r="BG851" s="79"/>
      <c r="BH851" s="79"/>
      <c r="BI851" s="79"/>
      <c r="BJ851" s="79"/>
      <c r="BK851" s="79"/>
      <c r="BL851" s="79"/>
      <c r="BM851" s="79"/>
      <c r="BN851" s="79"/>
      <c r="BO851" s="79"/>
      <c r="BP851" s="79"/>
      <c r="BQ851" s="79"/>
      <c r="BR851" s="79"/>
      <c r="BS851" s="79"/>
      <c r="BT851" s="79"/>
      <c r="BU851" s="79"/>
      <c r="BV851" s="79"/>
      <c r="BW851" s="79"/>
      <c r="BX851" s="79"/>
      <c r="BY851" s="79"/>
      <c r="BZ851" s="79"/>
      <c r="CA851" s="79"/>
    </row>
    <row r="852" spans="1:79">
      <c r="A852" s="79"/>
      <c r="B852" s="79"/>
      <c r="C852" s="79"/>
      <c r="D852" s="79"/>
      <c r="E852" s="79"/>
      <c r="F852" s="79"/>
      <c r="G852" s="79"/>
      <c r="H852" s="79"/>
      <c r="I852" s="79"/>
      <c r="J852" s="79"/>
      <c r="K852" s="79"/>
      <c r="L852" s="79"/>
      <c r="M852" s="79"/>
      <c r="AA852" s="79"/>
      <c r="AB852" s="79"/>
      <c r="AC852" s="79"/>
      <c r="AD852" s="79"/>
      <c r="AE852" s="79"/>
      <c r="AF852" s="79"/>
      <c r="AG852" s="79"/>
      <c r="AH852" s="79"/>
      <c r="AI852" s="79"/>
      <c r="AJ852" s="79"/>
      <c r="AK852" s="79"/>
      <c r="AL852" s="79"/>
      <c r="AM852" s="79"/>
      <c r="AN852" s="79"/>
      <c r="AO852" s="79"/>
      <c r="AP852" s="79"/>
      <c r="AQ852" s="79"/>
      <c r="AR852" s="79"/>
      <c r="AS852" s="79"/>
      <c r="AT852" s="79"/>
      <c r="AU852" s="79"/>
      <c r="AV852" s="79"/>
      <c r="AW852" s="79"/>
      <c r="AX852" s="79"/>
      <c r="AY852" s="79"/>
      <c r="AZ852" s="79"/>
      <c r="BA852" s="79"/>
      <c r="BB852" s="79"/>
      <c r="BC852" s="79"/>
      <c r="BD852" s="79"/>
      <c r="BE852" s="79"/>
      <c r="BF852" s="79"/>
      <c r="BG852" s="79"/>
      <c r="BH852" s="79"/>
      <c r="BI852" s="79"/>
      <c r="BJ852" s="79"/>
      <c r="BK852" s="79"/>
      <c r="BL852" s="79"/>
      <c r="BM852" s="79"/>
      <c r="BN852" s="79"/>
      <c r="BO852" s="79"/>
      <c r="BP852" s="79"/>
      <c r="BQ852" s="79"/>
      <c r="BR852" s="79"/>
      <c r="BS852" s="79"/>
      <c r="BT852" s="79"/>
      <c r="BU852" s="79"/>
      <c r="BV852" s="79"/>
      <c r="BW852" s="79"/>
      <c r="BX852" s="79"/>
      <c r="BY852" s="79"/>
      <c r="BZ852" s="79"/>
      <c r="CA852" s="79"/>
    </row>
    <row r="853" spans="1:79">
      <c r="A853" s="79"/>
      <c r="B853" s="79"/>
      <c r="C853" s="79"/>
      <c r="D853" s="79"/>
      <c r="E853" s="79"/>
      <c r="F853" s="79"/>
      <c r="G853" s="79"/>
      <c r="H853" s="79"/>
      <c r="I853" s="79"/>
      <c r="J853" s="79"/>
      <c r="K853" s="79"/>
      <c r="L853" s="79"/>
      <c r="M853" s="79"/>
      <c r="AA853" s="79"/>
      <c r="AB853" s="79"/>
      <c r="AC853" s="79"/>
      <c r="AD853" s="79"/>
      <c r="AE853" s="79"/>
      <c r="AF853" s="79"/>
      <c r="AG853" s="79"/>
      <c r="AH853" s="79"/>
      <c r="AI853" s="79"/>
      <c r="AJ853" s="79"/>
      <c r="AK853" s="79"/>
      <c r="AL853" s="79"/>
      <c r="AM853" s="79"/>
      <c r="AN853" s="79"/>
      <c r="AO853" s="79"/>
      <c r="AP853" s="79"/>
      <c r="AQ853" s="79"/>
      <c r="AR853" s="79"/>
      <c r="AS853" s="79"/>
      <c r="AT853" s="79"/>
      <c r="AU853" s="79"/>
      <c r="AV853" s="79"/>
      <c r="AW853" s="79"/>
      <c r="AX853" s="79"/>
      <c r="AY853" s="79"/>
      <c r="AZ853" s="79"/>
      <c r="BA853" s="79"/>
      <c r="BB853" s="79"/>
      <c r="BC853" s="79"/>
      <c r="BD853" s="79"/>
      <c r="BE853" s="79"/>
      <c r="BF853" s="79"/>
      <c r="BG853" s="79"/>
      <c r="BH853" s="79"/>
      <c r="BI853" s="79"/>
      <c r="BJ853" s="79"/>
      <c r="BK853" s="79"/>
      <c r="BL853" s="79"/>
      <c r="BM853" s="79"/>
      <c r="BN853" s="79"/>
      <c r="BO853" s="79"/>
      <c r="BP853" s="79"/>
      <c r="BQ853" s="79"/>
      <c r="BR853" s="79"/>
      <c r="BS853" s="79"/>
      <c r="BT853" s="79"/>
      <c r="BU853" s="79"/>
      <c r="BV853" s="79"/>
      <c r="BW853" s="79"/>
      <c r="BX853" s="79"/>
      <c r="BY853" s="79"/>
      <c r="BZ853" s="79"/>
      <c r="CA853" s="79"/>
    </row>
    <row r="854" spans="1:79">
      <c r="A854" s="79"/>
      <c r="B854" s="79"/>
      <c r="C854" s="79"/>
      <c r="D854" s="79"/>
      <c r="E854" s="79"/>
      <c r="F854" s="79"/>
      <c r="G854" s="79"/>
      <c r="H854" s="79"/>
      <c r="I854" s="79"/>
      <c r="J854" s="79"/>
      <c r="K854" s="79"/>
      <c r="L854" s="79"/>
      <c r="M854" s="79"/>
      <c r="AA854" s="79"/>
      <c r="AB854" s="79"/>
      <c r="AC854" s="79"/>
      <c r="AD854" s="79"/>
      <c r="AE854" s="79"/>
      <c r="AF854" s="79"/>
      <c r="AG854" s="79"/>
      <c r="AH854" s="79"/>
      <c r="AI854" s="79"/>
      <c r="AJ854" s="79"/>
      <c r="AK854" s="79"/>
      <c r="AL854" s="79"/>
      <c r="AM854" s="79"/>
      <c r="AN854" s="79"/>
      <c r="AO854" s="79"/>
      <c r="AP854" s="79"/>
      <c r="AQ854" s="79"/>
      <c r="AR854" s="79"/>
      <c r="AS854" s="79"/>
      <c r="AT854" s="79"/>
      <c r="AU854" s="79"/>
      <c r="AV854" s="79"/>
      <c r="AW854" s="79"/>
      <c r="AX854" s="79"/>
      <c r="AY854" s="79"/>
      <c r="AZ854" s="79"/>
      <c r="BA854" s="79"/>
      <c r="BB854" s="79"/>
      <c r="BC854" s="79"/>
      <c r="BD854" s="79"/>
      <c r="BE854" s="79"/>
      <c r="BF854" s="79"/>
      <c r="BG854" s="79"/>
      <c r="BH854" s="79"/>
      <c r="BI854" s="79"/>
      <c r="BJ854" s="79"/>
      <c r="BK854" s="79"/>
      <c r="BL854" s="79"/>
      <c r="BM854" s="79"/>
      <c r="BN854" s="79"/>
      <c r="BO854" s="79"/>
      <c r="BP854" s="79"/>
      <c r="BQ854" s="79"/>
      <c r="BR854" s="79"/>
      <c r="BS854" s="79"/>
      <c r="BT854" s="79"/>
      <c r="BU854" s="79"/>
      <c r="BV854" s="79"/>
      <c r="BW854" s="79"/>
      <c r="BX854" s="79"/>
      <c r="BY854" s="79"/>
      <c r="BZ854" s="79"/>
      <c r="CA854" s="79"/>
    </row>
    <row r="855" spans="1:79">
      <c r="A855" s="79"/>
      <c r="B855" s="79"/>
      <c r="C855" s="79"/>
      <c r="D855" s="79"/>
      <c r="E855" s="79"/>
      <c r="F855" s="79"/>
      <c r="G855" s="79"/>
      <c r="H855" s="79"/>
      <c r="I855" s="79"/>
      <c r="J855" s="79"/>
      <c r="K855" s="79"/>
      <c r="L855" s="79"/>
      <c r="M855" s="79"/>
      <c r="AA855" s="79"/>
      <c r="AB855" s="79"/>
      <c r="AC855" s="79"/>
      <c r="AD855" s="79"/>
      <c r="AE855" s="79"/>
      <c r="AF855" s="79"/>
      <c r="AG855" s="79"/>
      <c r="AH855" s="79"/>
      <c r="AI855" s="79"/>
      <c r="AJ855" s="79"/>
      <c r="AK855" s="79"/>
      <c r="AL855" s="79"/>
      <c r="AM855" s="79"/>
      <c r="AN855" s="79"/>
      <c r="AO855" s="79"/>
      <c r="AP855" s="79"/>
      <c r="AQ855" s="79"/>
      <c r="AR855" s="79"/>
      <c r="AS855" s="79"/>
      <c r="AT855" s="79"/>
      <c r="AU855" s="79"/>
      <c r="AV855" s="79"/>
      <c r="AW855" s="79"/>
      <c r="AX855" s="79"/>
      <c r="AY855" s="79"/>
      <c r="AZ855" s="79"/>
      <c r="BA855" s="79"/>
      <c r="BB855" s="79"/>
      <c r="BC855" s="79"/>
      <c r="BD855" s="79"/>
      <c r="BE855" s="79"/>
      <c r="BF855" s="79"/>
      <c r="BG855" s="79"/>
      <c r="BH855" s="79"/>
      <c r="BI855" s="79"/>
      <c r="BJ855" s="79"/>
      <c r="BK855" s="79"/>
      <c r="BL855" s="79"/>
      <c r="BM855" s="79"/>
      <c r="BN855" s="79"/>
      <c r="BO855" s="79"/>
      <c r="BP855" s="79"/>
      <c r="BQ855" s="79"/>
      <c r="BR855" s="79"/>
      <c r="BS855" s="79"/>
      <c r="BT855" s="79"/>
      <c r="BU855" s="79"/>
      <c r="BV855" s="79"/>
      <c r="BW855" s="79"/>
      <c r="BX855" s="79"/>
      <c r="BY855" s="79"/>
      <c r="BZ855" s="79"/>
      <c r="CA855" s="79"/>
    </row>
    <row r="856" spans="1:79">
      <c r="A856" s="79"/>
      <c r="B856" s="79"/>
      <c r="C856" s="79"/>
      <c r="D856" s="79"/>
      <c r="E856" s="79"/>
      <c r="F856" s="79"/>
      <c r="G856" s="79"/>
      <c r="H856" s="79"/>
      <c r="I856" s="79"/>
      <c r="J856" s="79"/>
      <c r="K856" s="79"/>
      <c r="L856" s="79"/>
      <c r="M856" s="79"/>
      <c r="AA856" s="79"/>
      <c r="AB856" s="79"/>
      <c r="AC856" s="79"/>
      <c r="AD856" s="79"/>
      <c r="AE856" s="79"/>
      <c r="AF856" s="79"/>
      <c r="AG856" s="79"/>
      <c r="AH856" s="79"/>
      <c r="AI856" s="79"/>
      <c r="AJ856" s="79"/>
      <c r="AK856" s="79"/>
      <c r="AL856" s="79"/>
      <c r="AM856" s="79"/>
      <c r="AN856" s="79"/>
      <c r="AO856" s="79"/>
      <c r="AP856" s="79"/>
      <c r="AQ856" s="79"/>
      <c r="AR856" s="79"/>
      <c r="AS856" s="79"/>
      <c r="AT856" s="79"/>
      <c r="AU856" s="79"/>
      <c r="AV856" s="79"/>
      <c r="AW856" s="79"/>
      <c r="AX856" s="79"/>
      <c r="AY856" s="79"/>
      <c r="AZ856" s="79"/>
      <c r="BA856" s="79"/>
      <c r="BB856" s="79"/>
      <c r="BC856" s="79"/>
      <c r="BD856" s="79"/>
      <c r="BE856" s="79"/>
      <c r="BF856" s="79"/>
      <c r="BG856" s="79"/>
      <c r="BH856" s="79"/>
      <c r="BI856" s="79"/>
      <c r="BJ856" s="79"/>
      <c r="BK856" s="79"/>
      <c r="BL856" s="79"/>
      <c r="BM856" s="79"/>
      <c r="BN856" s="79"/>
      <c r="BO856" s="79"/>
      <c r="BP856" s="79"/>
      <c r="BQ856" s="79"/>
      <c r="BR856" s="79"/>
      <c r="BS856" s="79"/>
      <c r="BT856" s="79"/>
      <c r="BU856" s="79"/>
      <c r="BV856" s="79"/>
      <c r="BW856" s="79"/>
      <c r="BX856" s="79"/>
      <c r="BY856" s="79"/>
      <c r="BZ856" s="79"/>
      <c r="CA856" s="79"/>
    </row>
    <row r="857" spans="1:79">
      <c r="A857" s="79"/>
      <c r="B857" s="79"/>
      <c r="C857" s="79"/>
      <c r="D857" s="79"/>
      <c r="E857" s="79"/>
      <c r="F857" s="79"/>
      <c r="G857" s="79"/>
      <c r="H857" s="79"/>
      <c r="I857" s="79"/>
      <c r="J857" s="79"/>
      <c r="K857" s="79"/>
      <c r="L857" s="79"/>
      <c r="M857" s="79"/>
      <c r="AA857" s="79"/>
      <c r="AB857" s="79"/>
      <c r="AC857" s="79"/>
      <c r="AD857" s="79"/>
      <c r="AE857" s="79"/>
      <c r="AF857" s="79"/>
      <c r="AG857" s="79"/>
      <c r="AH857" s="79"/>
      <c r="AI857" s="79"/>
      <c r="AJ857" s="79"/>
      <c r="AK857" s="79"/>
      <c r="AL857" s="79"/>
      <c r="AM857" s="79"/>
      <c r="AN857" s="79"/>
      <c r="AO857" s="79"/>
      <c r="AP857" s="79"/>
      <c r="AQ857" s="79"/>
      <c r="AR857" s="79"/>
      <c r="AS857" s="79"/>
      <c r="AT857" s="79"/>
      <c r="AU857" s="79"/>
      <c r="AV857" s="79"/>
      <c r="AW857" s="79"/>
      <c r="AX857" s="79"/>
      <c r="AY857" s="79"/>
      <c r="AZ857" s="79"/>
      <c r="BA857" s="79"/>
      <c r="BB857" s="79"/>
      <c r="BC857" s="79"/>
      <c r="BD857" s="79"/>
      <c r="BE857" s="79"/>
      <c r="BF857" s="79"/>
      <c r="BG857" s="79"/>
      <c r="BH857" s="79"/>
      <c r="BI857" s="79"/>
      <c r="BJ857" s="79"/>
      <c r="BK857" s="79"/>
      <c r="BL857" s="79"/>
      <c r="BM857" s="79"/>
      <c r="BN857" s="79"/>
      <c r="BO857" s="79"/>
      <c r="BP857" s="79"/>
      <c r="BQ857" s="79"/>
      <c r="BR857" s="79"/>
      <c r="BS857" s="79"/>
      <c r="BT857" s="79"/>
      <c r="BU857" s="79"/>
      <c r="BV857" s="79"/>
      <c r="BW857" s="79"/>
      <c r="BX857" s="79"/>
      <c r="BY857" s="79"/>
      <c r="BZ857" s="79"/>
      <c r="CA857" s="79"/>
    </row>
    <row r="858" spans="1:79">
      <c r="A858" s="79"/>
      <c r="B858" s="79"/>
      <c r="C858" s="79"/>
      <c r="D858" s="79"/>
      <c r="E858" s="79"/>
      <c r="F858" s="79"/>
      <c r="G858" s="79"/>
      <c r="H858" s="79"/>
      <c r="I858" s="79"/>
      <c r="J858" s="79"/>
      <c r="K858" s="79"/>
      <c r="L858" s="79"/>
      <c r="M858" s="79"/>
      <c r="AA858" s="79"/>
      <c r="AB858" s="79"/>
      <c r="AC858" s="79"/>
      <c r="AD858" s="79"/>
      <c r="AE858" s="79"/>
      <c r="AF858" s="79"/>
      <c r="AG858" s="79"/>
      <c r="AH858" s="79"/>
      <c r="AI858" s="79"/>
      <c r="AJ858" s="79"/>
      <c r="AK858" s="79"/>
      <c r="AL858" s="79"/>
      <c r="AM858" s="79"/>
      <c r="AN858" s="79"/>
      <c r="AO858" s="79"/>
      <c r="AP858" s="79"/>
      <c r="AQ858" s="79"/>
      <c r="AR858" s="79"/>
      <c r="AS858" s="79"/>
      <c r="AT858" s="79"/>
      <c r="AU858" s="79"/>
      <c r="AV858" s="79"/>
      <c r="AW858" s="79"/>
      <c r="AX858" s="79"/>
      <c r="AY858" s="79"/>
      <c r="AZ858" s="79"/>
      <c r="BA858" s="79"/>
      <c r="BB858" s="79"/>
      <c r="BC858" s="79"/>
      <c r="BD858" s="79"/>
      <c r="BE858" s="79"/>
      <c r="BF858" s="79"/>
      <c r="BG858" s="79"/>
      <c r="BH858" s="79"/>
      <c r="BI858" s="79"/>
      <c r="BJ858" s="79"/>
      <c r="BK858" s="79"/>
      <c r="BL858" s="79"/>
      <c r="BM858" s="79"/>
      <c r="BN858" s="79"/>
      <c r="BO858" s="79"/>
      <c r="BP858" s="79"/>
      <c r="BQ858" s="79"/>
      <c r="BR858" s="79"/>
      <c r="BS858" s="79"/>
      <c r="BT858" s="79"/>
      <c r="BU858" s="79"/>
      <c r="BV858" s="79"/>
      <c r="BW858" s="79"/>
      <c r="BX858" s="79"/>
      <c r="BY858" s="79"/>
      <c r="BZ858" s="79"/>
      <c r="CA858" s="79"/>
    </row>
    <row r="859" spans="1:79">
      <c r="A859" s="79"/>
      <c r="B859" s="79"/>
      <c r="C859" s="79"/>
      <c r="D859" s="79"/>
      <c r="E859" s="79"/>
      <c r="F859" s="79"/>
      <c r="G859" s="79"/>
      <c r="H859" s="79"/>
      <c r="I859" s="79"/>
      <c r="J859" s="79"/>
      <c r="K859" s="79"/>
      <c r="L859" s="79"/>
      <c r="M859" s="79"/>
      <c r="AA859" s="79"/>
      <c r="AB859" s="79"/>
      <c r="AC859" s="79"/>
      <c r="AD859" s="79"/>
      <c r="AE859" s="79"/>
      <c r="AF859" s="79"/>
      <c r="AG859" s="79"/>
      <c r="AH859" s="79"/>
      <c r="AI859" s="79"/>
      <c r="AJ859" s="79"/>
      <c r="AK859" s="79"/>
      <c r="AL859" s="79"/>
      <c r="AM859" s="79"/>
      <c r="AN859" s="79"/>
      <c r="AO859" s="79"/>
      <c r="AP859" s="79"/>
      <c r="AQ859" s="79"/>
      <c r="AR859" s="79"/>
      <c r="AS859" s="79"/>
      <c r="AT859" s="79"/>
      <c r="AU859" s="79"/>
      <c r="AV859" s="79"/>
      <c r="AW859" s="79"/>
      <c r="AX859" s="79"/>
      <c r="AY859" s="79"/>
      <c r="AZ859" s="79"/>
      <c r="BA859" s="79"/>
      <c r="BB859" s="79"/>
      <c r="BC859" s="79"/>
      <c r="BD859" s="79"/>
      <c r="BE859" s="79"/>
      <c r="BF859" s="79"/>
      <c r="BG859" s="79"/>
      <c r="BH859" s="79"/>
      <c r="BI859" s="79"/>
      <c r="BJ859" s="79"/>
      <c r="BK859" s="79"/>
      <c r="BL859" s="79"/>
      <c r="BM859" s="79"/>
      <c r="BN859" s="79"/>
      <c r="BO859" s="79"/>
      <c r="BP859" s="79"/>
      <c r="BQ859" s="79"/>
      <c r="BR859" s="79"/>
      <c r="BS859" s="79"/>
      <c r="BT859" s="79"/>
      <c r="BU859" s="79"/>
      <c r="BV859" s="79"/>
      <c r="BW859" s="79"/>
      <c r="BX859" s="79"/>
      <c r="BY859" s="79"/>
      <c r="BZ859" s="79"/>
      <c r="CA859" s="79"/>
    </row>
    <row r="860" spans="1:79">
      <c r="A860" s="79"/>
      <c r="B860" s="79"/>
      <c r="C860" s="79"/>
      <c r="D860" s="79"/>
      <c r="E860" s="79"/>
      <c r="F860" s="79"/>
      <c r="G860" s="79"/>
      <c r="H860" s="79"/>
      <c r="I860" s="79"/>
      <c r="J860" s="79"/>
      <c r="K860" s="79"/>
      <c r="L860" s="79"/>
      <c r="M860" s="79"/>
      <c r="AA860" s="79"/>
      <c r="AB860" s="79"/>
      <c r="AC860" s="79"/>
      <c r="AD860" s="79"/>
      <c r="AE860" s="79"/>
      <c r="AF860" s="79"/>
      <c r="AG860" s="79"/>
      <c r="AH860" s="79"/>
      <c r="AI860" s="79"/>
      <c r="AJ860" s="79"/>
      <c r="AK860" s="79"/>
      <c r="AL860" s="79"/>
      <c r="AM860" s="79"/>
      <c r="AN860" s="79"/>
      <c r="AO860" s="79"/>
      <c r="AP860" s="79"/>
      <c r="AQ860" s="79"/>
      <c r="AR860" s="79"/>
      <c r="AS860" s="79"/>
      <c r="AT860" s="79"/>
      <c r="AU860" s="79"/>
      <c r="AV860" s="79"/>
      <c r="AW860" s="79"/>
      <c r="AX860" s="79"/>
      <c r="AY860" s="79"/>
      <c r="AZ860" s="79"/>
      <c r="BA860" s="79"/>
      <c r="BB860" s="79"/>
      <c r="BC860" s="79"/>
      <c r="BD860" s="79"/>
      <c r="BE860" s="79"/>
      <c r="BF860" s="79"/>
      <c r="BG860" s="79"/>
      <c r="BH860" s="79"/>
      <c r="BI860" s="79"/>
      <c r="BJ860" s="79"/>
      <c r="BK860" s="79"/>
      <c r="BL860" s="79"/>
      <c r="BM860" s="79"/>
      <c r="BN860" s="79"/>
      <c r="BO860" s="79"/>
      <c r="BP860" s="79"/>
      <c r="BQ860" s="79"/>
      <c r="BR860" s="79"/>
      <c r="BS860" s="79"/>
      <c r="BT860" s="79"/>
      <c r="BU860" s="79"/>
      <c r="BV860" s="79"/>
      <c r="BW860" s="79"/>
      <c r="BX860" s="79"/>
      <c r="BY860" s="79"/>
      <c r="BZ860" s="79"/>
      <c r="CA860" s="79"/>
    </row>
    <row r="861" spans="1:79">
      <c r="A861" s="79"/>
      <c r="B861" s="79"/>
      <c r="C861" s="79"/>
      <c r="D861" s="79"/>
      <c r="E861" s="79"/>
      <c r="F861" s="79"/>
      <c r="G861" s="79"/>
      <c r="H861" s="79"/>
      <c r="I861" s="79"/>
      <c r="J861" s="79"/>
      <c r="K861" s="79"/>
      <c r="L861" s="79"/>
      <c r="M861" s="79"/>
      <c r="AA861" s="79"/>
      <c r="AB861" s="79"/>
      <c r="AC861" s="79"/>
      <c r="AD861" s="79"/>
      <c r="AE861" s="79"/>
      <c r="AF861" s="79"/>
      <c r="AG861" s="79"/>
      <c r="AH861" s="79"/>
      <c r="AI861" s="79"/>
      <c r="AJ861" s="79"/>
      <c r="AK861" s="79"/>
      <c r="AL861" s="79"/>
      <c r="AM861" s="79"/>
      <c r="AN861" s="79"/>
      <c r="AO861" s="79"/>
      <c r="AP861" s="79"/>
      <c r="AQ861" s="79"/>
      <c r="AR861" s="79"/>
      <c r="AS861" s="79"/>
      <c r="AT861" s="79"/>
      <c r="AU861" s="79"/>
      <c r="AV861" s="79"/>
      <c r="AW861" s="79"/>
      <c r="AX861" s="79"/>
      <c r="AY861" s="79"/>
      <c r="AZ861" s="79"/>
      <c r="BA861" s="79"/>
      <c r="BB861" s="79"/>
      <c r="BC861" s="79"/>
      <c r="BD861" s="79"/>
      <c r="BE861" s="79"/>
      <c r="BF861" s="79"/>
      <c r="BG861" s="79"/>
      <c r="BH861" s="79"/>
      <c r="BI861" s="79"/>
      <c r="BJ861" s="79"/>
      <c r="BK861" s="79"/>
      <c r="BL861" s="79"/>
      <c r="BM861" s="79"/>
      <c r="BN861" s="79"/>
      <c r="BO861" s="79"/>
      <c r="BP861" s="79"/>
      <c r="BQ861" s="79"/>
      <c r="BR861" s="79"/>
      <c r="BS861" s="79"/>
      <c r="BT861" s="79"/>
      <c r="BU861" s="79"/>
      <c r="BV861" s="79"/>
      <c r="BW861" s="79"/>
      <c r="BX861" s="79"/>
      <c r="BY861" s="79"/>
      <c r="BZ861" s="79"/>
      <c r="CA861" s="79"/>
    </row>
    <row r="862" spans="1:79">
      <c r="A862" s="79"/>
      <c r="B862" s="79"/>
      <c r="C862" s="79"/>
      <c r="D862" s="79"/>
      <c r="E862" s="79"/>
      <c r="F862" s="79"/>
      <c r="G862" s="79"/>
      <c r="H862" s="79"/>
      <c r="I862" s="79"/>
      <c r="J862" s="79"/>
      <c r="K862" s="79"/>
      <c r="L862" s="79"/>
      <c r="M862" s="79"/>
      <c r="AA862" s="79"/>
      <c r="AB862" s="79"/>
      <c r="AC862" s="79"/>
      <c r="AD862" s="79"/>
      <c r="AE862" s="79"/>
      <c r="AF862" s="79"/>
      <c r="AG862" s="79"/>
      <c r="AH862" s="79"/>
      <c r="AI862" s="79"/>
      <c r="AJ862" s="79"/>
      <c r="AK862" s="79"/>
      <c r="AL862" s="79"/>
      <c r="AM862" s="79"/>
      <c r="AN862" s="79"/>
      <c r="AO862" s="79"/>
      <c r="AP862" s="79"/>
      <c r="AQ862" s="79"/>
      <c r="AR862" s="79"/>
      <c r="AS862" s="79"/>
      <c r="AT862" s="79"/>
      <c r="AU862" s="79"/>
      <c r="AV862" s="79"/>
      <c r="AW862" s="79"/>
      <c r="AX862" s="79"/>
      <c r="AY862" s="79"/>
      <c r="AZ862" s="79"/>
      <c r="BA862" s="79"/>
      <c r="BB862" s="79"/>
      <c r="BC862" s="79"/>
      <c r="BD862" s="79"/>
      <c r="BE862" s="79"/>
      <c r="BF862" s="79"/>
      <c r="BG862" s="79"/>
      <c r="BH862" s="79"/>
      <c r="BI862" s="79"/>
      <c r="BJ862" s="79"/>
      <c r="BK862" s="79"/>
      <c r="BL862" s="79"/>
      <c r="BM862" s="79"/>
      <c r="BN862" s="79"/>
      <c r="BO862" s="79"/>
      <c r="BP862" s="79"/>
      <c r="BQ862" s="79"/>
      <c r="BR862" s="79"/>
      <c r="BS862" s="79"/>
      <c r="BT862" s="79"/>
      <c r="BU862" s="79"/>
      <c r="BV862" s="79"/>
      <c r="BW862" s="79"/>
      <c r="BX862" s="79"/>
      <c r="BY862" s="79"/>
      <c r="BZ862" s="79"/>
      <c r="CA862" s="79"/>
    </row>
    <row r="863" spans="1:79">
      <c r="A863" s="79"/>
      <c r="B863" s="79"/>
      <c r="C863" s="79"/>
      <c r="D863" s="79"/>
      <c r="E863" s="79"/>
      <c r="F863" s="79"/>
      <c r="G863" s="79"/>
      <c r="H863" s="79"/>
      <c r="I863" s="79"/>
      <c r="J863" s="79"/>
      <c r="K863" s="79"/>
      <c r="L863" s="79"/>
      <c r="M863" s="79"/>
      <c r="AA863" s="79"/>
      <c r="AB863" s="79"/>
      <c r="AC863" s="79"/>
      <c r="AD863" s="79"/>
      <c r="AE863" s="79"/>
      <c r="AF863" s="79"/>
      <c r="AG863" s="79"/>
      <c r="AH863" s="79"/>
      <c r="AI863" s="79"/>
      <c r="AJ863" s="79"/>
      <c r="AK863" s="79"/>
      <c r="AL863" s="79"/>
      <c r="AM863" s="79"/>
      <c r="AN863" s="79"/>
      <c r="AO863" s="79"/>
      <c r="AP863" s="79"/>
      <c r="AQ863" s="79"/>
      <c r="AR863" s="79"/>
      <c r="AS863" s="79"/>
      <c r="AT863" s="79"/>
      <c r="AU863" s="79"/>
      <c r="AV863" s="79"/>
      <c r="AW863" s="79"/>
      <c r="AX863" s="79"/>
      <c r="AY863" s="79"/>
      <c r="AZ863" s="79"/>
      <c r="BA863" s="79"/>
      <c r="BB863" s="79"/>
      <c r="BC863" s="79"/>
      <c r="BD863" s="79"/>
      <c r="BE863" s="79"/>
      <c r="BF863" s="79"/>
      <c r="BG863" s="79"/>
      <c r="BH863" s="79"/>
      <c r="BI863" s="79"/>
      <c r="BJ863" s="79"/>
      <c r="BK863" s="79"/>
      <c r="BL863" s="79"/>
      <c r="BM863" s="79"/>
      <c r="BN863" s="79"/>
      <c r="BO863" s="79"/>
      <c r="BP863" s="79"/>
      <c r="BQ863" s="79"/>
      <c r="BR863" s="79"/>
      <c r="BS863" s="79"/>
      <c r="BT863" s="79"/>
      <c r="BU863" s="79"/>
      <c r="BV863" s="79"/>
      <c r="BW863" s="79"/>
      <c r="BX863" s="79"/>
      <c r="BY863" s="79"/>
      <c r="BZ863" s="79"/>
      <c r="CA863" s="79"/>
    </row>
    <row r="864" spans="1:79">
      <c r="A864" s="79"/>
      <c r="B864" s="79"/>
      <c r="C864" s="79"/>
      <c r="D864" s="79"/>
      <c r="E864" s="79"/>
      <c r="F864" s="79"/>
      <c r="G864" s="79"/>
      <c r="H864" s="79"/>
      <c r="I864" s="79"/>
      <c r="J864" s="79"/>
      <c r="K864" s="79"/>
      <c r="L864" s="79"/>
      <c r="M864" s="79"/>
      <c r="AA864" s="79"/>
      <c r="AB864" s="79"/>
      <c r="AC864" s="79"/>
      <c r="AD864" s="79"/>
      <c r="AE864" s="79"/>
      <c r="AF864" s="79"/>
      <c r="AG864" s="79"/>
      <c r="AH864" s="79"/>
      <c r="AI864" s="79"/>
      <c r="AJ864" s="79"/>
      <c r="AK864" s="79"/>
      <c r="AL864" s="79"/>
      <c r="AM864" s="79"/>
      <c r="AN864" s="79"/>
      <c r="AO864" s="79"/>
      <c r="AP864" s="79"/>
      <c r="AQ864" s="79"/>
      <c r="AR864" s="79"/>
      <c r="AS864" s="79"/>
      <c r="AT864" s="79"/>
      <c r="AU864" s="79"/>
      <c r="AV864" s="79"/>
      <c r="AW864" s="79"/>
      <c r="AX864" s="79"/>
      <c r="AY864" s="79"/>
      <c r="AZ864" s="79"/>
      <c r="BA864" s="79"/>
      <c r="BB864" s="79"/>
      <c r="BC864" s="79"/>
      <c r="BD864" s="79"/>
      <c r="BE864" s="79"/>
      <c r="BF864" s="79"/>
      <c r="BG864" s="79"/>
      <c r="BH864" s="79"/>
      <c r="BI864" s="79"/>
      <c r="BJ864" s="79"/>
      <c r="BK864" s="79"/>
      <c r="BL864" s="79"/>
      <c r="BM864" s="79"/>
      <c r="BN864" s="79"/>
      <c r="BO864" s="79"/>
      <c r="BP864" s="79"/>
      <c r="BQ864" s="79"/>
      <c r="BR864" s="79"/>
      <c r="BS864" s="79"/>
      <c r="BT864" s="79"/>
      <c r="BU864" s="79"/>
      <c r="BV864" s="79"/>
      <c r="BW864" s="79"/>
      <c r="BX864" s="79"/>
      <c r="BY864" s="79"/>
      <c r="BZ864" s="79"/>
      <c r="CA864" s="79"/>
    </row>
    <row r="865" spans="1:79">
      <c r="A865" s="79"/>
      <c r="B865" s="79"/>
      <c r="C865" s="79"/>
      <c r="D865" s="79"/>
      <c r="E865" s="79"/>
      <c r="F865" s="79"/>
      <c r="G865" s="79"/>
      <c r="H865" s="79"/>
      <c r="I865" s="79"/>
      <c r="J865" s="79"/>
      <c r="K865" s="79"/>
      <c r="L865" s="79"/>
      <c r="M865" s="79"/>
      <c r="AA865" s="79"/>
      <c r="AB865" s="79"/>
      <c r="AC865" s="79"/>
      <c r="AD865" s="79"/>
      <c r="AE865" s="79"/>
      <c r="AF865" s="79"/>
      <c r="AG865" s="79"/>
      <c r="AH865" s="79"/>
      <c r="AI865" s="79"/>
      <c r="AJ865" s="79"/>
      <c r="AK865" s="79"/>
      <c r="AL865" s="79"/>
      <c r="AM865" s="79"/>
      <c r="AN865" s="79"/>
      <c r="AO865" s="79"/>
      <c r="AP865" s="79"/>
      <c r="AQ865" s="79"/>
      <c r="AR865" s="79"/>
      <c r="AS865" s="79"/>
      <c r="AT865" s="79"/>
      <c r="AU865" s="79"/>
      <c r="AV865" s="79"/>
      <c r="AW865" s="79"/>
      <c r="AX865" s="79"/>
      <c r="AY865" s="79"/>
      <c r="AZ865" s="79"/>
      <c r="BA865" s="79"/>
      <c r="BB865" s="79"/>
      <c r="BC865" s="79"/>
      <c r="BD865" s="79"/>
      <c r="BE865" s="79"/>
      <c r="BF865" s="79"/>
      <c r="BG865" s="79"/>
      <c r="BH865" s="79"/>
      <c r="BI865" s="79"/>
      <c r="BJ865" s="79"/>
      <c r="BK865" s="79"/>
      <c r="BL865" s="79"/>
      <c r="BM865" s="79"/>
      <c r="BN865" s="79"/>
      <c r="BO865" s="79"/>
      <c r="BP865" s="79"/>
      <c r="BQ865" s="79"/>
      <c r="BR865" s="79"/>
      <c r="BS865" s="79"/>
      <c r="BT865" s="79"/>
      <c r="BU865" s="79"/>
      <c r="BV865" s="79"/>
      <c r="BW865" s="79"/>
      <c r="BX865" s="79"/>
      <c r="BY865" s="79"/>
      <c r="BZ865" s="79"/>
      <c r="CA865" s="79"/>
    </row>
    <row r="866" spans="1:79">
      <c r="A866" s="79"/>
      <c r="B866" s="79"/>
      <c r="C866" s="79"/>
      <c r="D866" s="79"/>
      <c r="E866" s="79"/>
      <c r="F866" s="79"/>
      <c r="G866" s="79"/>
      <c r="H866" s="79"/>
      <c r="I866" s="79"/>
      <c r="J866" s="79"/>
      <c r="K866" s="79"/>
      <c r="L866" s="79"/>
      <c r="M866" s="79"/>
      <c r="AA866" s="79"/>
      <c r="AB866" s="79"/>
      <c r="AC866" s="79"/>
      <c r="AD866" s="79"/>
      <c r="AE866" s="79"/>
      <c r="AF866" s="79"/>
      <c r="AG866" s="79"/>
      <c r="AH866" s="79"/>
      <c r="AI866" s="79"/>
      <c r="AJ866" s="79"/>
      <c r="AK866" s="79"/>
      <c r="AL866" s="79"/>
      <c r="AM866" s="79"/>
      <c r="AN866" s="79"/>
      <c r="AO866" s="79"/>
      <c r="AP866" s="79"/>
      <c r="AQ866" s="79"/>
      <c r="AR866" s="79"/>
      <c r="AS866" s="79"/>
      <c r="AT866" s="79"/>
      <c r="AU866" s="79"/>
      <c r="AV866" s="79"/>
      <c r="AW866" s="79"/>
      <c r="AX866" s="79"/>
      <c r="AY866" s="79"/>
      <c r="AZ866" s="79"/>
      <c r="BA866" s="79"/>
      <c r="BB866" s="79"/>
      <c r="BC866" s="79"/>
      <c r="BD866" s="79"/>
      <c r="BE866" s="79"/>
      <c r="BF866" s="79"/>
      <c r="BG866" s="79"/>
      <c r="BH866" s="79"/>
      <c r="BI866" s="79"/>
      <c r="BJ866" s="79"/>
      <c r="BK866" s="79"/>
      <c r="BL866" s="79"/>
      <c r="BM866" s="79"/>
      <c r="BN866" s="79"/>
      <c r="BO866" s="79"/>
      <c r="BP866" s="79"/>
      <c r="BQ866" s="79"/>
      <c r="BR866" s="79"/>
      <c r="BS866" s="79"/>
      <c r="BT866" s="79"/>
      <c r="BU866" s="79"/>
      <c r="BV866" s="79"/>
      <c r="BW866" s="79"/>
      <c r="BX866" s="79"/>
      <c r="BY866" s="79"/>
      <c r="BZ866" s="79"/>
      <c r="CA866" s="79"/>
    </row>
    <row r="867" spans="1:79">
      <c r="A867" s="79"/>
      <c r="B867" s="79"/>
      <c r="C867" s="79"/>
      <c r="D867" s="79"/>
      <c r="E867" s="79"/>
      <c r="F867" s="79"/>
      <c r="G867" s="79"/>
      <c r="H867" s="79"/>
      <c r="I867" s="79"/>
      <c r="J867" s="79"/>
      <c r="K867" s="79"/>
      <c r="L867" s="79"/>
      <c r="M867" s="79"/>
      <c r="AA867" s="79"/>
      <c r="AB867" s="79"/>
      <c r="AC867" s="79"/>
      <c r="AD867" s="79"/>
      <c r="AE867" s="79"/>
      <c r="AF867" s="79"/>
      <c r="AG867" s="79"/>
      <c r="AH867" s="79"/>
      <c r="AI867" s="79"/>
      <c r="AJ867" s="79"/>
      <c r="AK867" s="79"/>
      <c r="AL867" s="79"/>
      <c r="AM867" s="79"/>
      <c r="AN867" s="79"/>
      <c r="AO867" s="79"/>
      <c r="AP867" s="79"/>
      <c r="AQ867" s="79"/>
      <c r="AR867" s="79"/>
      <c r="AS867" s="79"/>
      <c r="AT867" s="79"/>
      <c r="AU867" s="79"/>
      <c r="AV867" s="79"/>
      <c r="AW867" s="79"/>
      <c r="AX867" s="79"/>
      <c r="AY867" s="79"/>
      <c r="AZ867" s="79"/>
      <c r="BA867" s="79"/>
      <c r="BB867" s="79"/>
      <c r="BC867" s="79"/>
      <c r="BD867" s="79"/>
      <c r="BE867" s="79"/>
      <c r="BF867" s="79"/>
      <c r="BG867" s="79"/>
      <c r="BH867" s="79"/>
      <c r="BI867" s="79"/>
      <c r="BJ867" s="79"/>
      <c r="BK867" s="79"/>
      <c r="BL867" s="79"/>
      <c r="BM867" s="79"/>
      <c r="BN867" s="79"/>
      <c r="BO867" s="79"/>
      <c r="BP867" s="79"/>
      <c r="BQ867" s="79"/>
      <c r="BR867" s="79"/>
      <c r="BS867" s="79"/>
      <c r="BT867" s="79"/>
      <c r="BU867" s="79"/>
      <c r="BV867" s="79"/>
      <c r="BW867" s="79"/>
      <c r="BX867" s="79"/>
      <c r="BY867" s="79"/>
      <c r="BZ867" s="79"/>
      <c r="CA867" s="79"/>
    </row>
    <row r="868" spans="1:79">
      <c r="A868" s="79"/>
      <c r="B868" s="79"/>
      <c r="C868" s="79"/>
      <c r="D868" s="79"/>
      <c r="E868" s="79"/>
      <c r="F868" s="79"/>
      <c r="G868" s="79"/>
      <c r="H868" s="79"/>
      <c r="I868" s="79"/>
      <c r="J868" s="79"/>
      <c r="K868" s="79"/>
      <c r="L868" s="79"/>
      <c r="M868" s="79"/>
      <c r="AA868" s="79"/>
      <c r="AB868" s="79"/>
      <c r="AC868" s="79"/>
      <c r="AD868" s="79"/>
      <c r="AE868" s="79"/>
      <c r="AF868" s="79"/>
      <c r="AG868" s="79"/>
      <c r="AH868" s="79"/>
      <c r="AI868" s="79"/>
      <c r="AJ868" s="79"/>
      <c r="AK868" s="79"/>
      <c r="AL868" s="79"/>
      <c r="AM868" s="79"/>
      <c r="AN868" s="79"/>
      <c r="AO868" s="79"/>
      <c r="AP868" s="79"/>
      <c r="AQ868" s="79"/>
      <c r="AR868" s="79"/>
      <c r="AS868" s="79"/>
      <c r="AT868" s="79"/>
      <c r="AU868" s="79"/>
      <c r="AV868" s="79"/>
      <c r="AW868" s="79"/>
      <c r="AX868" s="79"/>
      <c r="AY868" s="79"/>
      <c r="AZ868" s="79"/>
      <c r="BA868" s="79"/>
      <c r="BB868" s="79"/>
      <c r="BC868" s="79"/>
      <c r="BD868" s="79"/>
      <c r="BE868" s="79"/>
      <c r="BF868" s="79"/>
      <c r="BG868" s="79"/>
      <c r="BH868" s="79"/>
      <c r="BI868" s="79"/>
      <c r="BJ868" s="79"/>
      <c r="BK868" s="79"/>
      <c r="BL868" s="79"/>
      <c r="BM868" s="79"/>
      <c r="BN868" s="79"/>
      <c r="BO868" s="79"/>
      <c r="BP868" s="79"/>
      <c r="BQ868" s="79"/>
      <c r="BR868" s="79"/>
      <c r="BS868" s="79"/>
      <c r="BT868" s="79"/>
      <c r="BU868" s="79"/>
      <c r="BV868" s="79"/>
      <c r="BW868" s="79"/>
      <c r="BX868" s="79"/>
      <c r="BY868" s="79"/>
      <c r="BZ868" s="79"/>
      <c r="CA868" s="79"/>
    </row>
    <row r="869" spans="1:79">
      <c r="A869" s="79"/>
      <c r="B869" s="79"/>
      <c r="C869" s="79"/>
      <c r="D869" s="79"/>
      <c r="E869" s="79"/>
      <c r="F869" s="79"/>
      <c r="G869" s="79"/>
      <c r="H869" s="79"/>
      <c r="I869" s="79"/>
      <c r="J869" s="79"/>
      <c r="K869" s="79"/>
      <c r="L869" s="79"/>
      <c r="M869" s="79"/>
      <c r="AA869" s="79"/>
      <c r="AB869" s="79"/>
      <c r="AC869" s="79"/>
      <c r="AD869" s="79"/>
      <c r="AE869" s="79"/>
      <c r="AF869" s="79"/>
      <c r="AG869" s="79"/>
      <c r="AH869" s="79"/>
      <c r="AI869" s="79"/>
      <c r="AJ869" s="79"/>
      <c r="AK869" s="79"/>
      <c r="AL869" s="79"/>
      <c r="AM869" s="79"/>
      <c r="AN869" s="79"/>
      <c r="AO869" s="79"/>
      <c r="AP869" s="79"/>
      <c r="AQ869" s="79"/>
      <c r="AR869" s="79"/>
      <c r="AS869" s="79"/>
      <c r="AT869" s="79"/>
      <c r="AU869" s="79"/>
      <c r="AV869" s="79"/>
      <c r="AW869" s="79"/>
      <c r="AX869" s="79"/>
      <c r="AY869" s="79"/>
      <c r="AZ869" s="79"/>
      <c r="BA869" s="79"/>
      <c r="BB869" s="79"/>
      <c r="BC869" s="79"/>
      <c r="BD869" s="79"/>
      <c r="BE869" s="79"/>
      <c r="BF869" s="79"/>
      <c r="BG869" s="79"/>
      <c r="BH869" s="79"/>
      <c r="BI869" s="79"/>
      <c r="BJ869" s="79"/>
      <c r="BK869" s="79"/>
      <c r="BL869" s="79"/>
      <c r="BM869" s="79"/>
      <c r="BN869" s="79"/>
      <c r="BO869" s="79"/>
      <c r="BP869" s="79"/>
      <c r="BQ869" s="79"/>
      <c r="BR869" s="79"/>
      <c r="BS869" s="79"/>
      <c r="BT869" s="79"/>
      <c r="BU869" s="79"/>
      <c r="BV869" s="79"/>
      <c r="BW869" s="79"/>
      <c r="BX869" s="79"/>
      <c r="BY869" s="79"/>
      <c r="BZ869" s="79"/>
      <c r="CA869" s="79"/>
    </row>
    <row r="870" spans="1:79">
      <c r="A870" s="79"/>
      <c r="B870" s="79"/>
      <c r="C870" s="79"/>
      <c r="D870" s="79"/>
      <c r="E870" s="79"/>
      <c r="F870" s="79"/>
      <c r="G870" s="79"/>
      <c r="H870" s="79"/>
      <c r="I870" s="79"/>
      <c r="J870" s="79"/>
      <c r="K870" s="79"/>
      <c r="L870" s="79"/>
      <c r="M870" s="79"/>
      <c r="AA870" s="79"/>
      <c r="AB870" s="79"/>
      <c r="AC870" s="79"/>
      <c r="AD870" s="79"/>
      <c r="AE870" s="79"/>
      <c r="AF870" s="79"/>
      <c r="AG870" s="79"/>
      <c r="AH870" s="79"/>
      <c r="AI870" s="79"/>
      <c r="AJ870" s="79"/>
      <c r="AK870" s="79"/>
      <c r="AL870" s="79"/>
      <c r="AM870" s="79"/>
      <c r="AN870" s="79"/>
      <c r="AO870" s="79"/>
      <c r="AP870" s="79"/>
      <c r="AQ870" s="79"/>
      <c r="AR870" s="79"/>
      <c r="AS870" s="79"/>
      <c r="AT870" s="79"/>
      <c r="AU870" s="79"/>
      <c r="AV870" s="79"/>
      <c r="AW870" s="79"/>
      <c r="AX870" s="79"/>
      <c r="AY870" s="79"/>
      <c r="AZ870" s="79"/>
      <c r="BA870" s="79"/>
      <c r="BB870" s="79"/>
      <c r="BC870" s="79"/>
      <c r="BD870" s="79"/>
      <c r="BE870" s="79"/>
      <c r="BF870" s="79"/>
      <c r="BG870" s="79"/>
      <c r="BH870" s="79"/>
      <c r="BI870" s="79"/>
      <c r="BJ870" s="79"/>
      <c r="BK870" s="79"/>
      <c r="BL870" s="79"/>
      <c r="BM870" s="79"/>
      <c r="BN870" s="79"/>
      <c r="BO870" s="79"/>
      <c r="BP870" s="79"/>
      <c r="BQ870" s="79"/>
      <c r="BR870" s="79"/>
      <c r="BS870" s="79"/>
      <c r="BT870" s="79"/>
      <c r="BU870" s="79"/>
      <c r="BV870" s="79"/>
      <c r="BW870" s="79"/>
      <c r="BX870" s="79"/>
      <c r="BY870" s="79"/>
      <c r="BZ870" s="79"/>
      <c r="CA870" s="79"/>
    </row>
    <row r="871" spans="1:79">
      <c r="A871" s="79"/>
      <c r="B871" s="79"/>
      <c r="C871" s="79"/>
      <c r="D871" s="79"/>
      <c r="E871" s="79"/>
      <c r="F871" s="79"/>
      <c r="G871" s="79"/>
      <c r="H871" s="79"/>
      <c r="I871" s="79"/>
      <c r="J871" s="79"/>
      <c r="K871" s="79"/>
      <c r="L871" s="79"/>
      <c r="M871" s="79"/>
      <c r="AA871" s="79"/>
      <c r="AB871" s="79"/>
      <c r="AC871" s="79"/>
      <c r="AD871" s="79"/>
      <c r="AE871" s="79"/>
      <c r="AF871" s="79"/>
      <c r="AG871" s="79"/>
      <c r="AH871" s="79"/>
      <c r="AI871" s="79"/>
      <c r="AJ871" s="79"/>
      <c r="AK871" s="79"/>
      <c r="AL871" s="79"/>
      <c r="AM871" s="79"/>
      <c r="AN871" s="79"/>
      <c r="AO871" s="79"/>
      <c r="AP871" s="79"/>
      <c r="AQ871" s="79"/>
      <c r="AR871" s="79"/>
      <c r="AS871" s="79"/>
      <c r="AT871" s="79"/>
      <c r="AU871" s="79"/>
      <c r="AV871" s="79"/>
      <c r="AW871" s="79"/>
      <c r="AX871" s="79"/>
      <c r="AY871" s="79"/>
      <c r="AZ871" s="79"/>
      <c r="BA871" s="79"/>
      <c r="BB871" s="79"/>
      <c r="BC871" s="79"/>
      <c r="BD871" s="79"/>
      <c r="BE871" s="79"/>
      <c r="BF871" s="79"/>
      <c r="BG871" s="79"/>
      <c r="BH871" s="79"/>
      <c r="BI871" s="79"/>
      <c r="BJ871" s="79"/>
      <c r="BK871" s="79"/>
      <c r="BL871" s="79"/>
      <c r="BM871" s="79"/>
      <c r="BN871" s="79"/>
      <c r="BO871" s="79"/>
      <c r="BP871" s="79"/>
      <c r="BQ871" s="79"/>
      <c r="BR871" s="79"/>
      <c r="BS871" s="79"/>
      <c r="BT871" s="79"/>
      <c r="BU871" s="79"/>
      <c r="BV871" s="79"/>
      <c r="BW871" s="79"/>
      <c r="BX871" s="79"/>
      <c r="BY871" s="79"/>
      <c r="BZ871" s="79"/>
      <c r="CA871" s="79"/>
    </row>
    <row r="872" spans="1:79">
      <c r="A872" s="79"/>
      <c r="B872" s="79"/>
      <c r="C872" s="79"/>
      <c r="D872" s="79"/>
      <c r="E872" s="79"/>
      <c r="F872" s="79"/>
      <c r="G872" s="79"/>
      <c r="H872" s="79"/>
      <c r="I872" s="79"/>
      <c r="J872" s="79"/>
      <c r="K872" s="79"/>
      <c r="L872" s="79"/>
      <c r="M872" s="79"/>
      <c r="AA872" s="79"/>
      <c r="AB872" s="79"/>
      <c r="AC872" s="79"/>
      <c r="AD872" s="79"/>
      <c r="AE872" s="79"/>
      <c r="AF872" s="79"/>
      <c r="AG872" s="79"/>
      <c r="AH872" s="79"/>
      <c r="AI872" s="79"/>
      <c r="AJ872" s="79"/>
      <c r="AK872" s="79"/>
      <c r="AL872" s="79"/>
      <c r="AM872" s="79"/>
      <c r="AN872" s="79"/>
      <c r="AO872" s="79"/>
      <c r="AP872" s="79"/>
      <c r="AQ872" s="79"/>
      <c r="AR872" s="79"/>
      <c r="AS872" s="79"/>
      <c r="AT872" s="79"/>
      <c r="AU872" s="79"/>
      <c r="AV872" s="79"/>
      <c r="AW872" s="79"/>
      <c r="AX872" s="79"/>
      <c r="AY872" s="79"/>
      <c r="AZ872" s="79"/>
      <c r="BA872" s="79"/>
      <c r="BB872" s="79"/>
      <c r="BC872" s="79"/>
      <c r="BD872" s="79"/>
      <c r="BE872" s="79"/>
      <c r="BF872" s="79"/>
      <c r="BG872" s="79"/>
      <c r="BH872" s="79"/>
      <c r="BI872" s="79"/>
      <c r="BJ872" s="79"/>
      <c r="BK872" s="79"/>
      <c r="BL872" s="79"/>
      <c r="BM872" s="79"/>
      <c r="BN872" s="79"/>
      <c r="BO872" s="79"/>
      <c r="BP872" s="79"/>
      <c r="BQ872" s="79"/>
      <c r="BR872" s="79"/>
      <c r="BS872" s="79"/>
      <c r="BT872" s="79"/>
      <c r="BU872" s="79"/>
      <c r="BV872" s="79"/>
      <c r="BW872" s="79"/>
      <c r="BX872" s="79"/>
      <c r="BY872" s="79"/>
      <c r="BZ872" s="79"/>
      <c r="CA872" s="79"/>
    </row>
    <row r="873" spans="1:79">
      <c r="A873" s="79"/>
      <c r="B873" s="79"/>
      <c r="C873" s="79"/>
      <c r="D873" s="79"/>
      <c r="E873" s="79"/>
      <c r="F873" s="79"/>
      <c r="G873" s="79"/>
      <c r="H873" s="79"/>
      <c r="I873" s="79"/>
      <c r="J873" s="79"/>
      <c r="K873" s="79"/>
      <c r="L873" s="79"/>
      <c r="M873" s="79"/>
      <c r="AA873" s="79"/>
      <c r="AB873" s="79"/>
      <c r="AC873" s="79"/>
      <c r="AD873" s="79"/>
      <c r="AE873" s="79"/>
      <c r="AF873" s="79"/>
      <c r="AG873" s="79"/>
      <c r="AH873" s="79"/>
      <c r="AI873" s="79"/>
      <c r="AJ873" s="79"/>
      <c r="AK873" s="79"/>
      <c r="AL873" s="79"/>
      <c r="AM873" s="79"/>
      <c r="AN873" s="79"/>
      <c r="AO873" s="79"/>
      <c r="AP873" s="79"/>
      <c r="AQ873" s="79"/>
      <c r="AR873" s="79"/>
      <c r="AS873" s="79"/>
      <c r="AT873" s="79"/>
      <c r="AU873" s="79"/>
      <c r="AV873" s="79"/>
      <c r="AW873" s="79"/>
      <c r="AX873" s="79"/>
      <c r="AY873" s="79"/>
      <c r="AZ873" s="79"/>
      <c r="BA873" s="79"/>
      <c r="BB873" s="79"/>
      <c r="BC873" s="79"/>
      <c r="BD873" s="79"/>
      <c r="BE873" s="79"/>
      <c r="BF873" s="79"/>
      <c r="BG873" s="79"/>
      <c r="BH873" s="79"/>
      <c r="BI873" s="79"/>
      <c r="BJ873" s="79"/>
      <c r="BK873" s="79"/>
      <c r="BL873" s="79"/>
      <c r="BM873" s="79"/>
      <c r="BN873" s="79"/>
      <c r="BO873" s="79"/>
      <c r="BP873" s="79"/>
      <c r="BQ873" s="79"/>
      <c r="BR873" s="79"/>
      <c r="BS873" s="79"/>
      <c r="BT873" s="79"/>
      <c r="BU873" s="79"/>
      <c r="BV873" s="79"/>
      <c r="BW873" s="79"/>
      <c r="BX873" s="79"/>
      <c r="BY873" s="79"/>
      <c r="BZ873" s="79"/>
      <c r="CA873" s="79"/>
    </row>
    <row r="874" spans="1:79">
      <c r="A874" s="79"/>
      <c r="B874" s="79"/>
      <c r="C874" s="79"/>
      <c r="D874" s="79"/>
      <c r="E874" s="79"/>
      <c r="F874" s="79"/>
      <c r="G874" s="79"/>
      <c r="H874" s="79"/>
      <c r="I874" s="79"/>
      <c r="J874" s="79"/>
      <c r="K874" s="79"/>
      <c r="L874" s="79"/>
      <c r="M874" s="79"/>
      <c r="AA874" s="79"/>
      <c r="AB874" s="79"/>
      <c r="AC874" s="79"/>
      <c r="AD874" s="79"/>
      <c r="AE874" s="79"/>
      <c r="AF874" s="79"/>
      <c r="AG874" s="79"/>
      <c r="AH874" s="79"/>
      <c r="AI874" s="79"/>
      <c r="AJ874" s="79"/>
      <c r="AK874" s="79"/>
      <c r="AL874" s="79"/>
      <c r="AM874" s="79"/>
      <c r="AN874" s="79"/>
      <c r="AO874" s="79"/>
      <c r="AP874" s="79"/>
      <c r="AQ874" s="79"/>
      <c r="AR874" s="79"/>
      <c r="AS874" s="79"/>
      <c r="AT874" s="79"/>
      <c r="AU874" s="79"/>
      <c r="AV874" s="79"/>
      <c r="AW874" s="79"/>
      <c r="AX874" s="79"/>
      <c r="AY874" s="79"/>
      <c r="AZ874" s="79"/>
      <c r="BA874" s="79"/>
      <c r="BB874" s="79"/>
      <c r="BC874" s="79"/>
      <c r="BD874" s="79"/>
      <c r="BE874" s="79"/>
      <c r="BF874" s="79"/>
      <c r="BG874" s="79"/>
      <c r="BH874" s="79"/>
      <c r="BI874" s="79"/>
      <c r="BJ874" s="79"/>
      <c r="BK874" s="79"/>
      <c r="BL874" s="79"/>
      <c r="BM874" s="79"/>
      <c r="BN874" s="79"/>
      <c r="BO874" s="79"/>
      <c r="BP874" s="79"/>
      <c r="BQ874" s="79"/>
      <c r="BR874" s="79"/>
      <c r="BS874" s="79"/>
      <c r="BT874" s="79"/>
      <c r="BU874" s="79"/>
      <c r="BV874" s="79"/>
      <c r="BW874" s="79"/>
      <c r="BX874" s="79"/>
      <c r="BY874" s="79"/>
      <c r="BZ874" s="79"/>
      <c r="CA874" s="79"/>
    </row>
    <row r="875" spans="1:79">
      <c r="A875" s="79"/>
      <c r="B875" s="79"/>
      <c r="C875" s="79"/>
      <c r="D875" s="79"/>
      <c r="E875" s="79"/>
      <c r="F875" s="79"/>
      <c r="G875" s="79"/>
      <c r="H875" s="79"/>
      <c r="I875" s="79"/>
      <c r="J875" s="79"/>
      <c r="K875" s="79"/>
      <c r="L875" s="79"/>
      <c r="M875" s="79"/>
      <c r="AA875" s="79"/>
      <c r="AB875" s="79"/>
      <c r="AC875" s="79"/>
      <c r="AD875" s="79"/>
      <c r="AE875" s="79"/>
      <c r="AF875" s="79"/>
      <c r="AG875" s="79"/>
      <c r="AH875" s="79"/>
      <c r="AI875" s="79"/>
      <c r="AJ875" s="79"/>
      <c r="AK875" s="79"/>
      <c r="AL875" s="79"/>
      <c r="AM875" s="79"/>
      <c r="AN875" s="79"/>
      <c r="AO875" s="79"/>
      <c r="AP875" s="79"/>
      <c r="AQ875" s="79"/>
      <c r="AR875" s="79"/>
      <c r="AS875" s="79"/>
      <c r="AT875" s="79"/>
      <c r="AU875" s="79"/>
      <c r="AV875" s="79"/>
      <c r="AW875" s="79"/>
      <c r="AX875" s="79"/>
      <c r="AY875" s="79"/>
      <c r="AZ875" s="79"/>
      <c r="BA875" s="79"/>
      <c r="BB875" s="79"/>
      <c r="BC875" s="79"/>
      <c r="BD875" s="79"/>
      <c r="BE875" s="79"/>
      <c r="BF875" s="79"/>
      <c r="BG875" s="79"/>
      <c r="BH875" s="79"/>
      <c r="BI875" s="79"/>
      <c r="BJ875" s="79"/>
      <c r="BK875" s="79"/>
      <c r="BL875" s="79"/>
      <c r="BM875" s="79"/>
      <c r="BN875" s="79"/>
      <c r="BO875" s="79"/>
      <c r="BP875" s="79"/>
      <c r="BQ875" s="79"/>
      <c r="BR875" s="79"/>
      <c r="BS875" s="79"/>
      <c r="BT875" s="79"/>
      <c r="BU875" s="79"/>
      <c r="BV875" s="79"/>
      <c r="BW875" s="79"/>
      <c r="BX875" s="79"/>
      <c r="BY875" s="79"/>
      <c r="BZ875" s="79"/>
      <c r="CA875" s="79"/>
    </row>
    <row r="876" spans="1:79">
      <c r="A876" s="79"/>
      <c r="B876" s="79"/>
      <c r="C876" s="79"/>
      <c r="D876" s="79"/>
      <c r="E876" s="79"/>
      <c r="F876" s="79"/>
      <c r="G876" s="79"/>
      <c r="H876" s="79"/>
      <c r="I876" s="79"/>
      <c r="J876" s="79"/>
      <c r="K876" s="79"/>
      <c r="L876" s="79"/>
      <c r="M876" s="79"/>
      <c r="AA876" s="79"/>
      <c r="AB876" s="79"/>
      <c r="AC876" s="79"/>
      <c r="AD876" s="79"/>
      <c r="AE876" s="79"/>
      <c r="AF876" s="79"/>
      <c r="AG876" s="79"/>
      <c r="AH876" s="79"/>
      <c r="AI876" s="79"/>
      <c r="AJ876" s="79"/>
      <c r="AK876" s="79"/>
      <c r="AL876" s="79"/>
      <c r="AM876" s="79"/>
      <c r="AN876" s="79"/>
      <c r="AO876" s="79"/>
      <c r="AP876" s="79"/>
      <c r="AQ876" s="79"/>
      <c r="AR876" s="79"/>
      <c r="AS876" s="79"/>
      <c r="AT876" s="79"/>
      <c r="AU876" s="79"/>
      <c r="AV876" s="79"/>
      <c r="AW876" s="79"/>
      <c r="AX876" s="79"/>
      <c r="AY876" s="79"/>
      <c r="AZ876" s="79"/>
      <c r="BA876" s="79"/>
      <c r="BB876" s="79"/>
      <c r="BC876" s="79"/>
      <c r="BD876" s="79"/>
      <c r="BE876" s="79"/>
      <c r="BF876" s="79"/>
      <c r="BG876" s="79"/>
      <c r="BH876" s="79"/>
      <c r="BI876" s="79"/>
      <c r="BJ876" s="79"/>
      <c r="BK876" s="79"/>
      <c r="BL876" s="79"/>
      <c r="BM876" s="79"/>
      <c r="BN876" s="79"/>
      <c r="BO876" s="79"/>
      <c r="BP876" s="79"/>
      <c r="BQ876" s="79"/>
      <c r="BR876" s="79"/>
      <c r="BS876" s="79"/>
      <c r="BT876" s="79"/>
      <c r="BU876" s="79"/>
      <c r="BV876" s="79"/>
      <c r="BW876" s="79"/>
      <c r="BX876" s="79"/>
      <c r="BY876" s="79"/>
      <c r="BZ876" s="79"/>
      <c r="CA876" s="79"/>
    </row>
    <row r="877" spans="1:79">
      <c r="A877" s="79"/>
      <c r="B877" s="79"/>
      <c r="C877" s="79"/>
      <c r="D877" s="79"/>
      <c r="E877" s="79"/>
      <c r="F877" s="79"/>
      <c r="G877" s="79"/>
      <c r="H877" s="79"/>
      <c r="I877" s="79"/>
      <c r="J877" s="79"/>
      <c r="K877" s="79"/>
      <c r="L877" s="79"/>
      <c r="M877" s="79"/>
      <c r="AA877" s="79"/>
      <c r="AB877" s="79"/>
      <c r="AC877" s="79"/>
      <c r="AD877" s="79"/>
      <c r="AE877" s="79"/>
      <c r="AF877" s="79"/>
      <c r="AG877" s="79"/>
      <c r="AH877" s="79"/>
      <c r="AI877" s="79"/>
      <c r="AJ877" s="79"/>
      <c r="AK877" s="79"/>
      <c r="AL877" s="79"/>
      <c r="AM877" s="79"/>
      <c r="AN877" s="79"/>
      <c r="AO877" s="79"/>
      <c r="AP877" s="79"/>
      <c r="AQ877" s="79"/>
      <c r="AR877" s="79"/>
      <c r="AS877" s="79"/>
      <c r="AT877" s="79"/>
      <c r="AU877" s="79"/>
      <c r="AV877" s="79"/>
      <c r="AW877" s="79"/>
      <c r="AX877" s="79"/>
      <c r="AY877" s="79"/>
      <c r="AZ877" s="79"/>
      <c r="BA877" s="79"/>
      <c r="BB877" s="79"/>
      <c r="BC877" s="79"/>
      <c r="BD877" s="79"/>
      <c r="BE877" s="79"/>
      <c r="BF877" s="79"/>
      <c r="BG877" s="79"/>
      <c r="BH877" s="79"/>
      <c r="BI877" s="79"/>
      <c r="BJ877" s="79"/>
      <c r="BK877" s="79"/>
      <c r="BL877" s="79"/>
      <c r="BM877" s="79"/>
      <c r="BN877" s="79"/>
      <c r="BO877" s="79"/>
      <c r="BP877" s="79"/>
      <c r="BQ877" s="79"/>
      <c r="BR877" s="79"/>
      <c r="BS877" s="79"/>
      <c r="BT877" s="79"/>
      <c r="BU877" s="79"/>
      <c r="BV877" s="79"/>
      <c r="BW877" s="79"/>
      <c r="BX877" s="79"/>
      <c r="BY877" s="79"/>
      <c r="BZ877" s="79"/>
      <c r="CA877" s="79"/>
    </row>
    <row r="878" spans="1:79">
      <c r="A878" s="79"/>
      <c r="B878" s="79"/>
      <c r="C878" s="79"/>
      <c r="D878" s="79"/>
      <c r="E878" s="79"/>
      <c r="F878" s="79"/>
      <c r="G878" s="79"/>
      <c r="H878" s="79"/>
      <c r="I878" s="79"/>
      <c r="J878" s="79"/>
      <c r="K878" s="79"/>
      <c r="L878" s="79"/>
      <c r="M878" s="79"/>
      <c r="AA878" s="79"/>
      <c r="AB878" s="79"/>
      <c r="AC878" s="79"/>
      <c r="AD878" s="79"/>
      <c r="AE878" s="79"/>
      <c r="AF878" s="79"/>
      <c r="AG878" s="79"/>
      <c r="AH878" s="79"/>
      <c r="AI878" s="79"/>
      <c r="AJ878" s="79"/>
      <c r="AK878" s="79"/>
      <c r="AL878" s="79"/>
      <c r="AM878" s="79"/>
      <c r="AN878" s="79"/>
      <c r="AO878" s="79"/>
      <c r="AP878" s="79"/>
      <c r="AQ878" s="79"/>
      <c r="AR878" s="79"/>
      <c r="AS878" s="79"/>
      <c r="AT878" s="79"/>
      <c r="AU878" s="79"/>
      <c r="AV878" s="79"/>
      <c r="AW878" s="79"/>
      <c r="AX878" s="79"/>
      <c r="AY878" s="79"/>
      <c r="AZ878" s="79"/>
      <c r="BA878" s="79"/>
      <c r="BB878" s="79"/>
      <c r="BC878" s="79"/>
      <c r="BD878" s="79"/>
      <c r="BE878" s="79"/>
      <c r="BF878" s="79"/>
      <c r="BG878" s="79"/>
      <c r="BH878" s="79"/>
      <c r="BI878" s="79"/>
      <c r="BJ878" s="79"/>
      <c r="BK878" s="79"/>
      <c r="BL878" s="79"/>
      <c r="BM878" s="79"/>
      <c r="BN878" s="79"/>
      <c r="BO878" s="79"/>
      <c r="BP878" s="79"/>
      <c r="BQ878" s="79"/>
      <c r="BR878" s="79"/>
      <c r="BS878" s="79"/>
      <c r="BT878" s="79"/>
      <c r="BU878" s="79"/>
      <c r="BV878" s="79"/>
      <c r="BW878" s="79"/>
      <c r="BX878" s="79"/>
      <c r="BY878" s="79"/>
      <c r="BZ878" s="79"/>
      <c r="CA878" s="79"/>
    </row>
    <row r="879" spans="1:79">
      <c r="A879" s="79"/>
      <c r="B879" s="79"/>
      <c r="C879" s="79"/>
      <c r="D879" s="79"/>
      <c r="E879" s="79"/>
      <c r="F879" s="79"/>
      <c r="G879" s="79"/>
      <c r="H879" s="79"/>
      <c r="I879" s="79"/>
      <c r="J879" s="79"/>
      <c r="K879" s="79"/>
      <c r="L879" s="79"/>
      <c r="M879" s="79"/>
      <c r="AA879" s="79"/>
      <c r="AB879" s="79"/>
      <c r="AC879" s="79"/>
      <c r="AD879" s="79"/>
      <c r="AE879" s="79"/>
      <c r="AF879" s="79"/>
      <c r="AG879" s="79"/>
      <c r="AH879" s="79"/>
      <c r="AI879" s="79"/>
      <c r="AJ879" s="79"/>
      <c r="AK879" s="79"/>
      <c r="AL879" s="79"/>
      <c r="AM879" s="79"/>
      <c r="AN879" s="79"/>
      <c r="AO879" s="79"/>
      <c r="AP879" s="79"/>
      <c r="AQ879" s="79"/>
      <c r="AR879" s="79"/>
      <c r="AS879" s="79"/>
      <c r="AT879" s="79"/>
      <c r="AU879" s="79"/>
      <c r="AV879" s="79"/>
      <c r="AW879" s="79"/>
      <c r="AX879" s="79"/>
      <c r="AY879" s="79"/>
      <c r="AZ879" s="79"/>
      <c r="BA879" s="79"/>
      <c r="BB879" s="79"/>
      <c r="BC879" s="79"/>
      <c r="BD879" s="79"/>
      <c r="BE879" s="79"/>
      <c r="BF879" s="79"/>
      <c r="BG879" s="79"/>
      <c r="BH879" s="79"/>
      <c r="BI879" s="79"/>
      <c r="BJ879" s="79"/>
      <c r="BK879" s="79"/>
      <c r="BL879" s="79"/>
      <c r="BM879" s="79"/>
      <c r="BN879" s="79"/>
      <c r="BO879" s="79"/>
      <c r="BP879" s="79"/>
      <c r="BQ879" s="79"/>
      <c r="BR879" s="79"/>
      <c r="BS879" s="79"/>
      <c r="BT879" s="79"/>
      <c r="BU879" s="79"/>
      <c r="BV879" s="79"/>
      <c r="BW879" s="79"/>
      <c r="BX879" s="79"/>
      <c r="BY879" s="79"/>
      <c r="BZ879" s="79"/>
      <c r="CA879" s="79"/>
    </row>
    <row r="880" spans="1:79">
      <c r="A880" s="79"/>
      <c r="B880" s="79"/>
      <c r="C880" s="79"/>
      <c r="D880" s="79"/>
      <c r="E880" s="79"/>
      <c r="F880" s="79"/>
      <c r="G880" s="79"/>
      <c r="H880" s="79"/>
      <c r="I880" s="79"/>
      <c r="J880" s="79"/>
      <c r="K880" s="79"/>
      <c r="L880" s="79"/>
      <c r="M880" s="79"/>
      <c r="AA880" s="79"/>
      <c r="AB880" s="79"/>
      <c r="AC880" s="79"/>
      <c r="AD880" s="79"/>
      <c r="AE880" s="79"/>
      <c r="AF880" s="79"/>
      <c r="AG880" s="79"/>
      <c r="AH880" s="79"/>
      <c r="AI880" s="79"/>
      <c r="AJ880" s="79"/>
      <c r="AK880" s="79"/>
      <c r="AL880" s="79"/>
      <c r="AM880" s="79"/>
      <c r="AN880" s="79"/>
      <c r="AO880" s="79"/>
      <c r="AP880" s="79"/>
      <c r="AQ880" s="79"/>
      <c r="AR880" s="79"/>
      <c r="AS880" s="79"/>
      <c r="AT880" s="79"/>
      <c r="AU880" s="79"/>
      <c r="AV880" s="79"/>
      <c r="AW880" s="79"/>
      <c r="AX880" s="79"/>
      <c r="AY880" s="79"/>
      <c r="AZ880" s="79"/>
      <c r="BA880" s="79"/>
      <c r="BB880" s="79"/>
      <c r="BC880" s="79"/>
      <c r="BD880" s="79"/>
      <c r="BE880" s="79"/>
      <c r="BF880" s="79"/>
      <c r="BG880" s="79"/>
      <c r="BH880" s="79"/>
      <c r="BI880" s="79"/>
      <c r="BJ880" s="79"/>
      <c r="BK880" s="79"/>
      <c r="BL880" s="79"/>
      <c r="BM880" s="79"/>
      <c r="BN880" s="79"/>
      <c r="BO880" s="79"/>
      <c r="BP880" s="79"/>
      <c r="BQ880" s="79"/>
      <c r="BR880" s="79"/>
      <c r="BS880" s="79"/>
      <c r="BT880" s="79"/>
      <c r="BU880" s="79"/>
      <c r="BV880" s="79"/>
      <c r="BW880" s="79"/>
      <c r="BX880" s="79"/>
      <c r="BY880" s="79"/>
      <c r="BZ880" s="79"/>
      <c r="CA880" s="79"/>
    </row>
    <row r="881" spans="1:79">
      <c r="A881" s="79"/>
      <c r="B881" s="79"/>
      <c r="C881" s="79"/>
      <c r="D881" s="79"/>
      <c r="E881" s="79"/>
      <c r="F881" s="79"/>
      <c r="G881" s="79"/>
      <c r="H881" s="79"/>
      <c r="I881" s="79"/>
      <c r="J881" s="79"/>
      <c r="K881" s="79"/>
      <c r="L881" s="79"/>
      <c r="M881" s="79"/>
      <c r="AA881" s="79"/>
      <c r="AB881" s="79"/>
      <c r="AC881" s="79"/>
      <c r="AD881" s="79"/>
      <c r="AE881" s="79"/>
      <c r="AF881" s="79"/>
      <c r="AG881" s="79"/>
      <c r="AH881" s="79"/>
      <c r="AI881" s="79"/>
      <c r="AJ881" s="79"/>
      <c r="AK881" s="79"/>
      <c r="AL881" s="79"/>
      <c r="AM881" s="79"/>
      <c r="AN881" s="79"/>
      <c r="AO881" s="79"/>
      <c r="AP881" s="79"/>
      <c r="AQ881" s="79"/>
      <c r="AR881" s="79"/>
      <c r="AS881" s="79"/>
      <c r="AT881" s="79"/>
      <c r="AU881" s="79"/>
      <c r="AV881" s="79"/>
      <c r="AW881" s="79"/>
      <c r="AX881" s="79"/>
      <c r="AY881" s="79"/>
      <c r="AZ881" s="79"/>
      <c r="BA881" s="79"/>
      <c r="BB881" s="79"/>
      <c r="BC881" s="79"/>
      <c r="BD881" s="79"/>
      <c r="BE881" s="79"/>
      <c r="BF881" s="79"/>
      <c r="BG881" s="79"/>
      <c r="BH881" s="79"/>
      <c r="BI881" s="79"/>
      <c r="BJ881" s="79"/>
      <c r="BK881" s="79"/>
      <c r="BL881" s="79"/>
      <c r="BM881" s="79"/>
      <c r="BN881" s="79"/>
      <c r="BO881" s="79"/>
      <c r="BP881" s="79"/>
      <c r="BQ881" s="79"/>
      <c r="BR881" s="79"/>
      <c r="BS881" s="79"/>
      <c r="BT881" s="79"/>
      <c r="BU881" s="79"/>
      <c r="BV881" s="79"/>
      <c r="BW881" s="79"/>
      <c r="BX881" s="79"/>
      <c r="BY881" s="79"/>
      <c r="BZ881" s="79"/>
      <c r="CA881" s="79"/>
    </row>
    <row r="882" spans="1:79">
      <c r="A882" s="79"/>
      <c r="B882" s="79"/>
      <c r="C882" s="79"/>
      <c r="D882" s="79"/>
      <c r="E882" s="79"/>
      <c r="F882" s="79"/>
      <c r="G882" s="79"/>
      <c r="H882" s="79"/>
      <c r="I882" s="79"/>
      <c r="J882" s="79"/>
      <c r="K882" s="79"/>
      <c r="L882" s="79"/>
      <c r="M882" s="79"/>
      <c r="AA882" s="79"/>
      <c r="AB882" s="79"/>
      <c r="AC882" s="79"/>
      <c r="AD882" s="79"/>
      <c r="AE882" s="79"/>
      <c r="AF882" s="79"/>
      <c r="AG882" s="79"/>
      <c r="AH882" s="79"/>
      <c r="AI882" s="79"/>
      <c r="AJ882" s="79"/>
      <c r="AK882" s="79"/>
      <c r="AL882" s="79"/>
      <c r="AM882" s="79"/>
      <c r="AN882" s="79"/>
      <c r="AO882" s="79"/>
      <c r="AP882" s="79"/>
      <c r="AQ882" s="79"/>
      <c r="AR882" s="79"/>
      <c r="AS882" s="79"/>
      <c r="AT882" s="79"/>
      <c r="AU882" s="79"/>
      <c r="AV882" s="79"/>
      <c r="AW882" s="79"/>
      <c r="AX882" s="79"/>
      <c r="AY882" s="79"/>
      <c r="AZ882" s="79"/>
      <c r="BA882" s="79"/>
      <c r="BB882" s="79"/>
      <c r="BC882" s="79"/>
      <c r="BD882" s="79"/>
      <c r="BE882" s="79"/>
      <c r="BF882" s="79"/>
      <c r="BG882" s="79"/>
      <c r="BH882" s="79"/>
      <c r="BI882" s="79"/>
      <c r="BJ882" s="79"/>
      <c r="BK882" s="79"/>
      <c r="BL882" s="79"/>
      <c r="BM882" s="79"/>
      <c r="BN882" s="79"/>
      <c r="BO882" s="79"/>
      <c r="BP882" s="79"/>
      <c r="BQ882" s="79"/>
      <c r="BR882" s="79"/>
      <c r="BS882" s="79"/>
      <c r="BT882" s="79"/>
      <c r="BU882" s="79"/>
      <c r="BV882" s="79"/>
      <c r="BW882" s="79"/>
      <c r="BX882" s="79"/>
      <c r="BY882" s="79"/>
      <c r="BZ882" s="79"/>
      <c r="CA882" s="79"/>
    </row>
    <row r="883" spans="1:79">
      <c r="A883" s="79"/>
      <c r="B883" s="79"/>
      <c r="C883" s="79"/>
      <c r="D883" s="79"/>
      <c r="E883" s="79"/>
      <c r="F883" s="79"/>
      <c r="G883" s="79"/>
      <c r="H883" s="79"/>
      <c r="I883" s="79"/>
      <c r="J883" s="79"/>
      <c r="K883" s="79"/>
      <c r="L883" s="79"/>
      <c r="M883" s="79"/>
      <c r="AA883" s="79"/>
      <c r="AB883" s="79"/>
      <c r="AC883" s="79"/>
      <c r="AD883" s="79"/>
      <c r="AE883" s="79"/>
      <c r="AF883" s="79"/>
      <c r="AG883" s="79"/>
      <c r="AH883" s="79"/>
      <c r="AI883" s="79"/>
      <c r="AJ883" s="79"/>
      <c r="AK883" s="79"/>
      <c r="AL883" s="79"/>
      <c r="AM883" s="79"/>
      <c r="AN883" s="79"/>
      <c r="AO883" s="79"/>
      <c r="AP883" s="79"/>
      <c r="AQ883" s="79"/>
      <c r="AR883" s="79"/>
      <c r="AS883" s="79"/>
      <c r="AT883" s="79"/>
      <c r="AU883" s="79"/>
      <c r="AV883" s="79"/>
      <c r="AW883" s="79"/>
      <c r="AX883" s="79"/>
      <c r="AY883" s="79"/>
      <c r="AZ883" s="79"/>
      <c r="BA883" s="79"/>
      <c r="BB883" s="79"/>
      <c r="BC883" s="79"/>
      <c r="BD883" s="79"/>
      <c r="BE883" s="79"/>
      <c r="BF883" s="79"/>
      <c r="BG883" s="79"/>
      <c r="BH883" s="79"/>
      <c r="BI883" s="79"/>
      <c r="BJ883" s="79"/>
      <c r="BK883" s="79"/>
      <c r="BL883" s="79"/>
      <c r="BM883" s="79"/>
      <c r="BN883" s="79"/>
      <c r="BO883" s="79"/>
      <c r="BP883" s="79"/>
      <c r="BQ883" s="79"/>
      <c r="BR883" s="79"/>
      <c r="BS883" s="79"/>
      <c r="BT883" s="79"/>
      <c r="BU883" s="79"/>
      <c r="BV883" s="79"/>
      <c r="BW883" s="79"/>
      <c r="BX883" s="79"/>
      <c r="BY883" s="79"/>
      <c r="BZ883" s="79"/>
      <c r="CA883" s="79"/>
    </row>
    <row r="884" spans="1:79">
      <c r="A884" s="79"/>
      <c r="B884" s="79"/>
      <c r="C884" s="79"/>
      <c r="D884" s="79"/>
      <c r="E884" s="79"/>
      <c r="F884" s="79"/>
      <c r="G884" s="79"/>
      <c r="H884" s="79"/>
      <c r="I884" s="79"/>
      <c r="J884" s="79"/>
      <c r="K884" s="79"/>
      <c r="L884" s="79"/>
      <c r="M884" s="79"/>
      <c r="AA884" s="79"/>
      <c r="AB884" s="79"/>
      <c r="AC884" s="79"/>
      <c r="AD884" s="79"/>
      <c r="AE884" s="79"/>
      <c r="AF884" s="79"/>
      <c r="AG884" s="79"/>
      <c r="AH884" s="79"/>
      <c r="AI884" s="79"/>
      <c r="AJ884" s="79"/>
      <c r="AK884" s="79"/>
      <c r="AL884" s="79"/>
      <c r="AM884" s="79"/>
      <c r="AN884" s="79"/>
      <c r="AO884" s="79"/>
      <c r="AP884" s="79"/>
      <c r="AQ884" s="79"/>
      <c r="AR884" s="79"/>
      <c r="AS884" s="79"/>
      <c r="AT884" s="79"/>
      <c r="AU884" s="79"/>
      <c r="AV884" s="79"/>
      <c r="AW884" s="79"/>
      <c r="AX884" s="79"/>
      <c r="AY884" s="79"/>
      <c r="AZ884" s="79"/>
      <c r="BA884" s="79"/>
      <c r="BB884" s="79"/>
      <c r="BC884" s="79"/>
      <c r="BD884" s="79"/>
      <c r="BE884" s="79"/>
      <c r="BF884" s="79"/>
      <c r="BG884" s="79"/>
      <c r="BH884" s="79"/>
      <c r="BI884" s="79"/>
      <c r="BJ884" s="79"/>
      <c r="BK884" s="79"/>
      <c r="BL884" s="79"/>
      <c r="BM884" s="79"/>
      <c r="BN884" s="79"/>
      <c r="BO884" s="79"/>
      <c r="BP884" s="79"/>
      <c r="BQ884" s="79"/>
      <c r="BR884" s="79"/>
      <c r="BS884" s="79"/>
      <c r="BT884" s="79"/>
      <c r="BU884" s="79"/>
      <c r="BV884" s="79"/>
      <c r="BW884" s="79"/>
      <c r="BX884" s="79"/>
      <c r="BY884" s="79"/>
      <c r="BZ884" s="79"/>
      <c r="CA884" s="79"/>
    </row>
    <row r="885" spans="1:79">
      <c r="A885" s="79"/>
      <c r="B885" s="79"/>
      <c r="C885" s="79"/>
      <c r="D885" s="79"/>
      <c r="E885" s="79"/>
      <c r="F885" s="79"/>
      <c r="G885" s="79"/>
      <c r="H885" s="79"/>
      <c r="I885" s="79"/>
      <c r="J885" s="79"/>
      <c r="K885" s="79"/>
      <c r="L885" s="79"/>
      <c r="M885" s="79"/>
      <c r="AA885" s="79"/>
      <c r="AB885" s="79"/>
      <c r="AC885" s="79"/>
      <c r="AD885" s="79"/>
      <c r="AE885" s="79"/>
      <c r="AF885" s="79"/>
      <c r="AG885" s="79"/>
      <c r="AH885" s="79"/>
      <c r="AI885" s="79"/>
      <c r="AJ885" s="79"/>
      <c r="AK885" s="79"/>
      <c r="AL885" s="79"/>
      <c r="AM885" s="79"/>
      <c r="AN885" s="79"/>
      <c r="AO885" s="79"/>
      <c r="AP885" s="79"/>
      <c r="AQ885" s="79"/>
      <c r="AR885" s="79"/>
      <c r="AS885" s="79"/>
      <c r="AT885" s="79"/>
      <c r="AU885" s="79"/>
      <c r="AV885" s="79"/>
      <c r="AW885" s="79"/>
      <c r="AX885" s="79"/>
      <c r="AY885" s="79"/>
      <c r="AZ885" s="79"/>
      <c r="BA885" s="79"/>
      <c r="BB885" s="79"/>
      <c r="BC885" s="79"/>
      <c r="BD885" s="79"/>
      <c r="BE885" s="79"/>
      <c r="BF885" s="79"/>
      <c r="BG885" s="79"/>
      <c r="BH885" s="79"/>
      <c r="BI885" s="79"/>
      <c r="BJ885" s="79"/>
      <c r="BK885" s="79"/>
      <c r="BL885" s="79"/>
      <c r="BM885" s="79"/>
      <c r="BN885" s="79"/>
      <c r="BO885" s="79"/>
      <c r="BP885" s="79"/>
      <c r="BQ885" s="79"/>
      <c r="BR885" s="79"/>
      <c r="BS885" s="79"/>
      <c r="BT885" s="79"/>
      <c r="BU885" s="79"/>
      <c r="BV885" s="79"/>
      <c r="BW885" s="79"/>
      <c r="BX885" s="79"/>
      <c r="BY885" s="79"/>
      <c r="BZ885" s="79"/>
      <c r="CA885" s="79"/>
    </row>
    <row r="886" spans="1:79">
      <c r="A886" s="79"/>
      <c r="B886" s="79"/>
      <c r="C886" s="79"/>
      <c r="D886" s="79"/>
      <c r="E886" s="79"/>
      <c r="F886" s="79"/>
      <c r="G886" s="79"/>
      <c r="H886" s="79"/>
      <c r="I886" s="79"/>
      <c r="J886" s="79"/>
      <c r="K886" s="79"/>
      <c r="L886" s="79"/>
      <c r="M886" s="79"/>
      <c r="AA886" s="79"/>
      <c r="AB886" s="79"/>
      <c r="AC886" s="79"/>
      <c r="AD886" s="79"/>
      <c r="AE886" s="79"/>
      <c r="AF886" s="79"/>
      <c r="AG886" s="79"/>
      <c r="AH886" s="79"/>
      <c r="AI886" s="79"/>
      <c r="AJ886" s="79"/>
      <c r="AK886" s="79"/>
      <c r="AL886" s="79"/>
      <c r="AM886" s="79"/>
      <c r="AN886" s="79"/>
      <c r="AO886" s="79"/>
      <c r="AP886" s="79"/>
      <c r="AQ886" s="79"/>
      <c r="AR886" s="79"/>
      <c r="AS886" s="79"/>
      <c r="AT886" s="79"/>
      <c r="AU886" s="79"/>
      <c r="AV886" s="79"/>
      <c r="AW886" s="79"/>
      <c r="AX886" s="79"/>
      <c r="AY886" s="79"/>
      <c r="AZ886" s="79"/>
      <c r="BA886" s="79"/>
      <c r="BB886" s="79"/>
      <c r="BC886" s="79"/>
      <c r="BD886" s="79"/>
      <c r="BE886" s="79"/>
      <c r="BF886" s="79"/>
      <c r="BG886" s="79"/>
      <c r="BH886" s="79"/>
      <c r="BI886" s="79"/>
      <c r="BJ886" s="79"/>
      <c r="BK886" s="79"/>
      <c r="BL886" s="79"/>
      <c r="BM886" s="79"/>
      <c r="BN886" s="79"/>
      <c r="BO886" s="79"/>
      <c r="BP886" s="79"/>
      <c r="BQ886" s="79"/>
      <c r="BR886" s="79"/>
      <c r="BS886" s="79"/>
      <c r="BT886" s="79"/>
      <c r="BU886" s="79"/>
      <c r="BV886" s="79"/>
      <c r="BW886" s="79"/>
      <c r="BX886" s="79"/>
      <c r="BY886" s="79"/>
      <c r="BZ886" s="79"/>
      <c r="CA886" s="79"/>
    </row>
    <row r="887" spans="1:79">
      <c r="A887" s="79"/>
      <c r="B887" s="79"/>
      <c r="C887" s="79"/>
      <c r="D887" s="79"/>
      <c r="E887" s="79"/>
      <c r="F887" s="79"/>
      <c r="G887" s="79"/>
      <c r="H887" s="79"/>
      <c r="I887" s="79"/>
      <c r="J887" s="79"/>
      <c r="K887" s="79"/>
      <c r="L887" s="79"/>
      <c r="M887" s="79"/>
      <c r="AA887" s="79"/>
      <c r="AB887" s="79"/>
      <c r="AC887" s="79"/>
      <c r="AD887" s="79"/>
      <c r="AE887" s="79"/>
      <c r="AF887" s="79"/>
      <c r="AG887" s="79"/>
      <c r="AH887" s="79"/>
      <c r="AI887" s="79"/>
      <c r="AJ887" s="79"/>
      <c r="AK887" s="79"/>
      <c r="AL887" s="79"/>
      <c r="AM887" s="79"/>
      <c r="AN887" s="79"/>
      <c r="AO887" s="79"/>
      <c r="AP887" s="79"/>
      <c r="AQ887" s="79"/>
      <c r="AR887" s="79"/>
      <c r="AS887" s="79"/>
      <c r="AT887" s="79"/>
      <c r="AU887" s="79"/>
      <c r="AV887" s="79"/>
      <c r="AW887" s="79"/>
      <c r="AX887" s="79"/>
      <c r="AY887" s="79"/>
      <c r="AZ887" s="79"/>
      <c r="BA887" s="79"/>
      <c r="BB887" s="79"/>
      <c r="BC887" s="79"/>
      <c r="BD887" s="79"/>
      <c r="BE887" s="79"/>
      <c r="BF887" s="79"/>
      <c r="BG887" s="79"/>
      <c r="BH887" s="79"/>
      <c r="BI887" s="79"/>
      <c r="BJ887" s="79"/>
      <c r="BK887" s="79"/>
      <c r="BL887" s="79"/>
      <c r="BM887" s="79"/>
      <c r="BN887" s="79"/>
      <c r="BO887" s="79"/>
      <c r="BP887" s="79"/>
      <c r="BQ887" s="79"/>
      <c r="BR887" s="79"/>
      <c r="BS887" s="79"/>
      <c r="BT887" s="79"/>
      <c r="BU887" s="79"/>
      <c r="BV887" s="79"/>
      <c r="BW887" s="79"/>
      <c r="BX887" s="79"/>
      <c r="BY887" s="79"/>
      <c r="BZ887" s="79"/>
      <c r="CA887" s="79"/>
    </row>
    <row r="888" spans="1:79">
      <c r="A888" s="79"/>
      <c r="B888" s="79"/>
      <c r="C888" s="79"/>
      <c r="D888" s="79"/>
      <c r="E888" s="79"/>
      <c r="F888" s="79"/>
      <c r="G888" s="79"/>
      <c r="H888" s="79"/>
      <c r="I888" s="79"/>
      <c r="J888" s="79"/>
      <c r="K888" s="79"/>
      <c r="L888" s="79"/>
      <c r="M888" s="79"/>
      <c r="AA888" s="79"/>
      <c r="AB888" s="79"/>
      <c r="AC888" s="79"/>
      <c r="AD888" s="79"/>
      <c r="AE888" s="79"/>
      <c r="AF888" s="79"/>
      <c r="AG888" s="79"/>
      <c r="AH888" s="79"/>
      <c r="AI888" s="79"/>
      <c r="AJ888" s="79"/>
      <c r="AK888" s="79"/>
      <c r="AL888" s="79"/>
      <c r="AM888" s="79"/>
      <c r="AN888" s="79"/>
      <c r="AO888" s="79"/>
      <c r="AP888" s="79"/>
      <c r="AQ888" s="79"/>
      <c r="AR888" s="79"/>
      <c r="AS888" s="79"/>
      <c r="AT888" s="79"/>
      <c r="AU888" s="79"/>
      <c r="AV888" s="79"/>
      <c r="AW888" s="79"/>
      <c r="AX888" s="79"/>
      <c r="AY888" s="79"/>
      <c r="AZ888" s="79"/>
      <c r="BA888" s="79"/>
      <c r="BB888" s="79"/>
      <c r="BC888" s="79"/>
      <c r="BD888" s="79"/>
      <c r="BE888" s="79"/>
      <c r="BF888" s="79"/>
      <c r="BG888" s="79"/>
      <c r="BH888" s="79"/>
      <c r="BI888" s="79"/>
      <c r="BJ888" s="79"/>
      <c r="BK888" s="79"/>
      <c r="BL888" s="79"/>
      <c r="BM888" s="79"/>
      <c r="BN888" s="79"/>
      <c r="BO888" s="79"/>
      <c r="BP888" s="79"/>
      <c r="BQ888" s="79"/>
      <c r="BR888" s="79"/>
      <c r="BS888" s="79"/>
      <c r="BT888" s="79"/>
      <c r="BU888" s="79"/>
      <c r="BV888" s="79"/>
      <c r="BW888" s="79"/>
      <c r="BX888" s="79"/>
      <c r="BY888" s="79"/>
      <c r="BZ888" s="79"/>
      <c r="CA888" s="79"/>
    </row>
    <row r="889" spans="1:79">
      <c r="A889" s="79"/>
      <c r="B889" s="79"/>
      <c r="C889" s="79"/>
      <c r="D889" s="79"/>
      <c r="E889" s="79"/>
      <c r="F889" s="79"/>
      <c r="G889" s="79"/>
      <c r="H889" s="79"/>
      <c r="I889" s="79"/>
      <c r="J889" s="79"/>
      <c r="K889" s="79"/>
      <c r="L889" s="79"/>
      <c r="M889" s="79"/>
      <c r="AA889" s="79"/>
      <c r="AB889" s="79"/>
      <c r="AC889" s="79"/>
      <c r="AD889" s="79"/>
      <c r="AE889" s="79"/>
      <c r="AF889" s="79"/>
      <c r="AG889" s="79"/>
      <c r="AH889" s="79"/>
      <c r="AI889" s="79"/>
      <c r="AJ889" s="79"/>
      <c r="AK889" s="79"/>
      <c r="AL889" s="79"/>
      <c r="AM889" s="79"/>
      <c r="AN889" s="79"/>
      <c r="AO889" s="79"/>
      <c r="AP889" s="79"/>
      <c r="AQ889" s="79"/>
      <c r="AR889" s="79"/>
      <c r="AS889" s="79"/>
      <c r="AT889" s="79"/>
      <c r="AU889" s="79"/>
      <c r="AV889" s="79"/>
      <c r="AW889" s="79"/>
      <c r="AX889" s="79"/>
      <c r="AY889" s="79"/>
      <c r="AZ889" s="79"/>
      <c r="BA889" s="79"/>
      <c r="BB889" s="79"/>
      <c r="BC889" s="79"/>
      <c r="BD889" s="79"/>
      <c r="BE889" s="79"/>
      <c r="BF889" s="79"/>
      <c r="BG889" s="79"/>
      <c r="BH889" s="79"/>
      <c r="BI889" s="79"/>
      <c r="BJ889" s="79"/>
      <c r="BK889" s="79"/>
      <c r="BL889" s="79"/>
      <c r="BM889" s="79"/>
      <c r="BN889" s="79"/>
      <c r="BO889" s="79"/>
      <c r="BP889" s="79"/>
      <c r="BQ889" s="79"/>
      <c r="BR889" s="79"/>
      <c r="BS889" s="79"/>
      <c r="BT889" s="79"/>
      <c r="BU889" s="79"/>
      <c r="BV889" s="79"/>
      <c r="BW889" s="79"/>
      <c r="BX889" s="79"/>
      <c r="BY889" s="79"/>
      <c r="BZ889" s="79"/>
      <c r="CA889" s="79"/>
    </row>
    <row r="890" spans="1:79">
      <c r="A890" s="79"/>
      <c r="B890" s="79"/>
      <c r="C890" s="79"/>
      <c r="D890" s="79"/>
      <c r="E890" s="79"/>
      <c r="F890" s="79"/>
      <c r="G890" s="79"/>
      <c r="H890" s="79"/>
      <c r="I890" s="79"/>
      <c r="J890" s="79"/>
      <c r="K890" s="79"/>
      <c r="L890" s="79"/>
      <c r="M890" s="79"/>
      <c r="AA890" s="79"/>
      <c r="AB890" s="79"/>
      <c r="AC890" s="79"/>
      <c r="AD890" s="79"/>
      <c r="AE890" s="79"/>
      <c r="AF890" s="79"/>
      <c r="AG890" s="79"/>
      <c r="AH890" s="79"/>
      <c r="AI890" s="79"/>
      <c r="AJ890" s="79"/>
      <c r="AK890" s="79"/>
      <c r="AL890" s="79"/>
      <c r="AM890" s="79"/>
      <c r="AN890" s="79"/>
      <c r="AO890" s="79"/>
      <c r="AP890" s="79"/>
      <c r="AQ890" s="79"/>
      <c r="AR890" s="79"/>
      <c r="AS890" s="79"/>
      <c r="AT890" s="79"/>
      <c r="AU890" s="79"/>
      <c r="AV890" s="79"/>
      <c r="AW890" s="79"/>
      <c r="AX890" s="79"/>
      <c r="AY890" s="79"/>
      <c r="AZ890" s="79"/>
      <c r="BA890" s="79"/>
      <c r="BB890" s="79"/>
      <c r="BC890" s="79"/>
      <c r="BD890" s="79"/>
      <c r="BE890" s="79"/>
      <c r="BF890" s="79"/>
      <c r="BG890" s="79"/>
      <c r="BH890" s="79"/>
      <c r="BI890" s="79"/>
      <c r="BJ890" s="79"/>
      <c r="BK890" s="79"/>
      <c r="BL890" s="79"/>
      <c r="BM890" s="79"/>
      <c r="BN890" s="79"/>
      <c r="BO890" s="79"/>
      <c r="BP890" s="79"/>
      <c r="BQ890" s="79"/>
      <c r="BR890" s="79"/>
      <c r="BS890" s="79"/>
      <c r="BT890" s="79"/>
      <c r="BU890" s="79"/>
      <c r="BV890" s="79"/>
      <c r="BW890" s="79"/>
      <c r="BX890" s="79"/>
      <c r="BY890" s="79"/>
      <c r="BZ890" s="79"/>
      <c r="CA890" s="79"/>
    </row>
    <row r="891" spans="1:79">
      <c r="A891" s="79"/>
      <c r="B891" s="79"/>
      <c r="C891" s="79"/>
      <c r="D891" s="79"/>
      <c r="E891" s="79"/>
      <c r="F891" s="79"/>
      <c r="G891" s="79"/>
      <c r="H891" s="79"/>
      <c r="I891" s="79"/>
      <c r="J891" s="79"/>
      <c r="K891" s="79"/>
      <c r="L891" s="79"/>
      <c r="M891" s="79"/>
      <c r="AA891" s="79"/>
      <c r="AB891" s="79"/>
      <c r="AC891" s="79"/>
      <c r="AD891" s="79"/>
      <c r="AE891" s="79"/>
      <c r="AF891" s="79"/>
      <c r="AG891" s="79"/>
      <c r="AH891" s="79"/>
      <c r="AI891" s="79"/>
      <c r="AJ891" s="79"/>
      <c r="AK891" s="79"/>
      <c r="AL891" s="79"/>
      <c r="AM891" s="79"/>
      <c r="AN891" s="79"/>
      <c r="AO891" s="79"/>
      <c r="AP891" s="79"/>
      <c r="AQ891" s="79"/>
      <c r="AR891" s="79"/>
      <c r="AS891" s="79"/>
      <c r="AT891" s="79"/>
      <c r="AU891" s="79"/>
      <c r="AV891" s="79"/>
      <c r="AW891" s="79"/>
      <c r="AX891" s="79"/>
      <c r="AY891" s="79"/>
      <c r="AZ891" s="79"/>
      <c r="BA891" s="79"/>
      <c r="BB891" s="79"/>
      <c r="BC891" s="79"/>
      <c r="BD891" s="79"/>
      <c r="BE891" s="79"/>
      <c r="BF891" s="79"/>
      <c r="BG891" s="79"/>
      <c r="BH891" s="79"/>
      <c r="BI891" s="79"/>
      <c r="BJ891" s="79"/>
      <c r="BK891" s="79"/>
      <c r="BL891" s="79"/>
      <c r="BM891" s="79"/>
      <c r="BN891" s="79"/>
      <c r="BO891" s="79"/>
      <c r="BP891" s="79"/>
      <c r="BQ891" s="79"/>
      <c r="BR891" s="79"/>
      <c r="BS891" s="79"/>
      <c r="BT891" s="79"/>
      <c r="BU891" s="79"/>
      <c r="BV891" s="79"/>
      <c r="BW891" s="79"/>
      <c r="BX891" s="79"/>
      <c r="BY891" s="79"/>
      <c r="BZ891" s="79"/>
      <c r="CA891" s="79"/>
    </row>
    <row r="892" spans="1:79">
      <c r="A892" s="79"/>
      <c r="B892" s="79"/>
      <c r="C892" s="79"/>
      <c r="D892" s="79"/>
      <c r="E892" s="79"/>
      <c r="F892" s="79"/>
      <c r="G892" s="79"/>
      <c r="H892" s="79"/>
      <c r="I892" s="79"/>
      <c r="J892" s="79"/>
      <c r="K892" s="79"/>
      <c r="L892" s="79"/>
      <c r="M892" s="79"/>
      <c r="AA892" s="79"/>
      <c r="AB892" s="79"/>
      <c r="AC892" s="79"/>
      <c r="AD892" s="79"/>
      <c r="AE892" s="79"/>
      <c r="AF892" s="79"/>
      <c r="AG892" s="79"/>
      <c r="AH892" s="79"/>
      <c r="AI892" s="79"/>
      <c r="AJ892" s="79"/>
      <c r="AK892" s="79"/>
      <c r="AL892" s="79"/>
      <c r="AM892" s="79"/>
      <c r="AN892" s="79"/>
      <c r="AO892" s="79"/>
      <c r="AP892" s="79"/>
      <c r="AQ892" s="79"/>
      <c r="AR892" s="79"/>
      <c r="AS892" s="79"/>
      <c r="AT892" s="79"/>
      <c r="AU892" s="79"/>
      <c r="AV892" s="79"/>
      <c r="AW892" s="79"/>
      <c r="AX892" s="79"/>
      <c r="AY892" s="79"/>
      <c r="AZ892" s="79"/>
      <c r="BA892" s="79"/>
      <c r="BB892" s="79"/>
      <c r="BC892" s="79"/>
      <c r="BD892" s="79"/>
      <c r="BE892" s="79"/>
      <c r="BF892" s="79"/>
      <c r="BG892" s="79"/>
      <c r="BH892" s="79"/>
      <c r="BI892" s="79"/>
      <c r="BJ892" s="79"/>
      <c r="BK892" s="79"/>
      <c r="BL892" s="79"/>
      <c r="BM892" s="79"/>
      <c r="BN892" s="79"/>
      <c r="BO892" s="79"/>
      <c r="BP892" s="79"/>
      <c r="BQ892" s="79"/>
      <c r="BR892" s="79"/>
      <c r="BS892" s="79"/>
      <c r="BT892" s="79"/>
      <c r="BU892" s="79"/>
      <c r="BV892" s="79"/>
      <c r="BW892" s="79"/>
      <c r="BX892" s="79"/>
      <c r="BY892" s="79"/>
      <c r="BZ892" s="79"/>
      <c r="CA892" s="79"/>
    </row>
    <row r="893" spans="1:79">
      <c r="A893" s="79"/>
      <c r="B893" s="79"/>
      <c r="C893" s="79"/>
      <c r="D893" s="79"/>
      <c r="E893" s="79"/>
      <c r="F893" s="79"/>
      <c r="G893" s="79"/>
      <c r="H893" s="79"/>
      <c r="I893" s="79"/>
      <c r="J893" s="79"/>
      <c r="K893" s="79"/>
      <c r="L893" s="79"/>
      <c r="M893" s="79"/>
      <c r="AA893" s="79"/>
      <c r="AB893" s="79"/>
      <c r="AC893" s="79"/>
      <c r="AD893" s="79"/>
      <c r="AE893" s="79"/>
      <c r="AF893" s="79"/>
      <c r="AG893" s="79"/>
      <c r="AH893" s="79"/>
      <c r="AI893" s="79"/>
      <c r="AJ893" s="79"/>
      <c r="AK893" s="79"/>
      <c r="AL893" s="79"/>
      <c r="AM893" s="79"/>
      <c r="AN893" s="79"/>
      <c r="AO893" s="79"/>
      <c r="AP893" s="79"/>
      <c r="AQ893" s="79"/>
      <c r="AR893" s="79"/>
      <c r="AS893" s="79"/>
      <c r="AT893" s="79"/>
      <c r="AU893" s="79"/>
      <c r="AV893" s="79"/>
      <c r="AW893" s="79"/>
      <c r="AX893" s="79"/>
      <c r="AY893" s="79"/>
      <c r="AZ893" s="79"/>
      <c r="BA893" s="79"/>
      <c r="BB893" s="79"/>
      <c r="BC893" s="79"/>
      <c r="BD893" s="79"/>
      <c r="BE893" s="79"/>
      <c r="BF893" s="79"/>
      <c r="BG893" s="79"/>
      <c r="BH893" s="79"/>
      <c r="BI893" s="79"/>
      <c r="BJ893" s="79"/>
      <c r="BK893" s="79"/>
      <c r="BL893" s="79"/>
      <c r="BM893" s="79"/>
      <c r="BN893" s="79"/>
      <c r="BO893" s="79"/>
      <c r="BP893" s="79"/>
      <c r="BQ893" s="79"/>
      <c r="BR893" s="79"/>
      <c r="BS893" s="79"/>
      <c r="BT893" s="79"/>
      <c r="BU893" s="79"/>
      <c r="BV893" s="79"/>
      <c r="BW893" s="79"/>
      <c r="BX893" s="79"/>
      <c r="BY893" s="79"/>
      <c r="BZ893" s="79"/>
      <c r="CA893" s="79"/>
    </row>
    <row r="894" spans="1:79">
      <c r="A894" s="79"/>
      <c r="B894" s="79"/>
      <c r="C894" s="79"/>
      <c r="D894" s="79"/>
      <c r="E894" s="79"/>
      <c r="F894" s="79"/>
      <c r="G894" s="79"/>
      <c r="H894" s="79"/>
      <c r="I894" s="79"/>
      <c r="J894" s="79"/>
      <c r="K894" s="79"/>
      <c r="L894" s="79"/>
      <c r="M894" s="79"/>
      <c r="AA894" s="79"/>
      <c r="AB894" s="79"/>
      <c r="AC894" s="79"/>
      <c r="AD894" s="79"/>
      <c r="AE894" s="79"/>
      <c r="AF894" s="79"/>
      <c r="AG894" s="79"/>
      <c r="AH894" s="79"/>
      <c r="AI894" s="79"/>
      <c r="AJ894" s="79"/>
      <c r="AK894" s="79"/>
      <c r="AL894" s="79"/>
      <c r="AM894" s="79"/>
      <c r="AN894" s="79"/>
      <c r="AO894" s="79"/>
      <c r="AP894" s="79"/>
      <c r="AQ894" s="79"/>
      <c r="AR894" s="79"/>
      <c r="AS894" s="79"/>
      <c r="AT894" s="79"/>
      <c r="AU894" s="79"/>
      <c r="AV894" s="79"/>
      <c r="AW894" s="79"/>
      <c r="AX894" s="79"/>
      <c r="AY894" s="79"/>
      <c r="AZ894" s="79"/>
      <c r="BA894" s="79"/>
      <c r="BB894" s="79"/>
      <c r="BC894" s="79"/>
      <c r="BD894" s="79"/>
      <c r="BE894" s="79"/>
      <c r="BF894" s="79"/>
      <c r="BG894" s="79"/>
      <c r="BH894" s="79"/>
      <c r="BI894" s="79"/>
      <c r="BJ894" s="79"/>
      <c r="BK894" s="79"/>
      <c r="BL894" s="79"/>
      <c r="BM894" s="79"/>
      <c r="BN894" s="79"/>
      <c r="BO894" s="79"/>
      <c r="BP894" s="79"/>
      <c r="BQ894" s="79"/>
      <c r="BR894" s="79"/>
      <c r="BS894" s="79"/>
      <c r="BT894" s="79"/>
      <c r="BU894" s="79"/>
      <c r="BV894" s="79"/>
      <c r="BW894" s="79"/>
      <c r="BX894" s="79"/>
      <c r="BY894" s="79"/>
      <c r="BZ894" s="79"/>
      <c r="CA894" s="79"/>
    </row>
    <row r="895" spans="1:79">
      <c r="A895" s="79"/>
      <c r="B895" s="79"/>
      <c r="C895" s="79"/>
      <c r="D895" s="79"/>
      <c r="E895" s="79"/>
      <c r="F895" s="79"/>
      <c r="G895" s="79"/>
      <c r="H895" s="79"/>
      <c r="I895" s="79"/>
      <c r="J895" s="79"/>
      <c r="K895" s="79"/>
      <c r="L895" s="79"/>
      <c r="M895" s="79"/>
      <c r="AA895" s="79"/>
      <c r="AB895" s="79"/>
      <c r="AC895" s="79"/>
      <c r="AD895" s="79"/>
      <c r="AE895" s="79"/>
      <c r="AF895" s="79"/>
      <c r="AG895" s="79"/>
      <c r="AH895" s="79"/>
      <c r="AI895" s="79"/>
      <c r="AJ895" s="79"/>
      <c r="AK895" s="79"/>
      <c r="AL895" s="79"/>
      <c r="AM895" s="79"/>
      <c r="AN895" s="79"/>
      <c r="AO895" s="79"/>
      <c r="AP895" s="79"/>
      <c r="AQ895" s="79"/>
      <c r="AR895" s="79"/>
      <c r="AS895" s="79"/>
      <c r="AT895" s="79"/>
      <c r="AU895" s="79"/>
      <c r="AV895" s="79"/>
      <c r="AW895" s="79"/>
      <c r="AX895" s="79"/>
      <c r="AY895" s="79"/>
      <c r="AZ895" s="79"/>
      <c r="BA895" s="79"/>
      <c r="BB895" s="79"/>
      <c r="BC895" s="79"/>
      <c r="BD895" s="79"/>
      <c r="BE895" s="79"/>
      <c r="BF895" s="79"/>
      <c r="BG895" s="79"/>
      <c r="BH895" s="79"/>
      <c r="BI895" s="79"/>
      <c r="BJ895" s="79"/>
      <c r="BK895" s="79"/>
      <c r="BL895" s="79"/>
      <c r="BM895" s="79"/>
      <c r="BN895" s="79"/>
      <c r="BO895" s="79"/>
      <c r="BP895" s="79"/>
      <c r="BQ895" s="79"/>
      <c r="BR895" s="79"/>
      <c r="BS895" s="79"/>
      <c r="BT895" s="79"/>
      <c r="BU895" s="79"/>
      <c r="BV895" s="79"/>
      <c r="BW895" s="79"/>
      <c r="BX895" s="79"/>
      <c r="BY895" s="79"/>
      <c r="BZ895" s="79"/>
      <c r="CA895" s="79"/>
    </row>
    <row r="896" spans="1:79">
      <c r="A896" s="79"/>
      <c r="B896" s="79"/>
      <c r="C896" s="79"/>
      <c r="D896" s="79"/>
      <c r="E896" s="79"/>
      <c r="F896" s="79"/>
      <c r="G896" s="79"/>
      <c r="H896" s="79"/>
      <c r="I896" s="79"/>
      <c r="J896" s="79"/>
      <c r="K896" s="79"/>
      <c r="L896" s="79"/>
      <c r="M896" s="79"/>
      <c r="AA896" s="79"/>
      <c r="AB896" s="79"/>
      <c r="AC896" s="79"/>
      <c r="AD896" s="79"/>
      <c r="AE896" s="79"/>
      <c r="AF896" s="79"/>
      <c r="AG896" s="79"/>
      <c r="AH896" s="79"/>
      <c r="AI896" s="79"/>
      <c r="AJ896" s="79"/>
      <c r="AK896" s="79"/>
      <c r="AL896" s="79"/>
      <c r="AM896" s="79"/>
      <c r="AN896" s="79"/>
      <c r="AO896" s="79"/>
      <c r="AP896" s="79"/>
      <c r="AQ896" s="79"/>
      <c r="AR896" s="79"/>
      <c r="AS896" s="79"/>
      <c r="AT896" s="79"/>
      <c r="AU896" s="79"/>
      <c r="AV896" s="79"/>
      <c r="AW896" s="79"/>
      <c r="AX896" s="79"/>
      <c r="AY896" s="79"/>
      <c r="AZ896" s="79"/>
      <c r="BA896" s="79"/>
      <c r="BB896" s="79"/>
      <c r="BC896" s="79"/>
      <c r="BD896" s="79"/>
      <c r="BE896" s="79"/>
      <c r="BF896" s="79"/>
      <c r="BG896" s="79"/>
      <c r="BH896" s="79"/>
      <c r="BI896" s="79"/>
      <c r="BJ896" s="79"/>
      <c r="BK896" s="79"/>
      <c r="BL896" s="79"/>
      <c r="BM896" s="79"/>
      <c r="BN896" s="79"/>
      <c r="BO896" s="79"/>
      <c r="BP896" s="79"/>
      <c r="BQ896" s="79"/>
      <c r="BR896" s="79"/>
      <c r="BS896" s="79"/>
      <c r="BT896" s="79"/>
      <c r="BU896" s="79"/>
      <c r="BV896" s="79"/>
      <c r="BW896" s="79"/>
      <c r="BX896" s="79"/>
      <c r="BY896" s="79"/>
      <c r="BZ896" s="79"/>
      <c r="CA896" s="79"/>
    </row>
    <row r="897" spans="1:79">
      <c r="A897" s="79"/>
      <c r="B897" s="79"/>
      <c r="C897" s="79"/>
      <c r="D897" s="79"/>
      <c r="E897" s="79"/>
      <c r="F897" s="79"/>
      <c r="G897" s="79"/>
      <c r="H897" s="79"/>
      <c r="I897" s="79"/>
      <c r="J897" s="79"/>
      <c r="K897" s="79"/>
      <c r="L897" s="79"/>
      <c r="M897" s="79"/>
      <c r="AA897" s="79"/>
      <c r="AB897" s="79"/>
      <c r="AC897" s="79"/>
      <c r="AD897" s="79"/>
      <c r="AE897" s="79"/>
      <c r="AF897" s="79"/>
      <c r="AG897" s="79"/>
      <c r="AH897" s="79"/>
      <c r="AI897" s="79"/>
      <c r="AJ897" s="79"/>
      <c r="AK897" s="79"/>
      <c r="AL897" s="79"/>
      <c r="AM897" s="79"/>
      <c r="AN897" s="79"/>
      <c r="AO897" s="79"/>
      <c r="AP897" s="79"/>
      <c r="AQ897" s="79"/>
      <c r="AR897" s="79"/>
      <c r="AS897" s="79"/>
      <c r="AT897" s="79"/>
      <c r="AU897" s="79"/>
      <c r="AV897" s="79"/>
      <c r="AW897" s="79"/>
      <c r="AX897" s="79"/>
      <c r="AY897" s="79"/>
      <c r="AZ897" s="79"/>
      <c r="BA897" s="79"/>
      <c r="BB897" s="79"/>
      <c r="BC897" s="79"/>
      <c r="BD897" s="79"/>
      <c r="BE897" s="79"/>
      <c r="BF897" s="79"/>
      <c r="BG897" s="79"/>
      <c r="BH897" s="79"/>
      <c r="BI897" s="79"/>
      <c r="BJ897" s="79"/>
      <c r="BK897" s="79"/>
      <c r="BL897" s="79"/>
      <c r="BM897" s="79"/>
      <c r="BN897" s="79"/>
      <c r="BO897" s="79"/>
      <c r="BP897" s="79"/>
      <c r="BQ897" s="79"/>
      <c r="BR897" s="79"/>
      <c r="BS897" s="79"/>
      <c r="BT897" s="79"/>
      <c r="BU897" s="79"/>
      <c r="BV897" s="79"/>
      <c r="BW897" s="79"/>
      <c r="BX897" s="79"/>
      <c r="BY897" s="79"/>
      <c r="BZ897" s="79"/>
      <c r="CA897" s="79"/>
    </row>
    <row r="898" spans="1:79">
      <c r="A898" s="79"/>
      <c r="B898" s="79"/>
      <c r="C898" s="79"/>
      <c r="D898" s="79"/>
      <c r="E898" s="79"/>
      <c r="F898" s="79"/>
      <c r="G898" s="79"/>
      <c r="H898" s="79"/>
      <c r="I898" s="79"/>
      <c r="J898" s="79"/>
      <c r="K898" s="79"/>
      <c r="L898" s="79"/>
      <c r="M898" s="79"/>
      <c r="AA898" s="79"/>
      <c r="AB898" s="79"/>
      <c r="AC898" s="79"/>
      <c r="AD898" s="79"/>
      <c r="AE898" s="79"/>
      <c r="AF898" s="79"/>
      <c r="AG898" s="79"/>
      <c r="AH898" s="79"/>
      <c r="AI898" s="79"/>
      <c r="AJ898" s="79"/>
      <c r="AK898" s="79"/>
      <c r="AL898" s="79"/>
      <c r="AM898" s="79"/>
      <c r="AN898" s="79"/>
      <c r="AO898" s="79"/>
      <c r="AP898" s="79"/>
      <c r="AQ898" s="79"/>
      <c r="AR898" s="79"/>
      <c r="AS898" s="79"/>
      <c r="AT898" s="79"/>
      <c r="AU898" s="79"/>
      <c r="AV898" s="79"/>
      <c r="AW898" s="79"/>
      <c r="AX898" s="79"/>
      <c r="AY898" s="79"/>
      <c r="AZ898" s="79"/>
      <c r="BA898" s="79"/>
      <c r="BB898" s="79"/>
      <c r="BC898" s="79"/>
      <c r="BD898" s="79"/>
      <c r="BE898" s="79"/>
      <c r="BF898" s="79"/>
      <c r="BG898" s="79"/>
      <c r="BH898" s="79"/>
      <c r="BI898" s="79"/>
      <c r="BJ898" s="79"/>
      <c r="BK898" s="79"/>
      <c r="BL898" s="79"/>
      <c r="BM898" s="79"/>
      <c r="BN898" s="79"/>
      <c r="BO898" s="79"/>
      <c r="BP898" s="79"/>
      <c r="BQ898" s="79"/>
      <c r="BR898" s="79"/>
      <c r="BS898" s="79"/>
      <c r="BT898" s="79"/>
      <c r="BU898" s="79"/>
      <c r="BV898" s="79"/>
      <c r="BW898" s="79"/>
      <c r="BX898" s="79"/>
      <c r="BY898" s="79"/>
      <c r="BZ898" s="79"/>
      <c r="CA898" s="79"/>
    </row>
    <row r="899" spans="1:79">
      <c r="A899" s="79"/>
      <c r="B899" s="79"/>
      <c r="C899" s="79"/>
      <c r="D899" s="79"/>
      <c r="E899" s="79"/>
      <c r="F899" s="79"/>
      <c r="G899" s="79"/>
      <c r="H899" s="79"/>
      <c r="I899" s="79"/>
      <c r="J899" s="79"/>
      <c r="K899" s="79"/>
      <c r="L899" s="79"/>
      <c r="M899" s="79"/>
      <c r="AA899" s="79"/>
      <c r="AB899" s="79"/>
      <c r="AC899" s="79"/>
      <c r="AD899" s="79"/>
      <c r="AE899" s="79"/>
      <c r="AF899" s="79"/>
      <c r="AG899" s="79"/>
      <c r="AH899" s="79"/>
      <c r="AI899" s="79"/>
      <c r="AJ899" s="79"/>
      <c r="AK899" s="79"/>
      <c r="AL899" s="79"/>
      <c r="AM899" s="79"/>
      <c r="AN899" s="79"/>
      <c r="AO899" s="79"/>
      <c r="AP899" s="79"/>
      <c r="AQ899" s="79"/>
      <c r="AR899" s="79"/>
      <c r="AS899" s="79"/>
      <c r="AT899" s="79"/>
      <c r="AU899" s="79"/>
      <c r="AV899" s="79"/>
      <c r="AW899" s="79"/>
      <c r="AX899" s="79"/>
      <c r="AY899" s="79"/>
      <c r="AZ899" s="79"/>
      <c r="BA899" s="79"/>
      <c r="BB899" s="79"/>
      <c r="BC899" s="79"/>
      <c r="BD899" s="79"/>
      <c r="BE899" s="79"/>
      <c r="BF899" s="79"/>
      <c r="BG899" s="79"/>
      <c r="BH899" s="79"/>
      <c r="BI899" s="79"/>
      <c r="BJ899" s="79"/>
      <c r="BK899" s="79"/>
      <c r="BL899" s="79"/>
      <c r="BM899" s="79"/>
      <c r="BN899" s="79"/>
      <c r="BO899" s="79"/>
      <c r="BP899" s="79"/>
      <c r="BQ899" s="79"/>
      <c r="BR899" s="79"/>
      <c r="BS899" s="79"/>
      <c r="BT899" s="79"/>
      <c r="BU899" s="79"/>
      <c r="BV899" s="79"/>
      <c r="BW899" s="79"/>
      <c r="BX899" s="79"/>
      <c r="BY899" s="79"/>
      <c r="BZ899" s="79"/>
      <c r="CA899" s="79"/>
    </row>
    <row r="900" spans="1:79">
      <c r="A900" s="79"/>
      <c r="B900" s="79"/>
      <c r="C900" s="79"/>
      <c r="D900" s="79"/>
      <c r="E900" s="79"/>
      <c r="F900" s="79"/>
      <c r="G900" s="79"/>
      <c r="H900" s="79"/>
      <c r="I900" s="79"/>
      <c r="J900" s="79"/>
      <c r="K900" s="79"/>
      <c r="L900" s="79"/>
      <c r="M900" s="79"/>
      <c r="AA900" s="79"/>
      <c r="AB900" s="79"/>
      <c r="AC900" s="79"/>
      <c r="AD900" s="79"/>
      <c r="AE900" s="79"/>
      <c r="AF900" s="79"/>
      <c r="AG900" s="79"/>
      <c r="AH900" s="79"/>
      <c r="AI900" s="79"/>
      <c r="AJ900" s="79"/>
      <c r="AK900" s="79"/>
      <c r="AL900" s="79"/>
      <c r="AM900" s="79"/>
      <c r="AN900" s="79"/>
      <c r="AO900" s="79"/>
      <c r="AP900" s="79"/>
      <c r="AQ900" s="79"/>
      <c r="AR900" s="79"/>
      <c r="AS900" s="79"/>
      <c r="AT900" s="79"/>
      <c r="AU900" s="79"/>
      <c r="AV900" s="79"/>
      <c r="AW900" s="79"/>
      <c r="AX900" s="79"/>
      <c r="AY900" s="79"/>
      <c r="AZ900" s="79"/>
      <c r="BA900" s="79"/>
      <c r="BB900" s="79"/>
      <c r="BC900" s="79"/>
      <c r="BD900" s="79"/>
      <c r="BE900" s="79"/>
      <c r="BF900" s="79"/>
      <c r="BG900" s="79"/>
      <c r="BH900" s="79"/>
      <c r="BI900" s="79"/>
      <c r="BJ900" s="79"/>
      <c r="BK900" s="79"/>
      <c r="BL900" s="79"/>
      <c r="BM900" s="79"/>
      <c r="BN900" s="79"/>
      <c r="BO900" s="79"/>
      <c r="BP900" s="79"/>
      <c r="BQ900" s="79"/>
      <c r="BR900" s="79"/>
      <c r="BS900" s="79"/>
      <c r="BT900" s="79"/>
      <c r="BU900" s="79"/>
      <c r="BV900" s="79"/>
      <c r="BW900" s="79"/>
      <c r="BX900" s="79"/>
      <c r="BY900" s="79"/>
      <c r="BZ900" s="79"/>
      <c r="CA900" s="79"/>
    </row>
    <row r="901" spans="1:79">
      <c r="A901" s="79"/>
      <c r="B901" s="79"/>
      <c r="C901" s="79"/>
      <c r="D901" s="79"/>
      <c r="E901" s="79"/>
      <c r="F901" s="79"/>
      <c r="G901" s="79"/>
      <c r="H901" s="79"/>
      <c r="I901" s="79"/>
      <c r="J901" s="79"/>
      <c r="K901" s="79"/>
      <c r="L901" s="79"/>
      <c r="M901" s="79"/>
      <c r="AA901" s="79"/>
      <c r="AB901" s="79"/>
      <c r="AC901" s="79"/>
      <c r="AD901" s="79"/>
      <c r="AE901" s="79"/>
      <c r="AF901" s="79"/>
      <c r="AG901" s="79"/>
      <c r="AH901" s="79"/>
      <c r="AI901" s="79"/>
      <c r="AJ901" s="79"/>
      <c r="AK901" s="79"/>
      <c r="AL901" s="79"/>
      <c r="AM901" s="79"/>
      <c r="AN901" s="79"/>
      <c r="AO901" s="79"/>
      <c r="AP901" s="79"/>
      <c r="AQ901" s="79"/>
      <c r="AR901" s="79"/>
      <c r="AS901" s="79"/>
      <c r="AT901" s="79"/>
      <c r="AU901" s="79"/>
      <c r="AV901" s="79"/>
      <c r="AW901" s="79"/>
      <c r="AX901" s="79"/>
      <c r="AY901" s="79"/>
      <c r="AZ901" s="79"/>
      <c r="BA901" s="79"/>
      <c r="BB901" s="79"/>
      <c r="BC901" s="79"/>
      <c r="BD901" s="79"/>
      <c r="BE901" s="79"/>
      <c r="BF901" s="79"/>
      <c r="BG901" s="79"/>
      <c r="BH901" s="79"/>
      <c r="BI901" s="79"/>
      <c r="BJ901" s="79"/>
      <c r="BK901" s="79"/>
      <c r="BL901" s="79"/>
      <c r="BM901" s="79"/>
      <c r="BN901" s="79"/>
      <c r="BO901" s="79"/>
      <c r="BP901" s="79"/>
      <c r="BQ901" s="79"/>
      <c r="BR901" s="79"/>
      <c r="BS901" s="79"/>
      <c r="BT901" s="79"/>
      <c r="BU901" s="79"/>
      <c r="BV901" s="79"/>
      <c r="BW901" s="79"/>
      <c r="BX901" s="79"/>
      <c r="BY901" s="79"/>
      <c r="BZ901" s="79"/>
      <c r="CA901" s="79"/>
    </row>
    <row r="902" spans="1:79">
      <c r="A902" s="79"/>
      <c r="B902" s="79"/>
      <c r="C902" s="79"/>
      <c r="D902" s="79"/>
      <c r="E902" s="79"/>
      <c r="F902" s="79"/>
      <c r="G902" s="79"/>
      <c r="H902" s="79"/>
      <c r="I902" s="79"/>
      <c r="J902" s="79"/>
      <c r="K902" s="79"/>
      <c r="L902" s="79"/>
      <c r="M902" s="79"/>
      <c r="AA902" s="79"/>
      <c r="AB902" s="79"/>
      <c r="AC902" s="79"/>
      <c r="AD902" s="79"/>
      <c r="AE902" s="79"/>
      <c r="AF902" s="79"/>
      <c r="AG902" s="79"/>
      <c r="AH902" s="79"/>
      <c r="AI902" s="79"/>
      <c r="AJ902" s="79"/>
      <c r="AK902" s="79"/>
      <c r="AL902" s="79"/>
      <c r="AM902" s="79"/>
      <c r="AN902" s="79"/>
      <c r="AO902" s="79"/>
      <c r="AP902" s="79"/>
      <c r="AQ902" s="79"/>
      <c r="AR902" s="79"/>
      <c r="AS902" s="79"/>
      <c r="AT902" s="79"/>
      <c r="AU902" s="79"/>
      <c r="AV902" s="79"/>
      <c r="AW902" s="79"/>
      <c r="AX902" s="79"/>
      <c r="AY902" s="79"/>
      <c r="AZ902" s="79"/>
      <c r="BA902" s="79"/>
      <c r="BB902" s="79"/>
      <c r="BC902" s="79"/>
      <c r="BD902" s="79"/>
      <c r="BE902" s="79"/>
      <c r="BF902" s="79"/>
      <c r="BG902" s="79"/>
      <c r="BH902" s="79"/>
      <c r="BI902" s="79"/>
      <c r="BJ902" s="79"/>
      <c r="BK902" s="79"/>
      <c r="BL902" s="79"/>
      <c r="BM902" s="79"/>
      <c r="BN902" s="79"/>
      <c r="BO902" s="79"/>
      <c r="BP902" s="79"/>
      <c r="BQ902" s="79"/>
      <c r="BR902" s="79"/>
      <c r="BS902" s="79"/>
      <c r="BT902" s="79"/>
      <c r="BU902" s="79"/>
      <c r="BV902" s="79"/>
      <c r="BW902" s="79"/>
      <c r="BX902" s="79"/>
      <c r="BY902" s="79"/>
      <c r="BZ902" s="79"/>
      <c r="CA902" s="79"/>
    </row>
    <row r="903" spans="1:79">
      <c r="A903" s="79"/>
      <c r="B903" s="79"/>
      <c r="C903" s="79"/>
      <c r="D903" s="79"/>
      <c r="E903" s="79"/>
      <c r="F903" s="79"/>
      <c r="G903" s="79"/>
      <c r="H903" s="79"/>
      <c r="I903" s="79"/>
      <c r="J903" s="79"/>
      <c r="K903" s="79"/>
      <c r="L903" s="79"/>
      <c r="M903" s="79"/>
      <c r="AA903" s="79"/>
      <c r="AB903" s="79"/>
      <c r="AC903" s="79"/>
      <c r="AD903" s="79"/>
      <c r="AE903" s="79"/>
      <c r="AF903" s="79"/>
      <c r="AG903" s="79"/>
      <c r="AH903" s="79"/>
      <c r="AI903" s="79"/>
      <c r="AJ903" s="79"/>
      <c r="AK903" s="79"/>
      <c r="AL903" s="79"/>
      <c r="AM903" s="79"/>
      <c r="AN903" s="79"/>
      <c r="AO903" s="79"/>
      <c r="AP903" s="79"/>
      <c r="AQ903" s="79"/>
      <c r="AR903" s="79"/>
      <c r="AS903" s="79"/>
      <c r="AT903" s="79"/>
      <c r="AU903" s="79"/>
      <c r="AV903" s="79"/>
      <c r="AW903" s="79"/>
      <c r="AX903" s="79"/>
      <c r="AY903" s="79"/>
      <c r="AZ903" s="79"/>
      <c r="BA903" s="79"/>
      <c r="BB903" s="79"/>
      <c r="BC903" s="79"/>
      <c r="BD903" s="79"/>
      <c r="BE903" s="79"/>
      <c r="BF903" s="79"/>
      <c r="BG903" s="79"/>
      <c r="BH903" s="79"/>
      <c r="BI903" s="79"/>
      <c r="BJ903" s="79"/>
      <c r="BK903" s="79"/>
      <c r="BL903" s="79"/>
      <c r="BM903" s="79"/>
      <c r="BN903" s="79"/>
      <c r="BO903" s="79"/>
      <c r="BP903" s="79"/>
      <c r="BQ903" s="79"/>
      <c r="BR903" s="79"/>
      <c r="BS903" s="79"/>
      <c r="BT903" s="79"/>
      <c r="BU903" s="79"/>
      <c r="BV903" s="79"/>
      <c r="BW903" s="79"/>
      <c r="BX903" s="79"/>
      <c r="BY903" s="79"/>
      <c r="BZ903" s="79"/>
      <c r="CA903" s="79"/>
    </row>
    <row r="904" spans="1:79">
      <c r="A904" s="79"/>
      <c r="B904" s="79"/>
      <c r="C904" s="79"/>
      <c r="D904" s="79"/>
      <c r="E904" s="79"/>
      <c r="F904" s="79"/>
      <c r="G904" s="79"/>
      <c r="H904" s="79"/>
      <c r="I904" s="79"/>
      <c r="J904" s="79"/>
      <c r="K904" s="79"/>
      <c r="L904" s="79"/>
      <c r="M904" s="79"/>
      <c r="AA904" s="79"/>
      <c r="AB904" s="79"/>
      <c r="AC904" s="79"/>
      <c r="AD904" s="79"/>
      <c r="AE904" s="79"/>
      <c r="AF904" s="79"/>
      <c r="AG904" s="79"/>
      <c r="AH904" s="79"/>
      <c r="AI904" s="79"/>
      <c r="AJ904" s="79"/>
      <c r="AK904" s="79"/>
      <c r="AL904" s="79"/>
      <c r="AM904" s="79"/>
      <c r="AN904" s="79"/>
      <c r="AO904" s="79"/>
      <c r="AP904" s="79"/>
      <c r="AQ904" s="79"/>
      <c r="AR904" s="79"/>
      <c r="AS904" s="79"/>
      <c r="AT904" s="79"/>
      <c r="AU904" s="79"/>
      <c r="AV904" s="79"/>
      <c r="AW904" s="79"/>
      <c r="AX904" s="79"/>
      <c r="AY904" s="79"/>
      <c r="AZ904" s="79"/>
      <c r="BA904" s="79"/>
      <c r="BB904" s="79"/>
      <c r="BC904" s="79"/>
      <c r="BD904" s="79"/>
      <c r="BE904" s="79"/>
      <c r="BF904" s="79"/>
      <c r="BG904" s="79"/>
      <c r="BH904" s="79"/>
      <c r="BI904" s="79"/>
      <c r="BJ904" s="79"/>
      <c r="BK904" s="79"/>
      <c r="BL904" s="79"/>
      <c r="BM904" s="79"/>
      <c r="BN904" s="79"/>
      <c r="BO904" s="79"/>
      <c r="BP904" s="79"/>
      <c r="BQ904" s="79"/>
      <c r="BR904" s="79"/>
      <c r="BS904" s="79"/>
      <c r="BT904" s="79"/>
      <c r="BU904" s="79"/>
      <c r="BV904" s="79"/>
      <c r="BW904" s="79"/>
      <c r="BX904" s="79"/>
      <c r="BY904" s="79"/>
      <c r="BZ904" s="79"/>
      <c r="CA904" s="79"/>
    </row>
    <row r="905" spans="1:79">
      <c r="A905" s="79"/>
      <c r="B905" s="79"/>
      <c r="C905" s="79"/>
      <c r="D905" s="79"/>
      <c r="E905" s="79"/>
      <c r="F905" s="79"/>
      <c r="G905" s="79"/>
      <c r="H905" s="79"/>
      <c r="I905" s="79"/>
      <c r="J905" s="79"/>
      <c r="K905" s="79"/>
      <c r="L905" s="79"/>
      <c r="M905" s="79"/>
      <c r="AA905" s="79"/>
      <c r="AB905" s="79"/>
      <c r="AC905" s="79"/>
      <c r="AD905" s="79"/>
      <c r="AE905" s="79"/>
      <c r="AF905" s="79"/>
      <c r="AG905" s="79"/>
      <c r="AH905" s="79"/>
      <c r="AI905" s="79"/>
      <c r="AJ905" s="79"/>
      <c r="AK905" s="79"/>
      <c r="AL905" s="79"/>
      <c r="AM905" s="79"/>
      <c r="AN905" s="79"/>
      <c r="AO905" s="79"/>
      <c r="AP905" s="79"/>
      <c r="AQ905" s="79"/>
      <c r="AR905" s="79"/>
      <c r="AS905" s="79"/>
      <c r="AT905" s="79"/>
      <c r="AU905" s="79"/>
      <c r="AV905" s="79"/>
      <c r="AW905" s="79"/>
      <c r="AX905" s="79"/>
      <c r="AY905" s="79"/>
      <c r="AZ905" s="79"/>
      <c r="BA905" s="79"/>
      <c r="BB905" s="79"/>
      <c r="BC905" s="79"/>
      <c r="BD905" s="79"/>
      <c r="BE905" s="79"/>
      <c r="BF905" s="79"/>
      <c r="BG905" s="79"/>
      <c r="BH905" s="79"/>
      <c r="BI905" s="79"/>
      <c r="BJ905" s="79"/>
      <c r="BK905" s="79"/>
      <c r="BL905" s="79"/>
      <c r="BM905" s="79"/>
      <c r="BN905" s="79"/>
      <c r="BO905" s="79"/>
      <c r="BP905" s="79"/>
      <c r="BQ905" s="79"/>
      <c r="BR905" s="79"/>
      <c r="BS905" s="79"/>
      <c r="BT905" s="79"/>
      <c r="BU905" s="79"/>
      <c r="BV905" s="79"/>
      <c r="BW905" s="79"/>
      <c r="BX905" s="79"/>
      <c r="BY905" s="79"/>
      <c r="BZ905" s="79"/>
      <c r="CA905" s="79"/>
    </row>
    <row r="906" spans="1:79">
      <c r="A906" s="79"/>
      <c r="B906" s="79"/>
      <c r="C906" s="79"/>
      <c r="D906" s="79"/>
      <c r="E906" s="79"/>
      <c r="F906" s="79"/>
      <c r="G906" s="79"/>
      <c r="H906" s="79"/>
      <c r="I906" s="79"/>
      <c r="J906" s="79"/>
      <c r="K906" s="79"/>
      <c r="L906" s="79"/>
      <c r="M906" s="79"/>
      <c r="AA906" s="79"/>
      <c r="AB906" s="79"/>
      <c r="AC906" s="79"/>
      <c r="AD906" s="79"/>
      <c r="AE906" s="79"/>
      <c r="AF906" s="79"/>
      <c r="AG906" s="79"/>
      <c r="AH906" s="79"/>
      <c r="AI906" s="79"/>
      <c r="AJ906" s="79"/>
      <c r="AK906" s="79"/>
      <c r="AL906" s="79"/>
      <c r="AM906" s="79"/>
      <c r="AN906" s="79"/>
      <c r="AO906" s="79"/>
      <c r="AP906" s="79"/>
      <c r="AQ906" s="79"/>
      <c r="AR906" s="79"/>
      <c r="AS906" s="79"/>
      <c r="AT906" s="79"/>
      <c r="AU906" s="79"/>
      <c r="AV906" s="79"/>
      <c r="AW906" s="79"/>
      <c r="AX906" s="79"/>
      <c r="AY906" s="79"/>
      <c r="AZ906" s="79"/>
      <c r="BA906" s="79"/>
      <c r="BB906" s="79"/>
      <c r="BC906" s="79"/>
      <c r="BD906" s="79"/>
      <c r="BE906" s="79"/>
      <c r="BF906" s="79"/>
      <c r="BG906" s="79"/>
      <c r="BH906" s="79"/>
      <c r="BI906" s="79"/>
      <c r="BJ906" s="79"/>
      <c r="BK906" s="79"/>
      <c r="BL906" s="79"/>
      <c r="BM906" s="79"/>
      <c r="BN906" s="79"/>
      <c r="BO906" s="79"/>
      <c r="BP906" s="79"/>
      <c r="BQ906" s="79"/>
      <c r="BR906" s="79"/>
      <c r="BS906" s="79"/>
      <c r="BT906" s="79"/>
      <c r="BU906" s="79"/>
      <c r="BV906" s="79"/>
      <c r="BW906" s="79"/>
      <c r="BX906" s="79"/>
      <c r="BY906" s="79"/>
      <c r="BZ906" s="79"/>
      <c r="CA906" s="79"/>
    </row>
    <row r="907" spans="1:79">
      <c r="A907" s="79"/>
      <c r="B907" s="79"/>
      <c r="C907" s="79"/>
      <c r="D907" s="79"/>
      <c r="E907" s="79"/>
      <c r="F907" s="79"/>
      <c r="G907" s="79"/>
      <c r="H907" s="79"/>
      <c r="I907" s="79"/>
      <c r="J907" s="79"/>
      <c r="K907" s="79"/>
      <c r="L907" s="79"/>
      <c r="M907" s="79"/>
      <c r="AA907" s="79"/>
      <c r="AB907" s="79"/>
      <c r="AC907" s="79"/>
      <c r="AD907" s="79"/>
      <c r="AE907" s="79"/>
      <c r="AF907" s="79"/>
      <c r="AG907" s="79"/>
      <c r="AH907" s="79"/>
      <c r="AI907" s="79"/>
      <c r="AJ907" s="79"/>
      <c r="AK907" s="79"/>
      <c r="AL907" s="79"/>
      <c r="AM907" s="79"/>
      <c r="AN907" s="79"/>
      <c r="AO907" s="79"/>
      <c r="AP907" s="79"/>
      <c r="AQ907" s="79"/>
      <c r="AR907" s="79"/>
      <c r="AS907" s="79"/>
      <c r="AT907" s="79"/>
      <c r="AU907" s="79"/>
      <c r="AV907" s="79"/>
      <c r="AW907" s="79"/>
      <c r="AX907" s="79"/>
      <c r="AY907" s="79"/>
      <c r="AZ907" s="79"/>
      <c r="BA907" s="79"/>
      <c r="BB907" s="79"/>
      <c r="BC907" s="79"/>
      <c r="BD907" s="79"/>
      <c r="BE907" s="79"/>
      <c r="BF907" s="79"/>
      <c r="BG907" s="79"/>
      <c r="BH907" s="79"/>
      <c r="BI907" s="79"/>
      <c r="BJ907" s="79"/>
      <c r="BK907" s="79"/>
      <c r="BL907" s="79"/>
      <c r="BM907" s="79"/>
      <c r="BN907" s="79"/>
      <c r="BO907" s="79"/>
      <c r="BP907" s="79"/>
      <c r="BQ907" s="79"/>
      <c r="BR907" s="79"/>
      <c r="BS907" s="79"/>
      <c r="BT907" s="79"/>
      <c r="BU907" s="79"/>
      <c r="BV907" s="79"/>
      <c r="BW907" s="79"/>
      <c r="BX907" s="79"/>
      <c r="BY907" s="79"/>
      <c r="BZ907" s="79"/>
      <c r="CA907" s="79"/>
    </row>
    <row r="908" spans="1:79">
      <c r="A908" s="79"/>
      <c r="B908" s="79"/>
      <c r="C908" s="79"/>
      <c r="D908" s="79"/>
      <c r="E908" s="79"/>
      <c r="F908" s="79"/>
      <c r="G908" s="79"/>
      <c r="H908" s="79"/>
      <c r="I908" s="79"/>
      <c r="J908" s="79"/>
      <c r="K908" s="79"/>
      <c r="L908" s="79"/>
      <c r="M908" s="79"/>
      <c r="AA908" s="79"/>
      <c r="AB908" s="79"/>
      <c r="AC908" s="79"/>
      <c r="AD908" s="79"/>
      <c r="AE908" s="79"/>
      <c r="AF908" s="79"/>
      <c r="AG908" s="79"/>
      <c r="AH908" s="79"/>
      <c r="AI908" s="79"/>
      <c r="AJ908" s="79"/>
      <c r="AK908" s="79"/>
      <c r="AL908" s="79"/>
      <c r="AM908" s="79"/>
      <c r="AN908" s="79"/>
      <c r="AO908" s="79"/>
      <c r="AP908" s="79"/>
      <c r="AQ908" s="79"/>
      <c r="AR908" s="79"/>
      <c r="AS908" s="79"/>
      <c r="AT908" s="79"/>
      <c r="AU908" s="79"/>
      <c r="AV908" s="79"/>
      <c r="AW908" s="79"/>
      <c r="AX908" s="79"/>
      <c r="AY908" s="79"/>
      <c r="AZ908" s="79"/>
      <c r="BA908" s="79"/>
      <c r="BB908" s="79"/>
      <c r="BC908" s="79"/>
      <c r="BD908" s="79"/>
      <c r="BE908" s="79"/>
      <c r="BF908" s="79"/>
      <c r="BG908" s="79"/>
      <c r="BH908" s="79"/>
      <c r="BI908" s="79"/>
      <c r="BJ908" s="79"/>
      <c r="BK908" s="79"/>
      <c r="BL908" s="79"/>
      <c r="BM908" s="79"/>
      <c r="BN908" s="79"/>
      <c r="BO908" s="79"/>
      <c r="BP908" s="79"/>
      <c r="BQ908" s="79"/>
      <c r="BR908" s="79"/>
      <c r="BS908" s="79"/>
      <c r="BT908" s="79"/>
      <c r="BU908" s="79"/>
      <c r="BV908" s="79"/>
      <c r="BW908" s="79"/>
      <c r="BX908" s="79"/>
      <c r="BY908" s="79"/>
      <c r="BZ908" s="79"/>
      <c r="CA908" s="79"/>
    </row>
    <row r="909" spans="1:79">
      <c r="A909" s="79"/>
      <c r="B909" s="79"/>
      <c r="C909" s="79"/>
      <c r="D909" s="79"/>
      <c r="E909" s="79"/>
      <c r="F909" s="79"/>
      <c r="G909" s="79"/>
      <c r="H909" s="79"/>
      <c r="I909" s="79"/>
      <c r="J909" s="79"/>
      <c r="K909" s="79"/>
      <c r="L909" s="79"/>
      <c r="M909" s="79"/>
      <c r="AA909" s="79"/>
      <c r="AB909" s="79"/>
      <c r="AC909" s="79"/>
      <c r="AD909" s="79"/>
      <c r="AE909" s="79"/>
      <c r="AF909" s="79"/>
      <c r="AG909" s="79"/>
      <c r="AH909" s="79"/>
      <c r="AI909" s="79"/>
      <c r="AJ909" s="79"/>
      <c r="AK909" s="79"/>
      <c r="AL909" s="79"/>
      <c r="AM909" s="79"/>
      <c r="AN909" s="79"/>
      <c r="AO909" s="79"/>
      <c r="AP909" s="79"/>
      <c r="AQ909" s="79"/>
      <c r="AR909" s="79"/>
      <c r="AS909" s="79"/>
      <c r="AT909" s="79"/>
      <c r="AU909" s="79"/>
      <c r="AV909" s="79"/>
      <c r="AW909" s="79"/>
      <c r="AX909" s="79"/>
      <c r="AY909" s="79"/>
      <c r="AZ909" s="79"/>
      <c r="BA909" s="79"/>
      <c r="BB909" s="79"/>
      <c r="BC909" s="79"/>
      <c r="BD909" s="79"/>
      <c r="BE909" s="79"/>
      <c r="BF909" s="79"/>
      <c r="BG909" s="79"/>
      <c r="BH909" s="79"/>
      <c r="BI909" s="79"/>
      <c r="BJ909" s="79"/>
      <c r="BK909" s="79"/>
      <c r="BL909" s="79"/>
      <c r="BM909" s="79"/>
      <c r="BN909" s="79"/>
      <c r="BO909" s="79"/>
      <c r="BP909" s="79"/>
      <c r="BQ909" s="79"/>
      <c r="BR909" s="79"/>
      <c r="BS909" s="79"/>
      <c r="BT909" s="79"/>
      <c r="BU909" s="79"/>
      <c r="BV909" s="79"/>
      <c r="BW909" s="79"/>
      <c r="BX909" s="79"/>
      <c r="BY909" s="79"/>
      <c r="BZ909" s="79"/>
      <c r="CA909" s="79"/>
    </row>
    <row r="910" spans="1:79">
      <c r="A910" s="79"/>
      <c r="B910" s="79"/>
      <c r="C910" s="79"/>
      <c r="D910" s="79"/>
      <c r="E910" s="79"/>
      <c r="F910" s="79"/>
      <c r="G910" s="79"/>
      <c r="H910" s="79"/>
      <c r="I910" s="79"/>
      <c r="J910" s="79"/>
      <c r="K910" s="79"/>
      <c r="L910" s="79"/>
      <c r="M910" s="79"/>
      <c r="AA910" s="79"/>
      <c r="AB910" s="79"/>
      <c r="AC910" s="79"/>
      <c r="AD910" s="79"/>
      <c r="AE910" s="79"/>
      <c r="AF910" s="79"/>
      <c r="AG910" s="79"/>
      <c r="AH910" s="79"/>
      <c r="AI910" s="79"/>
      <c r="AJ910" s="79"/>
      <c r="AK910" s="79"/>
      <c r="AL910" s="79"/>
      <c r="AM910" s="79"/>
      <c r="AN910" s="79"/>
      <c r="AO910" s="79"/>
      <c r="AP910" s="79"/>
      <c r="AQ910" s="79"/>
      <c r="AR910" s="79"/>
      <c r="AS910" s="79"/>
      <c r="AT910" s="79"/>
      <c r="AU910" s="79"/>
      <c r="AV910" s="79"/>
      <c r="AW910" s="79"/>
      <c r="AX910" s="79"/>
      <c r="AY910" s="79"/>
      <c r="AZ910" s="79"/>
      <c r="BA910" s="79"/>
      <c r="BB910" s="79"/>
      <c r="BC910" s="79"/>
      <c r="BD910" s="79"/>
      <c r="BE910" s="79"/>
      <c r="BF910" s="79"/>
      <c r="BG910" s="79"/>
      <c r="BH910" s="79"/>
      <c r="BI910" s="79"/>
      <c r="BJ910" s="79"/>
      <c r="BK910" s="79"/>
      <c r="BL910" s="79"/>
      <c r="BM910" s="79"/>
      <c r="BN910" s="79"/>
      <c r="BO910" s="79"/>
      <c r="BP910" s="79"/>
      <c r="BQ910" s="79"/>
      <c r="BR910" s="79"/>
      <c r="BS910" s="79"/>
      <c r="BT910" s="79"/>
      <c r="BU910" s="79"/>
      <c r="BV910" s="79"/>
      <c r="BW910" s="79"/>
      <c r="BX910" s="79"/>
      <c r="BY910" s="79"/>
      <c r="BZ910" s="79"/>
      <c r="CA910" s="79"/>
    </row>
    <row r="911" spans="1:79">
      <c r="A911" s="79"/>
      <c r="B911" s="79"/>
      <c r="C911" s="79"/>
      <c r="D911" s="79"/>
      <c r="E911" s="79"/>
      <c r="F911" s="79"/>
      <c r="G911" s="79"/>
      <c r="H911" s="79"/>
      <c r="I911" s="79"/>
      <c r="J911" s="79"/>
      <c r="K911" s="79"/>
      <c r="L911" s="79"/>
      <c r="M911" s="79"/>
      <c r="AA911" s="79"/>
      <c r="AB911" s="79"/>
      <c r="AC911" s="79"/>
      <c r="AD911" s="79"/>
      <c r="AE911" s="79"/>
      <c r="AF911" s="79"/>
      <c r="AG911" s="79"/>
      <c r="AH911" s="79"/>
      <c r="AI911" s="79"/>
      <c r="AJ911" s="79"/>
      <c r="AK911" s="79"/>
      <c r="AL911" s="79"/>
      <c r="AM911" s="79"/>
      <c r="AN911" s="79"/>
      <c r="AO911" s="79"/>
      <c r="AP911" s="79"/>
      <c r="AQ911" s="79"/>
      <c r="AR911" s="79"/>
      <c r="AS911" s="79"/>
      <c r="AT911" s="79"/>
      <c r="AU911" s="79"/>
      <c r="AV911" s="79"/>
      <c r="AW911" s="79"/>
      <c r="AX911" s="79"/>
      <c r="AY911" s="79"/>
      <c r="AZ911" s="79"/>
      <c r="BA911" s="79"/>
      <c r="BB911" s="79"/>
      <c r="BC911" s="79"/>
      <c r="BD911" s="79"/>
      <c r="BE911" s="79"/>
      <c r="BF911" s="79"/>
      <c r="BG911" s="79"/>
      <c r="BH911" s="79"/>
      <c r="BI911" s="79"/>
      <c r="BJ911" s="79"/>
      <c r="BK911" s="79"/>
      <c r="BL911" s="79"/>
      <c r="BM911" s="79"/>
      <c r="BN911" s="79"/>
      <c r="BO911" s="79"/>
      <c r="BP911" s="79"/>
      <c r="BQ911" s="79"/>
      <c r="BR911" s="79"/>
      <c r="BS911" s="79"/>
      <c r="BT911" s="79"/>
      <c r="BU911" s="79"/>
      <c r="BV911" s="79"/>
      <c r="BW911" s="79"/>
      <c r="BX911" s="79"/>
      <c r="BY911" s="79"/>
      <c r="BZ911" s="79"/>
      <c r="CA911" s="79"/>
    </row>
    <row r="912" spans="1:79">
      <c r="A912" s="79"/>
      <c r="B912" s="79"/>
      <c r="C912" s="79"/>
      <c r="D912" s="79"/>
      <c r="E912" s="79"/>
      <c r="F912" s="79"/>
      <c r="G912" s="79"/>
      <c r="H912" s="79"/>
      <c r="I912" s="79"/>
      <c r="J912" s="79"/>
      <c r="K912" s="79"/>
      <c r="L912" s="79"/>
      <c r="M912" s="79"/>
      <c r="AA912" s="79"/>
      <c r="AB912" s="79"/>
      <c r="AC912" s="79"/>
      <c r="AD912" s="79"/>
      <c r="AE912" s="79"/>
      <c r="AF912" s="79"/>
      <c r="AG912" s="79"/>
      <c r="AH912" s="79"/>
      <c r="AI912" s="79"/>
      <c r="AJ912" s="79"/>
      <c r="AK912" s="79"/>
      <c r="AL912" s="79"/>
      <c r="AM912" s="79"/>
      <c r="AN912" s="79"/>
      <c r="AO912" s="79"/>
      <c r="AP912" s="79"/>
      <c r="AQ912" s="79"/>
      <c r="AR912" s="79"/>
      <c r="AS912" s="79"/>
      <c r="AT912" s="79"/>
      <c r="AU912" s="79"/>
      <c r="AV912" s="79"/>
      <c r="AW912" s="79"/>
      <c r="AX912" s="79"/>
      <c r="AY912" s="79"/>
      <c r="AZ912" s="79"/>
      <c r="BA912" s="79"/>
      <c r="BB912" s="79"/>
      <c r="BC912" s="79"/>
      <c r="BD912" s="79"/>
      <c r="BE912" s="79"/>
      <c r="BF912" s="79"/>
      <c r="BG912" s="79"/>
      <c r="BH912" s="79"/>
      <c r="BI912" s="79"/>
      <c r="BJ912" s="79"/>
      <c r="BK912" s="79"/>
      <c r="BL912" s="79"/>
      <c r="BM912" s="79"/>
      <c r="BN912" s="79"/>
      <c r="BO912" s="79"/>
      <c r="BP912" s="79"/>
      <c r="BQ912" s="79"/>
      <c r="BR912" s="79"/>
      <c r="BS912" s="79"/>
      <c r="BT912" s="79"/>
      <c r="BU912" s="79"/>
      <c r="BV912" s="79"/>
      <c r="BW912" s="79"/>
      <c r="BX912" s="79"/>
      <c r="BY912" s="79"/>
      <c r="BZ912" s="79"/>
      <c r="CA912" s="79"/>
    </row>
    <row r="913" spans="1:79">
      <c r="A913" s="79"/>
      <c r="B913" s="79"/>
      <c r="C913" s="79"/>
      <c r="D913" s="79"/>
      <c r="E913" s="79"/>
      <c r="F913" s="79"/>
      <c r="G913" s="79"/>
      <c r="H913" s="79"/>
      <c r="I913" s="79"/>
      <c r="J913" s="79"/>
      <c r="K913" s="79"/>
      <c r="L913" s="79"/>
      <c r="M913" s="79"/>
      <c r="AA913" s="79"/>
      <c r="AB913" s="79"/>
      <c r="AC913" s="79"/>
      <c r="AD913" s="79"/>
      <c r="AE913" s="79"/>
      <c r="AF913" s="79"/>
      <c r="AG913" s="79"/>
      <c r="AH913" s="79"/>
      <c r="AI913" s="79"/>
      <c r="AJ913" s="79"/>
      <c r="AK913" s="79"/>
      <c r="AL913" s="79"/>
      <c r="AM913" s="79"/>
      <c r="AN913" s="79"/>
      <c r="AO913" s="79"/>
      <c r="AP913" s="79"/>
      <c r="AQ913" s="79"/>
      <c r="AR913" s="79"/>
      <c r="AS913" s="79"/>
      <c r="AT913" s="79"/>
      <c r="AU913" s="79"/>
      <c r="AV913" s="79"/>
      <c r="AW913" s="79"/>
      <c r="AX913" s="79"/>
      <c r="AY913" s="79"/>
      <c r="AZ913" s="79"/>
      <c r="BA913" s="79"/>
      <c r="BB913" s="79"/>
      <c r="BC913" s="79"/>
      <c r="BD913" s="79"/>
      <c r="BE913" s="79"/>
      <c r="BF913" s="79"/>
      <c r="BG913" s="79"/>
      <c r="BH913" s="79"/>
      <c r="BI913" s="79"/>
      <c r="BJ913" s="79"/>
      <c r="BK913" s="79"/>
      <c r="BL913" s="79"/>
      <c r="BM913" s="79"/>
      <c r="BN913" s="79"/>
      <c r="BO913" s="79"/>
      <c r="BP913" s="79"/>
      <c r="BQ913" s="79"/>
      <c r="BR913" s="79"/>
      <c r="BS913" s="79"/>
      <c r="BT913" s="79"/>
      <c r="BU913" s="79"/>
      <c r="BV913" s="79"/>
      <c r="BW913" s="79"/>
      <c r="BX913" s="79"/>
      <c r="BY913" s="79"/>
      <c r="BZ913" s="79"/>
      <c r="CA913" s="79"/>
    </row>
    <row r="914" spans="1:79">
      <c r="A914" s="79"/>
      <c r="B914" s="79"/>
      <c r="C914" s="79"/>
      <c r="D914" s="79"/>
      <c r="E914" s="79"/>
      <c r="F914" s="79"/>
      <c r="G914" s="79"/>
      <c r="H914" s="79"/>
      <c r="I914" s="79"/>
      <c r="J914" s="79"/>
      <c r="K914" s="79"/>
      <c r="L914" s="79"/>
      <c r="M914" s="79"/>
      <c r="AA914" s="79"/>
      <c r="AB914" s="79"/>
      <c r="AC914" s="79"/>
      <c r="AD914" s="79"/>
      <c r="AE914" s="79"/>
      <c r="AF914" s="79"/>
      <c r="AG914" s="79"/>
      <c r="AH914" s="79"/>
      <c r="AI914" s="79"/>
      <c r="AJ914" s="79"/>
      <c r="AK914" s="79"/>
      <c r="AL914" s="79"/>
      <c r="AM914" s="79"/>
      <c r="AN914" s="79"/>
      <c r="AO914" s="79"/>
      <c r="AP914" s="79"/>
      <c r="AQ914" s="79"/>
      <c r="AR914" s="79"/>
      <c r="AS914" s="79"/>
      <c r="AT914" s="79"/>
      <c r="AU914" s="79"/>
      <c r="AV914" s="79"/>
      <c r="AW914" s="79"/>
      <c r="AX914" s="79"/>
      <c r="AY914" s="79"/>
      <c r="AZ914" s="79"/>
      <c r="BA914" s="79"/>
      <c r="BB914" s="79"/>
      <c r="BC914" s="79"/>
      <c r="BD914" s="79"/>
      <c r="BE914" s="79"/>
      <c r="BF914" s="79"/>
      <c r="BG914" s="79"/>
      <c r="BH914" s="79"/>
      <c r="BI914" s="79"/>
      <c r="BJ914" s="79"/>
      <c r="BK914" s="79"/>
      <c r="BL914" s="79"/>
      <c r="BM914" s="79"/>
      <c r="BN914" s="79"/>
      <c r="BO914" s="79"/>
      <c r="BP914" s="79"/>
      <c r="BQ914" s="79"/>
      <c r="BR914" s="79"/>
      <c r="BS914" s="79"/>
      <c r="BT914" s="79"/>
      <c r="BU914" s="79"/>
      <c r="BV914" s="79"/>
      <c r="BW914" s="79"/>
      <c r="BX914" s="79"/>
      <c r="BY914" s="79"/>
      <c r="BZ914" s="79"/>
      <c r="CA914" s="79"/>
    </row>
    <row r="915" spans="1:79">
      <c r="A915" s="79"/>
      <c r="B915" s="79"/>
      <c r="C915" s="79"/>
      <c r="D915" s="79"/>
      <c r="E915" s="79"/>
      <c r="F915" s="79"/>
      <c r="G915" s="79"/>
      <c r="H915" s="79"/>
      <c r="I915" s="79"/>
      <c r="J915" s="79"/>
      <c r="K915" s="79"/>
      <c r="L915" s="79"/>
      <c r="M915" s="79"/>
      <c r="AA915" s="79"/>
      <c r="AB915" s="79"/>
      <c r="AC915" s="79"/>
      <c r="AD915" s="79"/>
      <c r="AE915" s="79"/>
      <c r="AF915" s="79"/>
      <c r="AG915" s="79"/>
      <c r="AH915" s="79"/>
      <c r="AI915" s="79"/>
      <c r="AJ915" s="79"/>
      <c r="AK915" s="79"/>
      <c r="AL915" s="79"/>
      <c r="AM915" s="79"/>
      <c r="AN915" s="79"/>
      <c r="AO915" s="79"/>
      <c r="AP915" s="79"/>
      <c r="AQ915" s="79"/>
      <c r="AR915" s="79"/>
      <c r="AS915" s="79"/>
      <c r="AT915" s="79"/>
      <c r="AU915" s="79"/>
      <c r="AV915" s="79"/>
      <c r="AW915" s="79"/>
      <c r="AX915" s="79"/>
      <c r="AY915" s="79"/>
      <c r="AZ915" s="79"/>
      <c r="BA915" s="79"/>
      <c r="BB915" s="79"/>
      <c r="BC915" s="79"/>
      <c r="BD915" s="79"/>
      <c r="BE915" s="79"/>
      <c r="BF915" s="79"/>
      <c r="BG915" s="79"/>
      <c r="BH915" s="79"/>
      <c r="BI915" s="79"/>
      <c r="BJ915" s="79"/>
      <c r="BK915" s="79"/>
      <c r="BL915" s="79"/>
      <c r="BM915" s="79"/>
      <c r="BN915" s="79"/>
      <c r="BO915" s="79"/>
      <c r="BP915" s="79"/>
      <c r="BQ915" s="79"/>
      <c r="BR915" s="79"/>
      <c r="BS915" s="79"/>
      <c r="BT915" s="79"/>
      <c r="BU915" s="79"/>
      <c r="BV915" s="79"/>
      <c r="BW915" s="79"/>
      <c r="BX915" s="79"/>
      <c r="BY915" s="79"/>
      <c r="BZ915" s="79"/>
      <c r="CA915" s="79"/>
    </row>
    <row r="916" spans="1:79">
      <c r="A916" s="79"/>
      <c r="B916" s="79"/>
      <c r="C916" s="79"/>
      <c r="D916" s="79"/>
      <c r="E916" s="79"/>
      <c r="F916" s="79"/>
      <c r="G916" s="79"/>
      <c r="H916" s="79"/>
      <c r="I916" s="79"/>
      <c r="J916" s="79"/>
      <c r="K916" s="79"/>
      <c r="L916" s="79"/>
      <c r="M916" s="79"/>
      <c r="AA916" s="79"/>
      <c r="AB916" s="79"/>
      <c r="AC916" s="79"/>
      <c r="AD916" s="79"/>
      <c r="AE916" s="79"/>
      <c r="AF916" s="79"/>
      <c r="AG916" s="79"/>
      <c r="AH916" s="79"/>
      <c r="AI916" s="79"/>
      <c r="AJ916" s="79"/>
      <c r="AK916" s="79"/>
      <c r="AL916" s="79"/>
      <c r="AM916" s="79"/>
      <c r="AN916" s="79"/>
      <c r="AO916" s="79"/>
      <c r="AP916" s="79"/>
      <c r="AQ916" s="79"/>
      <c r="AR916" s="79"/>
      <c r="AS916" s="79"/>
      <c r="AT916" s="79"/>
      <c r="AU916" s="79"/>
      <c r="AV916" s="79"/>
      <c r="AW916" s="79"/>
      <c r="AX916" s="79"/>
      <c r="AY916" s="79"/>
      <c r="AZ916" s="79"/>
      <c r="BA916" s="79"/>
      <c r="BB916" s="79"/>
      <c r="BC916" s="79"/>
      <c r="BD916" s="79"/>
      <c r="BE916" s="79"/>
      <c r="BF916" s="79"/>
      <c r="BG916" s="79"/>
      <c r="BH916" s="79"/>
      <c r="BI916" s="79"/>
      <c r="BJ916" s="79"/>
      <c r="BK916" s="79"/>
      <c r="BL916" s="79"/>
      <c r="BM916" s="79"/>
      <c r="BN916" s="79"/>
      <c r="BO916" s="79"/>
      <c r="BP916" s="79"/>
      <c r="BQ916" s="79"/>
      <c r="BR916" s="79"/>
      <c r="BS916" s="79"/>
      <c r="BT916" s="79"/>
      <c r="BU916" s="79"/>
      <c r="BV916" s="79"/>
      <c r="BW916" s="79"/>
      <c r="BX916" s="79"/>
      <c r="BY916" s="79"/>
      <c r="BZ916" s="79"/>
      <c r="CA916" s="79"/>
    </row>
    <row r="917" spans="1:79">
      <c r="A917" s="79"/>
      <c r="B917" s="79"/>
      <c r="C917" s="79"/>
      <c r="D917" s="79"/>
      <c r="E917" s="79"/>
      <c r="F917" s="79"/>
      <c r="G917" s="79"/>
      <c r="H917" s="79"/>
      <c r="I917" s="79"/>
      <c r="J917" s="79"/>
      <c r="K917" s="79"/>
      <c r="L917" s="79"/>
      <c r="M917" s="79"/>
      <c r="AA917" s="79"/>
      <c r="AB917" s="79"/>
      <c r="AC917" s="79"/>
      <c r="AD917" s="79"/>
      <c r="AE917" s="79"/>
      <c r="AF917" s="79"/>
      <c r="AG917" s="79"/>
      <c r="AH917" s="79"/>
      <c r="AI917" s="79"/>
      <c r="AJ917" s="79"/>
      <c r="AK917" s="79"/>
      <c r="AL917" s="79"/>
      <c r="AM917" s="79"/>
      <c r="AN917" s="79"/>
      <c r="AO917" s="79"/>
      <c r="AP917" s="79"/>
      <c r="AQ917" s="79"/>
      <c r="AR917" s="79"/>
      <c r="AS917" s="79"/>
      <c r="AT917" s="79"/>
      <c r="AU917" s="79"/>
      <c r="AV917" s="79"/>
      <c r="AW917" s="79"/>
      <c r="AX917" s="79"/>
      <c r="AY917" s="79"/>
      <c r="AZ917" s="79"/>
      <c r="BA917" s="79"/>
      <c r="BB917" s="79"/>
      <c r="BC917" s="79"/>
      <c r="BD917" s="79"/>
      <c r="BE917" s="79"/>
      <c r="BF917" s="79"/>
      <c r="BG917" s="79"/>
      <c r="BH917" s="79"/>
      <c r="BI917" s="79"/>
      <c r="BJ917" s="79"/>
      <c r="BK917" s="79"/>
      <c r="BL917" s="79"/>
      <c r="BM917" s="79"/>
      <c r="BN917" s="79"/>
      <c r="BO917" s="79"/>
      <c r="BP917" s="79"/>
      <c r="BQ917" s="79"/>
      <c r="BR917" s="79"/>
      <c r="BS917" s="79"/>
      <c r="BT917" s="79"/>
      <c r="BU917" s="79"/>
      <c r="BV917" s="79"/>
      <c r="BW917" s="79"/>
      <c r="BX917" s="79"/>
      <c r="BY917" s="79"/>
      <c r="BZ917" s="79"/>
      <c r="CA917" s="79"/>
    </row>
    <row r="918" spans="1:79">
      <c r="A918" s="79"/>
      <c r="B918" s="79"/>
      <c r="C918" s="79"/>
      <c r="D918" s="79"/>
      <c r="E918" s="79"/>
      <c r="F918" s="79"/>
      <c r="G918" s="79"/>
      <c r="H918" s="79"/>
      <c r="I918" s="79"/>
      <c r="J918" s="79"/>
      <c r="K918" s="79"/>
      <c r="L918" s="79"/>
      <c r="M918" s="79"/>
      <c r="AA918" s="79"/>
      <c r="AB918" s="79"/>
      <c r="AC918" s="79"/>
      <c r="AD918" s="79"/>
      <c r="AE918" s="79"/>
      <c r="AF918" s="79"/>
      <c r="AG918" s="79"/>
      <c r="AH918" s="79"/>
      <c r="AI918" s="79"/>
      <c r="AJ918" s="79"/>
      <c r="AK918" s="79"/>
      <c r="AL918" s="79"/>
      <c r="AM918" s="79"/>
      <c r="AN918" s="79"/>
      <c r="AO918" s="79"/>
      <c r="AP918" s="79"/>
      <c r="AQ918" s="79"/>
      <c r="AR918" s="79"/>
      <c r="AS918" s="79"/>
      <c r="AT918" s="79"/>
      <c r="AU918" s="79"/>
      <c r="AV918" s="79"/>
      <c r="AW918" s="79"/>
      <c r="AX918" s="79"/>
      <c r="AY918" s="79"/>
      <c r="AZ918" s="79"/>
      <c r="BA918" s="79"/>
      <c r="BB918" s="79"/>
      <c r="BC918" s="79"/>
      <c r="BD918" s="79"/>
      <c r="BE918" s="79"/>
      <c r="BF918" s="79"/>
      <c r="BG918" s="79"/>
      <c r="BH918" s="79"/>
      <c r="BI918" s="79"/>
      <c r="BJ918" s="79"/>
      <c r="BK918" s="79"/>
      <c r="BL918" s="79"/>
      <c r="BM918" s="79"/>
      <c r="BN918" s="79"/>
      <c r="BO918" s="79"/>
      <c r="BP918" s="79"/>
      <c r="BQ918" s="79"/>
      <c r="BR918" s="79"/>
      <c r="BS918" s="79"/>
      <c r="BT918" s="79"/>
      <c r="BU918" s="79"/>
      <c r="BV918" s="79"/>
      <c r="BW918" s="79"/>
      <c r="BX918" s="79"/>
      <c r="BY918" s="79"/>
      <c r="BZ918" s="79"/>
      <c r="CA918" s="79"/>
    </row>
    <row r="919" spans="1:79">
      <c r="A919" s="79"/>
      <c r="B919" s="79"/>
      <c r="C919" s="79"/>
      <c r="D919" s="79"/>
      <c r="E919" s="79"/>
      <c r="F919" s="79"/>
      <c r="G919" s="79"/>
      <c r="H919" s="79"/>
      <c r="I919" s="79"/>
      <c r="J919" s="79"/>
      <c r="K919" s="79"/>
      <c r="L919" s="79"/>
      <c r="M919" s="79"/>
      <c r="AA919" s="79"/>
      <c r="AB919" s="79"/>
      <c r="AC919" s="79"/>
      <c r="AD919" s="79"/>
      <c r="AE919" s="79"/>
      <c r="AF919" s="79"/>
      <c r="AG919" s="79"/>
      <c r="AH919" s="79"/>
      <c r="AI919" s="79"/>
      <c r="AJ919" s="79"/>
      <c r="AK919" s="79"/>
      <c r="AL919" s="79"/>
      <c r="AM919" s="79"/>
      <c r="AN919" s="79"/>
      <c r="AO919" s="79"/>
      <c r="AP919" s="79"/>
      <c r="AQ919" s="79"/>
      <c r="AR919" s="79"/>
      <c r="AS919" s="79"/>
      <c r="AT919" s="79"/>
      <c r="AU919" s="79"/>
      <c r="AV919" s="79"/>
      <c r="AW919" s="79"/>
      <c r="AX919" s="79"/>
      <c r="AY919" s="79"/>
      <c r="AZ919" s="79"/>
      <c r="BA919" s="79"/>
      <c r="BB919" s="79"/>
      <c r="BC919" s="79"/>
      <c r="BD919" s="79"/>
      <c r="BE919" s="79"/>
      <c r="BF919" s="79"/>
      <c r="BG919" s="79"/>
      <c r="BH919" s="79"/>
      <c r="BI919" s="79"/>
      <c r="BJ919" s="79"/>
      <c r="BK919" s="79"/>
      <c r="BL919" s="79"/>
      <c r="BM919" s="79"/>
      <c r="BN919" s="79"/>
      <c r="BO919" s="79"/>
      <c r="BP919" s="79"/>
      <c r="BQ919" s="79"/>
      <c r="BR919" s="79"/>
      <c r="BS919" s="79"/>
      <c r="BT919" s="79"/>
      <c r="BU919" s="79"/>
      <c r="BV919" s="79"/>
      <c r="BW919" s="79"/>
      <c r="BX919" s="79"/>
      <c r="BY919" s="79"/>
      <c r="BZ919" s="79"/>
      <c r="CA919" s="79"/>
    </row>
    <row r="920" spans="1:79">
      <c r="A920" s="79"/>
      <c r="B920" s="79"/>
      <c r="C920" s="79"/>
      <c r="D920" s="79"/>
      <c r="E920" s="79"/>
      <c r="F920" s="79"/>
      <c r="G920" s="79"/>
      <c r="H920" s="79"/>
      <c r="I920" s="79"/>
      <c r="J920" s="79"/>
      <c r="K920" s="79"/>
      <c r="L920" s="79"/>
      <c r="M920" s="79"/>
      <c r="AA920" s="79"/>
      <c r="AB920" s="79"/>
      <c r="AC920" s="79"/>
      <c r="AD920" s="79"/>
      <c r="AE920" s="79"/>
      <c r="AF920" s="79"/>
      <c r="AG920" s="79"/>
      <c r="AH920" s="79"/>
      <c r="AI920" s="79"/>
      <c r="AJ920" s="79"/>
      <c r="AK920" s="79"/>
      <c r="AL920" s="79"/>
      <c r="AM920" s="79"/>
      <c r="AN920" s="79"/>
      <c r="AO920" s="79"/>
      <c r="AP920" s="79"/>
      <c r="AQ920" s="79"/>
      <c r="AR920" s="79"/>
      <c r="AS920" s="79"/>
      <c r="AT920" s="79"/>
      <c r="AU920" s="79"/>
      <c r="AV920" s="79"/>
      <c r="AW920" s="79"/>
      <c r="AX920" s="79"/>
      <c r="AY920" s="79"/>
      <c r="AZ920" s="79"/>
      <c r="BA920" s="79"/>
      <c r="BB920" s="79"/>
      <c r="BC920" s="79"/>
      <c r="BD920" s="79"/>
      <c r="BE920" s="79"/>
      <c r="BF920" s="79"/>
      <c r="BG920" s="79"/>
      <c r="BH920" s="79"/>
      <c r="BI920" s="79"/>
      <c r="BJ920" s="79"/>
      <c r="BK920" s="79"/>
      <c r="BL920" s="79"/>
      <c r="BM920" s="79"/>
      <c r="BN920" s="79"/>
      <c r="BO920" s="79"/>
      <c r="BP920" s="79"/>
      <c r="BQ920" s="79"/>
      <c r="BR920" s="79"/>
      <c r="BS920" s="79"/>
      <c r="BT920" s="79"/>
      <c r="BU920" s="79"/>
      <c r="BV920" s="79"/>
      <c r="BW920" s="79"/>
      <c r="BX920" s="79"/>
      <c r="BY920" s="79"/>
      <c r="BZ920" s="79"/>
      <c r="CA920" s="79"/>
    </row>
    <row r="921" spans="1:79">
      <c r="A921" s="79"/>
      <c r="B921" s="79"/>
      <c r="C921" s="79"/>
      <c r="D921" s="79"/>
      <c r="E921" s="79"/>
      <c r="F921" s="79"/>
      <c r="G921" s="79"/>
      <c r="H921" s="79"/>
      <c r="I921" s="79"/>
      <c r="J921" s="79"/>
      <c r="K921" s="79"/>
      <c r="L921" s="79"/>
      <c r="M921" s="79"/>
      <c r="AA921" s="79"/>
      <c r="AB921" s="79"/>
      <c r="AC921" s="79"/>
      <c r="AD921" s="79"/>
      <c r="AE921" s="79"/>
      <c r="AF921" s="79"/>
      <c r="AG921" s="79"/>
      <c r="AH921" s="79"/>
      <c r="AI921" s="79"/>
      <c r="AJ921" s="79"/>
      <c r="AK921" s="79"/>
      <c r="AL921" s="79"/>
      <c r="AM921" s="79"/>
      <c r="AN921" s="79"/>
      <c r="AO921" s="79"/>
      <c r="AP921" s="79"/>
      <c r="AQ921" s="79"/>
      <c r="AR921" s="79"/>
      <c r="AS921" s="79"/>
      <c r="AT921" s="79"/>
      <c r="AU921" s="79"/>
      <c r="AV921" s="79"/>
      <c r="AW921" s="79"/>
      <c r="AX921" s="79"/>
      <c r="AY921" s="79"/>
      <c r="AZ921" s="79"/>
      <c r="BA921" s="79"/>
      <c r="BB921" s="79"/>
      <c r="BC921" s="79"/>
      <c r="BD921" s="79"/>
      <c r="BE921" s="79"/>
      <c r="BF921" s="79"/>
      <c r="BG921" s="79"/>
      <c r="BH921" s="79"/>
      <c r="BI921" s="79"/>
      <c r="BJ921" s="79"/>
      <c r="BK921" s="79"/>
      <c r="BL921" s="79"/>
      <c r="BM921" s="79"/>
      <c r="BN921" s="79"/>
      <c r="BO921" s="79"/>
      <c r="BP921" s="79"/>
      <c r="BQ921" s="79"/>
      <c r="BR921" s="79"/>
      <c r="BS921" s="79"/>
      <c r="BT921" s="79"/>
      <c r="BU921" s="79"/>
      <c r="BV921" s="79"/>
      <c r="BW921" s="79"/>
      <c r="BX921" s="79"/>
      <c r="BY921" s="79"/>
      <c r="BZ921" s="79"/>
      <c r="CA921" s="79"/>
    </row>
    <row r="922" spans="1:79">
      <c r="A922" s="79"/>
      <c r="B922" s="79"/>
      <c r="C922" s="79"/>
      <c r="D922" s="79"/>
      <c r="E922" s="79"/>
      <c r="F922" s="79"/>
      <c r="G922" s="79"/>
      <c r="H922" s="79"/>
      <c r="I922" s="79"/>
      <c r="J922" s="79"/>
      <c r="K922" s="79"/>
      <c r="L922" s="79"/>
      <c r="M922" s="79"/>
      <c r="AA922" s="79"/>
      <c r="AB922" s="79"/>
      <c r="AC922" s="79"/>
      <c r="AD922" s="79"/>
      <c r="AE922" s="79"/>
      <c r="AF922" s="79"/>
      <c r="AG922" s="79"/>
      <c r="AH922" s="79"/>
      <c r="AI922" s="79"/>
      <c r="AJ922" s="79"/>
      <c r="AK922" s="79"/>
      <c r="AL922" s="79"/>
      <c r="AM922" s="79"/>
      <c r="AN922" s="79"/>
      <c r="AO922" s="79"/>
      <c r="AP922" s="79"/>
      <c r="AQ922" s="79"/>
      <c r="AR922" s="79"/>
      <c r="AS922" s="79"/>
      <c r="AT922" s="79"/>
      <c r="AU922" s="79"/>
      <c r="AV922" s="79"/>
      <c r="AW922" s="79"/>
      <c r="AX922" s="79"/>
      <c r="AY922" s="79"/>
      <c r="AZ922" s="79"/>
      <c r="BA922" s="79"/>
      <c r="BB922" s="79"/>
      <c r="BC922" s="79"/>
      <c r="BD922" s="79"/>
      <c r="BE922" s="79"/>
      <c r="BF922" s="79"/>
      <c r="BG922" s="79"/>
      <c r="BH922" s="79"/>
      <c r="BI922" s="79"/>
      <c r="BJ922" s="79"/>
      <c r="BK922" s="79"/>
      <c r="BL922" s="79"/>
      <c r="BM922" s="79"/>
      <c r="BN922" s="79"/>
      <c r="BO922" s="79"/>
      <c r="BP922" s="79"/>
      <c r="BQ922" s="79"/>
      <c r="BR922" s="79"/>
      <c r="BS922" s="79"/>
      <c r="BT922" s="79"/>
      <c r="BU922" s="79"/>
      <c r="BV922" s="79"/>
      <c r="BW922" s="79"/>
      <c r="BX922" s="79"/>
      <c r="BY922" s="79"/>
      <c r="BZ922" s="79"/>
      <c r="CA922" s="79"/>
    </row>
    <row r="923" spans="1:79">
      <c r="A923" s="79"/>
      <c r="B923" s="79"/>
      <c r="C923" s="79"/>
      <c r="D923" s="79"/>
      <c r="E923" s="79"/>
      <c r="F923" s="79"/>
      <c r="G923" s="79"/>
      <c r="H923" s="79"/>
      <c r="I923" s="79"/>
      <c r="J923" s="79"/>
      <c r="K923" s="79"/>
      <c r="L923" s="79"/>
      <c r="M923" s="79"/>
      <c r="AA923" s="79"/>
      <c r="AB923" s="79"/>
      <c r="AC923" s="79"/>
      <c r="AD923" s="79"/>
      <c r="AE923" s="79"/>
      <c r="AF923" s="79"/>
      <c r="AG923" s="79"/>
      <c r="AH923" s="79"/>
      <c r="AI923" s="79"/>
      <c r="AJ923" s="79"/>
      <c r="AK923" s="79"/>
      <c r="AL923" s="79"/>
      <c r="AM923" s="79"/>
      <c r="AN923" s="79"/>
      <c r="AO923" s="79"/>
      <c r="AP923" s="79"/>
      <c r="AQ923" s="79"/>
      <c r="AR923" s="79"/>
      <c r="AS923" s="79"/>
      <c r="AT923" s="79"/>
      <c r="AU923" s="79"/>
      <c r="AV923" s="79"/>
      <c r="AW923" s="79"/>
      <c r="AX923" s="79"/>
      <c r="AY923" s="79"/>
      <c r="AZ923" s="79"/>
      <c r="BA923" s="79"/>
      <c r="BB923" s="79"/>
      <c r="BC923" s="79"/>
      <c r="BD923" s="79"/>
      <c r="BE923" s="79"/>
      <c r="BF923" s="79"/>
      <c r="BG923" s="79"/>
      <c r="BH923" s="79"/>
      <c r="BI923" s="79"/>
      <c r="BJ923" s="79"/>
      <c r="BK923" s="79"/>
      <c r="BL923" s="79"/>
      <c r="BM923" s="79"/>
      <c r="BN923" s="79"/>
      <c r="BO923" s="79"/>
      <c r="BP923" s="79"/>
      <c r="BQ923" s="79"/>
      <c r="BR923" s="79"/>
      <c r="BS923" s="79"/>
      <c r="BT923" s="79"/>
      <c r="BU923" s="79"/>
      <c r="BV923" s="79"/>
      <c r="BW923" s="79"/>
      <c r="BX923" s="79"/>
      <c r="BY923" s="79"/>
      <c r="BZ923" s="79"/>
      <c r="CA923" s="79"/>
    </row>
    <row r="924" spans="1:79">
      <c r="A924" s="79"/>
      <c r="B924" s="79"/>
      <c r="C924" s="79"/>
      <c r="D924" s="79"/>
      <c r="E924" s="79"/>
      <c r="F924" s="79"/>
      <c r="G924" s="79"/>
      <c r="H924" s="79"/>
      <c r="I924" s="79"/>
      <c r="J924" s="79"/>
      <c r="K924" s="79"/>
      <c r="L924" s="79"/>
      <c r="M924" s="79"/>
      <c r="AA924" s="79"/>
      <c r="AB924" s="79"/>
      <c r="AC924" s="79"/>
      <c r="AD924" s="79"/>
      <c r="AE924" s="79"/>
      <c r="AF924" s="79"/>
      <c r="AG924" s="79"/>
      <c r="AH924" s="79"/>
      <c r="AI924" s="79"/>
      <c r="AJ924" s="79"/>
      <c r="AK924" s="79"/>
      <c r="AL924" s="79"/>
      <c r="AM924" s="79"/>
      <c r="AN924" s="79"/>
      <c r="AO924" s="79"/>
      <c r="AP924" s="79"/>
      <c r="AQ924" s="79"/>
      <c r="AR924" s="79"/>
      <c r="AS924" s="79"/>
      <c r="AT924" s="79"/>
      <c r="AU924" s="79"/>
      <c r="AV924" s="79"/>
      <c r="AW924" s="79"/>
      <c r="AX924" s="79"/>
      <c r="AY924" s="79"/>
      <c r="AZ924" s="79"/>
      <c r="BA924" s="79"/>
      <c r="BB924" s="79"/>
      <c r="BC924" s="79"/>
      <c r="BD924" s="79"/>
      <c r="BE924" s="79"/>
      <c r="BF924" s="79"/>
      <c r="BG924" s="79"/>
      <c r="BH924" s="79"/>
      <c r="BI924" s="79"/>
      <c r="BJ924" s="79"/>
      <c r="BK924" s="79"/>
      <c r="BL924" s="79"/>
      <c r="BM924" s="79"/>
      <c r="BN924" s="79"/>
      <c r="BO924" s="79"/>
      <c r="BP924" s="79"/>
      <c r="BQ924" s="79"/>
      <c r="BR924" s="79"/>
      <c r="BS924" s="79"/>
      <c r="BT924" s="79"/>
      <c r="BU924" s="79"/>
      <c r="BV924" s="79"/>
      <c r="BW924" s="79"/>
      <c r="BX924" s="79"/>
      <c r="BY924" s="79"/>
      <c r="BZ924" s="79"/>
      <c r="CA924" s="79"/>
    </row>
    <row r="925" spans="1:79">
      <c r="A925" s="79"/>
      <c r="B925" s="79"/>
      <c r="C925" s="79"/>
      <c r="D925" s="79"/>
      <c r="E925" s="79"/>
      <c r="F925" s="79"/>
      <c r="G925" s="79"/>
      <c r="H925" s="79"/>
      <c r="I925" s="79"/>
      <c r="J925" s="79"/>
      <c r="K925" s="79"/>
      <c r="L925" s="79"/>
      <c r="M925" s="79"/>
      <c r="AA925" s="79"/>
      <c r="AB925" s="79"/>
      <c r="AC925" s="79"/>
      <c r="AD925" s="79"/>
      <c r="AE925" s="79"/>
      <c r="AF925" s="79"/>
      <c r="AG925" s="79"/>
      <c r="AH925" s="79"/>
      <c r="AI925" s="79"/>
      <c r="AJ925" s="79"/>
      <c r="AK925" s="79"/>
      <c r="AL925" s="79"/>
      <c r="AM925" s="79"/>
      <c r="AN925" s="79"/>
      <c r="AO925" s="79"/>
      <c r="AP925" s="79"/>
      <c r="AQ925" s="79"/>
      <c r="AR925" s="79"/>
      <c r="AS925" s="79"/>
      <c r="AT925" s="79"/>
      <c r="AU925" s="79"/>
      <c r="AV925" s="79"/>
      <c r="AW925" s="79"/>
      <c r="AX925" s="79"/>
      <c r="AY925" s="79"/>
      <c r="AZ925" s="79"/>
      <c r="BA925" s="79"/>
      <c r="BB925" s="79"/>
      <c r="BC925" s="79"/>
      <c r="BD925" s="79"/>
      <c r="BE925" s="79"/>
      <c r="BF925" s="79"/>
      <c r="BG925" s="79"/>
      <c r="BH925" s="79"/>
      <c r="BI925" s="79"/>
      <c r="BJ925" s="79"/>
      <c r="BK925" s="79"/>
      <c r="BL925" s="79"/>
      <c r="BM925" s="79"/>
      <c r="BN925" s="79"/>
      <c r="BO925" s="79"/>
      <c r="BP925" s="79"/>
      <c r="BQ925" s="79"/>
      <c r="BR925" s="79"/>
      <c r="BS925" s="79"/>
      <c r="BT925" s="79"/>
      <c r="BU925" s="79"/>
      <c r="BV925" s="79"/>
      <c r="BW925" s="79"/>
      <c r="BX925" s="79"/>
      <c r="BY925" s="79"/>
      <c r="BZ925" s="79"/>
      <c r="CA925" s="79"/>
    </row>
    <row r="926" spans="1:79">
      <c r="A926" s="79"/>
      <c r="B926" s="79"/>
      <c r="C926" s="79"/>
      <c r="D926" s="79"/>
      <c r="E926" s="79"/>
      <c r="F926" s="79"/>
      <c r="G926" s="79"/>
      <c r="H926" s="79"/>
      <c r="I926" s="79"/>
      <c r="J926" s="79"/>
      <c r="K926" s="79"/>
      <c r="L926" s="79"/>
      <c r="M926" s="79"/>
      <c r="AA926" s="79"/>
      <c r="AB926" s="79"/>
      <c r="AC926" s="79"/>
      <c r="AD926" s="79"/>
      <c r="AE926" s="79"/>
      <c r="AF926" s="79"/>
      <c r="AG926" s="79"/>
      <c r="AH926" s="79"/>
      <c r="AI926" s="79"/>
      <c r="AJ926" s="79"/>
      <c r="AK926" s="79"/>
      <c r="AL926" s="79"/>
      <c r="AM926" s="79"/>
      <c r="AN926" s="79"/>
      <c r="AO926" s="79"/>
      <c r="AP926" s="79"/>
      <c r="AQ926" s="79"/>
      <c r="AR926" s="79"/>
      <c r="AS926" s="79"/>
      <c r="AT926" s="79"/>
      <c r="AU926" s="79"/>
      <c r="AV926" s="79"/>
      <c r="AW926" s="79"/>
      <c r="AX926" s="79"/>
      <c r="AY926" s="79"/>
      <c r="AZ926" s="79"/>
      <c r="BA926" s="79"/>
      <c r="BB926" s="79"/>
      <c r="BC926" s="79"/>
      <c r="BD926" s="79"/>
      <c r="BE926" s="79"/>
      <c r="BF926" s="79"/>
      <c r="BG926" s="79"/>
      <c r="BH926" s="79"/>
      <c r="BI926" s="79"/>
      <c r="BJ926" s="79"/>
      <c r="BK926" s="79"/>
      <c r="BL926" s="79"/>
      <c r="BM926" s="79"/>
      <c r="BN926" s="79"/>
      <c r="BO926" s="79"/>
      <c r="BP926" s="79"/>
      <c r="BQ926" s="79"/>
      <c r="BR926" s="79"/>
      <c r="BS926" s="79"/>
      <c r="BT926" s="79"/>
      <c r="BU926" s="79"/>
      <c r="BV926" s="79"/>
      <c r="BW926" s="79"/>
      <c r="BX926" s="79"/>
      <c r="BY926" s="79"/>
      <c r="BZ926" s="79"/>
      <c r="CA926" s="79"/>
    </row>
    <row r="927" spans="1:79">
      <c r="A927" s="79"/>
      <c r="B927" s="79"/>
      <c r="C927" s="79"/>
      <c r="D927" s="79"/>
      <c r="E927" s="79"/>
      <c r="F927" s="79"/>
      <c r="G927" s="79"/>
      <c r="H927" s="79"/>
      <c r="I927" s="79"/>
      <c r="J927" s="79"/>
      <c r="K927" s="79"/>
      <c r="L927" s="79"/>
      <c r="M927" s="79"/>
      <c r="AA927" s="79"/>
      <c r="AB927" s="79"/>
      <c r="AC927" s="79"/>
      <c r="AD927" s="79"/>
      <c r="AE927" s="79"/>
      <c r="AF927" s="79"/>
      <c r="AG927" s="79"/>
      <c r="AH927" s="79"/>
      <c r="AI927" s="79"/>
      <c r="AJ927" s="79"/>
      <c r="AK927" s="79"/>
      <c r="AL927" s="79"/>
      <c r="AM927" s="79"/>
      <c r="AN927" s="79"/>
      <c r="AO927" s="79"/>
      <c r="AP927" s="79"/>
      <c r="AQ927" s="79"/>
      <c r="AR927" s="79"/>
      <c r="AS927" s="79"/>
      <c r="AT927" s="79"/>
      <c r="AU927" s="79"/>
      <c r="AV927" s="79"/>
      <c r="AW927" s="79"/>
      <c r="AX927" s="79"/>
      <c r="AY927" s="79"/>
      <c r="AZ927" s="79"/>
      <c r="BA927" s="79"/>
      <c r="BB927" s="79"/>
      <c r="BC927" s="79"/>
      <c r="BD927" s="79"/>
      <c r="BE927" s="79"/>
      <c r="BF927" s="79"/>
      <c r="BG927" s="79"/>
      <c r="BH927" s="79"/>
      <c r="BI927" s="79"/>
      <c r="BJ927" s="79"/>
      <c r="BK927" s="79"/>
      <c r="BL927" s="79"/>
      <c r="BM927" s="79"/>
      <c r="BN927" s="79"/>
      <c r="BO927" s="79"/>
      <c r="BP927" s="79"/>
      <c r="BQ927" s="79"/>
      <c r="BR927" s="79"/>
      <c r="BS927" s="79"/>
      <c r="BT927" s="79"/>
      <c r="BU927" s="79"/>
      <c r="BV927" s="79"/>
      <c r="BW927" s="79"/>
      <c r="BX927" s="79"/>
      <c r="BY927" s="79"/>
      <c r="BZ927" s="79"/>
      <c r="CA927" s="79"/>
    </row>
    <row r="928" spans="1:79">
      <c r="A928" s="79"/>
      <c r="B928" s="79"/>
      <c r="C928" s="79"/>
      <c r="D928" s="79"/>
      <c r="E928" s="79"/>
      <c r="F928" s="79"/>
      <c r="G928" s="79"/>
      <c r="H928" s="79"/>
      <c r="I928" s="79"/>
      <c r="J928" s="79"/>
      <c r="K928" s="79"/>
      <c r="L928" s="79"/>
      <c r="M928" s="79"/>
      <c r="AA928" s="79"/>
      <c r="AB928" s="79"/>
      <c r="AC928" s="79"/>
      <c r="AD928" s="79"/>
      <c r="AE928" s="79"/>
      <c r="AF928" s="79"/>
      <c r="AG928" s="79"/>
      <c r="AH928" s="79"/>
      <c r="AI928" s="79"/>
      <c r="AJ928" s="79"/>
      <c r="AK928" s="79"/>
      <c r="AL928" s="79"/>
      <c r="AM928" s="79"/>
      <c r="AN928" s="79"/>
      <c r="AO928" s="79"/>
      <c r="AP928" s="79"/>
      <c r="AQ928" s="79"/>
      <c r="AR928" s="79"/>
      <c r="AS928" s="79"/>
      <c r="AT928" s="79"/>
      <c r="AU928" s="79"/>
      <c r="AV928" s="79"/>
      <c r="AW928" s="79"/>
      <c r="AX928" s="79"/>
      <c r="AY928" s="79"/>
      <c r="AZ928" s="79"/>
      <c r="BA928" s="79"/>
      <c r="BB928" s="79"/>
      <c r="BC928" s="79"/>
      <c r="BD928" s="79"/>
      <c r="BE928" s="79"/>
      <c r="BF928" s="79"/>
      <c r="BG928" s="79"/>
      <c r="BH928" s="79"/>
      <c r="BI928" s="79"/>
      <c r="BJ928" s="79"/>
      <c r="BK928" s="79"/>
      <c r="BL928" s="79"/>
      <c r="BM928" s="79"/>
      <c r="BN928" s="79"/>
      <c r="BO928" s="79"/>
      <c r="BP928" s="79"/>
      <c r="BQ928" s="79"/>
      <c r="BR928" s="79"/>
      <c r="BS928" s="79"/>
      <c r="BT928" s="79"/>
      <c r="BU928" s="79"/>
      <c r="BV928" s="79"/>
      <c r="BW928" s="79"/>
      <c r="BX928" s="79"/>
      <c r="BY928" s="79"/>
      <c r="BZ928" s="79"/>
      <c r="CA928" s="79"/>
    </row>
    <row r="929" spans="1:79">
      <c r="A929" s="79"/>
      <c r="B929" s="79"/>
      <c r="C929" s="79"/>
      <c r="D929" s="79"/>
      <c r="E929" s="79"/>
      <c r="F929" s="79"/>
      <c r="G929" s="79"/>
      <c r="H929" s="79"/>
      <c r="I929" s="79"/>
      <c r="J929" s="79"/>
      <c r="K929" s="79"/>
      <c r="L929" s="79"/>
      <c r="M929" s="79"/>
      <c r="AA929" s="79"/>
      <c r="AB929" s="79"/>
      <c r="AC929" s="79"/>
      <c r="AD929" s="79"/>
      <c r="AE929" s="79"/>
      <c r="AF929" s="79"/>
      <c r="AG929" s="79"/>
      <c r="AH929" s="79"/>
      <c r="AI929" s="79"/>
      <c r="AJ929" s="79"/>
      <c r="AK929" s="79"/>
      <c r="AL929" s="79"/>
      <c r="AM929" s="79"/>
      <c r="AN929" s="79"/>
      <c r="AO929" s="79"/>
      <c r="AP929" s="79"/>
      <c r="AQ929" s="79"/>
      <c r="AR929" s="79"/>
      <c r="AS929" s="79"/>
      <c r="AT929" s="79"/>
      <c r="AU929" s="79"/>
      <c r="AV929" s="79"/>
      <c r="AW929" s="79"/>
      <c r="AX929" s="79"/>
      <c r="AY929" s="79"/>
      <c r="AZ929" s="79"/>
      <c r="BA929" s="79"/>
      <c r="BB929" s="79"/>
      <c r="BC929" s="79"/>
      <c r="BD929" s="79"/>
      <c r="BE929" s="79"/>
      <c r="BF929" s="79"/>
      <c r="BG929" s="79"/>
      <c r="BH929" s="79"/>
      <c r="BI929" s="79"/>
      <c r="BJ929" s="79"/>
      <c r="BK929" s="79"/>
      <c r="BL929" s="79"/>
      <c r="BM929" s="79"/>
      <c r="BN929" s="79"/>
      <c r="BO929" s="79"/>
      <c r="BP929" s="79"/>
      <c r="BQ929" s="79"/>
      <c r="BR929" s="79"/>
      <c r="BS929" s="79"/>
      <c r="BT929" s="79"/>
      <c r="BU929" s="79"/>
      <c r="BV929" s="79"/>
      <c r="BW929" s="79"/>
      <c r="BX929" s="79"/>
      <c r="BY929" s="79"/>
      <c r="BZ929" s="79"/>
      <c r="CA929" s="79"/>
    </row>
    <row r="930" spans="1:79">
      <c r="A930" s="79"/>
      <c r="B930" s="79"/>
      <c r="C930" s="79"/>
      <c r="D930" s="79"/>
      <c r="E930" s="79"/>
      <c r="F930" s="79"/>
      <c r="G930" s="79"/>
      <c r="H930" s="79"/>
      <c r="I930" s="79"/>
      <c r="J930" s="79"/>
      <c r="K930" s="79"/>
      <c r="L930" s="79"/>
      <c r="M930" s="79"/>
      <c r="AA930" s="79"/>
      <c r="AB930" s="79"/>
      <c r="AC930" s="79"/>
      <c r="AD930" s="79"/>
      <c r="AE930" s="79"/>
      <c r="AF930" s="79"/>
      <c r="AG930" s="79"/>
      <c r="AH930" s="79"/>
      <c r="AI930" s="79"/>
      <c r="AJ930" s="79"/>
      <c r="AK930" s="79"/>
      <c r="AL930" s="79"/>
      <c r="AM930" s="79"/>
      <c r="AN930" s="79"/>
      <c r="AO930" s="79"/>
      <c r="AP930" s="79"/>
      <c r="AQ930" s="79"/>
      <c r="AR930" s="79"/>
      <c r="AS930" s="79"/>
      <c r="AT930" s="79"/>
      <c r="AU930" s="79"/>
      <c r="AV930" s="79"/>
      <c r="AW930" s="79"/>
      <c r="AX930" s="79"/>
      <c r="AY930" s="79"/>
      <c r="AZ930" s="79"/>
      <c r="BA930" s="79"/>
      <c r="BB930" s="79"/>
      <c r="BC930" s="79"/>
      <c r="BD930" s="79"/>
      <c r="BE930" s="79"/>
      <c r="BF930" s="79"/>
      <c r="BG930" s="79"/>
      <c r="BH930" s="79"/>
      <c r="BI930" s="79"/>
      <c r="BJ930" s="79"/>
      <c r="BK930" s="79"/>
      <c r="BL930" s="79"/>
      <c r="BM930" s="79"/>
      <c r="BN930" s="79"/>
      <c r="BO930" s="79"/>
      <c r="BP930" s="79"/>
      <c r="BQ930" s="79"/>
      <c r="BR930" s="79"/>
      <c r="BS930" s="79"/>
      <c r="BT930" s="79"/>
      <c r="BU930" s="79"/>
      <c r="BV930" s="79"/>
      <c r="BW930" s="79"/>
      <c r="BX930" s="79"/>
      <c r="BY930" s="79"/>
      <c r="BZ930" s="79"/>
      <c r="CA930" s="79"/>
    </row>
    <row r="931" spans="1:79">
      <c r="A931" s="79"/>
      <c r="B931" s="79"/>
      <c r="C931" s="79"/>
      <c r="D931" s="79"/>
      <c r="E931" s="79"/>
      <c r="F931" s="79"/>
      <c r="G931" s="79"/>
      <c r="H931" s="79"/>
      <c r="I931" s="79"/>
      <c r="J931" s="79"/>
      <c r="K931" s="79"/>
      <c r="L931" s="79"/>
      <c r="M931" s="79"/>
      <c r="AA931" s="79"/>
      <c r="AB931" s="79"/>
      <c r="AC931" s="79"/>
      <c r="AD931" s="79"/>
      <c r="AE931" s="79"/>
      <c r="AF931" s="79"/>
      <c r="AG931" s="79"/>
      <c r="AH931" s="79"/>
      <c r="AI931" s="79"/>
      <c r="AJ931" s="79"/>
      <c r="AK931" s="79"/>
      <c r="AL931" s="79"/>
      <c r="AM931" s="79"/>
      <c r="AN931" s="79"/>
      <c r="AO931" s="79"/>
      <c r="AP931" s="79"/>
      <c r="AQ931" s="79"/>
      <c r="AR931" s="79"/>
      <c r="AS931" s="79"/>
      <c r="AT931" s="79"/>
      <c r="AU931" s="79"/>
      <c r="AV931" s="79"/>
      <c r="AW931" s="79"/>
      <c r="AX931" s="79"/>
      <c r="AY931" s="79"/>
      <c r="AZ931" s="79"/>
      <c r="BA931" s="79"/>
      <c r="BB931" s="79"/>
      <c r="BC931" s="79"/>
      <c r="BD931" s="79"/>
      <c r="BE931" s="79"/>
      <c r="BF931" s="79"/>
      <c r="BG931" s="79"/>
      <c r="BH931" s="79"/>
      <c r="BI931" s="79"/>
      <c r="BJ931" s="79"/>
      <c r="BK931" s="79"/>
      <c r="BL931" s="79"/>
      <c r="BM931" s="79"/>
      <c r="BN931" s="79"/>
      <c r="BO931" s="79"/>
      <c r="BP931" s="79"/>
      <c r="BQ931" s="79"/>
      <c r="BR931" s="79"/>
      <c r="BS931" s="79"/>
      <c r="BT931" s="79"/>
      <c r="BU931" s="79"/>
      <c r="BV931" s="79"/>
      <c r="BW931" s="79"/>
      <c r="BX931" s="79"/>
      <c r="BY931" s="79"/>
      <c r="BZ931" s="79"/>
      <c r="CA931" s="79"/>
    </row>
    <row r="932" spans="1:79">
      <c r="A932" s="79"/>
      <c r="B932" s="79"/>
      <c r="C932" s="79"/>
      <c r="D932" s="79"/>
      <c r="E932" s="79"/>
      <c r="F932" s="79"/>
      <c r="G932" s="79"/>
      <c r="H932" s="79"/>
      <c r="I932" s="79"/>
      <c r="J932" s="79"/>
      <c r="K932" s="79"/>
      <c r="L932" s="79"/>
      <c r="M932" s="79"/>
      <c r="AA932" s="79"/>
      <c r="AB932" s="79"/>
      <c r="AC932" s="79"/>
      <c r="AD932" s="79"/>
      <c r="AE932" s="79"/>
      <c r="AF932" s="79"/>
      <c r="AG932" s="79"/>
      <c r="AH932" s="79"/>
      <c r="AI932" s="79"/>
      <c r="AJ932" s="79"/>
      <c r="AK932" s="79"/>
      <c r="AL932" s="79"/>
      <c r="AM932" s="79"/>
      <c r="AN932" s="79"/>
      <c r="AO932" s="79"/>
      <c r="AP932" s="79"/>
      <c r="AQ932" s="79"/>
      <c r="AR932" s="79"/>
      <c r="AS932" s="79"/>
      <c r="AT932" s="79"/>
      <c r="AU932" s="79"/>
      <c r="AV932" s="79"/>
      <c r="AW932" s="79"/>
      <c r="AX932" s="79"/>
      <c r="AY932" s="79"/>
      <c r="AZ932" s="79"/>
      <c r="BA932" s="79"/>
      <c r="BB932" s="79"/>
      <c r="BC932" s="79"/>
      <c r="BD932" s="79"/>
      <c r="BE932" s="79"/>
      <c r="BF932" s="79"/>
      <c r="BG932" s="79"/>
      <c r="BH932" s="79"/>
      <c r="BI932" s="79"/>
      <c r="BJ932" s="79"/>
      <c r="BK932" s="79"/>
      <c r="BL932" s="79"/>
      <c r="BM932" s="79"/>
      <c r="BN932" s="79"/>
      <c r="BO932" s="79"/>
      <c r="BP932" s="79"/>
      <c r="BQ932" s="79"/>
      <c r="BR932" s="79"/>
      <c r="BS932" s="79"/>
      <c r="BT932" s="79"/>
      <c r="BU932" s="79"/>
      <c r="BV932" s="79"/>
      <c r="BW932" s="79"/>
      <c r="BX932" s="79"/>
      <c r="BY932" s="79"/>
      <c r="BZ932" s="79"/>
      <c r="CA932" s="79"/>
    </row>
    <row r="933" spans="1:79">
      <c r="A933" s="79"/>
      <c r="B933" s="79"/>
      <c r="C933" s="79"/>
      <c r="D933" s="79"/>
      <c r="E933" s="79"/>
      <c r="F933" s="79"/>
      <c r="G933" s="79"/>
      <c r="H933" s="79"/>
      <c r="I933" s="79"/>
      <c r="J933" s="79"/>
      <c r="K933" s="79"/>
      <c r="L933" s="79"/>
      <c r="M933" s="79"/>
      <c r="AA933" s="79"/>
      <c r="AB933" s="79"/>
      <c r="AC933" s="79"/>
      <c r="AD933" s="79"/>
      <c r="AE933" s="79"/>
      <c r="AF933" s="79"/>
      <c r="AG933" s="79"/>
      <c r="AH933" s="79"/>
      <c r="AI933" s="79"/>
      <c r="AJ933" s="79"/>
      <c r="AK933" s="79"/>
      <c r="AL933" s="79"/>
      <c r="AM933" s="79"/>
      <c r="AN933" s="79"/>
      <c r="AO933" s="79"/>
      <c r="AP933" s="79"/>
      <c r="AQ933" s="79"/>
      <c r="AR933" s="79"/>
      <c r="AS933" s="79"/>
      <c r="AT933" s="79"/>
      <c r="AU933" s="79"/>
      <c r="AV933" s="79"/>
      <c r="AW933" s="79"/>
      <c r="AX933" s="79"/>
      <c r="AY933" s="79"/>
      <c r="AZ933" s="79"/>
      <c r="BA933" s="79"/>
      <c r="BB933" s="79"/>
      <c r="BC933" s="79"/>
      <c r="BD933" s="79"/>
      <c r="BE933" s="79"/>
      <c r="BF933" s="79"/>
      <c r="BG933" s="79"/>
      <c r="BH933" s="79"/>
      <c r="BI933" s="79"/>
      <c r="BJ933" s="79"/>
      <c r="BK933" s="79"/>
      <c r="BL933" s="79"/>
      <c r="BM933" s="79"/>
      <c r="BN933" s="79"/>
      <c r="BO933" s="79"/>
      <c r="BP933" s="79"/>
      <c r="BQ933" s="79"/>
      <c r="BR933" s="79"/>
      <c r="BS933" s="79"/>
      <c r="BT933" s="79"/>
      <c r="BU933" s="79"/>
      <c r="BV933" s="79"/>
      <c r="BW933" s="79"/>
      <c r="BX933" s="79"/>
      <c r="BY933" s="79"/>
      <c r="BZ933" s="79"/>
      <c r="CA933" s="79"/>
    </row>
    <row r="934" spans="1:79">
      <c r="A934" s="79"/>
      <c r="B934" s="79"/>
      <c r="C934" s="79"/>
      <c r="D934" s="79"/>
      <c r="E934" s="79"/>
      <c r="F934" s="79"/>
      <c r="G934" s="79"/>
      <c r="H934" s="79"/>
      <c r="I934" s="79"/>
      <c r="J934" s="79"/>
      <c r="K934" s="79"/>
      <c r="L934" s="79"/>
      <c r="M934" s="79"/>
      <c r="AA934" s="79"/>
      <c r="AB934" s="79"/>
      <c r="AC934" s="79"/>
      <c r="AD934" s="79"/>
      <c r="AE934" s="79"/>
      <c r="AF934" s="79"/>
      <c r="AG934" s="79"/>
      <c r="AH934" s="79"/>
      <c r="AI934" s="79"/>
      <c r="AJ934" s="79"/>
      <c r="AK934" s="79"/>
      <c r="AL934" s="79"/>
      <c r="AM934" s="79"/>
      <c r="AN934" s="79"/>
      <c r="AO934" s="79"/>
      <c r="AP934" s="79"/>
      <c r="AQ934" s="79"/>
      <c r="AR934" s="79"/>
      <c r="AS934" s="79"/>
      <c r="AT934" s="79"/>
      <c r="AU934" s="79"/>
      <c r="AV934" s="79"/>
      <c r="AW934" s="79"/>
      <c r="AX934" s="79"/>
      <c r="AY934" s="79"/>
      <c r="AZ934" s="79"/>
      <c r="BA934" s="79"/>
      <c r="BB934" s="79"/>
      <c r="BC934" s="79"/>
      <c r="BD934" s="79"/>
      <c r="BE934" s="79"/>
      <c r="BF934" s="79"/>
      <c r="BG934" s="79"/>
      <c r="BH934" s="79"/>
      <c r="BI934" s="79"/>
      <c r="BJ934" s="79"/>
      <c r="BK934" s="79"/>
      <c r="BL934" s="79"/>
      <c r="BM934" s="79"/>
      <c r="BN934" s="79"/>
      <c r="BO934" s="79"/>
      <c r="BP934" s="79"/>
      <c r="BQ934" s="79"/>
      <c r="BR934" s="79"/>
      <c r="BS934" s="79"/>
      <c r="BT934" s="79"/>
      <c r="BU934" s="79"/>
      <c r="BV934" s="79"/>
      <c r="BW934" s="79"/>
      <c r="BX934" s="79"/>
      <c r="BY934" s="79"/>
      <c r="BZ934" s="79"/>
      <c r="CA934" s="79"/>
    </row>
    <row r="935" spans="1:79">
      <c r="A935" s="79"/>
      <c r="B935" s="79"/>
      <c r="C935" s="79"/>
      <c r="D935" s="79"/>
      <c r="E935" s="79"/>
      <c r="F935" s="79"/>
      <c r="G935" s="79"/>
      <c r="H935" s="79"/>
      <c r="I935" s="79"/>
      <c r="J935" s="79"/>
      <c r="K935" s="79"/>
      <c r="L935" s="79"/>
      <c r="M935" s="79"/>
      <c r="AA935" s="79"/>
      <c r="AB935" s="79"/>
      <c r="AC935" s="79"/>
      <c r="AD935" s="79"/>
      <c r="AE935" s="79"/>
      <c r="AF935" s="79"/>
      <c r="AG935" s="79"/>
      <c r="AH935" s="79"/>
      <c r="AI935" s="79"/>
      <c r="AJ935" s="79"/>
      <c r="AK935" s="79"/>
      <c r="AL935" s="79"/>
      <c r="AM935" s="79"/>
      <c r="AN935" s="79"/>
      <c r="AO935" s="79"/>
      <c r="AP935" s="79"/>
      <c r="AQ935" s="79"/>
      <c r="AR935" s="79"/>
      <c r="AS935" s="79"/>
      <c r="AT935" s="79"/>
      <c r="AU935" s="79"/>
      <c r="AV935" s="79"/>
      <c r="AW935" s="79"/>
      <c r="AX935" s="79"/>
      <c r="AY935" s="79"/>
      <c r="AZ935" s="79"/>
      <c r="BA935" s="79"/>
      <c r="BB935" s="79"/>
      <c r="BC935" s="79"/>
      <c r="BD935" s="79"/>
      <c r="BE935" s="79"/>
      <c r="BF935" s="79"/>
      <c r="BG935" s="79"/>
      <c r="BH935" s="79"/>
      <c r="BI935" s="79"/>
      <c r="BJ935" s="79"/>
      <c r="BK935" s="79"/>
      <c r="BL935" s="79"/>
      <c r="BM935" s="79"/>
      <c r="BN935" s="79"/>
      <c r="BO935" s="79"/>
      <c r="BP935" s="79"/>
      <c r="BQ935" s="79"/>
      <c r="BR935" s="79"/>
      <c r="BS935" s="79"/>
      <c r="BT935" s="79"/>
      <c r="BU935" s="79"/>
      <c r="BV935" s="79"/>
      <c r="BW935" s="79"/>
      <c r="BX935" s="79"/>
      <c r="BY935" s="79"/>
      <c r="BZ935" s="79"/>
      <c r="CA935" s="79"/>
    </row>
    <row r="936" spans="1:79">
      <c r="A936" s="79"/>
      <c r="B936" s="79"/>
      <c r="C936" s="79"/>
      <c r="D936" s="79"/>
      <c r="E936" s="79"/>
      <c r="F936" s="79"/>
      <c r="G936" s="79"/>
      <c r="H936" s="79"/>
      <c r="I936" s="79"/>
      <c r="J936" s="79"/>
      <c r="K936" s="79"/>
      <c r="L936" s="79"/>
      <c r="M936" s="79"/>
      <c r="AA936" s="79"/>
      <c r="AB936" s="79"/>
      <c r="AC936" s="79"/>
      <c r="AD936" s="79"/>
      <c r="AE936" s="79"/>
      <c r="AF936" s="79"/>
      <c r="AG936" s="79"/>
      <c r="AH936" s="79"/>
      <c r="AI936" s="79"/>
      <c r="AJ936" s="79"/>
      <c r="AK936" s="79"/>
      <c r="AL936" s="79"/>
      <c r="AM936" s="79"/>
      <c r="AN936" s="79"/>
      <c r="AO936" s="79"/>
      <c r="AP936" s="79"/>
      <c r="AQ936" s="79"/>
      <c r="AR936" s="79"/>
      <c r="AS936" s="79"/>
      <c r="AT936" s="79"/>
      <c r="AU936" s="79"/>
      <c r="AV936" s="79"/>
      <c r="AW936" s="79"/>
      <c r="AX936" s="79"/>
      <c r="AY936" s="79"/>
      <c r="AZ936" s="79"/>
      <c r="BA936" s="79"/>
      <c r="BB936" s="79"/>
      <c r="BC936" s="79"/>
      <c r="BD936" s="79"/>
      <c r="BE936" s="79"/>
      <c r="BF936" s="79"/>
      <c r="BG936" s="79"/>
      <c r="BH936" s="79"/>
      <c r="BI936" s="79"/>
      <c r="BJ936" s="79"/>
      <c r="BK936" s="79"/>
      <c r="BL936" s="79"/>
      <c r="BM936" s="79"/>
      <c r="BN936" s="79"/>
      <c r="BO936" s="79"/>
      <c r="BP936" s="79"/>
      <c r="BQ936" s="79"/>
      <c r="BR936" s="79"/>
      <c r="BS936" s="79"/>
      <c r="BT936" s="79"/>
      <c r="BU936" s="79"/>
      <c r="BV936" s="79"/>
      <c r="BW936" s="79"/>
      <c r="BX936" s="79"/>
      <c r="BY936" s="79"/>
      <c r="BZ936" s="79"/>
      <c r="CA936" s="79"/>
    </row>
    <row r="937" spans="1:79">
      <c r="A937" s="79"/>
      <c r="B937" s="79"/>
      <c r="C937" s="79"/>
      <c r="D937" s="79"/>
      <c r="E937" s="79"/>
      <c r="F937" s="79"/>
      <c r="G937" s="79"/>
      <c r="H937" s="79"/>
      <c r="I937" s="79"/>
      <c r="J937" s="79"/>
      <c r="K937" s="79"/>
      <c r="L937" s="79"/>
      <c r="M937" s="79"/>
      <c r="AA937" s="79"/>
      <c r="AB937" s="79"/>
      <c r="AC937" s="79"/>
      <c r="AD937" s="79"/>
      <c r="AE937" s="79"/>
      <c r="AF937" s="79"/>
      <c r="AG937" s="79"/>
      <c r="AH937" s="79"/>
      <c r="AI937" s="79"/>
      <c r="AJ937" s="79"/>
      <c r="AK937" s="79"/>
      <c r="AL937" s="79"/>
      <c r="AM937" s="79"/>
      <c r="AN937" s="79"/>
      <c r="AO937" s="79"/>
      <c r="AP937" s="79"/>
      <c r="AQ937" s="79"/>
      <c r="AR937" s="79"/>
      <c r="AS937" s="79"/>
      <c r="AT937" s="79"/>
      <c r="AU937" s="79"/>
      <c r="AV937" s="79"/>
      <c r="AW937" s="79"/>
      <c r="AX937" s="79"/>
      <c r="AY937" s="79"/>
      <c r="AZ937" s="79"/>
      <c r="BA937" s="79"/>
      <c r="BB937" s="79"/>
      <c r="BC937" s="79"/>
      <c r="BD937" s="79"/>
      <c r="BE937" s="79"/>
      <c r="BF937" s="79"/>
      <c r="BG937" s="79"/>
      <c r="BH937" s="79"/>
      <c r="BI937" s="79"/>
      <c r="BJ937" s="79"/>
      <c r="BK937" s="79"/>
      <c r="BL937" s="79"/>
      <c r="BM937" s="79"/>
      <c r="BN937" s="79"/>
      <c r="BO937" s="79"/>
      <c r="BP937" s="79"/>
      <c r="BQ937" s="79"/>
      <c r="BR937" s="79"/>
      <c r="BS937" s="79"/>
      <c r="BT937" s="79"/>
      <c r="BU937" s="79"/>
      <c r="BV937" s="79"/>
      <c r="BW937" s="79"/>
      <c r="BX937" s="79"/>
      <c r="BY937" s="79"/>
      <c r="BZ937" s="79"/>
      <c r="CA937" s="79"/>
    </row>
    <row r="938" spans="1:79">
      <c r="A938" s="79"/>
      <c r="B938" s="79"/>
      <c r="C938" s="79"/>
      <c r="D938" s="79"/>
      <c r="E938" s="79"/>
      <c r="F938" s="79"/>
      <c r="G938" s="79"/>
      <c r="H938" s="79"/>
      <c r="I938" s="79"/>
      <c r="J938" s="79"/>
      <c r="K938" s="79"/>
      <c r="L938" s="79"/>
      <c r="M938" s="79"/>
      <c r="AA938" s="79"/>
      <c r="AB938" s="79"/>
      <c r="AC938" s="79"/>
      <c r="AD938" s="79"/>
      <c r="AE938" s="79"/>
      <c r="AF938" s="79"/>
      <c r="AG938" s="79"/>
      <c r="AH938" s="79"/>
      <c r="AI938" s="79"/>
      <c r="AJ938" s="79"/>
      <c r="AK938" s="79"/>
      <c r="AL938" s="79"/>
      <c r="AM938" s="79"/>
      <c r="AN938" s="79"/>
      <c r="AO938" s="79"/>
      <c r="AP938" s="79"/>
      <c r="AQ938" s="79"/>
      <c r="AR938" s="79"/>
      <c r="AS938" s="79"/>
      <c r="AT938" s="79"/>
      <c r="AU938" s="79"/>
      <c r="AV938" s="79"/>
      <c r="AW938" s="79"/>
      <c r="AX938" s="79"/>
      <c r="AY938" s="79"/>
      <c r="AZ938" s="79"/>
      <c r="BA938" s="79"/>
      <c r="BB938" s="79"/>
      <c r="BC938" s="79"/>
      <c r="BD938" s="79"/>
      <c r="BE938" s="79"/>
      <c r="BF938" s="79"/>
      <c r="BG938" s="79"/>
      <c r="BH938" s="79"/>
      <c r="BI938" s="79"/>
      <c r="BJ938" s="79"/>
      <c r="BK938" s="79"/>
      <c r="BL938" s="79"/>
      <c r="BM938" s="79"/>
      <c r="BN938" s="79"/>
      <c r="BO938" s="79"/>
      <c r="BP938" s="79"/>
      <c r="BQ938" s="79"/>
      <c r="BR938" s="79"/>
      <c r="BS938" s="79"/>
      <c r="BT938" s="79"/>
      <c r="BU938" s="79"/>
      <c r="BV938" s="79"/>
      <c r="BW938" s="79"/>
      <c r="BX938" s="79"/>
      <c r="BY938" s="79"/>
      <c r="BZ938" s="79"/>
      <c r="CA938" s="79"/>
    </row>
    <row r="939" spans="1:79">
      <c r="A939" s="79"/>
      <c r="B939" s="79"/>
      <c r="C939" s="79"/>
      <c r="D939" s="79"/>
      <c r="E939" s="79"/>
      <c r="F939" s="79"/>
      <c r="G939" s="79"/>
      <c r="H939" s="79"/>
      <c r="I939" s="79"/>
      <c r="J939" s="79"/>
      <c r="K939" s="79"/>
      <c r="L939" s="79"/>
      <c r="M939" s="79"/>
      <c r="AA939" s="79"/>
      <c r="AB939" s="79"/>
      <c r="AC939" s="79"/>
      <c r="AD939" s="79"/>
      <c r="AE939" s="79"/>
      <c r="AF939" s="79"/>
      <c r="AG939" s="79"/>
      <c r="AH939" s="79"/>
      <c r="AI939" s="79"/>
      <c r="AJ939" s="79"/>
      <c r="AK939" s="79"/>
      <c r="AL939" s="79"/>
      <c r="AM939" s="79"/>
      <c r="AN939" s="79"/>
      <c r="AO939" s="79"/>
      <c r="AP939" s="79"/>
      <c r="AQ939" s="79"/>
      <c r="AR939" s="79"/>
      <c r="AS939" s="79"/>
      <c r="AT939" s="79"/>
      <c r="AU939" s="79"/>
      <c r="AV939" s="79"/>
      <c r="AW939" s="79"/>
      <c r="AX939" s="79"/>
      <c r="AY939" s="79"/>
      <c r="AZ939" s="79"/>
      <c r="BA939" s="79"/>
      <c r="BB939" s="79"/>
      <c r="BC939" s="79"/>
      <c r="BD939" s="79"/>
      <c r="BE939" s="79"/>
      <c r="BF939" s="79"/>
      <c r="BG939" s="79"/>
      <c r="BH939" s="79"/>
      <c r="BI939" s="79"/>
      <c r="BJ939" s="79"/>
      <c r="BK939" s="79"/>
      <c r="BL939" s="79"/>
      <c r="BM939" s="79"/>
      <c r="BN939" s="79"/>
      <c r="BO939" s="79"/>
      <c r="BP939" s="79"/>
      <c r="BQ939" s="79"/>
      <c r="BR939" s="79"/>
      <c r="BS939" s="79"/>
      <c r="BT939" s="79"/>
      <c r="BU939" s="79"/>
      <c r="BV939" s="79"/>
      <c r="BW939" s="79"/>
      <c r="BX939" s="79"/>
      <c r="BY939" s="79"/>
      <c r="BZ939" s="79"/>
      <c r="CA939" s="79"/>
    </row>
    <row r="940" spans="1:79">
      <c r="A940" s="79"/>
      <c r="B940" s="79"/>
      <c r="C940" s="79"/>
      <c r="D940" s="79"/>
      <c r="E940" s="79"/>
      <c r="F940" s="79"/>
      <c r="G940" s="79"/>
      <c r="H940" s="79"/>
      <c r="I940" s="79"/>
      <c r="J940" s="79"/>
      <c r="K940" s="79"/>
      <c r="L940" s="79"/>
      <c r="M940" s="79"/>
      <c r="AA940" s="79"/>
      <c r="AB940" s="79"/>
      <c r="AC940" s="79"/>
      <c r="AD940" s="79"/>
      <c r="AE940" s="79"/>
      <c r="AF940" s="79"/>
      <c r="AG940" s="79"/>
      <c r="AH940" s="79"/>
      <c r="AI940" s="79"/>
      <c r="AJ940" s="79"/>
      <c r="AK940" s="79"/>
      <c r="AL940" s="79"/>
      <c r="AM940" s="79"/>
      <c r="AN940" s="79"/>
      <c r="AO940" s="79"/>
      <c r="AP940" s="79"/>
      <c r="AQ940" s="79"/>
      <c r="AR940" s="79"/>
      <c r="AS940" s="79"/>
      <c r="AT940" s="79"/>
      <c r="AU940" s="79"/>
      <c r="AV940" s="79"/>
      <c r="AW940" s="79"/>
      <c r="AX940" s="79"/>
      <c r="AY940" s="79"/>
      <c r="AZ940" s="79"/>
      <c r="BA940" s="79"/>
      <c r="BB940" s="79"/>
      <c r="BC940" s="79"/>
      <c r="BD940" s="79"/>
      <c r="BE940" s="79"/>
      <c r="BF940" s="79"/>
      <c r="BG940" s="79"/>
      <c r="BH940" s="79"/>
      <c r="BI940" s="79"/>
      <c r="BJ940" s="79"/>
      <c r="BK940" s="79"/>
      <c r="BL940" s="79"/>
      <c r="BM940" s="79"/>
      <c r="BN940" s="79"/>
      <c r="BO940" s="79"/>
      <c r="BP940" s="79"/>
      <c r="BQ940" s="79"/>
      <c r="BR940" s="79"/>
      <c r="BS940" s="79"/>
      <c r="BT940" s="79"/>
      <c r="BU940" s="79"/>
      <c r="BV940" s="79"/>
      <c r="BW940" s="79"/>
      <c r="BX940" s="79"/>
      <c r="BY940" s="79"/>
      <c r="BZ940" s="79"/>
      <c r="CA940" s="79"/>
    </row>
    <row r="941" spans="1:79">
      <c r="A941" s="79"/>
      <c r="B941" s="79"/>
      <c r="C941" s="79"/>
      <c r="D941" s="79"/>
      <c r="E941" s="79"/>
      <c r="F941" s="79"/>
      <c r="G941" s="79"/>
      <c r="H941" s="79"/>
      <c r="I941" s="79"/>
      <c r="J941" s="79"/>
      <c r="K941" s="79"/>
      <c r="L941" s="79"/>
      <c r="M941" s="79"/>
      <c r="AA941" s="79"/>
      <c r="AB941" s="79"/>
      <c r="AC941" s="79"/>
      <c r="AD941" s="79"/>
      <c r="AE941" s="79"/>
      <c r="AF941" s="79"/>
      <c r="AG941" s="79"/>
      <c r="AH941" s="79"/>
      <c r="AI941" s="79"/>
      <c r="AJ941" s="79"/>
      <c r="AK941" s="79"/>
      <c r="AL941" s="79"/>
      <c r="AM941" s="79"/>
      <c r="AN941" s="79"/>
      <c r="AO941" s="79"/>
      <c r="AP941" s="79"/>
      <c r="AQ941" s="79"/>
      <c r="AR941" s="79"/>
      <c r="AS941" s="79"/>
      <c r="AT941" s="79"/>
      <c r="AU941" s="79"/>
      <c r="AV941" s="79"/>
      <c r="AW941" s="79"/>
      <c r="AX941" s="79"/>
      <c r="AY941" s="79"/>
      <c r="AZ941" s="79"/>
      <c r="BA941" s="79"/>
      <c r="BB941" s="79"/>
      <c r="BC941" s="79"/>
      <c r="BD941" s="79"/>
      <c r="BE941" s="79"/>
      <c r="BF941" s="79"/>
      <c r="BG941" s="79"/>
      <c r="BH941" s="79"/>
      <c r="BI941" s="79"/>
      <c r="BJ941" s="79"/>
      <c r="BK941" s="79"/>
      <c r="BL941" s="79"/>
      <c r="BM941" s="79"/>
      <c r="BN941" s="79"/>
      <c r="BO941" s="79"/>
      <c r="BP941" s="79"/>
      <c r="BQ941" s="79"/>
      <c r="BR941" s="79"/>
      <c r="BS941" s="79"/>
      <c r="BT941" s="79"/>
      <c r="BU941" s="79"/>
      <c r="BV941" s="79"/>
      <c r="BW941" s="79"/>
      <c r="BX941" s="79"/>
      <c r="BY941" s="79"/>
      <c r="BZ941" s="79"/>
      <c r="CA941" s="79"/>
    </row>
    <row r="942" spans="1:79">
      <c r="A942" s="79"/>
      <c r="B942" s="79"/>
      <c r="C942" s="79"/>
      <c r="D942" s="79"/>
      <c r="E942" s="79"/>
      <c r="F942" s="79"/>
      <c r="G942" s="79"/>
      <c r="H942" s="79"/>
      <c r="I942" s="79"/>
      <c r="J942" s="79"/>
      <c r="K942" s="79"/>
      <c r="L942" s="79"/>
      <c r="M942" s="79"/>
      <c r="AA942" s="79"/>
      <c r="AB942" s="79"/>
      <c r="AC942" s="79"/>
      <c r="AD942" s="79"/>
      <c r="AE942" s="79"/>
      <c r="AF942" s="79"/>
      <c r="AG942" s="79"/>
      <c r="AH942" s="79"/>
      <c r="AI942" s="79"/>
      <c r="AJ942" s="79"/>
      <c r="AK942" s="79"/>
      <c r="AL942" s="79"/>
      <c r="AM942" s="79"/>
      <c r="AN942" s="79"/>
      <c r="AO942" s="79"/>
      <c r="AP942" s="79"/>
      <c r="AQ942" s="79"/>
      <c r="AR942" s="79"/>
      <c r="AS942" s="79"/>
      <c r="AT942" s="79"/>
      <c r="AU942" s="79"/>
      <c r="AV942" s="79"/>
      <c r="AW942" s="79"/>
      <c r="AX942" s="79"/>
      <c r="AY942" s="79"/>
      <c r="AZ942" s="79"/>
      <c r="BA942" s="79"/>
      <c r="BB942" s="79"/>
      <c r="BC942" s="79"/>
      <c r="BD942" s="79"/>
      <c r="BE942" s="79"/>
      <c r="BF942" s="79"/>
      <c r="BG942" s="79"/>
      <c r="BH942" s="79"/>
      <c r="BI942" s="79"/>
      <c r="BJ942" s="79"/>
      <c r="BK942" s="79"/>
      <c r="BL942" s="79"/>
      <c r="BM942" s="79"/>
      <c r="BN942" s="79"/>
      <c r="BO942" s="79"/>
      <c r="BP942" s="79"/>
      <c r="BQ942" s="79"/>
      <c r="BR942" s="79"/>
      <c r="BS942" s="79"/>
      <c r="BT942" s="79"/>
      <c r="BU942" s="79"/>
      <c r="BV942" s="79"/>
      <c r="BW942" s="79"/>
      <c r="BX942" s="79"/>
      <c r="BY942" s="79"/>
      <c r="BZ942" s="79"/>
      <c r="CA942" s="79"/>
    </row>
    <row r="943" spans="1:79">
      <c r="A943" s="79"/>
      <c r="B943" s="79"/>
      <c r="C943" s="79"/>
      <c r="D943" s="79"/>
      <c r="E943" s="79"/>
      <c r="F943" s="79"/>
      <c r="G943" s="79"/>
      <c r="H943" s="79"/>
      <c r="I943" s="79"/>
      <c r="J943" s="79"/>
      <c r="K943" s="79"/>
      <c r="L943" s="79"/>
      <c r="M943" s="79"/>
      <c r="AA943" s="79"/>
      <c r="AB943" s="79"/>
      <c r="AC943" s="79"/>
      <c r="AD943" s="79"/>
      <c r="AE943" s="79"/>
      <c r="AF943" s="79"/>
      <c r="AG943" s="79"/>
      <c r="AH943" s="79"/>
      <c r="AI943" s="79"/>
      <c r="AJ943" s="79"/>
      <c r="AK943" s="79"/>
      <c r="AL943" s="79"/>
      <c r="AM943" s="79"/>
      <c r="AN943" s="79"/>
      <c r="AO943" s="79"/>
      <c r="AP943" s="79"/>
      <c r="AQ943" s="79"/>
      <c r="AR943" s="79"/>
      <c r="AS943" s="79"/>
      <c r="AT943" s="79"/>
      <c r="AU943" s="79"/>
      <c r="AV943" s="79"/>
      <c r="AW943" s="79"/>
      <c r="AX943" s="79"/>
      <c r="AY943" s="79"/>
      <c r="AZ943" s="79"/>
      <c r="BA943" s="79"/>
      <c r="BB943" s="79"/>
      <c r="BC943" s="79"/>
      <c r="BD943" s="79"/>
      <c r="BE943" s="79"/>
      <c r="BF943" s="79"/>
      <c r="BG943" s="79"/>
      <c r="BH943" s="79"/>
      <c r="BI943" s="79"/>
      <c r="BJ943" s="79"/>
      <c r="BK943" s="79"/>
      <c r="BL943" s="79"/>
      <c r="BM943" s="79"/>
      <c r="BN943" s="79"/>
      <c r="BO943" s="79"/>
      <c r="BP943" s="79"/>
      <c r="BQ943" s="79"/>
      <c r="BR943" s="79"/>
      <c r="BS943" s="79"/>
      <c r="BT943" s="79"/>
      <c r="BU943" s="79"/>
      <c r="BV943" s="79"/>
      <c r="BW943" s="79"/>
      <c r="BX943" s="79"/>
      <c r="BY943" s="79"/>
      <c r="BZ943" s="79"/>
      <c r="CA943" s="79"/>
    </row>
    <row r="944" spans="1:79">
      <c r="A944" s="79"/>
      <c r="B944" s="79"/>
      <c r="C944" s="79"/>
      <c r="D944" s="79"/>
      <c r="E944" s="79"/>
      <c r="F944" s="79"/>
      <c r="G944" s="79"/>
      <c r="H944" s="79"/>
      <c r="I944" s="79"/>
      <c r="J944" s="79"/>
      <c r="K944" s="79"/>
      <c r="L944" s="79"/>
      <c r="M944" s="79"/>
      <c r="AA944" s="79"/>
      <c r="AB944" s="79"/>
      <c r="AC944" s="79"/>
      <c r="AD944" s="79"/>
      <c r="AE944" s="79"/>
      <c r="AF944" s="79"/>
      <c r="AG944" s="79"/>
      <c r="AH944" s="79"/>
      <c r="AI944" s="79"/>
      <c r="AJ944" s="79"/>
      <c r="AK944" s="79"/>
      <c r="AL944" s="79"/>
      <c r="AM944" s="79"/>
      <c r="AN944" s="79"/>
      <c r="AO944" s="79"/>
      <c r="AP944" s="79"/>
      <c r="AQ944" s="79"/>
      <c r="AR944" s="79"/>
      <c r="AS944" s="79"/>
      <c r="AT944" s="79"/>
      <c r="AU944" s="79"/>
      <c r="AV944" s="79"/>
      <c r="AW944" s="79"/>
      <c r="AX944" s="79"/>
      <c r="AY944" s="79"/>
      <c r="AZ944" s="79"/>
      <c r="BA944" s="79"/>
      <c r="BB944" s="79"/>
      <c r="BC944" s="79"/>
      <c r="BD944" s="79"/>
      <c r="BE944" s="79"/>
      <c r="BF944" s="79"/>
      <c r="BG944" s="79"/>
      <c r="BH944" s="79"/>
      <c r="BI944" s="79"/>
      <c r="BJ944" s="79"/>
      <c r="BK944" s="79"/>
      <c r="BL944" s="79"/>
      <c r="BM944" s="79"/>
      <c r="BN944" s="79"/>
      <c r="BO944" s="79"/>
      <c r="BP944" s="79"/>
      <c r="BQ944" s="79"/>
      <c r="BR944" s="79"/>
      <c r="BS944" s="79"/>
      <c r="BT944" s="79"/>
      <c r="BU944" s="79"/>
      <c r="BV944" s="79"/>
      <c r="BW944" s="79"/>
      <c r="BX944" s="79"/>
      <c r="BY944" s="79"/>
      <c r="BZ944" s="79"/>
      <c r="CA944" s="79"/>
    </row>
    <row r="945" spans="1:79">
      <c r="A945" s="79"/>
      <c r="B945" s="79"/>
      <c r="C945" s="79"/>
      <c r="D945" s="79"/>
      <c r="E945" s="79"/>
      <c r="F945" s="79"/>
      <c r="G945" s="79"/>
      <c r="H945" s="79"/>
      <c r="I945" s="79"/>
      <c r="J945" s="79"/>
      <c r="K945" s="79"/>
      <c r="L945" s="79"/>
      <c r="M945" s="79"/>
      <c r="AA945" s="79"/>
      <c r="AB945" s="79"/>
      <c r="AC945" s="79"/>
      <c r="AD945" s="79"/>
      <c r="AE945" s="79"/>
      <c r="AF945" s="79"/>
      <c r="AG945" s="79"/>
      <c r="AH945" s="79"/>
      <c r="AI945" s="79"/>
      <c r="AJ945" s="79"/>
      <c r="AK945" s="79"/>
      <c r="AL945" s="79"/>
      <c r="AM945" s="79"/>
      <c r="AN945" s="79"/>
      <c r="AO945" s="79"/>
      <c r="AP945" s="79"/>
      <c r="AQ945" s="79"/>
      <c r="AR945" s="79"/>
      <c r="AS945" s="79"/>
      <c r="AT945" s="79"/>
      <c r="AU945" s="79"/>
      <c r="AV945" s="79"/>
      <c r="AW945" s="79"/>
      <c r="AX945" s="79"/>
      <c r="AY945" s="79"/>
      <c r="AZ945" s="79"/>
      <c r="BA945" s="79"/>
      <c r="BB945" s="79"/>
      <c r="BC945" s="79"/>
      <c r="BD945" s="79"/>
      <c r="BE945" s="79"/>
      <c r="BF945" s="79"/>
      <c r="BG945" s="79"/>
      <c r="BH945" s="79"/>
      <c r="BI945" s="79"/>
      <c r="BJ945" s="79"/>
      <c r="BK945" s="79"/>
      <c r="BL945" s="79"/>
      <c r="BM945" s="79"/>
      <c r="BN945" s="79"/>
      <c r="BO945" s="79"/>
      <c r="BP945" s="79"/>
      <c r="BQ945" s="79"/>
      <c r="BR945" s="79"/>
      <c r="BS945" s="79"/>
      <c r="BT945" s="79"/>
      <c r="BU945" s="79"/>
      <c r="BV945" s="79"/>
      <c r="BW945" s="79"/>
      <c r="BX945" s="79"/>
      <c r="BY945" s="79"/>
      <c r="BZ945" s="79"/>
      <c r="CA945" s="79"/>
    </row>
    <row r="946" spans="1:79">
      <c r="A946" s="79"/>
      <c r="B946" s="79"/>
      <c r="C946" s="79"/>
      <c r="D946" s="79"/>
      <c r="E946" s="79"/>
      <c r="F946" s="79"/>
      <c r="G946" s="79"/>
      <c r="H946" s="79"/>
      <c r="I946" s="79"/>
      <c r="J946" s="79"/>
      <c r="K946" s="79"/>
      <c r="L946" s="79"/>
      <c r="M946" s="79"/>
      <c r="AA946" s="79"/>
      <c r="AB946" s="79"/>
      <c r="AC946" s="79"/>
      <c r="AD946" s="79"/>
      <c r="AE946" s="79"/>
      <c r="AF946" s="79"/>
      <c r="AG946" s="79"/>
      <c r="AH946" s="79"/>
      <c r="AI946" s="79"/>
      <c r="AJ946" s="79"/>
      <c r="AK946" s="79"/>
      <c r="AL946" s="79"/>
      <c r="AM946" s="79"/>
      <c r="AN946" s="79"/>
      <c r="AO946" s="79"/>
      <c r="AP946" s="79"/>
      <c r="AQ946" s="79"/>
      <c r="AR946" s="79"/>
      <c r="AS946" s="79"/>
      <c r="AT946" s="79"/>
      <c r="AU946" s="79"/>
      <c r="AV946" s="79"/>
      <c r="AW946" s="79"/>
      <c r="AX946" s="79"/>
      <c r="AY946" s="79"/>
      <c r="AZ946" s="79"/>
      <c r="BA946" s="79"/>
      <c r="BB946" s="79"/>
      <c r="BC946" s="79"/>
      <c r="BD946" s="79"/>
      <c r="BE946" s="79"/>
      <c r="BF946" s="79"/>
      <c r="BG946" s="79"/>
      <c r="BH946" s="79"/>
      <c r="BI946" s="79"/>
      <c r="BJ946" s="79"/>
      <c r="BK946" s="79"/>
      <c r="BL946" s="79"/>
      <c r="BM946" s="79"/>
      <c r="BN946" s="79"/>
      <c r="BO946" s="79"/>
      <c r="BP946" s="79"/>
      <c r="BQ946" s="79"/>
      <c r="BR946" s="79"/>
      <c r="BS946" s="79"/>
      <c r="BT946" s="79"/>
      <c r="BU946" s="79"/>
      <c r="BV946" s="79"/>
      <c r="BW946" s="79"/>
      <c r="BX946" s="79"/>
      <c r="BY946" s="79"/>
      <c r="BZ946" s="79"/>
      <c r="CA946" s="79"/>
    </row>
    <row r="947" spans="1:79">
      <c r="A947" s="79"/>
      <c r="B947" s="79"/>
      <c r="C947" s="79"/>
      <c r="D947" s="79"/>
      <c r="E947" s="79"/>
      <c r="F947" s="79"/>
      <c r="G947" s="79"/>
      <c r="H947" s="79"/>
      <c r="I947" s="79"/>
      <c r="J947" s="79"/>
      <c r="K947" s="79"/>
      <c r="L947" s="79"/>
      <c r="M947" s="79"/>
      <c r="AA947" s="79"/>
      <c r="AB947" s="79"/>
      <c r="AC947" s="79"/>
      <c r="AD947" s="79"/>
      <c r="AE947" s="79"/>
      <c r="AF947" s="79"/>
      <c r="AG947" s="79"/>
      <c r="AH947" s="79"/>
      <c r="AI947" s="79"/>
      <c r="AJ947" s="79"/>
      <c r="AK947" s="79"/>
      <c r="AL947" s="79"/>
      <c r="AM947" s="79"/>
      <c r="AN947" s="79"/>
      <c r="AO947" s="79"/>
      <c r="AP947" s="79"/>
      <c r="AQ947" s="79"/>
      <c r="AR947" s="79"/>
      <c r="AS947" s="79"/>
      <c r="AT947" s="79"/>
      <c r="AU947" s="79"/>
      <c r="AV947" s="79"/>
      <c r="AW947" s="79"/>
      <c r="AX947" s="79"/>
      <c r="AY947" s="79"/>
      <c r="AZ947" s="79"/>
      <c r="BA947" s="79"/>
      <c r="BB947" s="79"/>
      <c r="BC947" s="79"/>
      <c r="BD947" s="79"/>
      <c r="BE947" s="79"/>
      <c r="BF947" s="79"/>
      <c r="BG947" s="79"/>
      <c r="BH947" s="79"/>
      <c r="BI947" s="79"/>
      <c r="BJ947" s="79"/>
      <c r="BK947" s="79"/>
      <c r="BL947" s="79"/>
      <c r="BM947" s="79"/>
      <c r="BN947" s="79"/>
      <c r="BO947" s="79"/>
      <c r="BP947" s="79"/>
      <c r="BQ947" s="79"/>
      <c r="BR947" s="79"/>
      <c r="BS947" s="79"/>
      <c r="BT947" s="79"/>
      <c r="BU947" s="79"/>
      <c r="BV947" s="79"/>
      <c r="BW947" s="79"/>
      <c r="BX947" s="79"/>
      <c r="BY947" s="79"/>
      <c r="BZ947" s="79"/>
      <c r="CA947" s="79"/>
    </row>
    <row r="948" spans="1:79">
      <c r="A948" s="79"/>
      <c r="B948" s="79"/>
      <c r="C948" s="79"/>
      <c r="D948" s="79"/>
      <c r="E948" s="79"/>
      <c r="F948" s="79"/>
      <c r="G948" s="79"/>
      <c r="H948" s="79"/>
      <c r="I948" s="79"/>
      <c r="J948" s="79"/>
      <c r="K948" s="79"/>
      <c r="L948" s="79"/>
      <c r="M948" s="79"/>
      <c r="AA948" s="79"/>
      <c r="AB948" s="79"/>
      <c r="AC948" s="79"/>
      <c r="AD948" s="79"/>
      <c r="AE948" s="79"/>
      <c r="AF948" s="79"/>
      <c r="AG948" s="79"/>
      <c r="AH948" s="79"/>
      <c r="AI948" s="79"/>
      <c r="AJ948" s="79"/>
      <c r="AK948" s="79"/>
      <c r="AL948" s="79"/>
      <c r="AM948" s="79"/>
      <c r="AN948" s="79"/>
      <c r="AO948" s="79"/>
      <c r="AP948" s="79"/>
      <c r="AQ948" s="79"/>
      <c r="AR948" s="79"/>
      <c r="AS948" s="79"/>
      <c r="AT948" s="79"/>
      <c r="AU948" s="79"/>
      <c r="AV948" s="79"/>
      <c r="AW948" s="79"/>
      <c r="AX948" s="79"/>
      <c r="AY948" s="79"/>
      <c r="AZ948" s="79"/>
      <c r="BA948" s="79"/>
      <c r="BB948" s="79"/>
      <c r="BC948" s="79"/>
      <c r="BD948" s="79"/>
      <c r="BE948" s="79"/>
      <c r="BF948" s="79"/>
      <c r="BG948" s="79"/>
      <c r="BH948" s="79"/>
      <c r="BI948" s="79"/>
      <c r="BJ948" s="79"/>
      <c r="BK948" s="79"/>
      <c r="BL948" s="79"/>
      <c r="BM948" s="79"/>
      <c r="BN948" s="79"/>
      <c r="BO948" s="79"/>
      <c r="BP948" s="79"/>
      <c r="BQ948" s="79"/>
      <c r="BR948" s="79"/>
      <c r="BS948" s="79"/>
      <c r="BT948" s="79"/>
      <c r="BU948" s="79"/>
      <c r="BV948" s="79"/>
      <c r="BW948" s="79"/>
      <c r="BX948" s="79"/>
      <c r="BY948" s="79"/>
      <c r="BZ948" s="79"/>
      <c r="CA948" s="79"/>
    </row>
    <row r="949" spans="1:79">
      <c r="A949" s="79"/>
      <c r="B949" s="79"/>
      <c r="C949" s="79"/>
      <c r="D949" s="79"/>
      <c r="E949" s="79"/>
      <c r="F949" s="79"/>
      <c r="G949" s="79"/>
      <c r="H949" s="79"/>
      <c r="I949" s="79"/>
      <c r="J949" s="79"/>
      <c r="K949" s="79"/>
      <c r="L949" s="79"/>
      <c r="M949" s="79"/>
      <c r="AA949" s="79"/>
      <c r="AB949" s="79"/>
      <c r="AC949" s="79"/>
      <c r="AD949" s="79"/>
      <c r="AE949" s="79"/>
      <c r="AF949" s="79"/>
      <c r="AG949" s="79"/>
      <c r="AH949" s="79"/>
      <c r="AI949" s="79"/>
      <c r="AJ949" s="79"/>
      <c r="AK949" s="79"/>
      <c r="AL949" s="79"/>
      <c r="AM949" s="79"/>
      <c r="AN949" s="79"/>
      <c r="AO949" s="79"/>
      <c r="AP949" s="79"/>
      <c r="AQ949" s="79"/>
      <c r="AR949" s="79"/>
      <c r="AS949" s="79"/>
      <c r="AT949" s="79"/>
      <c r="AU949" s="79"/>
      <c r="AV949" s="79"/>
      <c r="AW949" s="79"/>
      <c r="AX949" s="79"/>
      <c r="AY949" s="79"/>
      <c r="AZ949" s="79"/>
      <c r="BA949" s="79"/>
      <c r="BB949" s="79"/>
      <c r="BC949" s="79"/>
      <c r="BD949" s="79"/>
      <c r="BE949" s="79"/>
      <c r="BF949" s="79"/>
      <c r="BG949" s="79"/>
      <c r="BH949" s="79"/>
      <c r="BI949" s="79"/>
      <c r="BJ949" s="79"/>
      <c r="BK949" s="79"/>
      <c r="BL949" s="79"/>
      <c r="BM949" s="79"/>
      <c r="BN949" s="79"/>
      <c r="BO949" s="79"/>
      <c r="BP949" s="79"/>
      <c r="BQ949" s="79"/>
      <c r="BR949" s="79"/>
      <c r="BS949" s="79"/>
      <c r="BT949" s="79"/>
      <c r="BU949" s="79"/>
      <c r="BV949" s="79"/>
      <c r="BW949" s="79"/>
      <c r="BX949" s="79"/>
      <c r="BY949" s="79"/>
      <c r="BZ949" s="79"/>
      <c r="CA949" s="79"/>
    </row>
    <row r="950" spans="1:79">
      <c r="A950" s="79"/>
      <c r="B950" s="79"/>
      <c r="C950" s="79"/>
      <c r="D950" s="79"/>
      <c r="E950" s="79"/>
      <c r="F950" s="79"/>
      <c r="G950" s="79"/>
      <c r="H950" s="79"/>
      <c r="I950" s="79"/>
      <c r="J950" s="79"/>
      <c r="K950" s="79"/>
      <c r="L950" s="79"/>
      <c r="M950" s="79"/>
      <c r="AA950" s="79"/>
      <c r="AB950" s="79"/>
      <c r="AC950" s="79"/>
      <c r="AD950" s="79"/>
      <c r="AE950" s="79"/>
      <c r="AF950" s="79"/>
      <c r="AG950" s="79"/>
      <c r="AH950" s="79"/>
      <c r="AI950" s="79"/>
      <c r="AJ950" s="79"/>
      <c r="AK950" s="79"/>
      <c r="AL950" s="79"/>
      <c r="AM950" s="79"/>
      <c r="AN950" s="79"/>
      <c r="AO950" s="79"/>
      <c r="AP950" s="79"/>
      <c r="AQ950" s="79"/>
      <c r="AR950" s="79"/>
      <c r="AS950" s="79"/>
      <c r="AT950" s="79"/>
      <c r="AU950" s="79"/>
      <c r="AV950" s="79"/>
      <c r="AW950" s="79"/>
      <c r="AX950" s="79"/>
      <c r="AY950" s="79"/>
      <c r="AZ950" s="79"/>
      <c r="BA950" s="79"/>
      <c r="BB950" s="79"/>
      <c r="BC950" s="79"/>
      <c r="BD950" s="79"/>
      <c r="BE950" s="79"/>
      <c r="BF950" s="79"/>
      <c r="BG950" s="79"/>
      <c r="BH950" s="79"/>
      <c r="BI950" s="79"/>
      <c r="BJ950" s="79"/>
      <c r="BK950" s="79"/>
      <c r="BL950" s="79"/>
      <c r="BM950" s="79"/>
      <c r="BN950" s="79"/>
      <c r="BO950" s="79"/>
      <c r="BP950" s="79"/>
      <c r="BQ950" s="79"/>
      <c r="BR950" s="79"/>
      <c r="BS950" s="79"/>
      <c r="BT950" s="79"/>
      <c r="BU950" s="79"/>
      <c r="BV950" s="79"/>
      <c r="BW950" s="79"/>
      <c r="BX950" s="79"/>
      <c r="BY950" s="79"/>
      <c r="BZ950" s="79"/>
      <c r="CA950" s="79"/>
    </row>
    <row r="951" spans="1:79">
      <c r="A951" s="79"/>
      <c r="B951" s="79"/>
      <c r="C951" s="79"/>
      <c r="D951" s="79"/>
      <c r="E951" s="79"/>
      <c r="F951" s="79"/>
      <c r="G951" s="79"/>
      <c r="H951" s="79"/>
      <c r="I951" s="79"/>
      <c r="J951" s="79"/>
      <c r="K951" s="79"/>
      <c r="L951" s="79"/>
      <c r="M951" s="79"/>
      <c r="AA951" s="79"/>
      <c r="AB951" s="79"/>
      <c r="AC951" s="79"/>
      <c r="AD951" s="79"/>
      <c r="AE951" s="79"/>
      <c r="AF951" s="79"/>
      <c r="AG951" s="79"/>
      <c r="AH951" s="79"/>
      <c r="AI951" s="79"/>
      <c r="AJ951" s="79"/>
      <c r="AK951" s="79"/>
      <c r="AL951" s="79"/>
      <c r="AM951" s="79"/>
      <c r="AN951" s="79"/>
      <c r="AO951" s="79"/>
      <c r="AP951" s="79"/>
      <c r="AQ951" s="79"/>
      <c r="AR951" s="79"/>
      <c r="AS951" s="79"/>
      <c r="AT951" s="79"/>
      <c r="AU951" s="79"/>
      <c r="AV951" s="79"/>
      <c r="AW951" s="79"/>
      <c r="AX951" s="79"/>
      <c r="AY951" s="79"/>
      <c r="AZ951" s="79"/>
      <c r="BA951" s="79"/>
      <c r="BB951" s="79"/>
      <c r="BC951" s="79"/>
      <c r="BD951" s="79"/>
      <c r="BE951" s="79"/>
      <c r="BF951" s="79"/>
      <c r="BG951" s="79"/>
      <c r="BH951" s="79"/>
      <c r="BI951" s="79"/>
      <c r="BJ951" s="79"/>
      <c r="BK951" s="79"/>
      <c r="BL951" s="79"/>
      <c r="BM951" s="79"/>
      <c r="BN951" s="79"/>
      <c r="BO951" s="79"/>
      <c r="BP951" s="79"/>
      <c r="BQ951" s="79"/>
      <c r="BR951" s="79"/>
      <c r="BS951" s="79"/>
      <c r="BT951" s="79"/>
      <c r="BU951" s="79"/>
      <c r="BV951" s="79"/>
      <c r="BW951" s="79"/>
      <c r="BX951" s="79"/>
      <c r="BY951" s="79"/>
      <c r="BZ951" s="79"/>
      <c r="CA951" s="79"/>
    </row>
    <row r="952" spans="1:79">
      <c r="A952" s="79"/>
      <c r="B952" s="79"/>
      <c r="C952" s="79"/>
      <c r="D952" s="79"/>
      <c r="E952" s="79"/>
      <c r="F952" s="79"/>
      <c r="G952" s="79"/>
      <c r="H952" s="79"/>
      <c r="I952" s="79"/>
      <c r="J952" s="79"/>
      <c r="K952" s="79"/>
      <c r="L952" s="79"/>
      <c r="M952" s="79"/>
      <c r="AA952" s="79"/>
      <c r="AB952" s="79"/>
      <c r="AC952" s="79"/>
      <c r="AD952" s="79"/>
      <c r="AE952" s="79"/>
      <c r="AF952" s="79"/>
      <c r="AG952" s="79"/>
      <c r="AH952" s="79"/>
      <c r="AI952" s="79"/>
      <c r="AJ952" s="79"/>
      <c r="AK952" s="79"/>
      <c r="AL952" s="79"/>
      <c r="AM952" s="79"/>
      <c r="AN952" s="79"/>
      <c r="AO952" s="79"/>
      <c r="AP952" s="79"/>
      <c r="AQ952" s="79"/>
      <c r="AR952" s="79"/>
      <c r="AS952" s="79"/>
      <c r="AT952" s="79"/>
      <c r="AU952" s="79"/>
      <c r="AV952" s="79"/>
      <c r="AW952" s="79"/>
      <c r="AX952" s="79"/>
      <c r="AY952" s="79"/>
      <c r="AZ952" s="79"/>
      <c r="BA952" s="79"/>
      <c r="BB952" s="79"/>
      <c r="BC952" s="79"/>
      <c r="BD952" s="79"/>
      <c r="BE952" s="79"/>
      <c r="BF952" s="79"/>
      <c r="BG952" s="79"/>
      <c r="BH952" s="79"/>
      <c r="BI952" s="79"/>
      <c r="BJ952" s="79"/>
      <c r="BK952" s="79"/>
      <c r="BL952" s="79"/>
      <c r="BM952" s="79"/>
      <c r="BN952" s="79"/>
      <c r="BO952" s="79"/>
      <c r="BP952" s="79"/>
      <c r="BQ952" s="79"/>
      <c r="BR952" s="79"/>
      <c r="BS952" s="79"/>
      <c r="BT952" s="79"/>
      <c r="BU952" s="79"/>
      <c r="BV952" s="79"/>
      <c r="BW952" s="79"/>
      <c r="BX952" s="79"/>
      <c r="BY952" s="79"/>
      <c r="BZ952" s="79"/>
      <c r="CA952" s="79"/>
    </row>
    <row r="953" spans="1:79">
      <c r="A953" s="79"/>
      <c r="B953" s="79"/>
      <c r="C953" s="79"/>
      <c r="D953" s="79"/>
      <c r="E953" s="79"/>
      <c r="F953" s="79"/>
      <c r="G953" s="79"/>
      <c r="H953" s="79"/>
      <c r="I953" s="79"/>
      <c r="J953" s="79"/>
      <c r="K953" s="79"/>
      <c r="L953" s="79"/>
      <c r="M953" s="79"/>
      <c r="AA953" s="79"/>
      <c r="AB953" s="79"/>
      <c r="AC953" s="79"/>
      <c r="AD953" s="79"/>
      <c r="AE953" s="79"/>
      <c r="AF953" s="79"/>
      <c r="AG953" s="79"/>
      <c r="AH953" s="79"/>
      <c r="AI953" s="79"/>
      <c r="AJ953" s="79"/>
      <c r="AK953" s="79"/>
      <c r="AL953" s="79"/>
      <c r="AM953" s="79"/>
      <c r="AN953" s="79"/>
      <c r="AO953" s="79"/>
      <c r="AP953" s="79"/>
      <c r="AQ953" s="79"/>
      <c r="AR953" s="79"/>
      <c r="AS953" s="79"/>
      <c r="AT953" s="79"/>
      <c r="AU953" s="79"/>
      <c r="AV953" s="79"/>
      <c r="AW953" s="79"/>
      <c r="AX953" s="79"/>
      <c r="AY953" s="79"/>
      <c r="AZ953" s="79"/>
      <c r="BA953" s="79"/>
      <c r="BB953" s="79"/>
      <c r="BC953" s="79"/>
      <c r="BD953" s="79"/>
      <c r="BE953" s="79"/>
      <c r="BF953" s="79"/>
      <c r="BG953" s="79"/>
      <c r="BH953" s="79"/>
      <c r="BI953" s="79"/>
      <c r="BJ953" s="79"/>
      <c r="BK953" s="79"/>
      <c r="BL953" s="79"/>
      <c r="BM953" s="79"/>
      <c r="BN953" s="79"/>
      <c r="BO953" s="79"/>
      <c r="BP953" s="79"/>
      <c r="BQ953" s="79"/>
      <c r="BR953" s="79"/>
      <c r="BS953" s="79"/>
      <c r="BT953" s="79"/>
      <c r="BU953" s="79"/>
      <c r="BV953" s="79"/>
      <c r="BW953" s="79"/>
      <c r="BX953" s="79"/>
      <c r="BY953" s="79"/>
      <c r="BZ953" s="79"/>
      <c r="CA953" s="79"/>
    </row>
    <row r="954" spans="1:79">
      <c r="A954" s="79"/>
      <c r="B954" s="79"/>
      <c r="C954" s="79"/>
      <c r="D954" s="79"/>
      <c r="E954" s="79"/>
      <c r="F954" s="79"/>
      <c r="G954" s="79"/>
      <c r="H954" s="79"/>
      <c r="I954" s="79"/>
      <c r="J954" s="79"/>
      <c r="K954" s="79"/>
      <c r="L954" s="79"/>
      <c r="M954" s="79"/>
      <c r="AA954" s="79"/>
      <c r="AB954" s="79"/>
      <c r="AC954" s="79"/>
      <c r="AD954" s="79"/>
      <c r="AE954" s="79"/>
      <c r="AF954" s="79"/>
      <c r="AG954" s="79"/>
      <c r="AH954" s="79"/>
      <c r="AI954" s="79"/>
      <c r="AJ954" s="79"/>
      <c r="AK954" s="79"/>
      <c r="AL954" s="79"/>
      <c r="AM954" s="79"/>
      <c r="AN954" s="79"/>
      <c r="AO954" s="79"/>
      <c r="AP954" s="79"/>
      <c r="AQ954" s="79"/>
      <c r="AR954" s="79"/>
      <c r="AS954" s="79"/>
      <c r="AT954" s="79"/>
      <c r="AU954" s="79"/>
      <c r="AV954" s="79"/>
      <c r="AW954" s="79"/>
      <c r="AX954" s="79"/>
      <c r="AY954" s="79"/>
      <c r="AZ954" s="79"/>
      <c r="BA954" s="79"/>
      <c r="BB954" s="79"/>
      <c r="BC954" s="79"/>
      <c r="BD954" s="79"/>
      <c r="BE954" s="79"/>
      <c r="BF954" s="79"/>
      <c r="BG954" s="79"/>
      <c r="BH954" s="79"/>
      <c r="BI954" s="79"/>
      <c r="BJ954" s="79"/>
      <c r="BK954" s="79"/>
      <c r="BL954" s="79"/>
      <c r="BM954" s="79"/>
      <c r="BN954" s="79"/>
      <c r="BO954" s="79"/>
      <c r="BP954" s="79"/>
      <c r="BQ954" s="79"/>
      <c r="BR954" s="79"/>
      <c r="BS954" s="79"/>
      <c r="BT954" s="79"/>
      <c r="BU954" s="79"/>
      <c r="BV954" s="79"/>
      <c r="BW954" s="79"/>
      <c r="BX954" s="79"/>
      <c r="BY954" s="79"/>
      <c r="BZ954" s="79"/>
      <c r="CA954" s="79"/>
    </row>
    <row r="955" spans="1:79">
      <c r="A955" s="79"/>
      <c r="B955" s="79"/>
      <c r="C955" s="79"/>
      <c r="D955" s="79"/>
      <c r="E955" s="79"/>
      <c r="F955" s="79"/>
      <c r="G955" s="79"/>
      <c r="H955" s="79"/>
      <c r="I955" s="79"/>
      <c r="J955" s="79"/>
      <c r="K955" s="79"/>
      <c r="L955" s="79"/>
      <c r="M955" s="79"/>
      <c r="AA955" s="79"/>
      <c r="AB955" s="79"/>
      <c r="AC955" s="79"/>
      <c r="AD955" s="79"/>
      <c r="AE955" s="79"/>
      <c r="AF955" s="79"/>
      <c r="AG955" s="79"/>
      <c r="AH955" s="79"/>
      <c r="AI955" s="79"/>
      <c r="AJ955" s="79"/>
      <c r="AK955" s="79"/>
      <c r="AL955" s="79"/>
      <c r="AM955" s="79"/>
      <c r="AN955" s="79"/>
      <c r="AO955" s="79"/>
      <c r="AP955" s="79"/>
      <c r="AQ955" s="79"/>
      <c r="AR955" s="79"/>
      <c r="AS955" s="79"/>
      <c r="AT955" s="79"/>
      <c r="AU955" s="79"/>
      <c r="AV955" s="79"/>
      <c r="AW955" s="79"/>
      <c r="AX955" s="79"/>
      <c r="AY955" s="79"/>
      <c r="AZ955" s="79"/>
      <c r="BA955" s="79"/>
      <c r="BB955" s="79"/>
      <c r="BC955" s="79"/>
      <c r="BD955" s="79"/>
      <c r="BE955" s="79"/>
      <c r="BF955" s="79"/>
      <c r="BG955" s="79"/>
      <c r="BH955" s="79"/>
      <c r="BI955" s="79"/>
      <c r="BJ955" s="79"/>
      <c r="BK955" s="79"/>
      <c r="BL955" s="79"/>
      <c r="BM955" s="79"/>
      <c r="BN955" s="79"/>
      <c r="BO955" s="79"/>
      <c r="BP955" s="79"/>
      <c r="BQ955" s="79"/>
      <c r="BR955" s="79"/>
      <c r="BS955" s="79"/>
      <c r="BT955" s="79"/>
      <c r="BU955" s="79"/>
      <c r="BV955" s="79"/>
      <c r="BW955" s="79"/>
      <c r="BX955" s="79"/>
      <c r="BY955" s="79"/>
      <c r="BZ955" s="79"/>
      <c r="CA955" s="79"/>
    </row>
    <row r="956" spans="1:79">
      <c r="A956" s="79"/>
      <c r="B956" s="79"/>
      <c r="C956" s="79"/>
      <c r="D956" s="79"/>
      <c r="E956" s="79"/>
      <c r="F956" s="79"/>
      <c r="G956" s="79"/>
      <c r="H956" s="79"/>
      <c r="I956" s="79"/>
      <c r="J956" s="79"/>
      <c r="K956" s="79"/>
      <c r="L956" s="79"/>
      <c r="M956" s="79"/>
      <c r="AA956" s="79"/>
      <c r="AB956" s="79"/>
      <c r="AC956" s="79"/>
      <c r="AD956" s="79"/>
      <c r="AE956" s="79"/>
      <c r="AF956" s="79"/>
      <c r="AG956" s="79"/>
      <c r="AH956" s="79"/>
      <c r="AI956" s="79"/>
      <c r="AJ956" s="79"/>
      <c r="AK956" s="79"/>
      <c r="AL956" s="79"/>
      <c r="AM956" s="79"/>
      <c r="AN956" s="79"/>
      <c r="AO956" s="79"/>
      <c r="AP956" s="79"/>
      <c r="AQ956" s="79"/>
      <c r="AR956" s="79"/>
      <c r="AS956" s="79"/>
      <c r="AT956" s="79"/>
      <c r="AU956" s="79"/>
      <c r="AV956" s="79"/>
      <c r="AW956" s="79"/>
      <c r="AX956" s="79"/>
      <c r="AY956" s="79"/>
      <c r="AZ956" s="79"/>
      <c r="BA956" s="79"/>
      <c r="BB956" s="79"/>
      <c r="BC956" s="79"/>
      <c r="BD956" s="79"/>
      <c r="BE956" s="79"/>
      <c r="BF956" s="79"/>
      <c r="BG956" s="79"/>
      <c r="BH956" s="79"/>
      <c r="BI956" s="79"/>
      <c r="BJ956" s="79"/>
      <c r="BK956" s="79"/>
      <c r="BL956" s="79"/>
      <c r="BM956" s="79"/>
      <c r="BN956" s="79"/>
      <c r="BO956" s="79"/>
      <c r="BP956" s="79"/>
      <c r="BQ956" s="79"/>
      <c r="BR956" s="79"/>
      <c r="BS956" s="79"/>
      <c r="BT956" s="79"/>
      <c r="BU956" s="79"/>
      <c r="BV956" s="79"/>
      <c r="BW956" s="79"/>
      <c r="BX956" s="79"/>
      <c r="BY956" s="79"/>
      <c r="BZ956" s="79"/>
      <c r="CA956" s="79"/>
    </row>
    <row r="957" spans="1:79">
      <c r="A957" s="79"/>
      <c r="B957" s="79"/>
      <c r="C957" s="79"/>
      <c r="D957" s="79"/>
      <c r="E957" s="79"/>
      <c r="F957" s="79"/>
      <c r="G957" s="79"/>
      <c r="H957" s="79"/>
      <c r="I957" s="79"/>
      <c r="J957" s="79"/>
      <c r="K957" s="79"/>
      <c r="L957" s="79"/>
      <c r="M957" s="79"/>
      <c r="AA957" s="79"/>
      <c r="AB957" s="79"/>
      <c r="AC957" s="79"/>
      <c r="AD957" s="79"/>
      <c r="AE957" s="79"/>
      <c r="AF957" s="79"/>
      <c r="AG957" s="79"/>
      <c r="AH957" s="79"/>
      <c r="AI957" s="79"/>
      <c r="AJ957" s="79"/>
      <c r="AK957" s="79"/>
      <c r="AL957" s="79"/>
      <c r="AM957" s="79"/>
      <c r="AN957" s="79"/>
      <c r="AO957" s="79"/>
      <c r="AP957" s="79"/>
      <c r="AQ957" s="79"/>
      <c r="AR957" s="79"/>
      <c r="AS957" s="79"/>
      <c r="AT957" s="79"/>
      <c r="AU957" s="79"/>
      <c r="AV957" s="79"/>
      <c r="AW957" s="79"/>
      <c r="AX957" s="79"/>
      <c r="AY957" s="79"/>
      <c r="AZ957" s="79"/>
      <c r="BA957" s="79"/>
      <c r="BB957" s="79"/>
      <c r="BC957" s="79"/>
      <c r="BD957" s="79"/>
      <c r="BE957" s="79"/>
      <c r="BF957" s="79"/>
      <c r="BG957" s="79"/>
      <c r="BH957" s="79"/>
      <c r="BI957" s="79"/>
      <c r="BJ957" s="79"/>
      <c r="BK957" s="79"/>
      <c r="BL957" s="79"/>
      <c r="BM957" s="79"/>
      <c r="BN957" s="79"/>
      <c r="BO957" s="79"/>
      <c r="BP957" s="79"/>
      <c r="BQ957" s="79"/>
      <c r="BR957" s="79"/>
      <c r="BS957" s="79"/>
      <c r="BT957" s="79"/>
      <c r="BU957" s="79"/>
      <c r="BV957" s="79"/>
      <c r="BW957" s="79"/>
      <c r="BX957" s="79"/>
      <c r="BY957" s="79"/>
      <c r="BZ957" s="79"/>
      <c r="CA957" s="79"/>
    </row>
    <row r="958" spans="1:79">
      <c r="A958" s="79"/>
      <c r="B958" s="79"/>
      <c r="C958" s="79"/>
      <c r="D958" s="79"/>
      <c r="E958" s="79"/>
      <c r="F958" s="79"/>
      <c r="G958" s="79"/>
      <c r="H958" s="79"/>
      <c r="I958" s="79"/>
      <c r="J958" s="79"/>
      <c r="K958" s="79"/>
      <c r="L958" s="79"/>
      <c r="M958" s="79"/>
      <c r="AA958" s="79"/>
      <c r="AB958" s="79"/>
      <c r="AC958" s="79"/>
      <c r="AD958" s="79"/>
      <c r="AE958" s="79"/>
      <c r="AF958" s="79"/>
      <c r="AG958" s="79"/>
      <c r="AH958" s="79"/>
      <c r="AI958" s="79"/>
      <c r="AJ958" s="79"/>
      <c r="AK958" s="79"/>
      <c r="AL958" s="79"/>
      <c r="AM958" s="79"/>
      <c r="AN958" s="79"/>
      <c r="AO958" s="79"/>
      <c r="AP958" s="79"/>
      <c r="AQ958" s="79"/>
      <c r="AR958" s="79"/>
      <c r="AS958" s="79"/>
      <c r="AT958" s="79"/>
      <c r="AU958" s="79"/>
      <c r="AV958" s="79"/>
      <c r="AW958" s="79"/>
      <c r="AX958" s="79"/>
      <c r="AY958" s="79"/>
      <c r="AZ958" s="79"/>
      <c r="BA958" s="79"/>
      <c r="BB958" s="79"/>
      <c r="BC958" s="79"/>
      <c r="BD958" s="79"/>
      <c r="BE958" s="79"/>
      <c r="BF958" s="79"/>
      <c r="BG958" s="79"/>
      <c r="BH958" s="79"/>
      <c r="BI958" s="79"/>
      <c r="BJ958" s="79"/>
      <c r="BK958" s="79"/>
      <c r="BL958" s="79"/>
      <c r="BM958" s="79"/>
      <c r="BN958" s="79"/>
      <c r="BO958" s="79"/>
      <c r="BP958" s="79"/>
      <c r="BQ958" s="79"/>
      <c r="BR958" s="79"/>
      <c r="BS958" s="79"/>
      <c r="BT958" s="79"/>
      <c r="BU958" s="79"/>
      <c r="BV958" s="79"/>
      <c r="BW958" s="79"/>
      <c r="BX958" s="79"/>
      <c r="BY958" s="79"/>
      <c r="BZ958" s="79"/>
      <c r="CA958" s="79"/>
    </row>
    <row r="959" spans="1:79">
      <c r="A959" s="79"/>
      <c r="B959" s="79"/>
      <c r="C959" s="79"/>
      <c r="D959" s="79"/>
      <c r="E959" s="79"/>
      <c r="F959" s="79"/>
      <c r="G959" s="79"/>
      <c r="H959" s="79"/>
      <c r="I959" s="79"/>
      <c r="J959" s="79"/>
      <c r="K959" s="79"/>
      <c r="L959" s="79"/>
      <c r="M959" s="79"/>
      <c r="AA959" s="79"/>
      <c r="AB959" s="79"/>
      <c r="AC959" s="79"/>
      <c r="AD959" s="79"/>
      <c r="AE959" s="79"/>
      <c r="AF959" s="79"/>
      <c r="AG959" s="79"/>
      <c r="AH959" s="79"/>
      <c r="AI959" s="79"/>
      <c r="AJ959" s="79"/>
      <c r="AK959" s="79"/>
      <c r="AL959" s="79"/>
      <c r="AM959" s="79"/>
      <c r="AN959" s="79"/>
      <c r="AO959" s="79"/>
      <c r="AP959" s="79"/>
      <c r="AQ959" s="79"/>
      <c r="AR959" s="79"/>
      <c r="AS959" s="79"/>
      <c r="AT959" s="79"/>
      <c r="AU959" s="79"/>
      <c r="AV959" s="79"/>
      <c r="AW959" s="79"/>
      <c r="AX959" s="79"/>
      <c r="AY959" s="79"/>
      <c r="AZ959" s="79"/>
      <c r="BA959" s="79"/>
      <c r="BB959" s="79"/>
      <c r="BC959" s="79"/>
      <c r="BD959" s="79"/>
      <c r="BE959" s="79"/>
      <c r="BF959" s="79"/>
      <c r="BG959" s="79"/>
      <c r="BH959" s="79"/>
      <c r="BI959" s="79"/>
      <c r="BJ959" s="79"/>
      <c r="BK959" s="79"/>
      <c r="BL959" s="79"/>
      <c r="BM959" s="79"/>
      <c r="BN959" s="79"/>
      <c r="BO959" s="79"/>
      <c r="BP959" s="79"/>
      <c r="BQ959" s="79"/>
      <c r="BR959" s="79"/>
      <c r="BS959" s="79"/>
      <c r="BT959" s="79"/>
      <c r="BU959" s="79"/>
      <c r="BV959" s="79"/>
      <c r="BW959" s="79"/>
      <c r="BX959" s="79"/>
      <c r="BY959" s="79"/>
      <c r="BZ959" s="79"/>
      <c r="CA959" s="79"/>
    </row>
    <row r="960" spans="1:79">
      <c r="A960" s="79"/>
      <c r="B960" s="79"/>
      <c r="C960" s="79"/>
      <c r="D960" s="79"/>
      <c r="E960" s="79"/>
      <c r="F960" s="79"/>
      <c r="G960" s="79"/>
      <c r="H960" s="79"/>
      <c r="I960" s="79"/>
      <c r="J960" s="79"/>
      <c r="K960" s="79"/>
      <c r="L960" s="79"/>
      <c r="M960" s="79"/>
      <c r="AA960" s="79"/>
      <c r="AB960" s="79"/>
      <c r="AC960" s="79"/>
      <c r="AD960" s="79"/>
      <c r="AE960" s="79"/>
      <c r="AF960" s="79"/>
      <c r="AG960" s="79"/>
      <c r="AH960" s="79"/>
      <c r="AI960" s="79"/>
      <c r="AJ960" s="79"/>
      <c r="AK960" s="79"/>
      <c r="AL960" s="79"/>
      <c r="AM960" s="79"/>
      <c r="AN960" s="79"/>
      <c r="AO960" s="79"/>
      <c r="AP960" s="79"/>
      <c r="AQ960" s="79"/>
      <c r="AR960" s="79"/>
      <c r="AS960" s="79"/>
      <c r="AT960" s="79"/>
      <c r="AU960" s="79"/>
      <c r="AV960" s="79"/>
      <c r="AW960" s="79"/>
      <c r="AX960" s="79"/>
      <c r="AY960" s="79"/>
      <c r="AZ960" s="79"/>
      <c r="BA960" s="79"/>
      <c r="BB960" s="79"/>
      <c r="BC960" s="79"/>
      <c r="BD960" s="79"/>
      <c r="BE960" s="79"/>
      <c r="BF960" s="79"/>
      <c r="BG960" s="79"/>
      <c r="BH960" s="79"/>
      <c r="BI960" s="79"/>
      <c r="BJ960" s="79"/>
      <c r="BK960" s="79"/>
      <c r="BL960" s="79"/>
      <c r="BM960" s="79"/>
      <c r="BN960" s="79"/>
      <c r="BO960" s="79"/>
      <c r="BP960" s="79"/>
      <c r="BQ960" s="79"/>
      <c r="BR960" s="79"/>
      <c r="BS960" s="79"/>
      <c r="BT960" s="79"/>
      <c r="BU960" s="79"/>
      <c r="BV960" s="79"/>
      <c r="BW960" s="79"/>
      <c r="BX960" s="79"/>
      <c r="BY960" s="79"/>
      <c r="BZ960" s="79"/>
      <c r="CA960" s="79"/>
    </row>
    <row r="961" spans="1:79">
      <c r="A961" s="79"/>
      <c r="B961" s="79"/>
      <c r="C961" s="79"/>
      <c r="D961" s="79"/>
      <c r="E961" s="79"/>
      <c r="F961" s="79"/>
      <c r="G961" s="79"/>
      <c r="H961" s="79"/>
      <c r="I961" s="79"/>
      <c r="J961" s="79"/>
      <c r="K961" s="79"/>
      <c r="L961" s="79"/>
      <c r="M961" s="79"/>
      <c r="AA961" s="79"/>
      <c r="AB961" s="79"/>
      <c r="AC961" s="79"/>
      <c r="AD961" s="79"/>
      <c r="AE961" s="79"/>
      <c r="AF961" s="79"/>
      <c r="AG961" s="79"/>
      <c r="AH961" s="79"/>
      <c r="AI961" s="79"/>
      <c r="AJ961" s="79"/>
      <c r="AK961" s="79"/>
      <c r="AL961" s="79"/>
      <c r="AM961" s="79"/>
      <c r="AN961" s="79"/>
      <c r="AO961" s="79"/>
      <c r="AP961" s="79"/>
      <c r="AQ961" s="79"/>
      <c r="AR961" s="79"/>
      <c r="AS961" s="79"/>
      <c r="AT961" s="79"/>
      <c r="AU961" s="79"/>
      <c r="AV961" s="79"/>
      <c r="AW961" s="79"/>
      <c r="AX961" s="79"/>
      <c r="AY961" s="79"/>
      <c r="AZ961" s="79"/>
      <c r="BA961" s="79"/>
      <c r="BB961" s="79"/>
      <c r="BC961" s="79"/>
      <c r="BD961" s="79"/>
      <c r="BE961" s="79"/>
      <c r="BF961" s="79"/>
      <c r="BG961" s="79"/>
      <c r="BH961" s="79"/>
      <c r="BI961" s="79"/>
      <c r="BJ961" s="79"/>
      <c r="BK961" s="79"/>
      <c r="BL961" s="79"/>
      <c r="BM961" s="79"/>
      <c r="BN961" s="79"/>
      <c r="BO961" s="79"/>
      <c r="BP961" s="79"/>
      <c r="BQ961" s="79"/>
      <c r="BR961" s="79"/>
      <c r="BS961" s="79"/>
      <c r="BT961" s="79"/>
      <c r="BU961" s="79"/>
      <c r="BV961" s="79"/>
      <c r="BW961" s="79"/>
      <c r="BX961" s="79"/>
      <c r="BY961" s="79"/>
      <c r="BZ961" s="79"/>
      <c r="CA961" s="79"/>
    </row>
    <row r="962" spans="1:79">
      <c r="A962" s="79"/>
      <c r="B962" s="79"/>
      <c r="C962" s="79"/>
      <c r="D962" s="79"/>
      <c r="E962" s="79"/>
      <c r="F962" s="79"/>
      <c r="G962" s="79"/>
      <c r="H962" s="79"/>
      <c r="I962" s="79"/>
      <c r="J962" s="79"/>
      <c r="K962" s="79"/>
      <c r="L962" s="79"/>
      <c r="M962" s="79"/>
      <c r="AA962" s="79"/>
      <c r="AB962" s="79"/>
      <c r="AC962" s="79"/>
      <c r="AD962" s="79"/>
      <c r="AE962" s="79"/>
      <c r="AF962" s="79"/>
      <c r="AG962" s="79"/>
      <c r="AH962" s="79"/>
      <c r="AI962" s="79"/>
      <c r="AJ962" s="79"/>
      <c r="AK962" s="79"/>
      <c r="AL962" s="79"/>
      <c r="AM962" s="79"/>
      <c r="AN962" s="79"/>
      <c r="AO962" s="79"/>
      <c r="AP962" s="79"/>
      <c r="AQ962" s="79"/>
      <c r="AR962" s="79"/>
      <c r="AS962" s="79"/>
      <c r="AT962" s="79"/>
      <c r="AU962" s="79"/>
      <c r="AV962" s="79"/>
      <c r="AW962" s="79"/>
      <c r="AX962" s="79"/>
      <c r="AY962" s="79"/>
      <c r="AZ962" s="79"/>
      <c r="BA962" s="79"/>
      <c r="BB962" s="79"/>
      <c r="BC962" s="79"/>
      <c r="BD962" s="79"/>
      <c r="BE962" s="79"/>
      <c r="BF962" s="79"/>
      <c r="BG962" s="79"/>
      <c r="BH962" s="79"/>
      <c r="BI962" s="79"/>
      <c r="BJ962" s="79"/>
      <c r="BK962" s="79"/>
      <c r="BL962" s="79"/>
      <c r="BM962" s="79"/>
      <c r="BN962" s="79"/>
      <c r="BO962" s="79"/>
      <c r="BP962" s="79"/>
      <c r="BQ962" s="79"/>
      <c r="BR962" s="79"/>
      <c r="BS962" s="79"/>
      <c r="BT962" s="79"/>
      <c r="BU962" s="79"/>
      <c r="BV962" s="79"/>
      <c r="BW962" s="79"/>
      <c r="BX962" s="79"/>
      <c r="BY962" s="79"/>
      <c r="BZ962" s="79"/>
      <c r="CA962" s="79"/>
    </row>
    <row r="963" spans="1:79">
      <c r="A963" s="79"/>
      <c r="B963" s="79"/>
      <c r="C963" s="79"/>
      <c r="D963" s="79"/>
      <c r="E963" s="79"/>
      <c r="F963" s="79"/>
      <c r="G963" s="79"/>
      <c r="H963" s="79"/>
      <c r="I963" s="79"/>
      <c r="J963" s="79"/>
      <c r="K963" s="79"/>
      <c r="L963" s="79"/>
      <c r="M963" s="79"/>
      <c r="AA963" s="79"/>
      <c r="AB963" s="79"/>
      <c r="AC963" s="79"/>
      <c r="AD963" s="79"/>
      <c r="AE963" s="79"/>
      <c r="AF963" s="79"/>
      <c r="AG963" s="79"/>
      <c r="AH963" s="79"/>
      <c r="AI963" s="79"/>
      <c r="AJ963" s="79"/>
      <c r="AK963" s="79"/>
      <c r="AL963" s="79"/>
      <c r="AM963" s="79"/>
      <c r="AN963" s="79"/>
      <c r="AO963" s="79"/>
      <c r="AP963" s="79"/>
      <c r="AQ963" s="79"/>
      <c r="AR963" s="79"/>
      <c r="AS963" s="79"/>
      <c r="AT963" s="79"/>
      <c r="AU963" s="79"/>
      <c r="AV963" s="79"/>
      <c r="AW963" s="79"/>
      <c r="AX963" s="79"/>
      <c r="AY963" s="79"/>
      <c r="AZ963" s="79"/>
      <c r="BA963" s="79"/>
      <c r="BB963" s="79"/>
      <c r="BC963" s="79"/>
      <c r="BD963" s="79"/>
      <c r="BE963" s="79"/>
      <c r="BF963" s="79"/>
      <c r="BG963" s="79"/>
      <c r="BH963" s="79"/>
      <c r="BI963" s="79"/>
      <c r="BJ963" s="79"/>
      <c r="BK963" s="79"/>
      <c r="BL963" s="79"/>
      <c r="BM963" s="79"/>
      <c r="BN963" s="79"/>
      <c r="BO963" s="79"/>
      <c r="BP963" s="79"/>
      <c r="BQ963" s="79"/>
      <c r="BR963" s="79"/>
      <c r="BS963" s="79"/>
      <c r="BT963" s="79"/>
      <c r="BU963" s="79"/>
      <c r="BV963" s="79"/>
      <c r="BW963" s="79"/>
      <c r="BX963" s="79"/>
      <c r="BY963" s="79"/>
      <c r="BZ963" s="79"/>
      <c r="CA963" s="79"/>
    </row>
    <row r="964" spans="1:79">
      <c r="A964" s="79"/>
      <c r="B964" s="79"/>
      <c r="C964" s="79"/>
      <c r="D964" s="79"/>
      <c r="E964" s="79"/>
      <c r="F964" s="79"/>
      <c r="G964" s="79"/>
      <c r="H964" s="79"/>
      <c r="I964" s="79"/>
      <c r="J964" s="79"/>
      <c r="K964" s="79"/>
      <c r="L964" s="79"/>
      <c r="M964" s="79"/>
      <c r="AA964" s="79"/>
      <c r="AB964" s="79"/>
      <c r="AC964" s="79"/>
      <c r="AD964" s="79"/>
      <c r="AE964" s="79"/>
      <c r="AF964" s="79"/>
      <c r="AG964" s="79"/>
      <c r="AH964" s="79"/>
      <c r="AI964" s="79"/>
      <c r="AJ964" s="79"/>
      <c r="AK964" s="79"/>
      <c r="AL964" s="79"/>
      <c r="AM964" s="79"/>
      <c r="AN964" s="79"/>
      <c r="AO964" s="79"/>
      <c r="AP964" s="79"/>
      <c r="AQ964" s="79"/>
      <c r="AR964" s="79"/>
      <c r="AS964" s="79"/>
      <c r="AT964" s="79"/>
      <c r="AU964" s="79"/>
      <c r="AV964" s="79"/>
      <c r="AW964" s="79"/>
      <c r="AX964" s="79"/>
      <c r="AY964" s="79"/>
      <c r="AZ964" s="79"/>
      <c r="BA964" s="79"/>
      <c r="BB964" s="79"/>
      <c r="BC964" s="79"/>
      <c r="BD964" s="79"/>
      <c r="BE964" s="79"/>
      <c r="BF964" s="79"/>
      <c r="BG964" s="79"/>
      <c r="BH964" s="79"/>
      <c r="BI964" s="79"/>
      <c r="BJ964" s="79"/>
      <c r="BK964" s="79"/>
      <c r="BL964" s="79"/>
      <c r="BM964" s="79"/>
      <c r="BN964" s="79"/>
      <c r="BO964" s="79"/>
      <c r="BP964" s="79"/>
      <c r="BQ964" s="79"/>
      <c r="BR964" s="79"/>
      <c r="BS964" s="79"/>
      <c r="BT964" s="79"/>
      <c r="BU964" s="79"/>
      <c r="BV964" s="79"/>
      <c r="BW964" s="79"/>
      <c r="BX964" s="79"/>
      <c r="BY964" s="79"/>
      <c r="BZ964" s="79"/>
      <c r="CA964" s="79"/>
    </row>
    <row r="965" spans="1:79">
      <c r="A965" s="79"/>
      <c r="B965" s="79"/>
      <c r="C965" s="79"/>
      <c r="D965" s="79"/>
      <c r="E965" s="79"/>
      <c r="F965" s="79"/>
      <c r="G965" s="79"/>
      <c r="H965" s="79"/>
      <c r="I965" s="79"/>
      <c r="J965" s="79"/>
      <c r="K965" s="79"/>
      <c r="L965" s="79"/>
      <c r="M965" s="79"/>
      <c r="AA965" s="79"/>
      <c r="AB965" s="79"/>
      <c r="AC965" s="79"/>
      <c r="AD965" s="79"/>
      <c r="AE965" s="79"/>
      <c r="AF965" s="79"/>
      <c r="AG965" s="79"/>
      <c r="AH965" s="79"/>
      <c r="AI965" s="79"/>
      <c r="AJ965" s="79"/>
      <c r="AK965" s="79"/>
      <c r="AL965" s="79"/>
      <c r="AM965" s="79"/>
      <c r="AN965" s="79"/>
      <c r="AO965" s="79"/>
      <c r="AP965" s="79"/>
      <c r="AQ965" s="79"/>
      <c r="AR965" s="79"/>
      <c r="AS965" s="79"/>
      <c r="AT965" s="79"/>
      <c r="AU965" s="79"/>
      <c r="AV965" s="79"/>
      <c r="AW965" s="79"/>
      <c r="AX965" s="79"/>
      <c r="AY965" s="79"/>
      <c r="AZ965" s="79"/>
      <c r="BA965" s="79"/>
      <c r="BB965" s="79"/>
      <c r="BC965" s="79"/>
      <c r="BD965" s="79"/>
      <c r="BE965" s="79"/>
      <c r="BF965" s="79"/>
      <c r="BG965" s="79"/>
      <c r="BH965" s="79"/>
      <c r="BI965" s="79"/>
      <c r="BJ965" s="79"/>
      <c r="BK965" s="79"/>
      <c r="BL965" s="79"/>
      <c r="BM965" s="79"/>
      <c r="BN965" s="79"/>
      <c r="BO965" s="79"/>
      <c r="BP965" s="79"/>
      <c r="BQ965" s="79"/>
      <c r="BR965" s="79"/>
      <c r="BS965" s="79"/>
      <c r="BT965" s="79"/>
      <c r="BU965" s="79"/>
      <c r="BV965" s="79"/>
      <c r="BW965" s="79"/>
      <c r="BX965" s="79"/>
      <c r="BY965" s="79"/>
      <c r="BZ965" s="79"/>
      <c r="CA965" s="79"/>
    </row>
    <row r="966" spans="1:79">
      <c r="A966" s="79"/>
      <c r="B966" s="79"/>
      <c r="C966" s="79"/>
      <c r="D966" s="79"/>
      <c r="E966" s="79"/>
      <c r="F966" s="79"/>
      <c r="G966" s="79"/>
      <c r="H966" s="79"/>
      <c r="I966" s="79"/>
      <c r="J966" s="79"/>
      <c r="K966" s="79"/>
      <c r="L966" s="79"/>
      <c r="M966" s="79"/>
      <c r="AA966" s="79"/>
      <c r="AB966" s="79"/>
      <c r="AC966" s="79"/>
      <c r="AD966" s="79"/>
      <c r="AE966" s="79"/>
      <c r="AF966" s="79"/>
      <c r="AG966" s="79"/>
      <c r="AH966" s="79"/>
      <c r="AI966" s="79"/>
      <c r="AJ966" s="79"/>
      <c r="AK966" s="79"/>
      <c r="AL966" s="79"/>
      <c r="AM966" s="79"/>
      <c r="AN966" s="79"/>
      <c r="AO966" s="79"/>
      <c r="AP966" s="79"/>
      <c r="AQ966" s="79"/>
      <c r="AR966" s="79"/>
      <c r="AS966" s="79"/>
      <c r="AT966" s="79"/>
      <c r="AU966" s="79"/>
      <c r="AV966" s="79"/>
      <c r="AW966" s="79"/>
      <c r="AX966" s="79"/>
      <c r="AY966" s="79"/>
      <c r="AZ966" s="79"/>
      <c r="BA966" s="79"/>
      <c r="BB966" s="79"/>
      <c r="BC966" s="79"/>
      <c r="BD966" s="79"/>
      <c r="BE966" s="79"/>
      <c r="BF966" s="79"/>
      <c r="BG966" s="79"/>
      <c r="BH966" s="79"/>
      <c r="BI966" s="79"/>
      <c r="BJ966" s="79"/>
      <c r="BK966" s="79"/>
      <c r="BL966" s="79"/>
      <c r="BM966" s="79"/>
      <c r="BN966" s="79"/>
      <c r="BO966" s="79"/>
      <c r="BP966" s="79"/>
      <c r="BQ966" s="79"/>
      <c r="BR966" s="79"/>
      <c r="BS966" s="79"/>
      <c r="BT966" s="79"/>
      <c r="BU966" s="79"/>
      <c r="BV966" s="79"/>
      <c r="BW966" s="79"/>
      <c r="BX966" s="79"/>
      <c r="BY966" s="79"/>
      <c r="BZ966" s="79"/>
      <c r="CA966" s="79"/>
    </row>
    <row r="967" spans="1:79">
      <c r="A967" s="79"/>
      <c r="B967" s="79"/>
      <c r="C967" s="79"/>
      <c r="D967" s="79"/>
      <c r="E967" s="79"/>
      <c r="F967" s="79"/>
      <c r="G967" s="79"/>
      <c r="H967" s="79"/>
      <c r="I967" s="79"/>
      <c r="J967" s="79"/>
      <c r="K967" s="79"/>
      <c r="L967" s="79"/>
      <c r="M967" s="79"/>
      <c r="AA967" s="79"/>
      <c r="AB967" s="79"/>
      <c r="AC967" s="79"/>
      <c r="AD967" s="79"/>
      <c r="AE967" s="79"/>
      <c r="AF967" s="79"/>
      <c r="AG967" s="79"/>
      <c r="AH967" s="79"/>
      <c r="AI967" s="79"/>
      <c r="AJ967" s="79"/>
      <c r="AK967" s="79"/>
      <c r="AL967" s="79"/>
      <c r="AM967" s="79"/>
      <c r="AN967" s="79"/>
      <c r="AO967" s="79"/>
      <c r="AP967" s="79"/>
      <c r="AQ967" s="79"/>
      <c r="AR967" s="79"/>
      <c r="AS967" s="79"/>
      <c r="AT967" s="79"/>
      <c r="AU967" s="79"/>
      <c r="AV967" s="79"/>
      <c r="AW967" s="79"/>
      <c r="AX967" s="79"/>
      <c r="AY967" s="79"/>
      <c r="AZ967" s="79"/>
      <c r="BA967" s="79"/>
      <c r="BB967" s="79"/>
      <c r="BC967" s="79"/>
      <c r="BD967" s="79"/>
      <c r="BE967" s="79"/>
      <c r="BF967" s="79"/>
      <c r="BG967" s="79"/>
      <c r="BH967" s="79"/>
      <c r="BI967" s="79"/>
      <c r="BJ967" s="79"/>
      <c r="BK967" s="79"/>
      <c r="BL967" s="79"/>
      <c r="BM967" s="79"/>
      <c r="BN967" s="79"/>
      <c r="BO967" s="79"/>
      <c r="BP967" s="79"/>
      <c r="BQ967" s="79"/>
      <c r="BR967" s="79"/>
      <c r="BS967" s="79"/>
      <c r="BT967" s="79"/>
      <c r="BU967" s="79"/>
      <c r="BV967" s="79"/>
      <c r="BW967" s="79"/>
      <c r="BX967" s="79"/>
      <c r="BY967" s="79"/>
      <c r="BZ967" s="79"/>
      <c r="CA967" s="79"/>
    </row>
    <row r="968" spans="1:79">
      <c r="A968" s="79"/>
      <c r="B968" s="79"/>
      <c r="C968" s="79"/>
      <c r="D968" s="79"/>
      <c r="E968" s="79"/>
      <c r="F968" s="79"/>
      <c r="G968" s="79"/>
      <c r="H968" s="79"/>
      <c r="I968" s="79"/>
      <c r="J968" s="79"/>
      <c r="K968" s="79"/>
      <c r="L968" s="79"/>
      <c r="M968" s="79"/>
      <c r="AA968" s="79"/>
      <c r="AB968" s="79"/>
      <c r="AC968" s="79"/>
      <c r="AD968" s="79"/>
      <c r="AE968" s="79"/>
      <c r="AF968" s="79"/>
      <c r="AG968" s="79"/>
      <c r="AH968" s="79"/>
      <c r="AI968" s="79"/>
      <c r="AJ968" s="79"/>
      <c r="AK968" s="79"/>
      <c r="AL968" s="79"/>
      <c r="AM968" s="79"/>
      <c r="AN968" s="79"/>
      <c r="AO968" s="79"/>
      <c r="AP968" s="79"/>
      <c r="AQ968" s="79"/>
      <c r="AR968" s="79"/>
      <c r="AS968" s="79"/>
      <c r="AT968" s="79"/>
      <c r="AU968" s="79"/>
      <c r="AV968" s="79"/>
      <c r="AW968" s="79"/>
      <c r="AX968" s="79"/>
      <c r="AY968" s="79"/>
      <c r="AZ968" s="79"/>
      <c r="BA968" s="79"/>
      <c r="BB968" s="79"/>
      <c r="BC968" s="79"/>
      <c r="BD968" s="79"/>
      <c r="BE968" s="79"/>
      <c r="BF968" s="79"/>
      <c r="BG968" s="79"/>
      <c r="BH968" s="79"/>
      <c r="BI968" s="79"/>
      <c r="BJ968" s="79"/>
      <c r="BK968" s="79"/>
      <c r="BL968" s="79"/>
      <c r="BM968" s="79"/>
      <c r="BN968" s="79"/>
      <c r="BO968" s="79"/>
      <c r="BP968" s="79"/>
      <c r="BQ968" s="79"/>
      <c r="BR968" s="79"/>
      <c r="BS968" s="79"/>
      <c r="BT968" s="79"/>
      <c r="BU968" s="79"/>
      <c r="BV968" s="79"/>
      <c r="BW968" s="79"/>
      <c r="BX968" s="79"/>
      <c r="BY968" s="79"/>
      <c r="BZ968" s="79"/>
      <c r="CA968" s="79"/>
    </row>
    <row r="969" spans="1:79">
      <c r="A969" s="79"/>
      <c r="B969" s="79"/>
      <c r="C969" s="79"/>
      <c r="D969" s="79"/>
      <c r="E969" s="79"/>
      <c r="F969" s="79"/>
      <c r="G969" s="79"/>
      <c r="H969" s="79"/>
      <c r="I969" s="79"/>
      <c r="J969" s="79"/>
      <c r="K969" s="79"/>
      <c r="L969" s="79"/>
      <c r="M969" s="79"/>
      <c r="AA969" s="79"/>
      <c r="AB969" s="79"/>
      <c r="AC969" s="79"/>
      <c r="AD969" s="79"/>
      <c r="AE969" s="79"/>
      <c r="AF969" s="79"/>
      <c r="AG969" s="79"/>
      <c r="AH969" s="79"/>
      <c r="AI969" s="79"/>
      <c r="AJ969" s="79"/>
      <c r="AK969" s="79"/>
      <c r="AL969" s="79"/>
      <c r="AM969" s="79"/>
      <c r="AN969" s="79"/>
      <c r="AO969" s="79"/>
      <c r="AP969" s="79"/>
      <c r="AQ969" s="79"/>
      <c r="AR969" s="79"/>
      <c r="AS969" s="79"/>
      <c r="AT969" s="79"/>
      <c r="AU969" s="79"/>
      <c r="AV969" s="79"/>
      <c r="AW969" s="79"/>
      <c r="AX969" s="79"/>
      <c r="AY969" s="79"/>
      <c r="AZ969" s="79"/>
      <c r="BA969" s="79"/>
      <c r="BB969" s="79"/>
      <c r="BC969" s="79"/>
      <c r="BD969" s="79"/>
      <c r="BE969" s="79"/>
      <c r="BF969" s="79"/>
      <c r="BG969" s="79"/>
      <c r="BH969" s="79"/>
      <c r="BI969" s="79"/>
      <c r="BJ969" s="79"/>
      <c r="BK969" s="79"/>
      <c r="BL969" s="79"/>
      <c r="BM969" s="79"/>
      <c r="BN969" s="79"/>
      <c r="BO969" s="79"/>
      <c r="BP969" s="79"/>
      <c r="BQ969" s="79"/>
      <c r="BR969" s="79"/>
      <c r="BS969" s="79"/>
      <c r="BT969" s="79"/>
      <c r="BU969" s="79"/>
      <c r="BV969" s="79"/>
      <c r="BW969" s="79"/>
      <c r="BX969" s="79"/>
      <c r="BY969" s="79"/>
      <c r="BZ969" s="79"/>
      <c r="CA969" s="79"/>
    </row>
    <row r="970" spans="1:79">
      <c r="A970" s="79"/>
      <c r="B970" s="79"/>
      <c r="C970" s="79"/>
      <c r="D970" s="79"/>
      <c r="E970" s="79"/>
      <c r="F970" s="79"/>
      <c r="G970" s="79"/>
      <c r="H970" s="79"/>
      <c r="I970" s="79"/>
      <c r="J970" s="79"/>
      <c r="K970" s="79"/>
      <c r="L970" s="79"/>
      <c r="M970" s="79"/>
      <c r="AA970" s="79"/>
      <c r="AB970" s="79"/>
      <c r="AC970" s="79"/>
      <c r="AD970" s="79"/>
      <c r="AE970" s="79"/>
      <c r="AF970" s="79"/>
      <c r="AG970" s="79"/>
      <c r="AH970" s="79"/>
      <c r="AI970" s="79"/>
      <c r="AJ970" s="79"/>
      <c r="AK970" s="79"/>
      <c r="AL970" s="79"/>
      <c r="AM970" s="79"/>
      <c r="AN970" s="79"/>
      <c r="AO970" s="79"/>
      <c r="AP970" s="79"/>
      <c r="AQ970" s="79"/>
      <c r="AR970" s="79"/>
      <c r="AS970" s="79"/>
      <c r="AT970" s="79"/>
      <c r="AU970" s="79"/>
      <c r="AV970" s="79"/>
      <c r="AW970" s="79"/>
      <c r="AX970" s="79"/>
      <c r="AY970" s="79"/>
      <c r="AZ970" s="79"/>
      <c r="BA970" s="79"/>
      <c r="BB970" s="79"/>
      <c r="BC970" s="79"/>
      <c r="BD970" s="79"/>
      <c r="BE970" s="79"/>
      <c r="BF970" s="79"/>
      <c r="BG970" s="79"/>
      <c r="BH970" s="79"/>
      <c r="BI970" s="79"/>
      <c r="BJ970" s="79"/>
      <c r="BK970" s="79"/>
      <c r="BL970" s="79"/>
      <c r="BM970" s="79"/>
      <c r="BN970" s="79"/>
      <c r="BO970" s="79"/>
      <c r="BP970" s="79"/>
      <c r="BQ970" s="79"/>
      <c r="BR970" s="79"/>
      <c r="BS970" s="79"/>
      <c r="BT970" s="79"/>
      <c r="BU970" s="79"/>
      <c r="BV970" s="79"/>
      <c r="BW970" s="79"/>
      <c r="BX970" s="79"/>
      <c r="BY970" s="79"/>
      <c r="BZ970" s="79"/>
      <c r="CA970" s="79"/>
    </row>
    <row r="971" spans="1:79">
      <c r="A971" s="79"/>
      <c r="B971" s="79"/>
      <c r="C971" s="79"/>
      <c r="D971" s="79"/>
      <c r="E971" s="79"/>
      <c r="F971" s="79"/>
      <c r="G971" s="79"/>
      <c r="H971" s="79"/>
      <c r="I971" s="79"/>
      <c r="J971" s="79"/>
      <c r="K971" s="79"/>
      <c r="L971" s="79"/>
      <c r="M971" s="79"/>
      <c r="AA971" s="79"/>
      <c r="AB971" s="79"/>
      <c r="AC971" s="79"/>
      <c r="AD971" s="79"/>
      <c r="AE971" s="79"/>
      <c r="AF971" s="79"/>
      <c r="AG971" s="79"/>
      <c r="AH971" s="79"/>
      <c r="AI971" s="79"/>
      <c r="AJ971" s="79"/>
      <c r="AK971" s="79"/>
      <c r="AL971" s="79"/>
      <c r="AM971" s="79"/>
      <c r="AN971" s="79"/>
      <c r="AO971" s="79"/>
      <c r="AP971" s="79"/>
      <c r="AQ971" s="79"/>
      <c r="AR971" s="79"/>
      <c r="AS971" s="79"/>
      <c r="AT971" s="79"/>
      <c r="AU971" s="79"/>
      <c r="AV971" s="79"/>
      <c r="AW971" s="79"/>
      <c r="AX971" s="79"/>
      <c r="AY971" s="79"/>
      <c r="AZ971" s="79"/>
      <c r="BA971" s="79"/>
      <c r="BB971" s="79"/>
      <c r="BC971" s="79"/>
      <c r="BD971" s="79"/>
      <c r="BE971" s="79"/>
      <c r="BF971" s="79"/>
      <c r="BG971" s="79"/>
      <c r="BH971" s="79"/>
      <c r="BI971" s="79"/>
      <c r="BJ971" s="79"/>
      <c r="BK971" s="79"/>
      <c r="BL971" s="79"/>
      <c r="BM971" s="79"/>
      <c r="BN971" s="79"/>
      <c r="BO971" s="79"/>
      <c r="BP971" s="79"/>
      <c r="BQ971" s="79"/>
      <c r="BR971" s="79"/>
      <c r="BS971" s="79"/>
      <c r="BT971" s="79"/>
      <c r="BU971" s="79"/>
      <c r="BV971" s="79"/>
      <c r="BW971" s="79"/>
      <c r="BX971" s="79"/>
      <c r="BY971" s="79"/>
      <c r="BZ971" s="79"/>
      <c r="CA971" s="79"/>
    </row>
    <row r="972" spans="1:79">
      <c r="A972" s="79"/>
      <c r="B972" s="79"/>
      <c r="C972" s="79"/>
      <c r="D972" s="79"/>
      <c r="E972" s="79"/>
      <c r="F972" s="79"/>
      <c r="G972" s="79"/>
      <c r="H972" s="79"/>
      <c r="I972" s="79"/>
      <c r="J972" s="79"/>
      <c r="K972" s="79"/>
      <c r="L972" s="79"/>
      <c r="M972" s="79"/>
      <c r="AA972" s="79"/>
      <c r="AB972" s="79"/>
      <c r="AC972" s="79"/>
      <c r="AD972" s="79"/>
      <c r="AE972" s="79"/>
      <c r="AF972" s="79"/>
      <c r="AG972" s="79"/>
      <c r="AH972" s="79"/>
      <c r="AI972" s="79"/>
      <c r="AJ972" s="79"/>
      <c r="AK972" s="79"/>
      <c r="AL972" s="79"/>
      <c r="AM972" s="79"/>
      <c r="AN972" s="79"/>
      <c r="AO972" s="79"/>
      <c r="AP972" s="79"/>
      <c r="AQ972" s="79"/>
      <c r="AR972" s="79"/>
      <c r="AS972" s="79"/>
      <c r="AT972" s="79"/>
      <c r="AU972" s="79"/>
      <c r="AV972" s="79"/>
      <c r="AW972" s="79"/>
      <c r="AX972" s="79"/>
      <c r="AY972" s="79"/>
      <c r="AZ972" s="79"/>
      <c r="BA972" s="79"/>
      <c r="BB972" s="79"/>
      <c r="BC972" s="79"/>
      <c r="BD972" s="79"/>
      <c r="BE972" s="79"/>
      <c r="BF972" s="79"/>
      <c r="BG972" s="79"/>
      <c r="BH972" s="79"/>
      <c r="BI972" s="79"/>
      <c r="BJ972" s="79"/>
      <c r="BK972" s="79"/>
      <c r="BL972" s="79"/>
      <c r="BM972" s="79"/>
      <c r="BN972" s="79"/>
      <c r="BO972" s="79"/>
      <c r="BP972" s="79"/>
      <c r="BQ972" s="79"/>
      <c r="BR972" s="79"/>
      <c r="BS972" s="79"/>
      <c r="BT972" s="79"/>
      <c r="BU972" s="79"/>
      <c r="BV972" s="79"/>
      <c r="BW972" s="79"/>
      <c r="BX972" s="79"/>
      <c r="BY972" s="79"/>
      <c r="BZ972" s="79"/>
      <c r="CA972" s="79"/>
    </row>
    <row r="973" spans="1:79">
      <c r="A973" s="79"/>
      <c r="B973" s="79"/>
      <c r="C973" s="79"/>
      <c r="D973" s="79"/>
      <c r="E973" s="79"/>
      <c r="F973" s="79"/>
      <c r="G973" s="79"/>
      <c r="H973" s="79"/>
      <c r="I973" s="79"/>
      <c r="J973" s="79"/>
      <c r="K973" s="79"/>
      <c r="L973" s="79"/>
      <c r="M973" s="79"/>
      <c r="AA973" s="79"/>
      <c r="AB973" s="79"/>
      <c r="AC973" s="79"/>
      <c r="AD973" s="79"/>
      <c r="AE973" s="79"/>
      <c r="AF973" s="79"/>
      <c r="AG973" s="79"/>
      <c r="AH973" s="79"/>
      <c r="AI973" s="79"/>
      <c r="AJ973" s="79"/>
      <c r="AK973" s="79"/>
      <c r="AL973" s="79"/>
      <c r="AM973" s="79"/>
      <c r="AN973" s="79"/>
      <c r="AO973" s="79"/>
      <c r="AP973" s="79"/>
      <c r="AQ973" s="79"/>
      <c r="AR973" s="79"/>
      <c r="AS973" s="79"/>
      <c r="AT973" s="79"/>
      <c r="AU973" s="79"/>
      <c r="AV973" s="79"/>
      <c r="AW973" s="79"/>
      <c r="AX973" s="79"/>
      <c r="AY973" s="79"/>
      <c r="AZ973" s="79"/>
      <c r="BA973" s="79"/>
      <c r="BB973" s="79"/>
      <c r="BC973" s="79"/>
      <c r="BD973" s="79"/>
      <c r="BE973" s="79"/>
      <c r="BF973" s="79"/>
      <c r="BG973" s="79"/>
      <c r="BH973" s="79"/>
      <c r="BI973" s="79"/>
      <c r="BJ973" s="79"/>
      <c r="BK973" s="79"/>
      <c r="BL973" s="79"/>
      <c r="BM973" s="79"/>
      <c r="BN973" s="79"/>
      <c r="BO973" s="79"/>
      <c r="BP973" s="79"/>
      <c r="BQ973" s="79"/>
      <c r="BR973" s="79"/>
      <c r="BS973" s="79"/>
      <c r="BT973" s="79"/>
      <c r="BU973" s="79"/>
      <c r="BV973" s="79"/>
      <c r="BW973" s="79"/>
      <c r="BX973" s="79"/>
      <c r="BY973" s="79"/>
      <c r="BZ973" s="79"/>
      <c r="CA973" s="79"/>
    </row>
    <row r="974" spans="1:79">
      <c r="A974" s="79"/>
      <c r="B974" s="79"/>
      <c r="C974" s="79"/>
      <c r="D974" s="79"/>
      <c r="E974" s="79"/>
      <c r="F974" s="79"/>
      <c r="G974" s="79"/>
      <c r="H974" s="79"/>
      <c r="I974" s="79"/>
      <c r="J974" s="79"/>
      <c r="K974" s="79"/>
      <c r="L974" s="79"/>
      <c r="M974" s="79"/>
      <c r="AA974" s="79"/>
      <c r="AB974" s="79"/>
      <c r="AC974" s="79"/>
      <c r="AD974" s="79"/>
      <c r="AE974" s="79"/>
      <c r="AF974" s="79"/>
      <c r="AG974" s="79"/>
      <c r="AH974" s="79"/>
      <c r="AI974" s="79"/>
      <c r="AJ974" s="79"/>
      <c r="AK974" s="79"/>
      <c r="AL974" s="79"/>
      <c r="AM974" s="79"/>
      <c r="AN974" s="79"/>
      <c r="AO974" s="79"/>
      <c r="AP974" s="79"/>
      <c r="AQ974" s="79"/>
      <c r="AR974" s="79"/>
      <c r="AS974" s="79"/>
      <c r="AT974" s="79"/>
      <c r="AU974" s="79"/>
      <c r="AV974" s="79"/>
      <c r="AW974" s="79"/>
      <c r="AX974" s="79"/>
      <c r="AY974" s="79"/>
      <c r="AZ974" s="79"/>
      <c r="BA974" s="79"/>
      <c r="BB974" s="79"/>
      <c r="BC974" s="79"/>
      <c r="BD974" s="79"/>
      <c r="BE974" s="79"/>
      <c r="BF974" s="79"/>
      <c r="BG974" s="79"/>
      <c r="BH974" s="79"/>
      <c r="BI974" s="79"/>
      <c r="BJ974" s="79"/>
      <c r="BK974" s="79"/>
      <c r="BL974" s="79"/>
      <c r="BM974" s="79"/>
      <c r="BN974" s="79"/>
      <c r="BO974" s="79"/>
      <c r="BP974" s="79"/>
      <c r="BQ974" s="79"/>
      <c r="BR974" s="79"/>
      <c r="BS974" s="79"/>
      <c r="BT974" s="79"/>
      <c r="BU974" s="79"/>
      <c r="BV974" s="79"/>
      <c r="BW974" s="79"/>
      <c r="BX974" s="79"/>
      <c r="BY974" s="79"/>
      <c r="BZ974" s="79"/>
      <c r="CA974" s="79"/>
    </row>
    <row r="975" spans="1:79">
      <c r="A975" s="79"/>
      <c r="B975" s="79"/>
      <c r="C975" s="79"/>
      <c r="D975" s="79"/>
      <c r="E975" s="79"/>
      <c r="F975" s="79"/>
      <c r="G975" s="79"/>
      <c r="H975" s="79"/>
      <c r="I975" s="79"/>
      <c r="J975" s="79"/>
      <c r="K975" s="79"/>
      <c r="L975" s="79"/>
      <c r="M975" s="79"/>
      <c r="AA975" s="79"/>
      <c r="AB975" s="79"/>
      <c r="AC975" s="79"/>
      <c r="AD975" s="79"/>
      <c r="AE975" s="79"/>
      <c r="AF975" s="79"/>
      <c r="AG975" s="79"/>
      <c r="AH975" s="79"/>
      <c r="AI975" s="79"/>
      <c r="AJ975" s="79"/>
      <c r="AK975" s="79"/>
      <c r="AL975" s="79"/>
      <c r="AM975" s="79"/>
      <c r="AN975" s="79"/>
      <c r="AO975" s="79"/>
      <c r="AP975" s="79"/>
      <c r="AQ975" s="79"/>
      <c r="AR975" s="79"/>
      <c r="AS975" s="79"/>
      <c r="AT975" s="79"/>
      <c r="AU975" s="79"/>
      <c r="AV975" s="79"/>
      <c r="AW975" s="79"/>
      <c r="AX975" s="79"/>
      <c r="AY975" s="79"/>
      <c r="AZ975" s="79"/>
      <c r="BA975" s="79"/>
      <c r="BB975" s="79"/>
      <c r="BC975" s="79"/>
      <c r="BD975" s="79"/>
      <c r="BE975" s="79"/>
      <c r="BF975" s="79"/>
      <c r="BG975" s="79"/>
      <c r="BH975" s="79"/>
      <c r="BI975" s="79"/>
      <c r="BJ975" s="79"/>
      <c r="BK975" s="79"/>
      <c r="BL975" s="79"/>
      <c r="BM975" s="79"/>
      <c r="BN975" s="79"/>
      <c r="BO975" s="79"/>
      <c r="BP975" s="79"/>
      <c r="BQ975" s="79"/>
      <c r="BR975" s="79"/>
      <c r="BS975" s="79"/>
      <c r="BT975" s="79"/>
      <c r="BU975" s="79"/>
      <c r="BV975" s="79"/>
      <c r="BW975" s="79"/>
      <c r="BX975" s="79"/>
      <c r="BY975" s="79"/>
      <c r="BZ975" s="79"/>
      <c r="CA975" s="79"/>
    </row>
    <row r="976" spans="1:79">
      <c r="A976" s="79"/>
      <c r="B976" s="79"/>
      <c r="C976" s="79"/>
      <c r="D976" s="79"/>
      <c r="E976" s="79"/>
      <c r="F976" s="79"/>
      <c r="G976" s="79"/>
      <c r="H976" s="79"/>
      <c r="I976" s="79"/>
      <c r="J976" s="79"/>
      <c r="K976" s="79"/>
      <c r="L976" s="79"/>
      <c r="M976" s="79"/>
      <c r="AA976" s="79"/>
      <c r="AB976" s="79"/>
      <c r="AC976" s="79"/>
      <c r="AD976" s="79"/>
      <c r="AE976" s="79"/>
      <c r="AF976" s="79"/>
      <c r="AG976" s="79"/>
      <c r="AH976" s="79"/>
      <c r="AI976" s="79"/>
      <c r="AJ976" s="79"/>
      <c r="AK976" s="79"/>
      <c r="AL976" s="79"/>
      <c r="AM976" s="79"/>
      <c r="AN976" s="79"/>
      <c r="AO976" s="79"/>
      <c r="AP976" s="79"/>
      <c r="AQ976" s="79"/>
      <c r="AR976" s="79"/>
      <c r="AS976" s="79"/>
      <c r="AT976" s="79"/>
      <c r="AU976" s="79"/>
      <c r="AV976" s="79"/>
      <c r="AW976" s="79"/>
      <c r="AX976" s="79"/>
      <c r="AY976" s="79"/>
      <c r="AZ976" s="79"/>
      <c r="BA976" s="79"/>
      <c r="BB976" s="79"/>
      <c r="BC976" s="79"/>
      <c r="BD976" s="79"/>
      <c r="BE976" s="79"/>
      <c r="BF976" s="79"/>
      <c r="BG976" s="79"/>
      <c r="BH976" s="79"/>
      <c r="BI976" s="79"/>
      <c r="BJ976" s="79"/>
      <c r="BK976" s="79"/>
      <c r="BL976" s="79"/>
      <c r="BM976" s="79"/>
      <c r="BN976" s="79"/>
      <c r="BO976" s="79"/>
      <c r="BP976" s="79"/>
      <c r="BQ976" s="79"/>
      <c r="BR976" s="79"/>
      <c r="BS976" s="79"/>
      <c r="BT976" s="79"/>
      <c r="BU976" s="79"/>
      <c r="BV976" s="79"/>
      <c r="BW976" s="79"/>
      <c r="BX976" s="79"/>
      <c r="BY976" s="79"/>
      <c r="BZ976" s="79"/>
      <c r="CA976" s="79"/>
    </row>
    <row r="977" spans="1:79">
      <c r="A977" s="79"/>
      <c r="B977" s="79"/>
      <c r="C977" s="79"/>
      <c r="D977" s="79"/>
      <c r="E977" s="79"/>
      <c r="F977" s="79"/>
      <c r="G977" s="79"/>
      <c r="H977" s="79"/>
      <c r="I977" s="79"/>
      <c r="J977" s="79"/>
      <c r="K977" s="79"/>
      <c r="L977" s="79"/>
      <c r="M977" s="79"/>
      <c r="AA977" s="79"/>
      <c r="AB977" s="79"/>
      <c r="AC977" s="79"/>
      <c r="AD977" s="79"/>
      <c r="AE977" s="79"/>
      <c r="AF977" s="79"/>
      <c r="AG977" s="79"/>
      <c r="AH977" s="79"/>
      <c r="AI977" s="79"/>
      <c r="AJ977" s="79"/>
      <c r="AK977" s="79"/>
      <c r="AL977" s="79"/>
      <c r="AM977" s="79"/>
      <c r="AN977" s="79"/>
      <c r="AO977" s="79"/>
      <c r="AP977" s="79"/>
      <c r="AQ977" s="79"/>
      <c r="AR977" s="79"/>
      <c r="AS977" s="79"/>
      <c r="AT977" s="79"/>
      <c r="AU977" s="79"/>
      <c r="AV977" s="79"/>
      <c r="AW977" s="79"/>
      <c r="AX977" s="79"/>
      <c r="AY977" s="79"/>
      <c r="AZ977" s="79"/>
      <c r="BA977" s="79"/>
      <c r="BB977" s="79"/>
      <c r="BC977" s="79"/>
      <c r="BD977" s="79"/>
      <c r="BE977" s="79"/>
      <c r="BF977" s="79"/>
      <c r="BG977" s="79"/>
      <c r="BH977" s="79"/>
      <c r="BI977" s="79"/>
      <c r="BJ977" s="79"/>
      <c r="BK977" s="79"/>
      <c r="BL977" s="79"/>
      <c r="BM977" s="79"/>
      <c r="BN977" s="79"/>
      <c r="BO977" s="79"/>
      <c r="BP977" s="79"/>
      <c r="BQ977" s="79"/>
      <c r="BR977" s="79"/>
      <c r="BS977" s="79"/>
      <c r="BT977" s="79"/>
      <c r="BU977" s="79"/>
      <c r="BV977" s="79"/>
      <c r="BW977" s="79"/>
      <c r="BX977" s="79"/>
      <c r="BY977" s="79"/>
      <c r="BZ977" s="79"/>
      <c r="CA977" s="79"/>
    </row>
    <row r="978" spans="1:79">
      <c r="A978" s="79"/>
      <c r="B978" s="79"/>
      <c r="C978" s="79"/>
      <c r="D978" s="79"/>
      <c r="E978" s="79"/>
      <c r="F978" s="79"/>
      <c r="G978" s="79"/>
      <c r="H978" s="79"/>
      <c r="I978" s="79"/>
      <c r="J978" s="79"/>
      <c r="K978" s="79"/>
      <c r="L978" s="79"/>
      <c r="M978" s="79"/>
      <c r="AA978" s="79"/>
      <c r="AB978" s="79"/>
      <c r="AC978" s="79"/>
      <c r="AD978" s="79"/>
      <c r="AE978" s="79"/>
      <c r="AF978" s="79"/>
      <c r="AG978" s="79"/>
      <c r="AH978" s="79"/>
      <c r="AI978" s="79"/>
      <c r="AJ978" s="79"/>
      <c r="AK978" s="79"/>
      <c r="AL978" s="79"/>
      <c r="AM978" s="79"/>
      <c r="AN978" s="79"/>
      <c r="AO978" s="79"/>
      <c r="AP978" s="79"/>
      <c r="AQ978" s="79"/>
      <c r="AR978" s="79"/>
      <c r="AS978" s="79"/>
      <c r="AT978" s="79"/>
      <c r="AU978" s="79"/>
      <c r="AV978" s="79"/>
      <c r="AW978" s="79"/>
      <c r="AX978" s="79"/>
      <c r="AY978" s="79"/>
      <c r="AZ978" s="79"/>
      <c r="BA978" s="79"/>
      <c r="BB978" s="79"/>
      <c r="BC978" s="79"/>
      <c r="BD978" s="79"/>
      <c r="BE978" s="79"/>
      <c r="BF978" s="79"/>
      <c r="BG978" s="79"/>
      <c r="BH978" s="79"/>
      <c r="BI978" s="79"/>
      <c r="BJ978" s="79"/>
      <c r="BK978" s="79"/>
      <c r="BL978" s="79"/>
      <c r="BM978" s="79"/>
      <c r="BN978" s="79"/>
      <c r="BO978" s="79"/>
      <c r="BP978" s="79"/>
      <c r="BQ978" s="79"/>
      <c r="BR978" s="79"/>
      <c r="BS978" s="79"/>
      <c r="BT978" s="79"/>
      <c r="BU978" s="79"/>
      <c r="BV978" s="79"/>
      <c r="BW978" s="79"/>
      <c r="BX978" s="79"/>
      <c r="BY978" s="79"/>
      <c r="BZ978" s="79"/>
      <c r="CA978" s="79"/>
    </row>
    <row r="979" spans="1:79">
      <c r="A979" s="79"/>
      <c r="B979" s="79"/>
      <c r="C979" s="79"/>
      <c r="D979" s="79"/>
      <c r="E979" s="79"/>
      <c r="F979" s="79"/>
      <c r="G979" s="79"/>
      <c r="H979" s="79"/>
      <c r="I979" s="79"/>
      <c r="J979" s="79"/>
      <c r="K979" s="79"/>
      <c r="L979" s="79"/>
      <c r="M979" s="79"/>
      <c r="AA979" s="79"/>
      <c r="AB979" s="79"/>
      <c r="AC979" s="79"/>
      <c r="AD979" s="79"/>
      <c r="AE979" s="79"/>
      <c r="AF979" s="79"/>
      <c r="AG979" s="79"/>
      <c r="AH979" s="79"/>
      <c r="AI979" s="79"/>
      <c r="AJ979" s="79"/>
      <c r="AK979" s="79"/>
      <c r="AL979" s="79"/>
      <c r="AM979" s="79"/>
      <c r="AN979" s="79"/>
      <c r="AO979" s="79"/>
      <c r="AP979" s="79"/>
      <c r="AQ979" s="79"/>
      <c r="AR979" s="79"/>
      <c r="AS979" s="79"/>
      <c r="AT979" s="79"/>
      <c r="AU979" s="79"/>
      <c r="AV979" s="79"/>
      <c r="AW979" s="79"/>
      <c r="AX979" s="79"/>
      <c r="AY979" s="79"/>
      <c r="AZ979" s="79"/>
      <c r="BA979" s="79"/>
      <c r="BB979" s="79"/>
      <c r="BC979" s="79"/>
      <c r="BD979" s="79"/>
      <c r="BE979" s="79"/>
      <c r="BF979" s="79"/>
      <c r="BG979" s="79"/>
      <c r="BH979" s="79"/>
      <c r="BI979" s="79"/>
      <c r="BJ979" s="79"/>
      <c r="BK979" s="79"/>
      <c r="BL979" s="79"/>
      <c r="BM979" s="79"/>
      <c r="BN979" s="79"/>
      <c r="BO979" s="79"/>
      <c r="BP979" s="79"/>
      <c r="BQ979" s="79"/>
      <c r="BR979" s="79"/>
      <c r="BS979" s="79"/>
      <c r="BT979" s="79"/>
      <c r="BU979" s="79"/>
      <c r="BV979" s="79"/>
      <c r="BW979" s="79"/>
      <c r="BX979" s="79"/>
      <c r="BY979" s="79"/>
      <c r="BZ979" s="79"/>
      <c r="CA979" s="79"/>
    </row>
    <row r="980" spans="1:79">
      <c r="A980" s="79"/>
      <c r="B980" s="79"/>
      <c r="C980" s="79"/>
      <c r="D980" s="79"/>
      <c r="E980" s="79"/>
      <c r="F980" s="79"/>
      <c r="G980" s="79"/>
      <c r="H980" s="79"/>
      <c r="I980" s="79"/>
      <c r="J980" s="79"/>
      <c r="K980" s="79"/>
      <c r="L980" s="79"/>
      <c r="M980" s="79"/>
      <c r="AA980" s="79"/>
      <c r="AB980" s="79"/>
      <c r="AC980" s="79"/>
      <c r="AD980" s="79"/>
      <c r="AE980" s="79"/>
      <c r="AF980" s="79"/>
      <c r="AG980" s="79"/>
      <c r="AH980" s="79"/>
      <c r="AI980" s="79"/>
      <c r="AJ980" s="79"/>
      <c r="AK980" s="79"/>
      <c r="AL980" s="79"/>
      <c r="AM980" s="79"/>
      <c r="AN980" s="79"/>
      <c r="AO980" s="79"/>
      <c r="AP980" s="79"/>
      <c r="AQ980" s="79"/>
      <c r="AR980" s="79"/>
      <c r="AS980" s="79"/>
      <c r="AT980" s="79"/>
      <c r="AU980" s="79"/>
      <c r="AV980" s="79"/>
      <c r="AW980" s="79"/>
      <c r="AX980" s="79"/>
      <c r="AY980" s="79"/>
      <c r="AZ980" s="79"/>
      <c r="BA980" s="79"/>
      <c r="BB980" s="79"/>
      <c r="BC980" s="79"/>
      <c r="BD980" s="79"/>
      <c r="BE980" s="79"/>
      <c r="BF980" s="79"/>
      <c r="BG980" s="79"/>
      <c r="BH980" s="79"/>
      <c r="BI980" s="79"/>
      <c r="BJ980" s="79"/>
      <c r="BK980" s="79"/>
      <c r="BL980" s="79"/>
      <c r="BM980" s="79"/>
      <c r="BN980" s="79"/>
      <c r="BO980" s="79"/>
      <c r="BP980" s="79"/>
      <c r="BQ980" s="79"/>
      <c r="BR980" s="79"/>
      <c r="BS980" s="79"/>
      <c r="BT980" s="79"/>
      <c r="BU980" s="79"/>
      <c r="BV980" s="79"/>
      <c r="BW980" s="79"/>
      <c r="BX980" s="79"/>
      <c r="BY980" s="79"/>
      <c r="BZ980" s="79"/>
      <c r="CA980" s="79"/>
    </row>
    <row r="981" spans="1:79">
      <c r="A981" s="79"/>
      <c r="B981" s="79"/>
      <c r="C981" s="79"/>
      <c r="D981" s="79"/>
      <c r="E981" s="79"/>
      <c r="F981" s="79"/>
      <c r="G981" s="79"/>
      <c r="H981" s="79"/>
      <c r="I981" s="79"/>
      <c r="J981" s="79"/>
      <c r="K981" s="79"/>
      <c r="L981" s="79"/>
      <c r="M981" s="79"/>
      <c r="AA981" s="79"/>
      <c r="AB981" s="79"/>
      <c r="AC981" s="79"/>
      <c r="AD981" s="79"/>
      <c r="AE981" s="79"/>
      <c r="AF981" s="79"/>
      <c r="AG981" s="79"/>
      <c r="AH981" s="79"/>
      <c r="AI981" s="79"/>
      <c r="AJ981" s="79"/>
      <c r="AK981" s="79"/>
      <c r="AL981" s="79"/>
      <c r="AM981" s="79"/>
      <c r="AN981" s="79"/>
      <c r="AO981" s="79"/>
      <c r="AP981" s="79"/>
      <c r="AQ981" s="79"/>
      <c r="AR981" s="79"/>
      <c r="AS981" s="79"/>
      <c r="AT981" s="79"/>
      <c r="AU981" s="79"/>
      <c r="AV981" s="79"/>
      <c r="AW981" s="79"/>
      <c r="AX981" s="79"/>
      <c r="AY981" s="79"/>
      <c r="AZ981" s="79"/>
      <c r="BA981" s="79"/>
      <c r="BB981" s="79"/>
      <c r="BC981" s="79"/>
      <c r="BD981" s="79"/>
      <c r="BE981" s="79"/>
      <c r="BF981" s="79"/>
      <c r="BG981" s="79"/>
      <c r="BH981" s="79"/>
      <c r="BI981" s="79"/>
      <c r="BJ981" s="79"/>
      <c r="BK981" s="79"/>
      <c r="BL981" s="79"/>
      <c r="BM981" s="79"/>
      <c r="BN981" s="79"/>
      <c r="BO981" s="79"/>
      <c r="BP981" s="79"/>
      <c r="BQ981" s="79"/>
      <c r="BR981" s="79"/>
      <c r="BS981" s="79"/>
      <c r="BT981" s="79"/>
      <c r="BU981" s="79"/>
      <c r="BV981" s="79"/>
      <c r="BW981" s="79"/>
      <c r="BX981" s="79"/>
      <c r="BY981" s="79"/>
      <c r="BZ981" s="79"/>
      <c r="CA981" s="79"/>
    </row>
    <row r="982" spans="1:79">
      <c r="A982" s="79"/>
      <c r="B982" s="79"/>
      <c r="C982" s="79"/>
      <c r="D982" s="79"/>
      <c r="E982" s="79"/>
      <c r="F982" s="79"/>
      <c r="G982" s="79"/>
      <c r="H982" s="79"/>
      <c r="I982" s="79"/>
      <c r="J982" s="79"/>
      <c r="K982" s="79"/>
      <c r="L982" s="79"/>
      <c r="M982" s="79"/>
      <c r="AA982" s="79"/>
      <c r="AB982" s="79"/>
      <c r="AC982" s="79"/>
      <c r="AD982" s="79"/>
      <c r="AE982" s="79"/>
      <c r="AF982" s="79"/>
      <c r="AG982" s="79"/>
      <c r="AH982" s="79"/>
      <c r="AI982" s="79"/>
      <c r="AJ982" s="79"/>
      <c r="AK982" s="79"/>
      <c r="AL982" s="79"/>
      <c r="AM982" s="79"/>
      <c r="AN982" s="79"/>
      <c r="AO982" s="79"/>
      <c r="AP982" s="79"/>
      <c r="AQ982" s="79"/>
      <c r="AR982" s="79"/>
      <c r="AS982" s="79"/>
      <c r="AT982" s="79"/>
      <c r="AU982" s="79"/>
      <c r="AV982" s="79"/>
      <c r="AW982" s="79"/>
      <c r="AX982" s="79"/>
      <c r="AY982" s="79"/>
      <c r="AZ982" s="79"/>
      <c r="BA982" s="79"/>
      <c r="BB982" s="79"/>
      <c r="BC982" s="79"/>
      <c r="BD982" s="79"/>
      <c r="BE982" s="79"/>
      <c r="BF982" s="79"/>
      <c r="BG982" s="79"/>
      <c r="BH982" s="79"/>
      <c r="BI982" s="79"/>
      <c r="BJ982" s="79"/>
      <c r="BK982" s="79"/>
      <c r="BL982" s="79"/>
      <c r="BM982" s="79"/>
      <c r="BN982" s="79"/>
      <c r="BO982" s="79"/>
      <c r="BP982" s="79"/>
      <c r="BQ982" s="79"/>
      <c r="BR982" s="79"/>
      <c r="BS982" s="79"/>
      <c r="BT982" s="79"/>
      <c r="BU982" s="79"/>
      <c r="BV982" s="79"/>
      <c r="BW982" s="79"/>
      <c r="BX982" s="79"/>
      <c r="BY982" s="79"/>
      <c r="BZ982" s="79"/>
      <c r="CA982" s="79"/>
    </row>
    <row r="983" spans="1:79">
      <c r="A983" s="79"/>
      <c r="B983" s="79"/>
      <c r="C983" s="79"/>
      <c r="D983" s="79"/>
      <c r="E983" s="79"/>
      <c r="F983" s="79"/>
      <c r="G983" s="79"/>
      <c r="H983" s="79"/>
      <c r="I983" s="79"/>
      <c r="J983" s="79"/>
      <c r="K983" s="79"/>
      <c r="L983" s="79"/>
      <c r="M983" s="79"/>
      <c r="AA983" s="79"/>
      <c r="AB983" s="79"/>
      <c r="AC983" s="79"/>
      <c r="AD983" s="79"/>
      <c r="AE983" s="79"/>
      <c r="AF983" s="79"/>
      <c r="AG983" s="79"/>
      <c r="AH983" s="79"/>
      <c r="AI983" s="79"/>
      <c r="AJ983" s="79"/>
      <c r="AK983" s="79"/>
      <c r="AL983" s="79"/>
      <c r="AM983" s="79"/>
      <c r="AN983" s="79"/>
      <c r="AO983" s="79"/>
      <c r="AP983" s="79"/>
      <c r="AQ983" s="79"/>
      <c r="AR983" s="79"/>
      <c r="AS983" s="79"/>
      <c r="AT983" s="79"/>
      <c r="AU983" s="79"/>
      <c r="AV983" s="79"/>
      <c r="AW983" s="79"/>
      <c r="AX983" s="79"/>
      <c r="AY983" s="79"/>
      <c r="AZ983" s="79"/>
      <c r="BA983" s="79"/>
      <c r="BB983" s="79"/>
      <c r="BC983" s="79"/>
      <c r="BD983" s="79"/>
      <c r="BE983" s="79"/>
      <c r="BF983" s="79"/>
      <c r="BG983" s="79"/>
      <c r="BH983" s="79"/>
      <c r="BI983" s="79"/>
      <c r="BJ983" s="79"/>
      <c r="BK983" s="79"/>
      <c r="BL983" s="79"/>
      <c r="BM983" s="79"/>
      <c r="BN983" s="79"/>
      <c r="BO983" s="79"/>
      <c r="BP983" s="79"/>
      <c r="BQ983" s="79"/>
      <c r="BR983" s="79"/>
      <c r="BS983" s="79"/>
      <c r="BT983" s="79"/>
      <c r="BU983" s="79"/>
      <c r="BV983" s="79"/>
      <c r="BW983" s="79"/>
      <c r="BX983" s="79"/>
      <c r="BY983" s="79"/>
      <c r="BZ983" s="79"/>
      <c r="CA983" s="79"/>
    </row>
    <row r="984" spans="1:79">
      <c r="A984" s="79"/>
      <c r="B984" s="79"/>
      <c r="C984" s="79"/>
      <c r="D984" s="79"/>
      <c r="E984" s="79"/>
      <c r="F984" s="79"/>
      <c r="G984" s="79"/>
      <c r="H984" s="79"/>
      <c r="I984" s="79"/>
      <c r="J984" s="79"/>
      <c r="K984" s="79"/>
      <c r="L984" s="79"/>
      <c r="M984" s="79"/>
      <c r="AA984" s="79"/>
      <c r="AB984" s="79"/>
      <c r="AC984" s="79"/>
      <c r="AD984" s="79"/>
      <c r="AE984" s="79"/>
      <c r="AF984" s="79"/>
      <c r="AG984" s="79"/>
      <c r="AH984" s="79"/>
      <c r="AI984" s="79"/>
      <c r="AJ984" s="79"/>
      <c r="AK984" s="79"/>
      <c r="AL984" s="79"/>
      <c r="AM984" s="79"/>
      <c r="AN984" s="79"/>
      <c r="AO984" s="79"/>
      <c r="AP984" s="79"/>
      <c r="AQ984" s="79"/>
      <c r="AR984" s="79"/>
      <c r="AS984" s="79"/>
      <c r="AT984" s="79"/>
      <c r="AU984" s="79"/>
      <c r="AV984" s="79"/>
      <c r="AW984" s="79"/>
      <c r="AX984" s="79"/>
      <c r="AY984" s="79"/>
      <c r="AZ984" s="79"/>
      <c r="BA984" s="79"/>
      <c r="BB984" s="79"/>
      <c r="BC984" s="79"/>
      <c r="BD984" s="79"/>
      <c r="BE984" s="79"/>
      <c r="BF984" s="79"/>
      <c r="BG984" s="79"/>
      <c r="BH984" s="79"/>
      <c r="BI984" s="79"/>
      <c r="BJ984" s="79"/>
      <c r="BK984" s="79"/>
      <c r="BL984" s="79"/>
      <c r="BM984" s="79"/>
      <c r="BN984" s="79"/>
      <c r="BO984" s="79"/>
      <c r="BP984" s="79"/>
      <c r="BQ984" s="79"/>
      <c r="BR984" s="79"/>
      <c r="BS984" s="79"/>
      <c r="BT984" s="79"/>
      <c r="BU984" s="79"/>
      <c r="BV984" s="79"/>
      <c r="BW984" s="79"/>
      <c r="BX984" s="79"/>
      <c r="BY984" s="79"/>
      <c r="BZ984" s="79"/>
      <c r="CA984" s="79"/>
    </row>
    <row r="985" spans="1:79">
      <c r="A985" s="79"/>
      <c r="B985" s="79"/>
      <c r="C985" s="79"/>
      <c r="D985" s="79"/>
      <c r="E985" s="79"/>
      <c r="F985" s="79"/>
      <c r="G985" s="79"/>
      <c r="H985" s="79"/>
      <c r="I985" s="79"/>
      <c r="J985" s="79"/>
      <c r="K985" s="79"/>
      <c r="L985" s="79"/>
      <c r="M985" s="79"/>
      <c r="AA985" s="79"/>
      <c r="AB985" s="79"/>
      <c r="AC985" s="79"/>
      <c r="AD985" s="79"/>
      <c r="AE985" s="79"/>
      <c r="AF985" s="79"/>
      <c r="AG985" s="79"/>
      <c r="AH985" s="79"/>
      <c r="AI985" s="79"/>
      <c r="AJ985" s="79"/>
      <c r="AK985" s="79"/>
      <c r="AL985" s="79"/>
      <c r="AM985" s="79"/>
      <c r="AN985" s="79"/>
      <c r="AO985" s="79"/>
      <c r="AP985" s="79"/>
      <c r="AQ985" s="79"/>
      <c r="AR985" s="79"/>
      <c r="AS985" s="79"/>
      <c r="AT985" s="79"/>
      <c r="AU985" s="79"/>
      <c r="AV985" s="79"/>
      <c r="AW985" s="79"/>
      <c r="AX985" s="79"/>
      <c r="AY985" s="79"/>
      <c r="AZ985" s="79"/>
      <c r="BA985" s="79"/>
      <c r="BB985" s="79"/>
      <c r="BC985" s="79"/>
      <c r="BD985" s="79"/>
      <c r="BE985" s="79"/>
      <c r="BF985" s="79"/>
      <c r="BG985" s="79"/>
      <c r="BH985" s="79"/>
      <c r="BI985" s="79"/>
      <c r="BJ985" s="79"/>
      <c r="BK985" s="79"/>
      <c r="BL985" s="79"/>
      <c r="BM985" s="79"/>
      <c r="BN985" s="79"/>
      <c r="BO985" s="79"/>
      <c r="BP985" s="79"/>
      <c r="BQ985" s="79"/>
      <c r="BR985" s="79"/>
      <c r="BS985" s="79"/>
      <c r="BT985" s="79"/>
      <c r="BU985" s="79"/>
      <c r="BV985" s="79"/>
      <c r="BW985" s="79"/>
      <c r="BX985" s="79"/>
      <c r="BY985" s="79"/>
      <c r="BZ985" s="79"/>
      <c r="CA985" s="79"/>
    </row>
    <row r="986" spans="1:79">
      <c r="A986" s="79"/>
      <c r="B986" s="79"/>
      <c r="C986" s="79"/>
      <c r="D986" s="79"/>
      <c r="E986" s="79"/>
      <c r="F986" s="79"/>
      <c r="G986" s="79"/>
      <c r="H986" s="79"/>
      <c r="I986" s="79"/>
      <c r="J986" s="79"/>
      <c r="K986" s="79"/>
      <c r="L986" s="79"/>
      <c r="M986" s="79"/>
      <c r="AA986" s="79"/>
      <c r="AB986" s="79"/>
      <c r="AC986" s="79"/>
      <c r="AD986" s="79"/>
      <c r="AE986" s="79"/>
      <c r="AF986" s="79"/>
      <c r="AG986" s="79"/>
      <c r="AH986" s="79"/>
      <c r="AI986" s="79"/>
      <c r="AJ986" s="79"/>
      <c r="AK986" s="79"/>
      <c r="AL986" s="79"/>
      <c r="AM986" s="79"/>
      <c r="AN986" s="79"/>
      <c r="AO986" s="79"/>
      <c r="AP986" s="79"/>
      <c r="AQ986" s="79"/>
      <c r="AR986" s="79"/>
      <c r="AS986" s="79"/>
      <c r="AT986" s="79"/>
      <c r="AU986" s="79"/>
      <c r="AV986" s="79"/>
      <c r="AW986" s="79"/>
      <c r="AX986" s="79"/>
      <c r="AY986" s="79"/>
      <c r="AZ986" s="79"/>
      <c r="BA986" s="79"/>
      <c r="BB986" s="79"/>
      <c r="BC986" s="79"/>
      <c r="BD986" s="79"/>
      <c r="BE986" s="79"/>
      <c r="BF986" s="79"/>
      <c r="BG986" s="79"/>
      <c r="BH986" s="79"/>
      <c r="BI986" s="79"/>
      <c r="BJ986" s="79"/>
      <c r="BK986" s="79"/>
      <c r="BL986" s="79"/>
      <c r="BM986" s="79"/>
      <c r="BN986" s="79"/>
      <c r="BO986" s="79"/>
      <c r="BP986" s="79"/>
      <c r="BQ986" s="79"/>
      <c r="BR986" s="79"/>
      <c r="BS986" s="79"/>
      <c r="BT986" s="79"/>
      <c r="BU986" s="79"/>
      <c r="BV986" s="79"/>
      <c r="BW986" s="79"/>
      <c r="BX986" s="79"/>
      <c r="BY986" s="79"/>
      <c r="BZ986" s="79"/>
      <c r="CA986" s="79"/>
    </row>
    <row r="987" spans="1:79">
      <c r="A987" s="79"/>
      <c r="B987" s="79"/>
      <c r="C987" s="79"/>
      <c r="D987" s="79"/>
      <c r="E987" s="79"/>
      <c r="F987" s="79"/>
      <c r="G987" s="79"/>
      <c r="H987" s="79"/>
      <c r="I987" s="79"/>
      <c r="J987" s="79"/>
      <c r="K987" s="79"/>
      <c r="L987" s="79"/>
      <c r="M987" s="79"/>
      <c r="AA987" s="79"/>
      <c r="AB987" s="79"/>
      <c r="AC987" s="79"/>
      <c r="AD987" s="79"/>
      <c r="AE987" s="79"/>
      <c r="AF987" s="79"/>
      <c r="AG987" s="79"/>
      <c r="AH987" s="79"/>
      <c r="AI987" s="79"/>
      <c r="AJ987" s="79"/>
      <c r="AK987" s="79"/>
      <c r="AL987" s="79"/>
      <c r="AM987" s="79"/>
      <c r="AN987" s="79"/>
      <c r="AO987" s="79"/>
      <c r="AP987" s="79"/>
      <c r="AQ987" s="79"/>
      <c r="AR987" s="79"/>
      <c r="AS987" s="79"/>
      <c r="AT987" s="79"/>
      <c r="AU987" s="79"/>
      <c r="AV987" s="79"/>
      <c r="AW987" s="79"/>
      <c r="AX987" s="79"/>
      <c r="AY987" s="79"/>
      <c r="AZ987" s="79"/>
      <c r="BA987" s="79"/>
      <c r="BB987" s="79"/>
      <c r="BC987" s="79"/>
      <c r="BD987" s="79"/>
      <c r="BE987" s="79"/>
      <c r="BF987" s="79"/>
      <c r="BG987" s="79"/>
      <c r="BH987" s="79"/>
      <c r="BI987" s="79"/>
      <c r="BJ987" s="79"/>
      <c r="BK987" s="79"/>
      <c r="BL987" s="79"/>
      <c r="BM987" s="79"/>
      <c r="BN987" s="79"/>
      <c r="BO987" s="79"/>
      <c r="BP987" s="79"/>
      <c r="BQ987" s="79"/>
      <c r="BR987" s="79"/>
      <c r="BS987" s="79"/>
      <c r="BT987" s="79"/>
      <c r="BU987" s="79"/>
      <c r="BV987" s="79"/>
      <c r="BW987" s="79"/>
      <c r="BX987" s="79"/>
      <c r="BY987" s="79"/>
      <c r="BZ987" s="79"/>
      <c r="CA987" s="79"/>
    </row>
    <row r="988" spans="1:79">
      <c r="A988" s="79"/>
      <c r="B988" s="79"/>
      <c r="C988" s="79"/>
      <c r="D988" s="79"/>
      <c r="E988" s="79"/>
      <c r="F988" s="79"/>
      <c r="G988" s="79"/>
      <c r="H988" s="79"/>
      <c r="I988" s="79"/>
      <c r="J988" s="79"/>
      <c r="K988" s="79"/>
      <c r="L988" s="79"/>
      <c r="M988" s="79"/>
      <c r="AA988" s="79"/>
      <c r="AB988" s="79"/>
      <c r="AC988" s="79"/>
      <c r="AD988" s="79"/>
      <c r="AE988" s="79"/>
      <c r="AF988" s="79"/>
      <c r="AG988" s="79"/>
      <c r="AH988" s="79"/>
      <c r="AI988" s="79"/>
      <c r="AJ988" s="79"/>
      <c r="AK988" s="79"/>
      <c r="AL988" s="79"/>
      <c r="AM988" s="79"/>
      <c r="AN988" s="79"/>
      <c r="AO988" s="79"/>
      <c r="AP988" s="79"/>
      <c r="AQ988" s="79"/>
      <c r="AR988" s="79"/>
      <c r="AS988" s="79"/>
      <c r="AT988" s="79"/>
      <c r="AU988" s="79"/>
      <c r="AV988" s="79"/>
      <c r="AW988" s="79"/>
      <c r="AX988" s="79"/>
      <c r="AY988" s="79"/>
      <c r="AZ988" s="79"/>
      <c r="BA988" s="79"/>
      <c r="BB988" s="79"/>
      <c r="BC988" s="79"/>
      <c r="BD988" s="79"/>
      <c r="BE988" s="79"/>
      <c r="BF988" s="79"/>
      <c r="BG988" s="79"/>
      <c r="BH988" s="79"/>
      <c r="BI988" s="79"/>
      <c r="BJ988" s="79"/>
      <c r="BK988" s="79"/>
      <c r="BL988" s="79"/>
      <c r="BM988" s="79"/>
      <c r="BN988" s="79"/>
      <c r="BO988" s="79"/>
      <c r="BP988" s="79"/>
      <c r="BQ988" s="79"/>
      <c r="BR988" s="79"/>
      <c r="BS988" s="79"/>
      <c r="BT988" s="79"/>
      <c r="BU988" s="79"/>
      <c r="BV988" s="79"/>
      <c r="BW988" s="79"/>
      <c r="BX988" s="79"/>
      <c r="BY988" s="79"/>
      <c r="BZ988" s="79"/>
      <c r="CA988" s="79"/>
    </row>
    <row r="989" spans="1:79">
      <c r="A989" s="79"/>
      <c r="B989" s="79"/>
      <c r="C989" s="79"/>
      <c r="D989" s="79"/>
      <c r="E989" s="79"/>
      <c r="F989" s="79"/>
      <c r="G989" s="79"/>
      <c r="H989" s="79"/>
      <c r="I989" s="79"/>
      <c r="J989" s="79"/>
      <c r="K989" s="79"/>
      <c r="L989" s="79"/>
      <c r="M989" s="79"/>
      <c r="AA989" s="79"/>
      <c r="AB989" s="79"/>
      <c r="AC989" s="79"/>
      <c r="AD989" s="79"/>
      <c r="AE989" s="79"/>
      <c r="AF989" s="79"/>
      <c r="AG989" s="79"/>
      <c r="AH989" s="79"/>
      <c r="AI989" s="79"/>
      <c r="AJ989" s="79"/>
      <c r="AK989" s="79"/>
      <c r="AL989" s="79"/>
      <c r="AM989" s="79"/>
      <c r="AN989" s="79"/>
      <c r="AO989" s="79"/>
      <c r="AP989" s="79"/>
      <c r="AQ989" s="79"/>
      <c r="AR989" s="79"/>
      <c r="AS989" s="79"/>
      <c r="AT989" s="79"/>
      <c r="AU989" s="79"/>
      <c r="AV989" s="79"/>
      <c r="AW989" s="79"/>
      <c r="AX989" s="79"/>
      <c r="AY989" s="79"/>
      <c r="AZ989" s="79"/>
      <c r="BA989" s="79"/>
      <c r="BB989" s="79"/>
      <c r="BC989" s="79"/>
      <c r="BD989" s="79"/>
      <c r="BE989" s="79"/>
      <c r="BF989" s="79"/>
      <c r="BG989" s="79"/>
      <c r="BH989" s="79"/>
      <c r="BI989" s="79"/>
      <c r="BJ989" s="79"/>
      <c r="BK989" s="79"/>
      <c r="BL989" s="79"/>
      <c r="BM989" s="79"/>
      <c r="BN989" s="79"/>
      <c r="BO989" s="79"/>
      <c r="BP989" s="79"/>
      <c r="BQ989" s="79"/>
      <c r="BR989" s="79"/>
      <c r="BS989" s="79"/>
      <c r="BT989" s="79"/>
      <c r="BU989" s="79"/>
      <c r="BV989" s="79"/>
      <c r="BW989" s="79"/>
      <c r="BX989" s="79"/>
      <c r="BY989" s="79"/>
      <c r="BZ989" s="79"/>
      <c r="CA989" s="79"/>
    </row>
    <row r="990" spans="1:79">
      <c r="A990" s="79"/>
      <c r="B990" s="79"/>
      <c r="C990" s="79"/>
      <c r="D990" s="79"/>
      <c r="E990" s="79"/>
      <c r="F990" s="79"/>
      <c r="G990" s="79"/>
      <c r="H990" s="79"/>
      <c r="I990" s="79"/>
      <c r="J990" s="79"/>
      <c r="K990" s="79"/>
      <c r="L990" s="79"/>
      <c r="M990" s="79"/>
      <c r="AA990" s="79"/>
      <c r="AB990" s="79"/>
      <c r="AC990" s="79"/>
      <c r="AD990" s="79"/>
      <c r="AE990" s="79"/>
      <c r="AF990" s="79"/>
      <c r="AG990" s="79"/>
      <c r="AH990" s="79"/>
      <c r="AI990" s="79"/>
      <c r="AJ990" s="79"/>
      <c r="AK990" s="79"/>
      <c r="AL990" s="79"/>
      <c r="AM990" s="79"/>
      <c r="AN990" s="79"/>
      <c r="AO990" s="79"/>
      <c r="AP990" s="79"/>
      <c r="AQ990" s="79"/>
      <c r="AR990" s="79"/>
      <c r="AS990" s="79"/>
      <c r="AT990" s="79"/>
      <c r="AU990" s="79"/>
      <c r="AV990" s="79"/>
      <c r="AW990" s="79"/>
      <c r="AX990" s="79"/>
      <c r="AY990" s="79"/>
      <c r="AZ990" s="79"/>
      <c r="BA990" s="79"/>
      <c r="BB990" s="79"/>
      <c r="BC990" s="79"/>
      <c r="BD990" s="79"/>
      <c r="BE990" s="79"/>
      <c r="BF990" s="79"/>
      <c r="BG990" s="79"/>
      <c r="BH990" s="79"/>
      <c r="BI990" s="79"/>
      <c r="BJ990" s="79"/>
      <c r="BK990" s="79"/>
      <c r="BL990" s="79"/>
      <c r="BM990" s="79"/>
      <c r="BN990" s="79"/>
      <c r="BO990" s="79"/>
      <c r="BP990" s="79"/>
      <c r="BQ990" s="79"/>
      <c r="BR990" s="79"/>
      <c r="BS990" s="79"/>
      <c r="BT990" s="79"/>
      <c r="BU990" s="79"/>
      <c r="BV990" s="79"/>
      <c r="BW990" s="79"/>
      <c r="BX990" s="79"/>
      <c r="BY990" s="79"/>
      <c r="BZ990" s="79"/>
      <c r="CA990" s="79"/>
    </row>
    <row r="991" spans="1:79">
      <c r="A991" s="79"/>
      <c r="B991" s="79"/>
      <c r="C991" s="79"/>
      <c r="D991" s="79"/>
      <c r="E991" s="79"/>
      <c r="F991" s="79"/>
      <c r="G991" s="79"/>
      <c r="H991" s="79"/>
      <c r="I991" s="79"/>
      <c r="J991" s="79"/>
      <c r="K991" s="79"/>
      <c r="L991" s="79"/>
      <c r="M991" s="79"/>
      <c r="AA991" s="79"/>
      <c r="AB991" s="79"/>
      <c r="AC991" s="79"/>
      <c r="AD991" s="79"/>
      <c r="AE991" s="79"/>
      <c r="AF991" s="79"/>
      <c r="AG991" s="79"/>
      <c r="AH991" s="79"/>
      <c r="AI991" s="79"/>
      <c r="AJ991" s="79"/>
      <c r="AK991" s="79"/>
      <c r="AL991" s="79"/>
      <c r="AM991" s="79"/>
      <c r="AN991" s="79"/>
      <c r="AO991" s="79"/>
      <c r="AP991" s="79"/>
      <c r="AQ991" s="79"/>
      <c r="AR991" s="79"/>
      <c r="AS991" s="79"/>
      <c r="AT991" s="79"/>
      <c r="AU991" s="79"/>
      <c r="AV991" s="79"/>
      <c r="AW991" s="79"/>
      <c r="AX991" s="79"/>
      <c r="AY991" s="79"/>
      <c r="AZ991" s="79"/>
      <c r="BA991" s="79"/>
      <c r="BB991" s="79"/>
      <c r="BC991" s="79"/>
      <c r="BD991" s="79"/>
      <c r="BE991" s="79"/>
      <c r="BF991" s="79"/>
      <c r="BG991" s="79"/>
      <c r="BH991" s="79"/>
      <c r="BI991" s="79"/>
      <c r="BJ991" s="79"/>
      <c r="BK991" s="79"/>
      <c r="BL991" s="79"/>
      <c r="BM991" s="79"/>
      <c r="BN991" s="79"/>
      <c r="BO991" s="79"/>
      <c r="BP991" s="79"/>
      <c r="BQ991" s="79"/>
      <c r="BR991" s="79"/>
      <c r="BS991" s="79"/>
      <c r="BT991" s="79"/>
      <c r="BU991" s="79"/>
      <c r="BV991" s="79"/>
      <c r="BW991" s="79"/>
      <c r="BX991" s="79"/>
      <c r="BY991" s="79"/>
      <c r="BZ991" s="79"/>
      <c r="CA991" s="79"/>
    </row>
    <row r="992" spans="1:79">
      <c r="A992" s="79"/>
      <c r="B992" s="79"/>
      <c r="C992" s="79"/>
      <c r="D992" s="79"/>
      <c r="E992" s="79"/>
      <c r="F992" s="79"/>
      <c r="G992" s="79"/>
      <c r="H992" s="79"/>
      <c r="I992" s="79"/>
      <c r="J992" s="79"/>
      <c r="K992" s="79"/>
      <c r="L992" s="79"/>
      <c r="M992" s="79"/>
      <c r="AA992" s="79"/>
      <c r="AB992" s="79"/>
      <c r="AC992" s="79"/>
      <c r="AD992" s="79"/>
      <c r="AE992" s="79"/>
      <c r="AF992" s="79"/>
      <c r="AG992" s="79"/>
      <c r="AH992" s="79"/>
      <c r="AI992" s="79"/>
      <c r="AJ992" s="79"/>
      <c r="AK992" s="79"/>
      <c r="AL992" s="79"/>
      <c r="AM992" s="79"/>
      <c r="AN992" s="79"/>
      <c r="AO992" s="79"/>
      <c r="AP992" s="79"/>
      <c r="AQ992" s="79"/>
      <c r="AR992" s="79"/>
      <c r="AS992" s="79"/>
      <c r="AT992" s="79"/>
      <c r="AU992" s="79"/>
      <c r="AV992" s="79"/>
      <c r="AW992" s="79"/>
      <c r="AX992" s="79"/>
      <c r="AY992" s="79"/>
      <c r="AZ992" s="79"/>
      <c r="BA992" s="79"/>
      <c r="BB992" s="79"/>
      <c r="BC992" s="79"/>
      <c r="BD992" s="79"/>
      <c r="BE992" s="79"/>
      <c r="BF992" s="79"/>
      <c r="BG992" s="79"/>
      <c r="BH992" s="79"/>
      <c r="BI992" s="79"/>
      <c r="BJ992" s="79"/>
      <c r="BK992" s="79"/>
      <c r="BL992" s="79"/>
      <c r="BM992" s="79"/>
      <c r="BN992" s="79"/>
      <c r="BO992" s="79"/>
      <c r="BP992" s="79"/>
      <c r="BQ992" s="79"/>
      <c r="BR992" s="79"/>
      <c r="BS992" s="79"/>
      <c r="BT992" s="79"/>
      <c r="BU992" s="79"/>
      <c r="BV992" s="79"/>
      <c r="BW992" s="79"/>
      <c r="BX992" s="79"/>
      <c r="BY992" s="79"/>
      <c r="BZ992" s="79"/>
      <c r="CA992" s="79"/>
    </row>
    <row r="993" spans="1:79">
      <c r="A993" s="79"/>
      <c r="B993" s="79"/>
      <c r="C993" s="79"/>
      <c r="D993" s="79"/>
      <c r="E993" s="79"/>
      <c r="F993" s="79"/>
      <c r="G993" s="79"/>
      <c r="H993" s="79"/>
      <c r="I993" s="79"/>
      <c r="J993" s="79"/>
      <c r="K993" s="79"/>
      <c r="L993" s="79"/>
      <c r="M993" s="79"/>
      <c r="AA993" s="79"/>
      <c r="AB993" s="79"/>
      <c r="AC993" s="79"/>
      <c r="AD993" s="79"/>
      <c r="AE993" s="79"/>
      <c r="AF993" s="79"/>
      <c r="AG993" s="79"/>
      <c r="AH993" s="79"/>
      <c r="AI993" s="79"/>
      <c r="AJ993" s="79"/>
      <c r="AK993" s="79"/>
      <c r="AL993" s="79"/>
      <c r="AM993" s="79"/>
      <c r="AN993" s="79"/>
      <c r="AO993" s="79"/>
      <c r="AP993" s="79"/>
      <c r="AQ993" s="79"/>
      <c r="AR993" s="79"/>
      <c r="AS993" s="79"/>
      <c r="AT993" s="79"/>
      <c r="AU993" s="79"/>
      <c r="AV993" s="79"/>
      <c r="AW993" s="79"/>
      <c r="AX993" s="79"/>
      <c r="AY993" s="79"/>
      <c r="AZ993" s="79"/>
      <c r="BA993" s="79"/>
      <c r="BB993" s="79"/>
      <c r="BC993" s="79"/>
      <c r="BD993" s="79"/>
      <c r="BE993" s="79"/>
      <c r="BF993" s="79"/>
      <c r="BG993" s="79"/>
      <c r="BH993" s="79"/>
      <c r="BI993" s="79"/>
      <c r="BJ993" s="79"/>
      <c r="BK993" s="79"/>
      <c r="BL993" s="79"/>
      <c r="BM993" s="79"/>
      <c r="BN993" s="79"/>
      <c r="BO993" s="79"/>
      <c r="BP993" s="79"/>
      <c r="BQ993" s="79"/>
      <c r="BR993" s="79"/>
      <c r="BS993" s="79"/>
      <c r="BT993" s="79"/>
      <c r="BU993" s="79"/>
      <c r="BV993" s="79"/>
      <c r="BW993" s="79"/>
      <c r="BX993" s="79"/>
      <c r="BY993" s="79"/>
      <c r="BZ993" s="79"/>
      <c r="CA993" s="79"/>
    </row>
    <row r="994" spans="1:79">
      <c r="A994" s="79"/>
      <c r="B994" s="79"/>
      <c r="C994" s="79"/>
      <c r="D994" s="79"/>
      <c r="E994" s="79"/>
      <c r="F994" s="79"/>
      <c r="G994" s="79"/>
      <c r="H994" s="79"/>
      <c r="I994" s="79"/>
      <c r="J994" s="79"/>
      <c r="K994" s="79"/>
      <c r="L994" s="79"/>
      <c r="M994" s="79"/>
      <c r="AA994" s="79"/>
      <c r="AB994" s="79"/>
      <c r="AC994" s="79"/>
      <c r="AD994" s="79"/>
      <c r="AE994" s="79"/>
      <c r="AF994" s="79"/>
      <c r="AG994" s="79"/>
      <c r="AH994" s="79"/>
      <c r="AI994" s="79"/>
      <c r="AJ994" s="79"/>
      <c r="AK994" s="79"/>
      <c r="AL994" s="79"/>
      <c r="AM994" s="79"/>
      <c r="AN994" s="79"/>
      <c r="AO994" s="79"/>
      <c r="AP994" s="79"/>
      <c r="AQ994" s="79"/>
      <c r="AR994" s="79"/>
      <c r="AS994" s="79"/>
      <c r="AT994" s="79"/>
      <c r="AU994" s="79"/>
      <c r="AV994" s="79"/>
      <c r="AW994" s="79"/>
      <c r="AX994" s="79"/>
      <c r="AY994" s="79"/>
      <c r="AZ994" s="79"/>
      <c r="BA994" s="79"/>
      <c r="BB994" s="79"/>
      <c r="BC994" s="79"/>
      <c r="BD994" s="79"/>
      <c r="BE994" s="79"/>
      <c r="BF994" s="79"/>
      <c r="BG994" s="79"/>
      <c r="BH994" s="79"/>
      <c r="BI994" s="79"/>
      <c r="BJ994" s="79"/>
      <c r="BK994" s="79"/>
      <c r="BL994" s="79"/>
      <c r="BM994" s="79"/>
      <c r="BN994" s="79"/>
      <c r="BO994" s="79"/>
      <c r="BP994" s="79"/>
      <c r="BQ994" s="79"/>
      <c r="BR994" s="79"/>
      <c r="BS994" s="79"/>
      <c r="BT994" s="79"/>
      <c r="BU994" s="79"/>
      <c r="BV994" s="79"/>
      <c r="BW994" s="79"/>
      <c r="BX994" s="79"/>
      <c r="BY994" s="79"/>
      <c r="BZ994" s="79"/>
      <c r="CA994" s="79"/>
    </row>
    <row r="995" spans="1:79">
      <c r="A995" s="79"/>
      <c r="B995" s="79"/>
      <c r="C995" s="79"/>
      <c r="D995" s="79"/>
      <c r="E995" s="79"/>
      <c r="F995" s="79"/>
      <c r="G995" s="79"/>
      <c r="H995" s="79"/>
      <c r="I995" s="79"/>
      <c r="J995" s="79"/>
      <c r="K995" s="79"/>
      <c r="L995" s="79"/>
      <c r="M995" s="79"/>
      <c r="AA995" s="79"/>
      <c r="AB995" s="79"/>
      <c r="AC995" s="79"/>
      <c r="AD995" s="79"/>
      <c r="AE995" s="79"/>
      <c r="AF995" s="79"/>
      <c r="AG995" s="79"/>
      <c r="AH995" s="79"/>
      <c r="AI995" s="79"/>
      <c r="AJ995" s="79"/>
      <c r="AK995" s="79"/>
      <c r="AL995" s="79"/>
      <c r="AM995" s="79"/>
      <c r="AN995" s="79"/>
      <c r="AO995" s="79"/>
      <c r="AP995" s="79"/>
      <c r="AQ995" s="79"/>
      <c r="AR995" s="79"/>
      <c r="AS995" s="79"/>
      <c r="AT995" s="79"/>
      <c r="AU995" s="79"/>
      <c r="AV995" s="79"/>
      <c r="AW995" s="79"/>
      <c r="AX995" s="79"/>
      <c r="AY995" s="79"/>
      <c r="AZ995" s="79"/>
      <c r="BA995" s="79"/>
      <c r="BB995" s="79"/>
      <c r="BC995" s="79"/>
      <c r="BD995" s="79"/>
      <c r="BE995" s="79"/>
      <c r="BF995" s="79"/>
      <c r="BG995" s="79"/>
      <c r="BH995" s="79"/>
      <c r="BI995" s="79"/>
      <c r="BJ995" s="79"/>
      <c r="BK995" s="79"/>
      <c r="BL995" s="79"/>
      <c r="BM995" s="79"/>
      <c r="BN995" s="79"/>
      <c r="BO995" s="79"/>
      <c r="BP995" s="79"/>
      <c r="BQ995" s="79"/>
      <c r="BR995" s="79"/>
      <c r="BS995" s="79"/>
      <c r="BT995" s="79"/>
      <c r="BU995" s="79"/>
      <c r="BV995" s="79"/>
      <c r="BW995" s="79"/>
      <c r="BX995" s="79"/>
      <c r="BY995" s="79"/>
      <c r="BZ995" s="79"/>
      <c r="CA995" s="79"/>
    </row>
    <row r="996" spans="1:79">
      <c r="A996" s="79"/>
      <c r="B996" s="79"/>
      <c r="C996" s="79"/>
      <c r="D996" s="79"/>
      <c r="E996" s="79"/>
      <c r="F996" s="79"/>
      <c r="G996" s="79"/>
      <c r="H996" s="79"/>
      <c r="I996" s="79"/>
      <c r="J996" s="79"/>
      <c r="K996" s="79"/>
      <c r="L996" s="79"/>
      <c r="M996" s="79"/>
      <c r="AA996" s="79"/>
      <c r="AB996" s="79"/>
      <c r="AC996" s="79"/>
      <c r="AD996" s="79"/>
      <c r="AE996" s="79"/>
      <c r="AF996" s="79"/>
      <c r="AG996" s="79"/>
      <c r="AH996" s="79"/>
      <c r="AI996" s="79"/>
      <c r="AJ996" s="79"/>
      <c r="AK996" s="79"/>
      <c r="AL996" s="79"/>
      <c r="AM996" s="79"/>
      <c r="AN996" s="79"/>
      <c r="AO996" s="79"/>
      <c r="AP996" s="79"/>
      <c r="AQ996" s="79"/>
      <c r="AR996" s="79"/>
      <c r="AS996" s="79"/>
      <c r="AT996" s="79"/>
      <c r="AU996" s="79"/>
      <c r="AV996" s="79"/>
      <c r="AW996" s="79"/>
      <c r="AX996" s="79"/>
      <c r="AY996" s="79"/>
      <c r="AZ996" s="79"/>
      <c r="BA996" s="79"/>
      <c r="BB996" s="79"/>
      <c r="BC996" s="79"/>
      <c r="BD996" s="79"/>
      <c r="BE996" s="79"/>
      <c r="BF996" s="79"/>
      <c r="BG996" s="79"/>
      <c r="BH996" s="79"/>
      <c r="BI996" s="79"/>
      <c r="BJ996" s="79"/>
      <c r="BK996" s="79"/>
      <c r="BL996" s="79"/>
      <c r="BM996" s="79"/>
      <c r="BN996" s="79"/>
      <c r="BO996" s="79"/>
      <c r="BP996" s="79"/>
      <c r="BQ996" s="79"/>
      <c r="BR996" s="79"/>
      <c r="BS996" s="79"/>
      <c r="BT996" s="79"/>
      <c r="BU996" s="79"/>
      <c r="BV996" s="79"/>
      <c r="BW996" s="79"/>
      <c r="BX996" s="79"/>
      <c r="BY996" s="79"/>
      <c r="BZ996" s="79"/>
      <c r="CA996" s="79"/>
    </row>
    <row r="997" spans="1:79">
      <c r="A997" s="79"/>
      <c r="B997" s="79"/>
      <c r="C997" s="79"/>
      <c r="D997" s="79"/>
      <c r="E997" s="79"/>
      <c r="F997" s="79"/>
      <c r="G997" s="79"/>
      <c r="H997" s="79"/>
      <c r="I997" s="79"/>
      <c r="J997" s="79"/>
      <c r="K997" s="79"/>
      <c r="L997" s="79"/>
      <c r="M997" s="79"/>
      <c r="AA997" s="79"/>
      <c r="AB997" s="79"/>
      <c r="AC997" s="79"/>
      <c r="AD997" s="79"/>
      <c r="AE997" s="79"/>
      <c r="AF997" s="79"/>
      <c r="AG997" s="79"/>
      <c r="AH997" s="79"/>
      <c r="AI997" s="79"/>
      <c r="AJ997" s="79"/>
      <c r="AK997" s="79"/>
      <c r="AL997" s="79"/>
      <c r="AM997" s="79"/>
      <c r="AN997" s="79"/>
      <c r="AO997" s="79"/>
      <c r="AP997" s="79"/>
      <c r="AQ997" s="79"/>
      <c r="AR997" s="79"/>
      <c r="AS997" s="79"/>
      <c r="AT997" s="79"/>
      <c r="AU997" s="79"/>
      <c r="AV997" s="79"/>
      <c r="AW997" s="79"/>
      <c r="AX997" s="79"/>
      <c r="AY997" s="79"/>
      <c r="AZ997" s="79"/>
      <c r="BA997" s="79"/>
      <c r="BB997" s="79"/>
      <c r="BC997" s="79"/>
      <c r="BD997" s="79"/>
      <c r="BE997" s="79"/>
      <c r="BF997" s="79"/>
      <c r="BG997" s="79"/>
      <c r="BH997" s="79"/>
      <c r="BI997" s="79"/>
      <c r="BJ997" s="79"/>
      <c r="BK997" s="79"/>
      <c r="BL997" s="79"/>
      <c r="BM997" s="79"/>
      <c r="BN997" s="79"/>
      <c r="BO997" s="79"/>
      <c r="BP997" s="79"/>
      <c r="BQ997" s="79"/>
      <c r="BR997" s="79"/>
      <c r="BS997" s="79"/>
      <c r="BT997" s="79"/>
      <c r="BU997" s="79"/>
      <c r="BV997" s="79"/>
      <c r="BW997" s="79"/>
      <c r="BX997" s="79"/>
      <c r="BY997" s="79"/>
      <c r="BZ997" s="79"/>
      <c r="CA997" s="79"/>
    </row>
    <row r="998" spans="1:79">
      <c r="A998" s="79"/>
      <c r="B998" s="79"/>
      <c r="C998" s="79"/>
      <c r="D998" s="79"/>
      <c r="E998" s="79"/>
      <c r="F998" s="79"/>
      <c r="G998" s="79"/>
      <c r="H998" s="79"/>
      <c r="I998" s="79"/>
      <c r="J998" s="79"/>
      <c r="K998" s="79"/>
      <c r="L998" s="79"/>
      <c r="M998" s="79"/>
      <c r="AA998" s="79"/>
      <c r="AB998" s="79"/>
      <c r="AC998" s="79"/>
      <c r="AD998" s="79"/>
      <c r="AE998" s="79"/>
      <c r="AF998" s="79"/>
      <c r="AG998" s="79"/>
      <c r="AH998" s="79"/>
      <c r="AI998" s="79"/>
      <c r="AJ998" s="79"/>
      <c r="AK998" s="79"/>
      <c r="AL998" s="79"/>
      <c r="AM998" s="79"/>
      <c r="AN998" s="79"/>
      <c r="AO998" s="79"/>
      <c r="AP998" s="79"/>
      <c r="AQ998" s="79"/>
      <c r="AR998" s="79"/>
      <c r="AS998" s="79"/>
      <c r="AT998" s="79"/>
      <c r="AU998" s="79"/>
      <c r="AV998" s="79"/>
      <c r="AW998" s="79"/>
      <c r="AX998" s="79"/>
      <c r="AY998" s="79"/>
      <c r="AZ998" s="79"/>
      <c r="BA998" s="79"/>
      <c r="BB998" s="79"/>
      <c r="BC998" s="79"/>
      <c r="BD998" s="79"/>
      <c r="BE998" s="79"/>
      <c r="BF998" s="79"/>
      <c r="BG998" s="79"/>
      <c r="BH998" s="79"/>
      <c r="BI998" s="79"/>
      <c r="BJ998" s="79"/>
      <c r="BK998" s="79"/>
      <c r="BL998" s="79"/>
      <c r="BM998" s="79"/>
      <c r="BN998" s="79"/>
      <c r="BO998" s="79"/>
      <c r="BP998" s="79"/>
      <c r="BQ998" s="79"/>
      <c r="BR998" s="79"/>
      <c r="BS998" s="79"/>
      <c r="BT998" s="79"/>
      <c r="BU998" s="79"/>
      <c r="BV998" s="79"/>
      <c r="BW998" s="79"/>
      <c r="BX998" s="79"/>
      <c r="BY998" s="79"/>
      <c r="BZ998" s="79"/>
      <c r="CA998" s="79"/>
    </row>
    <row r="999" spans="1:79">
      <c r="A999" s="79"/>
      <c r="B999" s="79"/>
      <c r="C999" s="79"/>
      <c r="D999" s="79"/>
      <c r="E999" s="79"/>
      <c r="F999" s="79"/>
      <c r="G999" s="79"/>
      <c r="H999" s="79"/>
      <c r="I999" s="79"/>
      <c r="J999" s="79"/>
      <c r="K999" s="79"/>
      <c r="L999" s="79"/>
      <c r="M999" s="79"/>
      <c r="AA999" s="79"/>
      <c r="AB999" s="79"/>
      <c r="AC999" s="79"/>
      <c r="AD999" s="79"/>
      <c r="AE999" s="79"/>
      <c r="AF999" s="79"/>
      <c r="AG999" s="79"/>
      <c r="AH999" s="79"/>
      <c r="AI999" s="79"/>
      <c r="AJ999" s="79"/>
      <c r="AK999" s="79"/>
      <c r="AL999" s="79"/>
      <c r="AM999" s="79"/>
      <c r="AN999" s="79"/>
      <c r="AO999" s="79"/>
      <c r="AP999" s="79"/>
      <c r="AQ999" s="79"/>
      <c r="AR999" s="79"/>
      <c r="AS999" s="79"/>
      <c r="AT999" s="79"/>
      <c r="AU999" s="79"/>
      <c r="AV999" s="79"/>
      <c r="AW999" s="79"/>
      <c r="AX999" s="79"/>
      <c r="AY999" s="79"/>
      <c r="AZ999" s="79"/>
      <c r="BA999" s="79"/>
      <c r="BB999" s="79"/>
      <c r="BC999" s="79"/>
      <c r="BD999" s="79"/>
      <c r="BE999" s="79"/>
      <c r="BF999" s="79"/>
      <c r="BG999" s="79"/>
      <c r="BH999" s="79"/>
      <c r="BI999" s="79"/>
      <c r="BJ999" s="79"/>
      <c r="BK999" s="79"/>
      <c r="BL999" s="79"/>
      <c r="BM999" s="79"/>
      <c r="BN999" s="79"/>
      <c r="BO999" s="79"/>
      <c r="BP999" s="79"/>
      <c r="BQ999" s="79"/>
      <c r="BR999" s="79"/>
      <c r="BS999" s="79"/>
      <c r="BT999" s="79"/>
      <c r="BU999" s="79"/>
      <c r="BV999" s="79"/>
      <c r="BW999" s="79"/>
      <c r="BX999" s="79"/>
      <c r="BY999" s="79"/>
      <c r="BZ999" s="79"/>
      <c r="CA999" s="79"/>
    </row>
    <row r="1000" spans="1:79">
      <c r="A1000" s="79"/>
      <c r="B1000" s="79"/>
      <c r="C1000" s="79"/>
      <c r="D1000" s="79"/>
      <c r="E1000" s="79"/>
      <c r="F1000" s="79"/>
      <c r="G1000" s="79"/>
      <c r="H1000" s="79"/>
      <c r="I1000" s="79"/>
      <c r="J1000" s="79"/>
      <c r="K1000" s="79"/>
      <c r="L1000" s="79"/>
      <c r="M1000" s="79"/>
      <c r="AA1000" s="79"/>
      <c r="AB1000" s="79"/>
      <c r="AC1000" s="79"/>
      <c r="AD1000" s="79"/>
      <c r="AE1000" s="79"/>
      <c r="AF1000" s="79"/>
      <c r="AG1000" s="79"/>
      <c r="AH1000" s="79"/>
      <c r="AI1000" s="79"/>
      <c r="AJ1000" s="79"/>
      <c r="AK1000" s="79"/>
      <c r="AL1000" s="79"/>
      <c r="AM1000" s="79"/>
      <c r="AN1000" s="79"/>
      <c r="AO1000" s="79"/>
      <c r="AP1000" s="79"/>
      <c r="AQ1000" s="79"/>
      <c r="AR1000" s="79"/>
      <c r="AS1000" s="79"/>
      <c r="AT1000" s="79"/>
      <c r="AU1000" s="79"/>
      <c r="AV1000" s="79"/>
      <c r="AW1000" s="79"/>
      <c r="AX1000" s="79"/>
      <c r="AY1000" s="79"/>
      <c r="AZ1000" s="79"/>
      <c r="BA1000" s="79"/>
      <c r="BB1000" s="79"/>
      <c r="BC1000" s="79"/>
      <c r="BD1000" s="79"/>
      <c r="BE1000" s="79"/>
      <c r="BF1000" s="79"/>
      <c r="BG1000" s="79"/>
      <c r="BH1000" s="79"/>
      <c r="BI1000" s="79"/>
      <c r="BJ1000" s="79"/>
      <c r="BK1000" s="79"/>
      <c r="BL1000" s="79"/>
      <c r="BM1000" s="79"/>
      <c r="BN1000" s="79"/>
      <c r="BO1000" s="79"/>
      <c r="BP1000" s="79"/>
      <c r="BQ1000" s="79"/>
      <c r="BR1000" s="79"/>
      <c r="BS1000" s="79"/>
      <c r="BT1000" s="79"/>
      <c r="BU1000" s="79"/>
      <c r="BV1000" s="79"/>
      <c r="BW1000" s="79"/>
      <c r="BX1000" s="79"/>
      <c r="BY1000" s="79"/>
      <c r="BZ1000" s="79"/>
      <c r="CA1000" s="79"/>
    </row>
    <row r="1001" spans="1:79">
      <c r="A1001" s="79"/>
      <c r="B1001" s="79"/>
      <c r="C1001" s="79"/>
      <c r="D1001" s="79"/>
      <c r="E1001" s="79"/>
      <c r="F1001" s="79"/>
      <c r="G1001" s="79"/>
      <c r="H1001" s="79"/>
      <c r="I1001" s="79"/>
      <c r="J1001" s="79"/>
      <c r="K1001" s="79"/>
      <c r="L1001" s="79"/>
      <c r="M1001" s="79"/>
      <c r="AA1001" s="79"/>
      <c r="AB1001" s="79"/>
      <c r="AC1001" s="79"/>
      <c r="AD1001" s="79"/>
      <c r="AE1001" s="79"/>
      <c r="AF1001" s="79"/>
      <c r="AG1001" s="79"/>
      <c r="AH1001" s="79"/>
      <c r="AI1001" s="79"/>
      <c r="AJ1001" s="79"/>
      <c r="AK1001" s="79"/>
      <c r="AL1001" s="79"/>
      <c r="AM1001" s="79"/>
      <c r="AN1001" s="79"/>
      <c r="AO1001" s="79"/>
      <c r="AP1001" s="79"/>
      <c r="AQ1001" s="79"/>
      <c r="AR1001" s="79"/>
      <c r="AS1001" s="79"/>
      <c r="AT1001" s="79"/>
      <c r="AU1001" s="79"/>
      <c r="AV1001" s="79"/>
      <c r="AW1001" s="79"/>
      <c r="AX1001" s="79"/>
      <c r="AY1001" s="79"/>
      <c r="AZ1001" s="79"/>
      <c r="BA1001" s="79"/>
      <c r="BB1001" s="79"/>
      <c r="BC1001" s="79"/>
      <c r="BD1001" s="79"/>
      <c r="BE1001" s="79"/>
      <c r="BF1001" s="79"/>
      <c r="BG1001" s="79"/>
      <c r="BH1001" s="79"/>
      <c r="BI1001" s="79"/>
      <c r="BJ1001" s="79"/>
      <c r="BK1001" s="79"/>
      <c r="BL1001" s="79"/>
      <c r="BM1001" s="79"/>
      <c r="BN1001" s="79"/>
      <c r="BO1001" s="79"/>
      <c r="BP1001" s="79"/>
      <c r="BQ1001" s="79"/>
      <c r="BR1001" s="79"/>
      <c r="BS1001" s="79"/>
      <c r="BT1001" s="79"/>
      <c r="BU1001" s="79"/>
      <c r="BV1001" s="79"/>
      <c r="BW1001" s="79"/>
      <c r="BX1001" s="79"/>
      <c r="BY1001" s="79"/>
      <c r="BZ1001" s="79"/>
      <c r="CA1001" s="79"/>
    </row>
    <row r="1002" spans="1:79">
      <c r="A1002" s="79"/>
      <c r="B1002" s="79"/>
      <c r="C1002" s="79"/>
      <c r="D1002" s="79"/>
      <c r="E1002" s="79"/>
      <c r="F1002" s="79"/>
      <c r="G1002" s="79"/>
      <c r="H1002" s="79"/>
      <c r="I1002" s="79"/>
      <c r="J1002" s="79"/>
      <c r="K1002" s="79"/>
      <c r="L1002" s="79"/>
      <c r="M1002" s="79"/>
      <c r="AA1002" s="79"/>
      <c r="AB1002" s="79"/>
      <c r="AC1002" s="79"/>
      <c r="AD1002" s="79"/>
      <c r="AE1002" s="79"/>
      <c r="AF1002" s="79"/>
      <c r="AG1002" s="79"/>
      <c r="AH1002" s="79"/>
      <c r="AI1002" s="79"/>
      <c r="AJ1002" s="79"/>
      <c r="AK1002" s="79"/>
      <c r="AL1002" s="79"/>
      <c r="AM1002" s="79"/>
      <c r="AN1002" s="79"/>
      <c r="AO1002" s="79"/>
      <c r="AP1002" s="79"/>
      <c r="AQ1002" s="79"/>
      <c r="AR1002" s="79"/>
      <c r="AS1002" s="79"/>
      <c r="AT1002" s="79"/>
      <c r="AU1002" s="79"/>
      <c r="AV1002" s="79"/>
      <c r="AW1002" s="79"/>
      <c r="AX1002" s="79"/>
      <c r="AY1002" s="79"/>
      <c r="AZ1002" s="79"/>
      <c r="BA1002" s="79"/>
      <c r="BB1002" s="79"/>
      <c r="BC1002" s="79"/>
      <c r="BD1002" s="79"/>
      <c r="BE1002" s="79"/>
      <c r="BF1002" s="79"/>
      <c r="BG1002" s="79"/>
      <c r="BH1002" s="79"/>
      <c r="BI1002" s="79"/>
      <c r="BJ1002" s="79"/>
      <c r="BK1002" s="79"/>
      <c r="BL1002" s="79"/>
      <c r="BM1002" s="79"/>
      <c r="BN1002" s="79"/>
      <c r="BO1002" s="79"/>
      <c r="BP1002" s="79"/>
      <c r="BQ1002" s="79"/>
      <c r="BR1002" s="79"/>
      <c r="BS1002" s="79"/>
      <c r="BT1002" s="79"/>
      <c r="BU1002" s="79"/>
      <c r="BV1002" s="79"/>
      <c r="BW1002" s="79"/>
      <c r="BX1002" s="79"/>
      <c r="BY1002" s="79"/>
      <c r="BZ1002" s="79"/>
      <c r="CA1002" s="79"/>
    </row>
    <row r="1003" spans="1:79">
      <c r="A1003" s="79"/>
      <c r="B1003" s="79"/>
      <c r="C1003" s="79"/>
      <c r="D1003" s="79"/>
      <c r="E1003" s="79"/>
      <c r="F1003" s="79"/>
      <c r="G1003" s="79"/>
      <c r="H1003" s="79"/>
      <c r="I1003" s="79"/>
      <c r="J1003" s="79"/>
      <c r="K1003" s="79"/>
      <c r="L1003" s="79"/>
      <c r="M1003" s="79"/>
      <c r="AA1003" s="79"/>
      <c r="AB1003" s="79"/>
      <c r="AC1003" s="79"/>
      <c r="AD1003" s="79"/>
      <c r="AE1003" s="79"/>
      <c r="AF1003" s="79"/>
      <c r="AG1003" s="79"/>
      <c r="AH1003" s="79"/>
      <c r="AI1003" s="79"/>
      <c r="AJ1003" s="79"/>
      <c r="AK1003" s="79"/>
      <c r="AL1003" s="79"/>
      <c r="AM1003" s="79"/>
      <c r="AN1003" s="79"/>
      <c r="AO1003" s="79"/>
      <c r="AP1003" s="79"/>
      <c r="AQ1003" s="79"/>
      <c r="AR1003" s="79"/>
      <c r="AS1003" s="79"/>
      <c r="AT1003" s="79"/>
      <c r="AU1003" s="79"/>
      <c r="AV1003" s="79"/>
      <c r="AW1003" s="79"/>
      <c r="AX1003" s="79"/>
      <c r="AY1003" s="79"/>
      <c r="AZ1003" s="79"/>
      <c r="BA1003" s="79"/>
      <c r="BB1003" s="79"/>
      <c r="BC1003" s="79"/>
      <c r="BD1003" s="79"/>
      <c r="BE1003" s="79"/>
      <c r="BF1003" s="79"/>
      <c r="BG1003" s="79"/>
      <c r="BH1003" s="79"/>
      <c r="BI1003" s="79"/>
      <c r="BJ1003" s="79"/>
      <c r="BK1003" s="79"/>
      <c r="BL1003" s="79"/>
      <c r="BM1003" s="79"/>
      <c r="BN1003" s="79"/>
      <c r="BO1003" s="79"/>
      <c r="BP1003" s="79"/>
      <c r="BQ1003" s="79"/>
      <c r="BR1003" s="79"/>
      <c r="BS1003" s="79"/>
      <c r="BT1003" s="79"/>
      <c r="BU1003" s="79"/>
      <c r="BV1003" s="79"/>
      <c r="BW1003" s="79"/>
      <c r="BX1003" s="79"/>
      <c r="BY1003" s="79"/>
      <c r="BZ1003" s="79"/>
      <c r="CA1003" s="79"/>
    </row>
    <row r="1004" spans="1:79">
      <c r="A1004" s="79"/>
      <c r="B1004" s="79"/>
      <c r="C1004" s="79"/>
      <c r="D1004" s="79"/>
      <c r="E1004" s="79"/>
      <c r="F1004" s="79"/>
      <c r="G1004" s="79"/>
      <c r="H1004" s="79"/>
      <c r="I1004" s="79"/>
      <c r="J1004" s="79"/>
      <c r="K1004" s="79"/>
      <c r="L1004" s="79"/>
      <c r="M1004" s="79"/>
      <c r="AA1004" s="79"/>
      <c r="AB1004" s="79"/>
      <c r="AC1004" s="79"/>
      <c r="AD1004" s="79"/>
      <c r="AE1004" s="79"/>
      <c r="AF1004" s="79"/>
      <c r="AG1004" s="79"/>
      <c r="AH1004" s="79"/>
      <c r="AI1004" s="79"/>
      <c r="AJ1004" s="79"/>
      <c r="AK1004" s="79"/>
      <c r="AL1004" s="79"/>
      <c r="AM1004" s="79"/>
      <c r="AN1004" s="79"/>
      <c r="AO1004" s="79"/>
      <c r="AP1004" s="79"/>
      <c r="AQ1004" s="79"/>
      <c r="AR1004" s="79"/>
      <c r="AS1004" s="79"/>
      <c r="AT1004" s="79"/>
      <c r="AU1004" s="79"/>
      <c r="AV1004" s="79"/>
      <c r="AW1004" s="79"/>
      <c r="AX1004" s="79"/>
      <c r="AY1004" s="79"/>
      <c r="AZ1004" s="79"/>
      <c r="BA1004" s="79"/>
      <c r="BB1004" s="79"/>
      <c r="BC1004" s="79"/>
      <c r="BD1004" s="79"/>
      <c r="BE1004" s="79"/>
      <c r="BF1004" s="79"/>
      <c r="BG1004" s="79"/>
      <c r="BH1004" s="79"/>
      <c r="BI1004" s="79"/>
      <c r="BJ1004" s="79"/>
      <c r="BK1004" s="79"/>
      <c r="BL1004" s="79"/>
      <c r="BM1004" s="79"/>
      <c r="BN1004" s="79"/>
      <c r="BO1004" s="79"/>
      <c r="BP1004" s="79"/>
      <c r="BQ1004" s="79"/>
      <c r="BR1004" s="79"/>
      <c r="BS1004" s="79"/>
      <c r="BT1004" s="79"/>
      <c r="BU1004" s="79"/>
      <c r="BV1004" s="79"/>
      <c r="BW1004" s="79"/>
      <c r="BX1004" s="79"/>
      <c r="BY1004" s="79"/>
      <c r="BZ1004" s="79"/>
      <c r="CA1004" s="79"/>
    </row>
    <row r="1005" spans="1:79">
      <c r="A1005" s="79"/>
      <c r="B1005" s="79"/>
      <c r="C1005" s="79"/>
      <c r="D1005" s="79"/>
      <c r="E1005" s="79"/>
      <c r="F1005" s="79"/>
      <c r="G1005" s="79"/>
      <c r="H1005" s="79"/>
      <c r="I1005" s="79"/>
      <c r="J1005" s="79"/>
      <c r="K1005" s="79"/>
      <c r="L1005" s="79"/>
      <c r="M1005" s="79"/>
      <c r="AA1005" s="79"/>
      <c r="AB1005" s="79"/>
      <c r="AC1005" s="79"/>
      <c r="AD1005" s="79"/>
      <c r="AE1005" s="79"/>
      <c r="AF1005" s="79"/>
      <c r="AG1005" s="79"/>
      <c r="AH1005" s="79"/>
      <c r="AI1005" s="79"/>
      <c r="AJ1005" s="79"/>
      <c r="AK1005" s="79"/>
      <c r="AL1005" s="79"/>
      <c r="AM1005" s="79"/>
      <c r="AN1005" s="79"/>
      <c r="AO1005" s="79"/>
      <c r="AP1005" s="79"/>
      <c r="AQ1005" s="79"/>
      <c r="AR1005" s="79"/>
      <c r="AS1005" s="79"/>
      <c r="AT1005" s="79"/>
      <c r="AU1005" s="79"/>
      <c r="AV1005" s="79"/>
      <c r="AW1005" s="79"/>
      <c r="AX1005" s="79"/>
      <c r="AY1005" s="79"/>
      <c r="AZ1005" s="79"/>
      <c r="BA1005" s="79"/>
      <c r="BB1005" s="79"/>
      <c r="BC1005" s="79"/>
      <c r="BD1005" s="79"/>
      <c r="BE1005" s="79"/>
      <c r="BF1005" s="79"/>
      <c r="BG1005" s="79"/>
      <c r="BH1005" s="79"/>
      <c r="BI1005" s="79"/>
      <c r="BJ1005" s="79"/>
      <c r="BK1005" s="79"/>
      <c r="BL1005" s="79"/>
      <c r="BM1005" s="79"/>
      <c r="BN1005" s="79"/>
      <c r="BO1005" s="79"/>
      <c r="BP1005" s="79"/>
      <c r="BQ1005" s="79"/>
      <c r="BR1005" s="79"/>
      <c r="BS1005" s="79"/>
      <c r="BT1005" s="79"/>
      <c r="BU1005" s="79"/>
      <c r="BV1005" s="79"/>
      <c r="BW1005" s="79"/>
      <c r="BX1005" s="79"/>
      <c r="BY1005" s="79"/>
      <c r="BZ1005" s="79"/>
      <c r="CA1005" s="79"/>
    </row>
    <row r="1006" spans="1:79">
      <c r="A1006" s="79"/>
      <c r="B1006" s="79"/>
      <c r="C1006" s="79"/>
      <c r="D1006" s="79"/>
      <c r="E1006" s="79"/>
      <c r="F1006" s="79"/>
      <c r="G1006" s="79"/>
      <c r="H1006" s="79"/>
      <c r="I1006" s="79"/>
      <c r="J1006" s="79"/>
      <c r="K1006" s="79"/>
      <c r="L1006" s="79"/>
      <c r="M1006" s="79"/>
      <c r="AA1006" s="79"/>
      <c r="AB1006" s="79"/>
      <c r="AC1006" s="79"/>
      <c r="AD1006" s="79"/>
      <c r="AE1006" s="79"/>
      <c r="AF1006" s="79"/>
      <c r="AG1006" s="79"/>
      <c r="AH1006" s="79"/>
      <c r="AI1006" s="79"/>
      <c r="AJ1006" s="79"/>
      <c r="AK1006" s="79"/>
      <c r="AL1006" s="79"/>
      <c r="AM1006" s="79"/>
      <c r="AN1006" s="79"/>
      <c r="AO1006" s="79"/>
      <c r="AP1006" s="79"/>
      <c r="AQ1006" s="79"/>
      <c r="AR1006" s="79"/>
      <c r="AS1006" s="79"/>
      <c r="AT1006" s="79"/>
      <c r="AU1006" s="79"/>
      <c r="AV1006" s="79"/>
      <c r="AW1006" s="79"/>
      <c r="AX1006" s="79"/>
      <c r="AY1006" s="79"/>
      <c r="AZ1006" s="79"/>
      <c r="BA1006" s="79"/>
      <c r="BB1006" s="79"/>
      <c r="BC1006" s="79"/>
      <c r="BD1006" s="79"/>
      <c r="BE1006" s="79"/>
      <c r="BF1006" s="79"/>
      <c r="BG1006" s="79"/>
      <c r="BH1006" s="79"/>
      <c r="BI1006" s="79"/>
      <c r="BJ1006" s="79"/>
      <c r="BK1006" s="79"/>
      <c r="BL1006" s="79"/>
      <c r="BM1006" s="79"/>
      <c r="BN1006" s="79"/>
      <c r="BO1006" s="79"/>
      <c r="BP1006" s="79"/>
      <c r="BQ1006" s="79"/>
      <c r="BR1006" s="79"/>
      <c r="BS1006" s="79"/>
      <c r="BT1006" s="79"/>
      <c r="BU1006" s="79"/>
      <c r="BV1006" s="79"/>
      <c r="BW1006" s="79"/>
      <c r="BX1006" s="79"/>
      <c r="BY1006" s="79"/>
      <c r="BZ1006" s="79"/>
      <c r="CA1006" s="79"/>
    </row>
    <row r="1007" spans="1:79">
      <c r="A1007" s="79"/>
      <c r="B1007" s="79"/>
      <c r="C1007" s="79"/>
      <c r="D1007" s="79"/>
      <c r="E1007" s="79"/>
      <c r="F1007" s="79"/>
      <c r="G1007" s="79"/>
      <c r="H1007" s="79"/>
      <c r="I1007" s="79"/>
      <c r="J1007" s="79"/>
      <c r="K1007" s="79"/>
      <c r="L1007" s="79"/>
      <c r="M1007" s="79"/>
      <c r="AA1007" s="79"/>
      <c r="AB1007" s="79"/>
      <c r="AC1007" s="79"/>
      <c r="AD1007" s="79"/>
      <c r="AE1007" s="79"/>
      <c r="AF1007" s="79"/>
      <c r="AG1007" s="79"/>
      <c r="AH1007" s="79"/>
      <c r="AI1007" s="79"/>
      <c r="AJ1007" s="79"/>
      <c r="AK1007" s="79"/>
      <c r="AL1007" s="79"/>
      <c r="AM1007" s="79"/>
      <c r="AN1007" s="79"/>
      <c r="AO1007" s="79"/>
      <c r="AP1007" s="79"/>
      <c r="AQ1007" s="79"/>
      <c r="AR1007" s="79"/>
      <c r="AS1007" s="79"/>
      <c r="AT1007" s="79"/>
      <c r="AU1007" s="79"/>
      <c r="AV1007" s="79"/>
      <c r="AW1007" s="79"/>
      <c r="AX1007" s="79"/>
      <c r="AY1007" s="79"/>
      <c r="AZ1007" s="79"/>
      <c r="BA1007" s="79"/>
      <c r="BB1007" s="79"/>
      <c r="BC1007" s="79"/>
      <c r="BD1007" s="79"/>
      <c r="BE1007" s="79"/>
      <c r="BF1007" s="79"/>
      <c r="BG1007" s="79"/>
      <c r="BH1007" s="79"/>
      <c r="BI1007" s="79"/>
      <c r="BJ1007" s="79"/>
      <c r="BK1007" s="79"/>
      <c r="BL1007" s="79"/>
      <c r="BM1007" s="79"/>
      <c r="BN1007" s="79"/>
      <c r="BO1007" s="79"/>
      <c r="BP1007" s="79"/>
      <c r="BQ1007" s="79"/>
      <c r="BR1007" s="79"/>
      <c r="BS1007" s="79"/>
      <c r="BT1007" s="79"/>
      <c r="BU1007" s="79"/>
      <c r="BV1007" s="79"/>
      <c r="BW1007" s="79"/>
      <c r="BX1007" s="79"/>
      <c r="BY1007" s="79"/>
      <c r="BZ1007" s="79"/>
      <c r="CA1007" s="79"/>
    </row>
    <row r="1008" spans="1:79">
      <c r="A1008" s="79"/>
      <c r="B1008" s="79"/>
      <c r="C1008" s="79"/>
      <c r="D1008" s="79"/>
      <c r="E1008" s="79"/>
      <c r="F1008" s="79"/>
      <c r="G1008" s="79"/>
      <c r="H1008" s="79"/>
      <c r="I1008" s="79"/>
      <c r="J1008" s="79"/>
      <c r="K1008" s="79"/>
      <c r="L1008" s="79"/>
      <c r="M1008" s="79"/>
      <c r="AA1008" s="79"/>
      <c r="AB1008" s="79"/>
      <c r="AC1008" s="79"/>
      <c r="AD1008" s="79"/>
      <c r="AE1008" s="79"/>
      <c r="AF1008" s="79"/>
      <c r="AG1008" s="79"/>
      <c r="AH1008" s="79"/>
      <c r="AI1008" s="79"/>
      <c r="AJ1008" s="79"/>
      <c r="AK1008" s="79"/>
      <c r="AL1008" s="79"/>
      <c r="AM1008" s="79"/>
      <c r="AN1008" s="79"/>
      <c r="AO1008" s="79"/>
      <c r="AP1008" s="79"/>
      <c r="AQ1008" s="79"/>
      <c r="AR1008" s="79"/>
      <c r="AS1008" s="79"/>
      <c r="AT1008" s="79"/>
      <c r="AU1008" s="79"/>
      <c r="AV1008" s="79"/>
      <c r="AW1008" s="79"/>
      <c r="AX1008" s="79"/>
      <c r="AY1008" s="79"/>
      <c r="AZ1008" s="79"/>
      <c r="BA1008" s="79"/>
      <c r="BB1008" s="79"/>
      <c r="BC1008" s="79"/>
      <c r="BD1008" s="79"/>
      <c r="BE1008" s="79"/>
      <c r="BF1008" s="79"/>
      <c r="BG1008" s="79"/>
      <c r="BH1008" s="79"/>
      <c r="BI1008" s="79"/>
      <c r="BJ1008" s="79"/>
      <c r="BK1008" s="79"/>
      <c r="BL1008" s="79"/>
      <c r="BM1008" s="79"/>
      <c r="BN1008" s="79"/>
      <c r="BO1008" s="79"/>
      <c r="BP1008" s="79"/>
      <c r="BQ1008" s="79"/>
      <c r="BR1008" s="79"/>
      <c r="BS1008" s="79"/>
      <c r="BT1008" s="79"/>
      <c r="BU1008" s="79"/>
      <c r="BV1008" s="79"/>
      <c r="BW1008" s="79"/>
      <c r="BX1008" s="79"/>
      <c r="BY1008" s="79"/>
      <c r="BZ1008" s="79"/>
      <c r="CA1008" s="79"/>
    </row>
    <row r="1009" spans="1:79">
      <c r="A1009" s="79"/>
      <c r="B1009" s="79"/>
      <c r="C1009" s="79"/>
      <c r="D1009" s="79"/>
      <c r="E1009" s="79"/>
      <c r="F1009" s="79"/>
      <c r="G1009" s="79"/>
      <c r="H1009" s="79"/>
      <c r="I1009" s="79"/>
      <c r="J1009" s="79"/>
      <c r="K1009" s="79"/>
      <c r="L1009" s="79"/>
      <c r="M1009" s="79"/>
      <c r="AA1009" s="79"/>
      <c r="AB1009" s="79"/>
      <c r="AC1009" s="79"/>
      <c r="AD1009" s="79"/>
      <c r="AE1009" s="79"/>
      <c r="AF1009" s="79"/>
      <c r="AG1009" s="79"/>
      <c r="AH1009" s="79"/>
      <c r="AI1009" s="79"/>
      <c r="AJ1009" s="79"/>
      <c r="AK1009" s="79"/>
      <c r="AL1009" s="79"/>
      <c r="AM1009" s="79"/>
      <c r="AN1009" s="79"/>
      <c r="AO1009" s="79"/>
      <c r="AP1009" s="79"/>
      <c r="AQ1009" s="79"/>
      <c r="AR1009" s="79"/>
      <c r="AS1009" s="79"/>
      <c r="AT1009" s="79"/>
      <c r="AU1009" s="79"/>
      <c r="AV1009" s="79"/>
      <c r="AW1009" s="79"/>
      <c r="AX1009" s="79"/>
      <c r="AY1009" s="79"/>
      <c r="AZ1009" s="79"/>
      <c r="BA1009" s="79"/>
      <c r="BB1009" s="79"/>
      <c r="BC1009" s="79"/>
      <c r="BD1009" s="79"/>
      <c r="BE1009" s="79"/>
      <c r="BF1009" s="79"/>
      <c r="BG1009" s="79"/>
      <c r="BH1009" s="79"/>
      <c r="BI1009" s="79"/>
      <c r="BJ1009" s="79"/>
      <c r="BK1009" s="79"/>
      <c r="BL1009" s="79"/>
      <c r="BM1009" s="79"/>
      <c r="BN1009" s="79"/>
      <c r="BO1009" s="79"/>
      <c r="BP1009" s="79"/>
      <c r="BQ1009" s="79"/>
      <c r="BR1009" s="79"/>
      <c r="BS1009" s="79"/>
      <c r="BT1009" s="79"/>
      <c r="BU1009" s="79"/>
      <c r="BV1009" s="79"/>
      <c r="BW1009" s="79"/>
      <c r="BX1009" s="79"/>
      <c r="BY1009" s="79"/>
      <c r="BZ1009" s="79"/>
      <c r="CA1009" s="79"/>
    </row>
    <row r="1010" spans="1:79">
      <c r="A1010" s="79"/>
      <c r="B1010" s="79"/>
      <c r="C1010" s="79"/>
      <c r="D1010" s="79"/>
      <c r="E1010" s="79"/>
      <c r="F1010" s="79"/>
      <c r="G1010" s="79"/>
      <c r="H1010" s="79"/>
      <c r="I1010" s="79"/>
      <c r="J1010" s="79"/>
      <c r="K1010" s="79"/>
      <c r="L1010" s="79"/>
      <c r="M1010" s="79"/>
      <c r="AA1010" s="79"/>
      <c r="AB1010" s="79"/>
      <c r="AC1010" s="79"/>
      <c r="AD1010" s="79"/>
      <c r="AE1010" s="79"/>
      <c r="AF1010" s="79"/>
      <c r="AG1010" s="79"/>
      <c r="AH1010" s="79"/>
      <c r="AI1010" s="79"/>
      <c r="AJ1010" s="79"/>
      <c r="AK1010" s="79"/>
      <c r="AL1010" s="79"/>
      <c r="AM1010" s="79"/>
      <c r="AN1010" s="79"/>
      <c r="AO1010" s="79"/>
      <c r="AP1010" s="79"/>
      <c r="AQ1010" s="79"/>
      <c r="AR1010" s="79"/>
      <c r="AS1010" s="79"/>
      <c r="AT1010" s="79"/>
      <c r="AU1010" s="79"/>
      <c r="AV1010" s="79"/>
      <c r="AW1010" s="79"/>
      <c r="AX1010" s="79"/>
      <c r="AY1010" s="79"/>
      <c r="AZ1010" s="79"/>
      <c r="BA1010" s="79"/>
      <c r="BB1010" s="79"/>
      <c r="BC1010" s="79"/>
      <c r="BD1010" s="79"/>
      <c r="BE1010" s="79"/>
      <c r="BF1010" s="79"/>
      <c r="BG1010" s="79"/>
      <c r="BH1010" s="79"/>
      <c r="BI1010" s="79"/>
      <c r="BJ1010" s="79"/>
      <c r="BK1010" s="79"/>
      <c r="BL1010" s="79"/>
      <c r="BM1010" s="79"/>
      <c r="BN1010" s="79"/>
      <c r="BO1010" s="79"/>
      <c r="BP1010" s="79"/>
      <c r="BQ1010" s="79"/>
      <c r="BR1010" s="79"/>
      <c r="BS1010" s="79"/>
      <c r="BT1010" s="79"/>
      <c r="BU1010" s="79"/>
      <c r="BV1010" s="79"/>
      <c r="BW1010" s="79"/>
      <c r="BX1010" s="79"/>
      <c r="BY1010" s="79"/>
      <c r="BZ1010" s="79"/>
      <c r="CA1010" s="79"/>
    </row>
    <row r="1011" spans="1:79">
      <c r="A1011" s="79"/>
      <c r="B1011" s="79"/>
      <c r="C1011" s="79"/>
      <c r="D1011" s="79"/>
      <c r="E1011" s="79"/>
      <c r="F1011" s="79"/>
      <c r="G1011" s="79"/>
      <c r="H1011" s="79"/>
      <c r="I1011" s="79"/>
      <c r="J1011" s="79"/>
      <c r="K1011" s="79"/>
      <c r="L1011" s="79"/>
      <c r="M1011" s="79"/>
      <c r="AA1011" s="79"/>
      <c r="AB1011" s="79"/>
      <c r="AC1011" s="79"/>
      <c r="AD1011" s="79"/>
      <c r="AE1011" s="79"/>
      <c r="AF1011" s="79"/>
      <c r="AG1011" s="79"/>
      <c r="AH1011" s="79"/>
      <c r="AI1011" s="79"/>
      <c r="AJ1011" s="79"/>
      <c r="AK1011" s="79"/>
      <c r="AL1011" s="79"/>
      <c r="AM1011" s="79"/>
      <c r="AN1011" s="79"/>
      <c r="AO1011" s="79"/>
      <c r="AP1011" s="79"/>
      <c r="AQ1011" s="79"/>
      <c r="AR1011" s="79"/>
      <c r="AS1011" s="79"/>
      <c r="AT1011" s="79"/>
      <c r="AU1011" s="79"/>
      <c r="AV1011" s="79"/>
      <c r="AW1011" s="79"/>
      <c r="AX1011" s="79"/>
      <c r="AY1011" s="79"/>
      <c r="AZ1011" s="79"/>
      <c r="BA1011" s="79"/>
      <c r="BB1011" s="79"/>
      <c r="BC1011" s="79"/>
      <c r="BD1011" s="79"/>
      <c r="BE1011" s="79"/>
      <c r="BF1011" s="79"/>
      <c r="BG1011" s="79"/>
      <c r="BH1011" s="79"/>
      <c r="BI1011" s="79"/>
      <c r="BJ1011" s="79"/>
      <c r="BK1011" s="79"/>
      <c r="BL1011" s="79"/>
      <c r="BM1011" s="79"/>
      <c r="BN1011" s="79"/>
      <c r="BO1011" s="79"/>
      <c r="BP1011" s="79"/>
      <c r="BQ1011" s="79"/>
      <c r="BR1011" s="79"/>
      <c r="BS1011" s="79"/>
      <c r="BT1011" s="79"/>
      <c r="BU1011" s="79"/>
      <c r="BV1011" s="79"/>
      <c r="BW1011" s="79"/>
      <c r="BX1011" s="79"/>
      <c r="BY1011" s="79"/>
      <c r="BZ1011" s="79"/>
      <c r="CA1011" s="79"/>
    </row>
    <row r="1012" spans="1:79">
      <c r="A1012" s="79"/>
      <c r="B1012" s="79"/>
      <c r="C1012" s="79"/>
      <c r="D1012" s="79"/>
      <c r="E1012" s="79"/>
      <c r="F1012" s="79"/>
      <c r="G1012" s="79"/>
      <c r="H1012" s="79"/>
      <c r="I1012" s="79"/>
      <c r="J1012" s="79"/>
      <c r="K1012" s="79"/>
      <c r="L1012" s="79"/>
      <c r="M1012" s="79"/>
      <c r="AA1012" s="79"/>
      <c r="AB1012" s="79"/>
      <c r="AC1012" s="79"/>
      <c r="AD1012" s="79"/>
      <c r="AE1012" s="79"/>
      <c r="AF1012" s="79"/>
      <c r="AG1012" s="79"/>
      <c r="AH1012" s="79"/>
      <c r="AI1012" s="79"/>
      <c r="AJ1012" s="79"/>
      <c r="AK1012" s="79"/>
      <c r="AL1012" s="79"/>
      <c r="AM1012" s="79"/>
      <c r="AN1012" s="79"/>
      <c r="AO1012" s="79"/>
      <c r="AP1012" s="79"/>
      <c r="AQ1012" s="79"/>
      <c r="AR1012" s="79"/>
      <c r="AS1012" s="79"/>
      <c r="AT1012" s="79"/>
      <c r="AU1012" s="79"/>
      <c r="AV1012" s="79"/>
      <c r="AW1012" s="79"/>
      <c r="AX1012" s="79"/>
      <c r="AY1012" s="79"/>
      <c r="AZ1012" s="79"/>
      <c r="BA1012" s="79"/>
      <c r="BB1012" s="79"/>
      <c r="BC1012" s="79"/>
      <c r="BD1012" s="79"/>
      <c r="BE1012" s="79"/>
      <c r="BF1012" s="79"/>
      <c r="BG1012" s="79"/>
      <c r="BH1012" s="79"/>
      <c r="BI1012" s="79"/>
      <c r="BJ1012" s="79"/>
      <c r="BK1012" s="79"/>
      <c r="BL1012" s="79"/>
      <c r="BM1012" s="79"/>
      <c r="BN1012" s="79"/>
      <c r="BO1012" s="79"/>
      <c r="BP1012" s="79"/>
      <c r="BQ1012" s="79"/>
      <c r="BR1012" s="79"/>
      <c r="BS1012" s="79"/>
      <c r="BT1012" s="79"/>
      <c r="BU1012" s="79"/>
      <c r="BV1012" s="79"/>
      <c r="BW1012" s="79"/>
      <c r="BX1012" s="79"/>
      <c r="BY1012" s="79"/>
      <c r="BZ1012" s="79"/>
      <c r="CA1012" s="79"/>
    </row>
    <row r="1013" spans="1:79">
      <c r="A1013" s="79"/>
      <c r="B1013" s="79"/>
      <c r="C1013" s="79"/>
      <c r="D1013" s="79"/>
      <c r="E1013" s="79"/>
      <c r="F1013" s="79"/>
      <c r="G1013" s="79"/>
      <c r="H1013" s="79"/>
      <c r="I1013" s="79"/>
      <c r="J1013" s="79"/>
      <c r="K1013" s="79"/>
      <c r="L1013" s="79"/>
      <c r="M1013" s="79"/>
      <c r="AA1013" s="79"/>
      <c r="AB1013" s="79"/>
      <c r="AC1013" s="79"/>
      <c r="AD1013" s="79"/>
      <c r="AE1013" s="79"/>
      <c r="AF1013" s="79"/>
      <c r="AG1013" s="79"/>
      <c r="AH1013" s="79"/>
      <c r="AI1013" s="79"/>
      <c r="AJ1013" s="79"/>
      <c r="AK1013" s="79"/>
      <c r="AL1013" s="79"/>
      <c r="AM1013" s="79"/>
      <c r="AN1013" s="79"/>
      <c r="AO1013" s="79"/>
      <c r="AP1013" s="79"/>
      <c r="AQ1013" s="79"/>
      <c r="AR1013" s="79"/>
      <c r="AS1013" s="79"/>
      <c r="AT1013" s="79"/>
      <c r="AU1013" s="79"/>
      <c r="AV1013" s="79"/>
      <c r="AW1013" s="79"/>
      <c r="AX1013" s="79"/>
      <c r="AY1013" s="79"/>
      <c r="AZ1013" s="79"/>
      <c r="BA1013" s="79"/>
      <c r="BB1013" s="79"/>
      <c r="BC1013" s="79"/>
      <c r="BD1013" s="79"/>
      <c r="BE1013" s="79"/>
      <c r="BF1013" s="79"/>
      <c r="BG1013" s="79"/>
      <c r="BH1013" s="79"/>
      <c r="BI1013" s="79"/>
      <c r="BJ1013" s="79"/>
      <c r="BK1013" s="79"/>
      <c r="BL1013" s="79"/>
      <c r="BM1013" s="79"/>
      <c r="BN1013" s="79"/>
      <c r="BO1013" s="79"/>
      <c r="BP1013" s="79"/>
      <c r="BQ1013" s="79"/>
      <c r="BR1013" s="79"/>
      <c r="BS1013" s="79"/>
      <c r="BT1013" s="79"/>
      <c r="BU1013" s="79"/>
      <c r="BV1013" s="79"/>
      <c r="BW1013" s="79"/>
      <c r="BX1013" s="79"/>
      <c r="BY1013" s="79"/>
      <c r="BZ1013" s="79"/>
      <c r="CA1013" s="79"/>
    </row>
    <row r="1014" spans="1:79">
      <c r="A1014" s="79"/>
      <c r="B1014" s="79"/>
      <c r="C1014" s="79"/>
      <c r="D1014" s="79"/>
      <c r="E1014" s="79"/>
      <c r="F1014" s="79"/>
      <c r="G1014" s="79"/>
      <c r="H1014" s="79"/>
      <c r="I1014" s="79"/>
      <c r="J1014" s="79"/>
      <c r="K1014" s="79"/>
      <c r="L1014" s="79"/>
      <c r="M1014" s="79"/>
      <c r="AA1014" s="79"/>
      <c r="AB1014" s="79"/>
      <c r="AC1014" s="79"/>
      <c r="AD1014" s="79"/>
      <c r="AE1014" s="79"/>
      <c r="AF1014" s="79"/>
      <c r="AG1014" s="79"/>
      <c r="AH1014" s="79"/>
      <c r="AI1014" s="79"/>
      <c r="AJ1014" s="79"/>
      <c r="AK1014" s="79"/>
      <c r="AL1014" s="79"/>
      <c r="AM1014" s="79"/>
      <c r="AN1014" s="79"/>
      <c r="AO1014" s="79"/>
      <c r="AP1014" s="79"/>
      <c r="AQ1014" s="79"/>
      <c r="AR1014" s="79"/>
      <c r="AS1014" s="79"/>
      <c r="AT1014" s="79"/>
      <c r="AU1014" s="79"/>
      <c r="AV1014" s="79"/>
      <c r="AW1014" s="79"/>
      <c r="AX1014" s="79"/>
      <c r="AY1014" s="79"/>
      <c r="AZ1014" s="79"/>
      <c r="BA1014" s="79"/>
      <c r="BB1014" s="79"/>
      <c r="BC1014" s="79"/>
      <c r="BD1014" s="79"/>
      <c r="BE1014" s="79"/>
      <c r="BF1014" s="79"/>
      <c r="BG1014" s="79"/>
      <c r="BH1014" s="79"/>
      <c r="BI1014" s="79"/>
      <c r="BJ1014" s="79"/>
      <c r="BK1014" s="79"/>
      <c r="BL1014" s="79"/>
      <c r="BM1014" s="79"/>
      <c r="BN1014" s="79"/>
      <c r="BO1014" s="79"/>
      <c r="BP1014" s="79"/>
      <c r="BQ1014" s="79"/>
      <c r="BR1014" s="79"/>
      <c r="BS1014" s="79"/>
      <c r="BT1014" s="79"/>
      <c r="BU1014" s="79"/>
      <c r="BV1014" s="79"/>
      <c r="BW1014" s="79"/>
      <c r="BX1014" s="79"/>
      <c r="BY1014" s="79"/>
      <c r="BZ1014" s="79"/>
      <c r="CA1014" s="79"/>
    </row>
    <row r="1015" spans="1:79">
      <c r="A1015" s="79"/>
      <c r="B1015" s="79"/>
      <c r="C1015" s="79"/>
      <c r="D1015" s="79"/>
      <c r="E1015" s="79"/>
      <c r="F1015" s="79"/>
      <c r="G1015" s="79"/>
      <c r="H1015" s="79"/>
      <c r="I1015" s="79"/>
      <c r="J1015" s="79"/>
      <c r="K1015" s="79"/>
      <c r="L1015" s="79"/>
      <c r="M1015" s="79"/>
      <c r="AA1015" s="79"/>
      <c r="AB1015" s="79"/>
      <c r="AC1015" s="79"/>
      <c r="AD1015" s="79"/>
      <c r="AE1015" s="79"/>
      <c r="AF1015" s="79"/>
      <c r="AG1015" s="79"/>
      <c r="AH1015" s="79"/>
      <c r="AI1015" s="79"/>
      <c r="AJ1015" s="79"/>
      <c r="AK1015" s="79"/>
      <c r="AL1015" s="79"/>
      <c r="AM1015" s="79"/>
      <c r="AN1015" s="79"/>
      <c r="AO1015" s="79"/>
      <c r="AP1015" s="79"/>
      <c r="AQ1015" s="79"/>
      <c r="AR1015" s="79"/>
      <c r="AS1015" s="79"/>
      <c r="AT1015" s="79"/>
      <c r="AU1015" s="79"/>
      <c r="AV1015" s="79"/>
      <c r="AW1015" s="79"/>
      <c r="AX1015" s="79"/>
      <c r="AY1015" s="79"/>
      <c r="AZ1015" s="79"/>
      <c r="BA1015" s="79"/>
      <c r="BB1015" s="79"/>
      <c r="BC1015" s="79"/>
      <c r="BD1015" s="79"/>
      <c r="BE1015" s="79"/>
      <c r="BF1015" s="79"/>
      <c r="BG1015" s="79"/>
      <c r="BH1015" s="79"/>
      <c r="BI1015" s="79"/>
      <c r="BJ1015" s="79"/>
      <c r="BK1015" s="79"/>
      <c r="BL1015" s="79"/>
      <c r="BM1015" s="79"/>
      <c r="BN1015" s="79"/>
      <c r="BO1015" s="79"/>
      <c r="BP1015" s="79"/>
      <c r="BQ1015" s="79"/>
      <c r="BR1015" s="79"/>
      <c r="BS1015" s="79"/>
      <c r="BT1015" s="79"/>
      <c r="BU1015" s="79"/>
      <c r="BV1015" s="79"/>
      <c r="BW1015" s="79"/>
      <c r="BX1015" s="79"/>
      <c r="BY1015" s="79"/>
      <c r="BZ1015" s="79"/>
      <c r="CA1015" s="79"/>
    </row>
    <row r="1016" spans="1:79">
      <c r="A1016" s="79"/>
      <c r="B1016" s="79"/>
      <c r="C1016" s="79"/>
      <c r="D1016" s="79"/>
      <c r="E1016" s="79"/>
      <c r="F1016" s="79"/>
      <c r="G1016" s="79"/>
      <c r="H1016" s="79"/>
      <c r="I1016" s="79"/>
      <c r="J1016" s="79"/>
      <c r="K1016" s="79"/>
      <c r="L1016" s="79"/>
      <c r="M1016" s="79"/>
      <c r="AA1016" s="79"/>
      <c r="AB1016" s="79"/>
      <c r="AC1016" s="79"/>
      <c r="AD1016" s="79"/>
      <c r="AE1016" s="79"/>
      <c r="AF1016" s="79"/>
      <c r="AG1016" s="79"/>
      <c r="AH1016" s="79"/>
      <c r="AI1016" s="79"/>
      <c r="AJ1016" s="79"/>
      <c r="AK1016" s="79"/>
      <c r="AL1016" s="79"/>
      <c r="AM1016" s="79"/>
      <c r="AN1016" s="79"/>
      <c r="AO1016" s="79"/>
      <c r="AP1016" s="79"/>
      <c r="AQ1016" s="79"/>
      <c r="AR1016" s="79"/>
      <c r="AS1016" s="79"/>
      <c r="AT1016" s="79"/>
      <c r="AU1016" s="79"/>
      <c r="AV1016" s="79"/>
      <c r="AW1016" s="79"/>
      <c r="AX1016" s="79"/>
      <c r="AY1016" s="79"/>
      <c r="AZ1016" s="79"/>
      <c r="BA1016" s="79"/>
      <c r="BB1016" s="79"/>
      <c r="BC1016" s="79"/>
      <c r="BD1016" s="79"/>
      <c r="BE1016" s="79"/>
      <c r="BF1016" s="79"/>
      <c r="BG1016" s="79"/>
      <c r="BH1016" s="79"/>
      <c r="BI1016" s="79"/>
      <c r="BJ1016" s="79"/>
      <c r="BK1016" s="79"/>
      <c r="BL1016" s="79"/>
      <c r="BM1016" s="79"/>
      <c r="BN1016" s="79"/>
      <c r="BO1016" s="79"/>
      <c r="BP1016" s="79"/>
      <c r="BQ1016" s="79"/>
      <c r="BR1016" s="79"/>
      <c r="BS1016" s="79"/>
      <c r="BT1016" s="79"/>
      <c r="BU1016" s="79"/>
      <c r="BV1016" s="79"/>
      <c r="BW1016" s="79"/>
      <c r="BX1016" s="79"/>
      <c r="BY1016" s="79"/>
      <c r="BZ1016" s="79"/>
      <c r="CA1016" s="79"/>
    </row>
    <row r="1017" spans="1:79">
      <c r="A1017" s="79"/>
      <c r="B1017" s="79"/>
      <c r="C1017" s="79"/>
      <c r="D1017" s="79"/>
      <c r="E1017" s="79"/>
      <c r="F1017" s="79"/>
      <c r="G1017" s="79"/>
      <c r="H1017" s="79"/>
      <c r="I1017" s="79"/>
      <c r="J1017" s="79"/>
      <c r="K1017" s="79"/>
      <c r="L1017" s="79"/>
      <c r="M1017" s="79"/>
      <c r="AA1017" s="79"/>
      <c r="AB1017" s="79"/>
      <c r="AC1017" s="79"/>
      <c r="AD1017" s="79"/>
      <c r="AE1017" s="79"/>
      <c r="AF1017" s="79"/>
      <c r="AG1017" s="79"/>
      <c r="AH1017" s="79"/>
      <c r="AI1017" s="79"/>
      <c r="AJ1017" s="79"/>
      <c r="AK1017" s="79"/>
      <c r="AL1017" s="79"/>
      <c r="AM1017" s="79"/>
      <c r="AN1017" s="79"/>
      <c r="AO1017" s="79"/>
      <c r="AP1017" s="79"/>
      <c r="AQ1017" s="79"/>
      <c r="AR1017" s="79"/>
      <c r="AS1017" s="79"/>
      <c r="AT1017" s="79"/>
      <c r="AU1017" s="79"/>
      <c r="AV1017" s="79"/>
      <c r="AW1017" s="79"/>
      <c r="AX1017" s="79"/>
      <c r="AY1017" s="79"/>
      <c r="AZ1017" s="79"/>
      <c r="BA1017" s="79"/>
      <c r="BB1017" s="79"/>
      <c r="BC1017" s="79"/>
      <c r="BD1017" s="79"/>
      <c r="BE1017" s="79"/>
      <c r="BF1017" s="79"/>
      <c r="BG1017" s="79"/>
      <c r="BH1017" s="79"/>
      <c r="BI1017" s="79"/>
      <c r="BJ1017" s="79"/>
      <c r="BK1017" s="79"/>
      <c r="BL1017" s="79"/>
      <c r="BM1017" s="79"/>
      <c r="BN1017" s="79"/>
      <c r="BO1017" s="79"/>
      <c r="BP1017" s="79"/>
      <c r="BQ1017" s="79"/>
      <c r="BR1017" s="79"/>
      <c r="BS1017" s="79"/>
      <c r="BT1017" s="79"/>
      <c r="BU1017" s="79"/>
      <c r="BV1017" s="79"/>
      <c r="BW1017" s="79"/>
      <c r="BX1017" s="79"/>
      <c r="BY1017" s="79"/>
      <c r="BZ1017" s="79"/>
      <c r="CA1017" s="79"/>
    </row>
    <row r="1018" spans="1:79">
      <c r="A1018" s="79"/>
      <c r="B1018" s="79"/>
      <c r="C1018" s="79"/>
      <c r="D1018" s="79"/>
      <c r="E1018" s="79"/>
      <c r="F1018" s="79"/>
      <c r="G1018" s="79"/>
      <c r="H1018" s="79"/>
      <c r="I1018" s="79"/>
      <c r="J1018" s="79"/>
      <c r="K1018" s="79"/>
      <c r="L1018" s="79"/>
      <c r="M1018" s="79"/>
      <c r="AA1018" s="79"/>
      <c r="AB1018" s="79"/>
      <c r="AC1018" s="79"/>
      <c r="AD1018" s="79"/>
      <c r="AE1018" s="79"/>
      <c r="AF1018" s="79"/>
      <c r="AG1018" s="79"/>
      <c r="AH1018" s="79"/>
      <c r="AI1018" s="79"/>
      <c r="AJ1018" s="79"/>
      <c r="AK1018" s="79"/>
      <c r="AL1018" s="79"/>
      <c r="AM1018" s="79"/>
      <c r="AN1018" s="79"/>
      <c r="AO1018" s="79"/>
      <c r="AP1018" s="79"/>
      <c r="AQ1018" s="79"/>
      <c r="AR1018" s="79"/>
      <c r="AS1018" s="79"/>
      <c r="AT1018" s="79"/>
      <c r="AU1018" s="79"/>
      <c r="AV1018" s="79"/>
      <c r="AW1018" s="79"/>
      <c r="AX1018" s="79"/>
      <c r="AY1018" s="79"/>
      <c r="AZ1018" s="79"/>
      <c r="BA1018" s="79"/>
      <c r="BB1018" s="79"/>
      <c r="BC1018" s="79"/>
      <c r="BD1018" s="79"/>
      <c r="BE1018" s="79"/>
      <c r="BF1018" s="79"/>
      <c r="BG1018" s="79"/>
      <c r="BH1018" s="79"/>
      <c r="BI1018" s="79"/>
      <c r="BJ1018" s="79"/>
      <c r="BK1018" s="79"/>
      <c r="BL1018" s="79"/>
      <c r="BM1018" s="79"/>
      <c r="BN1018" s="79"/>
      <c r="BO1018" s="79"/>
      <c r="BP1018" s="79"/>
      <c r="BQ1018" s="79"/>
      <c r="BR1018" s="79"/>
      <c r="BS1018" s="79"/>
      <c r="BT1018" s="79"/>
      <c r="BU1018" s="79"/>
      <c r="BV1018" s="79"/>
      <c r="BW1018" s="79"/>
      <c r="BX1018" s="79"/>
      <c r="BY1018" s="79"/>
      <c r="BZ1018" s="79"/>
      <c r="CA1018" s="79"/>
    </row>
    <row r="1019" spans="1:79">
      <c r="A1019" s="79"/>
      <c r="B1019" s="79"/>
      <c r="C1019" s="79"/>
      <c r="D1019" s="79"/>
      <c r="E1019" s="79"/>
      <c r="F1019" s="79"/>
      <c r="G1019" s="79"/>
      <c r="H1019" s="79"/>
      <c r="I1019" s="79"/>
      <c r="J1019" s="79"/>
      <c r="K1019" s="79"/>
      <c r="L1019" s="79"/>
      <c r="M1019" s="79"/>
      <c r="AA1019" s="79"/>
      <c r="AB1019" s="79"/>
      <c r="AC1019" s="79"/>
      <c r="AD1019" s="79"/>
      <c r="AE1019" s="79"/>
      <c r="AF1019" s="79"/>
      <c r="AG1019" s="79"/>
      <c r="AH1019" s="79"/>
      <c r="AI1019" s="79"/>
      <c r="AJ1019" s="79"/>
      <c r="AK1019" s="79"/>
      <c r="AL1019" s="79"/>
      <c r="AM1019" s="79"/>
      <c r="AN1019" s="79"/>
      <c r="AO1019" s="79"/>
      <c r="AP1019" s="79"/>
      <c r="AQ1019" s="79"/>
      <c r="AR1019" s="79"/>
      <c r="AS1019" s="79"/>
      <c r="AT1019" s="79"/>
      <c r="AU1019" s="79"/>
      <c r="AV1019" s="79"/>
      <c r="AW1019" s="79"/>
      <c r="AX1019" s="79"/>
      <c r="AY1019" s="79"/>
      <c r="AZ1019" s="79"/>
      <c r="BA1019" s="79"/>
      <c r="BB1019" s="79"/>
      <c r="BC1019" s="79"/>
      <c r="BD1019" s="79"/>
      <c r="BE1019" s="79"/>
      <c r="BF1019" s="79"/>
      <c r="BG1019" s="79"/>
      <c r="BH1019" s="79"/>
      <c r="BI1019" s="79"/>
      <c r="BJ1019" s="79"/>
      <c r="BK1019" s="79"/>
      <c r="BL1019" s="79"/>
      <c r="BM1019" s="79"/>
      <c r="BN1019" s="79"/>
      <c r="BO1019" s="79"/>
      <c r="BP1019" s="79"/>
      <c r="BQ1019" s="79"/>
      <c r="BR1019" s="79"/>
      <c r="BS1019" s="79"/>
      <c r="BT1019" s="79"/>
      <c r="BU1019" s="79"/>
      <c r="BV1019" s="79"/>
      <c r="BW1019" s="79"/>
      <c r="BX1019" s="79"/>
      <c r="BY1019" s="79"/>
      <c r="BZ1019" s="79"/>
      <c r="CA1019" s="79"/>
    </row>
    <row r="1020" spans="1:79">
      <c r="A1020" s="79"/>
      <c r="B1020" s="79"/>
      <c r="C1020" s="79"/>
      <c r="D1020" s="79"/>
      <c r="E1020" s="79"/>
      <c r="F1020" s="79"/>
      <c r="G1020" s="79"/>
      <c r="H1020" s="79"/>
      <c r="I1020" s="79"/>
      <c r="J1020" s="79"/>
      <c r="K1020" s="79"/>
      <c r="L1020" s="79"/>
      <c r="M1020" s="79"/>
      <c r="AA1020" s="79"/>
      <c r="AB1020" s="79"/>
      <c r="AC1020" s="79"/>
      <c r="AD1020" s="79"/>
      <c r="AE1020" s="79"/>
      <c r="AF1020" s="79"/>
      <c r="AG1020" s="79"/>
      <c r="AH1020" s="79"/>
      <c r="AI1020" s="79"/>
      <c r="AJ1020" s="79"/>
      <c r="AK1020" s="79"/>
      <c r="AL1020" s="79"/>
      <c r="AM1020" s="79"/>
      <c r="AN1020" s="79"/>
      <c r="AO1020" s="79"/>
      <c r="AP1020" s="79"/>
      <c r="AQ1020" s="79"/>
      <c r="AR1020" s="79"/>
      <c r="AS1020" s="79"/>
      <c r="AT1020" s="79"/>
      <c r="AU1020" s="79"/>
      <c r="AV1020" s="79"/>
      <c r="AW1020" s="79"/>
      <c r="AX1020" s="79"/>
      <c r="AY1020" s="79"/>
      <c r="AZ1020" s="79"/>
      <c r="BA1020" s="79"/>
      <c r="BB1020" s="79"/>
      <c r="BC1020" s="79"/>
      <c r="BD1020" s="79"/>
      <c r="BE1020" s="79"/>
      <c r="BF1020" s="79"/>
      <c r="BG1020" s="79"/>
      <c r="BH1020" s="79"/>
      <c r="BI1020" s="79"/>
      <c r="BJ1020" s="79"/>
      <c r="BK1020" s="79"/>
      <c r="BL1020" s="79"/>
      <c r="BM1020" s="79"/>
      <c r="BN1020" s="79"/>
      <c r="BO1020" s="79"/>
      <c r="BP1020" s="79"/>
      <c r="BQ1020" s="79"/>
      <c r="BR1020" s="79"/>
      <c r="BS1020" s="79"/>
      <c r="BT1020" s="79"/>
      <c r="BU1020" s="79"/>
      <c r="BV1020" s="79"/>
      <c r="BW1020" s="79"/>
      <c r="BX1020" s="79"/>
      <c r="BY1020" s="79"/>
      <c r="BZ1020" s="79"/>
      <c r="CA1020" s="79"/>
    </row>
    <row r="1021" spans="1:79">
      <c r="A1021" s="79"/>
      <c r="B1021" s="79"/>
      <c r="C1021" s="79"/>
      <c r="D1021" s="79"/>
      <c r="E1021" s="79"/>
      <c r="F1021" s="79"/>
      <c r="G1021" s="79"/>
      <c r="H1021" s="79"/>
      <c r="I1021" s="79"/>
      <c r="J1021" s="79"/>
      <c r="K1021" s="79"/>
      <c r="L1021" s="79"/>
      <c r="M1021" s="79"/>
      <c r="AA1021" s="79"/>
      <c r="AB1021" s="79"/>
      <c r="AC1021" s="79"/>
      <c r="AD1021" s="79"/>
      <c r="AE1021" s="79"/>
      <c r="AF1021" s="79"/>
      <c r="AG1021" s="79"/>
      <c r="AH1021" s="79"/>
      <c r="AI1021" s="79"/>
      <c r="AJ1021" s="79"/>
      <c r="AK1021" s="79"/>
      <c r="AL1021" s="79"/>
      <c r="AM1021" s="79"/>
      <c r="AN1021" s="79"/>
      <c r="AO1021" s="79"/>
      <c r="AP1021" s="79"/>
      <c r="AQ1021" s="79"/>
      <c r="AR1021" s="79"/>
      <c r="AS1021" s="79"/>
      <c r="AT1021" s="79"/>
      <c r="AU1021" s="79"/>
      <c r="AV1021" s="79"/>
      <c r="AW1021" s="79"/>
      <c r="AX1021" s="79"/>
      <c r="AY1021" s="79"/>
      <c r="AZ1021" s="79"/>
      <c r="BA1021" s="79"/>
      <c r="BB1021" s="79"/>
      <c r="BC1021" s="79"/>
      <c r="BD1021" s="79"/>
      <c r="BE1021" s="79"/>
      <c r="BF1021" s="79"/>
      <c r="BG1021" s="79"/>
      <c r="BH1021" s="79"/>
      <c r="BI1021" s="79"/>
      <c r="BJ1021" s="79"/>
      <c r="BK1021" s="79"/>
      <c r="BL1021" s="79"/>
      <c r="BM1021" s="79"/>
      <c r="BN1021" s="79"/>
      <c r="BO1021" s="79"/>
      <c r="BP1021" s="79"/>
      <c r="BQ1021" s="79"/>
      <c r="BR1021" s="79"/>
      <c r="BS1021" s="79"/>
      <c r="BT1021" s="79"/>
      <c r="BU1021" s="79"/>
      <c r="BV1021" s="79"/>
      <c r="BW1021" s="79"/>
      <c r="BX1021" s="79"/>
      <c r="BY1021" s="79"/>
      <c r="BZ1021" s="79"/>
      <c r="CA1021" s="79"/>
    </row>
    <row r="1022" spans="1:79">
      <c r="A1022" s="79"/>
      <c r="B1022" s="79"/>
      <c r="C1022" s="79"/>
      <c r="D1022" s="79"/>
      <c r="E1022" s="79"/>
      <c r="F1022" s="79"/>
      <c r="G1022" s="79"/>
      <c r="H1022" s="79"/>
      <c r="I1022" s="79"/>
      <c r="J1022" s="79"/>
      <c r="K1022" s="79"/>
      <c r="L1022" s="79"/>
      <c r="M1022" s="79"/>
      <c r="AA1022" s="79"/>
      <c r="AB1022" s="79"/>
      <c r="AC1022" s="79"/>
      <c r="AD1022" s="79"/>
      <c r="AE1022" s="79"/>
      <c r="AF1022" s="79"/>
      <c r="AG1022" s="79"/>
      <c r="AH1022" s="79"/>
      <c r="AI1022" s="79"/>
      <c r="AJ1022" s="79"/>
      <c r="AK1022" s="79"/>
      <c r="AL1022" s="79"/>
      <c r="AM1022" s="79"/>
      <c r="AN1022" s="79"/>
      <c r="AO1022" s="79"/>
      <c r="AP1022" s="79"/>
      <c r="AQ1022" s="79"/>
      <c r="AR1022" s="79"/>
      <c r="AS1022" s="79"/>
      <c r="AT1022" s="79"/>
      <c r="AU1022" s="79"/>
      <c r="AV1022" s="79"/>
      <c r="AW1022" s="79"/>
      <c r="AX1022" s="79"/>
      <c r="AY1022" s="79"/>
      <c r="AZ1022" s="79"/>
      <c r="BA1022" s="79"/>
      <c r="BB1022" s="79"/>
      <c r="BC1022" s="79"/>
      <c r="BD1022" s="79"/>
      <c r="BE1022" s="79"/>
      <c r="BF1022" s="79"/>
      <c r="BG1022" s="79"/>
      <c r="BH1022" s="79"/>
      <c r="BI1022" s="79"/>
      <c r="BJ1022" s="79"/>
      <c r="BK1022" s="79"/>
      <c r="BL1022" s="79"/>
      <c r="BM1022" s="79"/>
      <c r="BN1022" s="79"/>
      <c r="BO1022" s="79"/>
      <c r="BP1022" s="79"/>
      <c r="BQ1022" s="79"/>
      <c r="BR1022" s="79"/>
      <c r="BS1022" s="79"/>
      <c r="BT1022" s="79"/>
      <c r="BU1022" s="79"/>
      <c r="BV1022" s="79"/>
      <c r="BW1022" s="79"/>
      <c r="BX1022" s="79"/>
      <c r="BY1022" s="79"/>
      <c r="BZ1022" s="79"/>
      <c r="CA1022" s="79"/>
    </row>
    <row r="1023" spans="1:79">
      <c r="A1023" s="79"/>
      <c r="B1023" s="79"/>
      <c r="C1023" s="79"/>
      <c r="D1023" s="79"/>
      <c r="E1023" s="79"/>
      <c r="F1023" s="79"/>
      <c r="G1023" s="79"/>
      <c r="H1023" s="79"/>
      <c r="I1023" s="79"/>
      <c r="J1023" s="79"/>
      <c r="K1023" s="79"/>
      <c r="L1023" s="79"/>
      <c r="M1023" s="79"/>
      <c r="AA1023" s="79"/>
      <c r="AB1023" s="79"/>
      <c r="AC1023" s="79"/>
      <c r="AD1023" s="79"/>
      <c r="AE1023" s="79"/>
      <c r="AF1023" s="79"/>
      <c r="AG1023" s="79"/>
      <c r="AH1023" s="79"/>
      <c r="AI1023" s="79"/>
      <c r="AJ1023" s="79"/>
      <c r="AK1023" s="79"/>
      <c r="AL1023" s="79"/>
      <c r="AM1023" s="79"/>
      <c r="AN1023" s="79"/>
      <c r="AO1023" s="79"/>
      <c r="AP1023" s="79"/>
      <c r="AQ1023" s="79"/>
      <c r="AR1023" s="79"/>
      <c r="AS1023" s="79"/>
      <c r="AT1023" s="79"/>
      <c r="AU1023" s="79"/>
      <c r="AV1023" s="79"/>
      <c r="AW1023" s="79"/>
      <c r="AX1023" s="79"/>
      <c r="AY1023" s="79"/>
      <c r="AZ1023" s="79"/>
      <c r="BA1023" s="79"/>
      <c r="BB1023" s="79"/>
      <c r="BC1023" s="79"/>
      <c r="BD1023" s="79"/>
      <c r="BE1023" s="79"/>
      <c r="BF1023" s="79"/>
      <c r="BG1023" s="79"/>
      <c r="BH1023" s="79"/>
      <c r="BI1023" s="79"/>
      <c r="BJ1023" s="79"/>
      <c r="BK1023" s="79"/>
      <c r="BL1023" s="79"/>
      <c r="BM1023" s="79"/>
      <c r="BN1023" s="79"/>
      <c r="BO1023" s="79"/>
      <c r="BP1023" s="79"/>
      <c r="BQ1023" s="79"/>
      <c r="BR1023" s="79"/>
      <c r="BS1023" s="79"/>
      <c r="BT1023" s="79"/>
      <c r="BU1023" s="79"/>
      <c r="BV1023" s="79"/>
      <c r="BW1023" s="79"/>
      <c r="BX1023" s="79"/>
      <c r="BY1023" s="79"/>
      <c r="BZ1023" s="79"/>
      <c r="CA1023" s="79"/>
    </row>
    <row r="1024" spans="1:79">
      <c r="A1024" s="79"/>
      <c r="B1024" s="79"/>
      <c r="C1024" s="79"/>
      <c r="D1024" s="79"/>
      <c r="E1024" s="79"/>
      <c r="F1024" s="79"/>
      <c r="G1024" s="79"/>
      <c r="H1024" s="79"/>
      <c r="I1024" s="79"/>
      <c r="J1024" s="79"/>
      <c r="K1024" s="79"/>
      <c r="L1024" s="79"/>
      <c r="M1024" s="79"/>
      <c r="AA1024" s="79"/>
      <c r="AB1024" s="79"/>
      <c r="AC1024" s="79"/>
      <c r="AD1024" s="79"/>
      <c r="AE1024" s="79"/>
      <c r="AF1024" s="79"/>
      <c r="AG1024" s="79"/>
      <c r="AH1024" s="79"/>
      <c r="AI1024" s="79"/>
      <c r="AJ1024" s="79"/>
      <c r="AK1024" s="79"/>
      <c r="AL1024" s="79"/>
      <c r="AM1024" s="79"/>
      <c r="AN1024" s="79"/>
      <c r="AO1024" s="79"/>
      <c r="AP1024" s="79"/>
      <c r="AQ1024" s="79"/>
      <c r="AR1024" s="79"/>
      <c r="AS1024" s="79"/>
      <c r="AT1024" s="79"/>
      <c r="AU1024" s="79"/>
      <c r="AV1024" s="79"/>
      <c r="AW1024" s="79"/>
      <c r="AX1024" s="79"/>
      <c r="AY1024" s="79"/>
      <c r="AZ1024" s="79"/>
      <c r="BA1024" s="79"/>
      <c r="BB1024" s="79"/>
      <c r="BC1024" s="79"/>
      <c r="BD1024" s="79"/>
      <c r="BE1024" s="79"/>
      <c r="BF1024" s="79"/>
      <c r="BG1024" s="79"/>
      <c r="BH1024" s="79"/>
      <c r="BI1024" s="79"/>
      <c r="BJ1024" s="79"/>
      <c r="BK1024" s="79"/>
      <c r="BL1024" s="79"/>
      <c r="BM1024" s="79"/>
      <c r="BN1024" s="79"/>
      <c r="BO1024" s="79"/>
      <c r="BP1024" s="79"/>
      <c r="BQ1024" s="79"/>
      <c r="BR1024" s="79"/>
      <c r="BS1024" s="79"/>
      <c r="BT1024" s="79"/>
      <c r="BU1024" s="79"/>
      <c r="BV1024" s="79"/>
      <c r="BW1024" s="79"/>
      <c r="BX1024" s="79"/>
      <c r="BY1024" s="79"/>
      <c r="BZ1024" s="79"/>
      <c r="CA1024" s="79"/>
    </row>
    <row r="1025" spans="1:79">
      <c r="A1025" s="79"/>
      <c r="B1025" s="79"/>
      <c r="C1025" s="79"/>
      <c r="D1025" s="79"/>
      <c r="E1025" s="79"/>
      <c r="F1025" s="79"/>
      <c r="G1025" s="79"/>
      <c r="H1025" s="79"/>
      <c r="I1025" s="79"/>
      <c r="J1025" s="79"/>
      <c r="K1025" s="79"/>
      <c r="L1025" s="79"/>
      <c r="M1025" s="79"/>
      <c r="AA1025" s="79"/>
      <c r="AB1025" s="79"/>
      <c r="AC1025" s="79"/>
      <c r="AD1025" s="79"/>
      <c r="AE1025" s="79"/>
      <c r="AF1025" s="79"/>
      <c r="AG1025" s="79"/>
      <c r="AH1025" s="79"/>
      <c r="AI1025" s="79"/>
      <c r="AJ1025" s="79"/>
      <c r="AK1025" s="79"/>
      <c r="AL1025" s="79"/>
      <c r="AM1025" s="79"/>
      <c r="AN1025" s="79"/>
      <c r="AO1025" s="79"/>
      <c r="AP1025" s="79"/>
      <c r="AQ1025" s="79"/>
      <c r="AR1025" s="79"/>
      <c r="AS1025" s="79"/>
      <c r="AT1025" s="79"/>
      <c r="AU1025" s="79"/>
      <c r="AV1025" s="79"/>
      <c r="AW1025" s="79"/>
      <c r="AX1025" s="79"/>
      <c r="AY1025" s="79"/>
      <c r="AZ1025" s="79"/>
      <c r="BA1025" s="79"/>
      <c r="BB1025" s="79"/>
      <c r="BC1025" s="79"/>
      <c r="BD1025" s="79"/>
      <c r="BE1025" s="79"/>
      <c r="BF1025" s="79"/>
      <c r="BG1025" s="79"/>
      <c r="BH1025" s="79"/>
      <c r="BI1025" s="79"/>
      <c r="BJ1025" s="79"/>
      <c r="BK1025" s="79"/>
      <c r="BL1025" s="79"/>
      <c r="BM1025" s="79"/>
      <c r="BN1025" s="79"/>
      <c r="BO1025" s="79"/>
      <c r="BP1025" s="79"/>
      <c r="BQ1025" s="79"/>
      <c r="BR1025" s="79"/>
      <c r="BS1025" s="79"/>
      <c r="BT1025" s="79"/>
      <c r="BU1025" s="79"/>
      <c r="BV1025" s="79"/>
      <c r="BW1025" s="79"/>
      <c r="BX1025" s="79"/>
      <c r="BY1025" s="79"/>
      <c r="BZ1025" s="79"/>
      <c r="CA1025" s="79"/>
    </row>
    <row r="1026" spans="1:79">
      <c r="A1026" s="79"/>
      <c r="B1026" s="79"/>
      <c r="C1026" s="79"/>
      <c r="D1026" s="79"/>
      <c r="E1026" s="79"/>
      <c r="F1026" s="79"/>
      <c r="G1026" s="79"/>
      <c r="H1026" s="79"/>
      <c r="I1026" s="79"/>
      <c r="J1026" s="79"/>
      <c r="K1026" s="79"/>
      <c r="L1026" s="79"/>
      <c r="M1026" s="79"/>
      <c r="AA1026" s="79"/>
      <c r="AB1026" s="79"/>
      <c r="AC1026" s="79"/>
      <c r="AD1026" s="79"/>
      <c r="AE1026" s="79"/>
      <c r="AF1026" s="79"/>
      <c r="AG1026" s="79"/>
      <c r="AH1026" s="79"/>
      <c r="AI1026" s="79"/>
      <c r="AJ1026" s="79"/>
      <c r="AK1026" s="79"/>
      <c r="AL1026" s="79"/>
      <c r="AM1026" s="79"/>
      <c r="AN1026" s="79"/>
      <c r="AO1026" s="79"/>
      <c r="AP1026" s="79"/>
      <c r="AQ1026" s="79"/>
      <c r="AR1026" s="79"/>
      <c r="AS1026" s="79"/>
      <c r="AT1026" s="79"/>
      <c r="AU1026" s="79"/>
      <c r="AV1026" s="79"/>
      <c r="AW1026" s="79"/>
      <c r="AX1026" s="79"/>
      <c r="AY1026" s="79"/>
      <c r="AZ1026" s="79"/>
      <c r="BA1026" s="79"/>
      <c r="BB1026" s="79"/>
      <c r="BC1026" s="79"/>
      <c r="BD1026" s="79"/>
      <c r="BE1026" s="79"/>
      <c r="BF1026" s="79"/>
      <c r="BG1026" s="79"/>
      <c r="BH1026" s="79"/>
      <c r="BI1026" s="79"/>
      <c r="BJ1026" s="79"/>
      <c r="BK1026" s="79"/>
      <c r="BL1026" s="79"/>
      <c r="BM1026" s="79"/>
      <c r="BN1026" s="79"/>
      <c r="BO1026" s="79"/>
      <c r="BP1026" s="79"/>
      <c r="BQ1026" s="79"/>
      <c r="BR1026" s="79"/>
      <c r="BS1026" s="79"/>
      <c r="BT1026" s="79"/>
      <c r="BU1026" s="79"/>
      <c r="BV1026" s="79"/>
      <c r="BW1026" s="79"/>
      <c r="BX1026" s="79"/>
      <c r="BY1026" s="79"/>
      <c r="BZ1026" s="79"/>
      <c r="CA1026" s="79"/>
    </row>
    <row r="1027" spans="1:79">
      <c r="A1027" s="79"/>
      <c r="B1027" s="79"/>
      <c r="C1027" s="79"/>
      <c r="D1027" s="79"/>
      <c r="E1027" s="79"/>
      <c r="F1027" s="79"/>
      <c r="G1027" s="79"/>
      <c r="H1027" s="79"/>
      <c r="I1027" s="79"/>
      <c r="J1027" s="79"/>
      <c r="K1027" s="79"/>
      <c r="L1027" s="79"/>
      <c r="M1027" s="79"/>
      <c r="AA1027" s="79"/>
      <c r="AB1027" s="79"/>
      <c r="AC1027" s="79"/>
      <c r="AD1027" s="79"/>
      <c r="AE1027" s="79"/>
      <c r="AF1027" s="79"/>
      <c r="AG1027" s="79"/>
      <c r="AH1027" s="79"/>
      <c r="AI1027" s="79"/>
      <c r="AJ1027" s="79"/>
      <c r="AK1027" s="79"/>
      <c r="AL1027" s="79"/>
      <c r="AM1027" s="79"/>
      <c r="AN1027" s="79"/>
      <c r="AO1027" s="79"/>
      <c r="AP1027" s="79"/>
      <c r="AQ1027" s="79"/>
      <c r="AR1027" s="79"/>
      <c r="AS1027" s="79"/>
      <c r="AT1027" s="79"/>
      <c r="AU1027" s="79"/>
      <c r="AV1027" s="79"/>
      <c r="AW1027" s="79"/>
      <c r="AX1027" s="79"/>
      <c r="AY1027" s="79"/>
      <c r="AZ1027" s="79"/>
      <c r="BA1027" s="79"/>
      <c r="BB1027" s="79"/>
      <c r="BC1027" s="79"/>
      <c r="BD1027" s="79"/>
      <c r="BE1027" s="79"/>
      <c r="BF1027" s="79"/>
      <c r="BG1027" s="79"/>
      <c r="BH1027" s="79"/>
      <c r="BI1027" s="79"/>
      <c r="BJ1027" s="79"/>
      <c r="BK1027" s="79"/>
      <c r="BL1027" s="79"/>
      <c r="BM1027" s="79"/>
      <c r="BN1027" s="79"/>
      <c r="BO1027" s="79"/>
      <c r="BP1027" s="79"/>
      <c r="BQ1027" s="79"/>
      <c r="BR1027" s="79"/>
      <c r="BS1027" s="79"/>
      <c r="BT1027" s="79"/>
      <c r="BU1027" s="79"/>
      <c r="BV1027" s="79"/>
      <c r="BW1027" s="79"/>
      <c r="BX1027" s="79"/>
      <c r="BY1027" s="79"/>
      <c r="BZ1027" s="79"/>
      <c r="CA1027" s="79"/>
    </row>
    <row r="1028" spans="1:79">
      <c r="A1028" s="79"/>
      <c r="B1028" s="79"/>
      <c r="C1028" s="79"/>
      <c r="D1028" s="79"/>
      <c r="E1028" s="79"/>
      <c r="F1028" s="79"/>
      <c r="G1028" s="79"/>
      <c r="H1028" s="79"/>
      <c r="I1028" s="79"/>
      <c r="J1028" s="79"/>
      <c r="K1028" s="79"/>
      <c r="L1028" s="79"/>
      <c r="M1028" s="79"/>
      <c r="AA1028" s="79"/>
      <c r="AB1028" s="79"/>
      <c r="AC1028" s="79"/>
      <c r="AD1028" s="79"/>
      <c r="AE1028" s="79"/>
      <c r="AF1028" s="79"/>
      <c r="AG1028" s="79"/>
      <c r="AH1028" s="79"/>
      <c r="AI1028" s="79"/>
      <c r="AJ1028" s="79"/>
      <c r="AK1028" s="79"/>
      <c r="AL1028" s="79"/>
      <c r="AM1028" s="79"/>
      <c r="AN1028" s="79"/>
      <c r="AO1028" s="79"/>
      <c r="AP1028" s="79"/>
      <c r="AQ1028" s="79"/>
      <c r="AR1028" s="79"/>
      <c r="AS1028" s="79"/>
      <c r="AT1028" s="79"/>
      <c r="AU1028" s="79"/>
      <c r="AV1028" s="79"/>
      <c r="AW1028" s="79"/>
      <c r="AX1028" s="79"/>
      <c r="AY1028" s="79"/>
      <c r="AZ1028" s="79"/>
      <c r="BA1028" s="79"/>
      <c r="BB1028" s="79"/>
      <c r="BC1028" s="79"/>
      <c r="BD1028" s="79"/>
      <c r="BE1028" s="79"/>
      <c r="BF1028" s="79"/>
      <c r="BG1028" s="79"/>
      <c r="BH1028" s="79"/>
      <c r="BI1028" s="79"/>
      <c r="BJ1028" s="79"/>
      <c r="BK1028" s="79"/>
      <c r="BL1028" s="79"/>
      <c r="BM1028" s="79"/>
      <c r="BN1028" s="79"/>
      <c r="BO1028" s="79"/>
      <c r="BP1028" s="79"/>
      <c r="BQ1028" s="79"/>
      <c r="BR1028" s="79"/>
      <c r="BS1028" s="79"/>
      <c r="BT1028" s="79"/>
      <c r="BU1028" s="79"/>
      <c r="BV1028" s="79"/>
      <c r="BW1028" s="79"/>
      <c r="BX1028" s="79"/>
      <c r="BY1028" s="79"/>
      <c r="BZ1028" s="79"/>
      <c r="CA1028" s="79"/>
    </row>
    <row r="1029" spans="1:79">
      <c r="A1029" s="79"/>
      <c r="B1029" s="79"/>
      <c r="C1029" s="79"/>
      <c r="D1029" s="79"/>
      <c r="E1029" s="79"/>
      <c r="F1029" s="79"/>
      <c r="G1029" s="79"/>
      <c r="H1029" s="79"/>
      <c r="I1029" s="79"/>
      <c r="J1029" s="79"/>
      <c r="K1029" s="79"/>
      <c r="L1029" s="79"/>
      <c r="M1029" s="79"/>
      <c r="AA1029" s="79"/>
      <c r="AB1029" s="79"/>
      <c r="AC1029" s="79"/>
      <c r="AD1029" s="79"/>
      <c r="AE1029" s="79"/>
      <c r="AF1029" s="79"/>
      <c r="AG1029" s="79"/>
      <c r="AH1029" s="79"/>
      <c r="AI1029" s="79"/>
      <c r="AJ1029" s="79"/>
      <c r="AK1029" s="79"/>
      <c r="AL1029" s="79"/>
      <c r="AM1029" s="79"/>
      <c r="AN1029" s="79"/>
      <c r="AO1029" s="79"/>
      <c r="AP1029" s="79"/>
      <c r="AQ1029" s="79"/>
      <c r="AR1029" s="79"/>
      <c r="AS1029" s="79"/>
      <c r="AT1029" s="79"/>
      <c r="AU1029" s="79"/>
      <c r="AV1029" s="79"/>
      <c r="AW1029" s="79"/>
      <c r="AX1029" s="79"/>
      <c r="AY1029" s="79"/>
      <c r="AZ1029" s="79"/>
      <c r="BA1029" s="79"/>
      <c r="BB1029" s="79"/>
      <c r="BC1029" s="79"/>
      <c r="BD1029" s="79"/>
      <c r="BE1029" s="79"/>
      <c r="BF1029" s="79"/>
      <c r="BG1029" s="79"/>
      <c r="BH1029" s="79"/>
      <c r="BI1029" s="79"/>
      <c r="BJ1029" s="79"/>
      <c r="BK1029" s="79"/>
      <c r="BL1029" s="79"/>
      <c r="BM1029" s="79"/>
      <c r="BN1029" s="79"/>
      <c r="BO1029" s="79"/>
      <c r="BP1029" s="79"/>
      <c r="BQ1029" s="79"/>
      <c r="BR1029" s="79"/>
      <c r="BS1029" s="79"/>
      <c r="BT1029" s="79"/>
      <c r="BU1029" s="79"/>
      <c r="BV1029" s="79"/>
      <c r="BW1029" s="79"/>
      <c r="BX1029" s="79"/>
      <c r="BY1029" s="79"/>
      <c r="BZ1029" s="79"/>
      <c r="CA1029" s="79"/>
    </row>
    <row r="1030" spans="1:79">
      <c r="A1030" s="79"/>
      <c r="B1030" s="79"/>
      <c r="C1030" s="79"/>
      <c r="D1030" s="79"/>
      <c r="E1030" s="79"/>
      <c r="F1030" s="79"/>
      <c r="G1030" s="79"/>
      <c r="H1030" s="79"/>
      <c r="I1030" s="79"/>
      <c r="J1030" s="79"/>
      <c r="K1030" s="79"/>
      <c r="L1030" s="79"/>
      <c r="M1030" s="79"/>
      <c r="AA1030" s="79"/>
      <c r="AB1030" s="79"/>
      <c r="AC1030" s="79"/>
      <c r="AD1030" s="79"/>
      <c r="AE1030" s="79"/>
      <c r="AF1030" s="79"/>
      <c r="AG1030" s="79"/>
      <c r="AH1030" s="79"/>
      <c r="AI1030" s="79"/>
      <c r="AJ1030" s="79"/>
      <c r="AK1030" s="79"/>
      <c r="AL1030" s="79"/>
      <c r="AM1030" s="79"/>
      <c r="AN1030" s="79"/>
      <c r="AO1030" s="79"/>
      <c r="AP1030" s="79"/>
      <c r="AQ1030" s="79"/>
      <c r="AR1030" s="79"/>
      <c r="AS1030" s="79"/>
      <c r="AT1030" s="79"/>
      <c r="AU1030" s="79"/>
      <c r="AV1030" s="79"/>
      <c r="AW1030" s="79"/>
      <c r="AX1030" s="79"/>
      <c r="AY1030" s="79"/>
      <c r="AZ1030" s="79"/>
      <c r="BA1030" s="79"/>
      <c r="BB1030" s="79"/>
      <c r="BC1030" s="79"/>
      <c r="BD1030" s="79"/>
      <c r="BE1030" s="79"/>
      <c r="BF1030" s="79"/>
      <c r="BG1030" s="79"/>
      <c r="BH1030" s="79"/>
      <c r="BI1030" s="79"/>
      <c r="BJ1030" s="79"/>
      <c r="BK1030" s="79"/>
      <c r="BL1030" s="79"/>
      <c r="BM1030" s="79"/>
      <c r="BN1030" s="79"/>
      <c r="BO1030" s="79"/>
      <c r="BP1030" s="79"/>
      <c r="BQ1030" s="79"/>
      <c r="BR1030" s="79"/>
      <c r="BS1030" s="79"/>
      <c r="BT1030" s="79"/>
      <c r="BU1030" s="79"/>
      <c r="BV1030" s="79"/>
      <c r="BW1030" s="79"/>
      <c r="BX1030" s="79"/>
      <c r="BY1030" s="79"/>
      <c r="BZ1030" s="79"/>
      <c r="CA1030" s="79"/>
    </row>
    <row r="1031" spans="1:79">
      <c r="A1031" s="79"/>
      <c r="B1031" s="79"/>
      <c r="C1031" s="79"/>
      <c r="D1031" s="79"/>
      <c r="E1031" s="79"/>
      <c r="F1031" s="79"/>
      <c r="G1031" s="79"/>
      <c r="H1031" s="79"/>
      <c r="I1031" s="79"/>
      <c r="J1031" s="79"/>
      <c r="K1031" s="79"/>
      <c r="L1031" s="79"/>
      <c r="M1031" s="79"/>
      <c r="AA1031" s="79"/>
      <c r="AB1031" s="79"/>
      <c r="AC1031" s="79"/>
      <c r="AD1031" s="79"/>
      <c r="AE1031" s="79"/>
      <c r="AF1031" s="79"/>
      <c r="AG1031" s="79"/>
      <c r="AH1031" s="79"/>
      <c r="AI1031" s="79"/>
      <c r="AJ1031" s="79"/>
      <c r="AK1031" s="79"/>
      <c r="AL1031" s="79"/>
      <c r="AM1031" s="79"/>
      <c r="AN1031" s="79"/>
      <c r="AO1031" s="79"/>
      <c r="AP1031" s="79"/>
      <c r="AQ1031" s="79"/>
      <c r="AR1031" s="79"/>
      <c r="AS1031" s="79"/>
      <c r="AT1031" s="79"/>
      <c r="AU1031" s="79"/>
      <c r="AV1031" s="79"/>
      <c r="AW1031" s="79"/>
      <c r="AX1031" s="79"/>
      <c r="AY1031" s="79"/>
      <c r="AZ1031" s="79"/>
      <c r="BA1031" s="79"/>
      <c r="BB1031" s="79"/>
      <c r="BC1031" s="79"/>
      <c r="BD1031" s="79"/>
      <c r="BE1031" s="79"/>
      <c r="BF1031" s="79"/>
      <c r="BG1031" s="79"/>
      <c r="BH1031" s="79"/>
      <c r="BI1031" s="79"/>
      <c r="BJ1031" s="79"/>
      <c r="BK1031" s="79"/>
      <c r="BL1031" s="79"/>
      <c r="BM1031" s="79"/>
      <c r="BN1031" s="79"/>
      <c r="BO1031" s="79"/>
      <c r="BP1031" s="79"/>
      <c r="BQ1031" s="79"/>
      <c r="BR1031" s="79"/>
      <c r="BS1031" s="79"/>
      <c r="BT1031" s="79"/>
      <c r="BU1031" s="79"/>
      <c r="BV1031" s="79"/>
      <c r="BW1031" s="79"/>
      <c r="BX1031" s="79"/>
      <c r="BY1031" s="79"/>
      <c r="BZ1031" s="79"/>
      <c r="CA1031" s="79"/>
    </row>
    <row r="1032" spans="1:79">
      <c r="A1032" s="79"/>
      <c r="B1032" s="79"/>
      <c r="C1032" s="79"/>
      <c r="D1032" s="79"/>
      <c r="E1032" s="79"/>
      <c r="F1032" s="79"/>
      <c r="G1032" s="79"/>
      <c r="H1032" s="79"/>
      <c r="I1032" s="79"/>
      <c r="J1032" s="79"/>
      <c r="K1032" s="79"/>
      <c r="L1032" s="79"/>
      <c r="M1032" s="79"/>
      <c r="AA1032" s="79"/>
      <c r="AB1032" s="79"/>
      <c r="AC1032" s="79"/>
      <c r="AD1032" s="79"/>
      <c r="AE1032" s="79"/>
      <c r="AF1032" s="79"/>
      <c r="AG1032" s="79"/>
      <c r="AH1032" s="79"/>
      <c r="AI1032" s="79"/>
      <c r="AJ1032" s="79"/>
      <c r="AK1032" s="79"/>
      <c r="AL1032" s="79"/>
      <c r="AM1032" s="79"/>
      <c r="AN1032" s="79"/>
      <c r="AO1032" s="79"/>
      <c r="AP1032" s="79"/>
      <c r="AQ1032" s="79"/>
      <c r="AR1032" s="79"/>
      <c r="AS1032" s="79"/>
      <c r="AT1032" s="79"/>
      <c r="AU1032" s="79"/>
      <c r="AV1032" s="79"/>
      <c r="AW1032" s="79"/>
      <c r="AX1032" s="79"/>
      <c r="AY1032" s="79"/>
      <c r="AZ1032" s="79"/>
      <c r="BA1032" s="79"/>
      <c r="BB1032" s="79"/>
      <c r="BC1032" s="79"/>
      <c r="BD1032" s="79"/>
      <c r="BE1032" s="79"/>
      <c r="BF1032" s="79"/>
      <c r="BG1032" s="79"/>
      <c r="BH1032" s="79"/>
      <c r="BI1032" s="79"/>
      <c r="BJ1032" s="79"/>
      <c r="BK1032" s="79"/>
      <c r="BL1032" s="79"/>
      <c r="BM1032" s="79"/>
      <c r="BN1032" s="79"/>
      <c r="BO1032" s="79"/>
      <c r="BP1032" s="79"/>
      <c r="BQ1032" s="79"/>
      <c r="BR1032" s="79"/>
      <c r="BS1032" s="79"/>
      <c r="BT1032" s="79"/>
      <c r="BU1032" s="79"/>
      <c r="BV1032" s="79"/>
      <c r="BW1032" s="79"/>
      <c r="BX1032" s="79"/>
      <c r="BY1032" s="79"/>
      <c r="BZ1032" s="79"/>
      <c r="CA1032" s="79"/>
    </row>
    <row r="1033" spans="1:79">
      <c r="A1033" s="79"/>
      <c r="B1033" s="79"/>
      <c r="C1033" s="79"/>
      <c r="D1033" s="79"/>
      <c r="E1033" s="79"/>
      <c r="F1033" s="79"/>
      <c r="G1033" s="79"/>
      <c r="H1033" s="79"/>
      <c r="I1033" s="79"/>
      <c r="J1033" s="79"/>
      <c r="K1033" s="79"/>
      <c r="L1033" s="79"/>
      <c r="M1033" s="79"/>
      <c r="AA1033" s="79"/>
      <c r="AB1033" s="79"/>
      <c r="AC1033" s="79"/>
      <c r="AD1033" s="79"/>
      <c r="AE1033" s="79"/>
      <c r="AF1033" s="79"/>
      <c r="AG1033" s="79"/>
      <c r="AH1033" s="79"/>
      <c r="AI1033" s="79"/>
      <c r="AJ1033" s="79"/>
      <c r="AK1033" s="79"/>
      <c r="AL1033" s="79"/>
      <c r="AM1033" s="79"/>
      <c r="AN1033" s="79"/>
      <c r="AO1033" s="79"/>
      <c r="AP1033" s="79"/>
      <c r="AQ1033" s="79"/>
      <c r="AR1033" s="79"/>
      <c r="AS1033" s="79"/>
      <c r="AT1033" s="79"/>
      <c r="AU1033" s="79"/>
      <c r="AV1033" s="79"/>
      <c r="AW1033" s="79"/>
      <c r="AX1033" s="79"/>
      <c r="AY1033" s="79"/>
      <c r="AZ1033" s="79"/>
      <c r="BA1033" s="79"/>
      <c r="BB1033" s="79"/>
      <c r="BC1033" s="79"/>
      <c r="BD1033" s="79"/>
      <c r="BE1033" s="79"/>
      <c r="BF1033" s="79"/>
      <c r="BG1033" s="79"/>
      <c r="BH1033" s="79"/>
      <c r="BI1033" s="79"/>
      <c r="BJ1033" s="79"/>
      <c r="BK1033" s="79"/>
      <c r="BL1033" s="79"/>
      <c r="BM1033" s="79"/>
      <c r="BN1033" s="79"/>
      <c r="BO1033" s="79"/>
      <c r="BP1033" s="79"/>
      <c r="BQ1033" s="79"/>
      <c r="BR1033" s="79"/>
      <c r="BS1033" s="79"/>
      <c r="BT1033" s="79"/>
      <c r="BU1033" s="79"/>
      <c r="BV1033" s="79"/>
      <c r="BW1033" s="79"/>
      <c r="BX1033" s="79"/>
      <c r="BY1033" s="79"/>
      <c r="BZ1033" s="79"/>
      <c r="CA1033" s="79"/>
    </row>
    <row r="1034" spans="1:79">
      <c r="A1034" s="79"/>
      <c r="B1034" s="79"/>
      <c r="C1034" s="79"/>
      <c r="D1034" s="79"/>
      <c r="E1034" s="79"/>
      <c r="F1034" s="79"/>
      <c r="G1034" s="79"/>
      <c r="H1034" s="79"/>
      <c r="I1034" s="79"/>
      <c r="J1034" s="79"/>
      <c r="K1034" s="79"/>
      <c r="L1034" s="79"/>
      <c r="M1034" s="79"/>
      <c r="AA1034" s="79"/>
      <c r="AB1034" s="79"/>
      <c r="AC1034" s="79"/>
      <c r="AD1034" s="79"/>
      <c r="AE1034" s="79"/>
      <c r="AF1034" s="79"/>
      <c r="AG1034" s="79"/>
      <c r="AH1034" s="79"/>
      <c r="AI1034" s="79"/>
      <c r="AJ1034" s="79"/>
      <c r="AK1034" s="79"/>
      <c r="AL1034" s="79"/>
      <c r="AM1034" s="79"/>
      <c r="AN1034" s="79"/>
      <c r="AO1034" s="79"/>
      <c r="AP1034" s="79"/>
      <c r="AQ1034" s="79"/>
      <c r="AR1034" s="79"/>
      <c r="AS1034" s="79"/>
      <c r="AT1034" s="79"/>
      <c r="AU1034" s="79"/>
      <c r="AV1034" s="79"/>
      <c r="AW1034" s="79"/>
      <c r="AX1034" s="79"/>
      <c r="AY1034" s="79"/>
      <c r="AZ1034" s="79"/>
      <c r="BA1034" s="79"/>
      <c r="BB1034" s="79"/>
      <c r="BC1034" s="79"/>
      <c r="BD1034" s="79"/>
      <c r="BE1034" s="79"/>
      <c r="BF1034" s="79"/>
      <c r="BG1034" s="79"/>
      <c r="BH1034" s="79"/>
      <c r="BI1034" s="79"/>
      <c r="BJ1034" s="79"/>
      <c r="BK1034" s="79"/>
      <c r="BL1034" s="79"/>
      <c r="BM1034" s="79"/>
      <c r="BN1034" s="79"/>
      <c r="BO1034" s="79"/>
      <c r="BP1034" s="79"/>
      <c r="BQ1034" s="79"/>
      <c r="BR1034" s="79"/>
      <c r="BS1034" s="79"/>
      <c r="BT1034" s="79"/>
      <c r="BU1034" s="79"/>
      <c r="BV1034" s="79"/>
      <c r="BW1034" s="79"/>
      <c r="BX1034" s="79"/>
      <c r="BY1034" s="79"/>
      <c r="BZ1034" s="79"/>
      <c r="CA1034" s="79"/>
    </row>
    <row r="1035" spans="1:79">
      <c r="A1035" s="79"/>
      <c r="B1035" s="79"/>
      <c r="C1035" s="79"/>
      <c r="D1035" s="79"/>
      <c r="E1035" s="79"/>
      <c r="F1035" s="79"/>
      <c r="G1035" s="79"/>
      <c r="H1035" s="79"/>
      <c r="I1035" s="79"/>
      <c r="J1035" s="79"/>
      <c r="K1035" s="79"/>
      <c r="L1035" s="79"/>
      <c r="M1035" s="79"/>
      <c r="AA1035" s="79"/>
      <c r="AB1035" s="79"/>
      <c r="AC1035" s="79"/>
      <c r="AD1035" s="79"/>
      <c r="AE1035" s="79"/>
      <c r="AF1035" s="79"/>
      <c r="AG1035" s="79"/>
      <c r="AH1035" s="79"/>
      <c r="AI1035" s="79"/>
      <c r="AJ1035" s="79"/>
      <c r="AK1035" s="79"/>
      <c r="AL1035" s="79"/>
      <c r="AM1035" s="79"/>
      <c r="AN1035" s="79"/>
      <c r="AO1035" s="79"/>
      <c r="AP1035" s="79"/>
      <c r="AQ1035" s="79"/>
      <c r="AR1035" s="79"/>
      <c r="AS1035" s="79"/>
      <c r="AT1035" s="79"/>
      <c r="AU1035" s="79"/>
      <c r="AV1035" s="79"/>
      <c r="AW1035" s="79"/>
      <c r="AX1035" s="79"/>
      <c r="AY1035" s="79"/>
      <c r="AZ1035" s="79"/>
      <c r="BA1035" s="79"/>
      <c r="BB1035" s="79"/>
      <c r="BC1035" s="79"/>
      <c r="BD1035" s="79"/>
      <c r="BE1035" s="79"/>
      <c r="BF1035" s="79"/>
      <c r="BG1035" s="79"/>
      <c r="BH1035" s="79"/>
      <c r="BI1035" s="79"/>
      <c r="BJ1035" s="79"/>
      <c r="BK1035" s="79"/>
      <c r="BL1035" s="79"/>
      <c r="BM1035" s="79"/>
      <c r="BN1035" s="79"/>
      <c r="BO1035" s="79"/>
      <c r="BP1035" s="79"/>
      <c r="BQ1035" s="79"/>
      <c r="BR1035" s="79"/>
      <c r="BS1035" s="79"/>
      <c r="BT1035" s="79"/>
      <c r="BU1035" s="79"/>
      <c r="BV1035" s="79"/>
      <c r="BW1035" s="79"/>
      <c r="BX1035" s="79"/>
      <c r="BY1035" s="79"/>
      <c r="BZ1035" s="79"/>
      <c r="CA1035" s="79"/>
    </row>
    <row r="1036" spans="1:79">
      <c r="A1036" s="79"/>
      <c r="B1036" s="79"/>
      <c r="C1036" s="79"/>
      <c r="D1036" s="79"/>
      <c r="E1036" s="79"/>
      <c r="F1036" s="79"/>
      <c r="G1036" s="79"/>
      <c r="H1036" s="79"/>
      <c r="I1036" s="79"/>
      <c r="J1036" s="79"/>
      <c r="K1036" s="79"/>
      <c r="L1036" s="79"/>
      <c r="M1036" s="79"/>
      <c r="AA1036" s="79"/>
      <c r="AB1036" s="79"/>
      <c r="AC1036" s="79"/>
      <c r="AD1036" s="79"/>
      <c r="AE1036" s="79"/>
      <c r="AF1036" s="79"/>
      <c r="AG1036" s="79"/>
      <c r="AH1036" s="79"/>
      <c r="AI1036" s="79"/>
      <c r="AJ1036" s="79"/>
      <c r="AK1036" s="79"/>
      <c r="AL1036" s="79"/>
      <c r="AM1036" s="79"/>
      <c r="AN1036" s="79"/>
      <c r="AO1036" s="79"/>
      <c r="AP1036" s="79"/>
      <c r="AQ1036" s="79"/>
      <c r="AR1036" s="79"/>
      <c r="AS1036" s="79"/>
      <c r="AT1036" s="79"/>
      <c r="AU1036" s="79"/>
      <c r="AV1036" s="79"/>
      <c r="AW1036" s="79"/>
      <c r="AX1036" s="79"/>
      <c r="AY1036" s="79"/>
      <c r="AZ1036" s="79"/>
      <c r="BA1036" s="79"/>
      <c r="BB1036" s="79"/>
      <c r="BC1036" s="79"/>
      <c r="BD1036" s="79"/>
      <c r="BE1036" s="79"/>
      <c r="BF1036" s="79"/>
      <c r="BG1036" s="79"/>
      <c r="BH1036" s="79"/>
      <c r="BI1036" s="79"/>
      <c r="BJ1036" s="79"/>
      <c r="BK1036" s="79"/>
      <c r="BL1036" s="79"/>
      <c r="BM1036" s="79"/>
      <c r="BN1036" s="79"/>
      <c r="BO1036" s="79"/>
      <c r="BP1036" s="79"/>
      <c r="BQ1036" s="79"/>
      <c r="BR1036" s="79"/>
      <c r="BS1036" s="79"/>
      <c r="BT1036" s="79"/>
      <c r="BU1036" s="79"/>
      <c r="BV1036" s="79"/>
      <c r="BW1036" s="79"/>
      <c r="BX1036" s="79"/>
      <c r="BY1036" s="79"/>
      <c r="BZ1036" s="79"/>
      <c r="CA1036" s="79"/>
    </row>
    <row r="1037" spans="1:79">
      <c r="A1037" s="79"/>
      <c r="B1037" s="79"/>
      <c r="C1037" s="79"/>
      <c r="D1037" s="79"/>
      <c r="E1037" s="79"/>
      <c r="F1037" s="79"/>
      <c r="G1037" s="79"/>
      <c r="H1037" s="79"/>
      <c r="I1037" s="79"/>
      <c r="J1037" s="79"/>
      <c r="K1037" s="79"/>
      <c r="L1037" s="79"/>
      <c r="M1037" s="79"/>
      <c r="AA1037" s="79"/>
      <c r="AB1037" s="79"/>
      <c r="AC1037" s="79"/>
      <c r="AD1037" s="79"/>
      <c r="AE1037" s="79"/>
      <c r="AF1037" s="79"/>
      <c r="AG1037" s="79"/>
      <c r="AH1037" s="79"/>
      <c r="AI1037" s="79"/>
      <c r="AJ1037" s="79"/>
      <c r="AK1037" s="79"/>
      <c r="AL1037" s="79"/>
      <c r="AM1037" s="79"/>
      <c r="AN1037" s="79"/>
      <c r="AO1037" s="79"/>
      <c r="AP1037" s="79"/>
      <c r="AQ1037" s="79"/>
      <c r="AR1037" s="79"/>
      <c r="AS1037" s="79"/>
      <c r="AT1037" s="79"/>
      <c r="AU1037" s="79"/>
      <c r="AV1037" s="79"/>
      <c r="AW1037" s="79"/>
      <c r="AX1037" s="79"/>
      <c r="AY1037" s="79"/>
      <c r="AZ1037" s="79"/>
      <c r="BA1037" s="79"/>
      <c r="BB1037" s="79"/>
      <c r="BC1037" s="79"/>
      <c r="BD1037" s="79"/>
      <c r="BE1037" s="79"/>
      <c r="BF1037" s="79"/>
      <c r="BG1037" s="79"/>
      <c r="BH1037" s="79"/>
      <c r="BI1037" s="79"/>
      <c r="BJ1037" s="79"/>
      <c r="BK1037" s="79"/>
      <c r="BL1037" s="79"/>
      <c r="BM1037" s="79"/>
      <c r="BN1037" s="79"/>
      <c r="BO1037" s="79"/>
      <c r="BP1037" s="79"/>
      <c r="BQ1037" s="79"/>
      <c r="BR1037" s="79"/>
      <c r="BS1037" s="79"/>
      <c r="BT1037" s="79"/>
      <c r="BU1037" s="79"/>
      <c r="BV1037" s="79"/>
      <c r="BW1037" s="79"/>
      <c r="BX1037" s="79"/>
      <c r="BY1037" s="79"/>
      <c r="BZ1037" s="79"/>
      <c r="CA1037" s="79"/>
    </row>
    <row r="1038" spans="1:79">
      <c r="A1038" s="79"/>
      <c r="B1038" s="79"/>
      <c r="C1038" s="79"/>
      <c r="D1038" s="79"/>
      <c r="E1038" s="79"/>
      <c r="F1038" s="79"/>
      <c r="G1038" s="79"/>
      <c r="H1038" s="79"/>
      <c r="I1038" s="79"/>
      <c r="J1038" s="79"/>
      <c r="K1038" s="79"/>
      <c r="L1038" s="79"/>
      <c r="M1038" s="79"/>
      <c r="AA1038" s="79"/>
      <c r="AB1038" s="79"/>
      <c r="AC1038" s="79"/>
      <c r="AD1038" s="79"/>
      <c r="AE1038" s="79"/>
      <c r="AF1038" s="79"/>
      <c r="AG1038" s="79"/>
      <c r="AH1038" s="79"/>
      <c r="AI1038" s="79"/>
      <c r="AJ1038" s="79"/>
      <c r="AK1038" s="79"/>
      <c r="AL1038" s="79"/>
      <c r="AM1038" s="79"/>
      <c r="AN1038" s="79"/>
      <c r="AO1038" s="79"/>
      <c r="AP1038" s="79"/>
      <c r="AQ1038" s="79"/>
      <c r="AR1038" s="79"/>
      <c r="AS1038" s="79"/>
      <c r="AT1038" s="79"/>
      <c r="AU1038" s="79"/>
      <c r="AV1038" s="79"/>
      <c r="AW1038" s="79"/>
      <c r="AX1038" s="79"/>
      <c r="AY1038" s="79"/>
      <c r="AZ1038" s="79"/>
      <c r="BA1038" s="79"/>
      <c r="BB1038" s="79"/>
      <c r="BC1038" s="79"/>
      <c r="BD1038" s="79"/>
      <c r="BE1038" s="79"/>
      <c r="BF1038" s="79"/>
      <c r="BG1038" s="79"/>
      <c r="BH1038" s="79"/>
      <c r="BI1038" s="79"/>
      <c r="BJ1038" s="79"/>
      <c r="BK1038" s="79"/>
      <c r="BL1038" s="79"/>
      <c r="BM1038" s="79"/>
      <c r="BN1038" s="79"/>
      <c r="BO1038" s="79"/>
      <c r="BP1038" s="79"/>
      <c r="BQ1038" s="79"/>
      <c r="BR1038" s="79"/>
      <c r="BS1038" s="79"/>
      <c r="BT1038" s="79"/>
      <c r="BU1038" s="79"/>
      <c r="BV1038" s="79"/>
      <c r="BW1038" s="79"/>
      <c r="BX1038" s="79"/>
      <c r="BY1038" s="79"/>
      <c r="BZ1038" s="79"/>
      <c r="CA1038" s="79"/>
    </row>
    <row r="1039" spans="1:79">
      <c r="A1039" s="79"/>
      <c r="B1039" s="79"/>
      <c r="C1039" s="79"/>
      <c r="D1039" s="79"/>
      <c r="E1039" s="79"/>
      <c r="F1039" s="79"/>
      <c r="G1039" s="79"/>
      <c r="H1039" s="79"/>
      <c r="I1039" s="79"/>
      <c r="J1039" s="79"/>
      <c r="K1039" s="79"/>
      <c r="L1039" s="79"/>
      <c r="M1039" s="79"/>
      <c r="AA1039" s="79"/>
      <c r="AB1039" s="79"/>
      <c r="AC1039" s="79"/>
      <c r="AD1039" s="79"/>
      <c r="AE1039" s="79"/>
      <c r="AF1039" s="79"/>
      <c r="AG1039" s="79"/>
      <c r="AH1039" s="79"/>
      <c r="AI1039" s="79"/>
      <c r="AJ1039" s="79"/>
      <c r="AK1039" s="79"/>
      <c r="AL1039" s="79"/>
      <c r="AM1039" s="79"/>
      <c r="AN1039" s="79"/>
      <c r="AO1039" s="79"/>
      <c r="AP1039" s="79"/>
      <c r="AQ1039" s="79"/>
      <c r="AR1039" s="79"/>
      <c r="AS1039" s="79"/>
      <c r="AT1039" s="79"/>
      <c r="AU1039" s="79"/>
      <c r="AV1039" s="79"/>
      <c r="AW1039" s="79"/>
      <c r="AX1039" s="79"/>
      <c r="AY1039" s="79"/>
      <c r="AZ1039" s="79"/>
      <c r="BA1039" s="79"/>
      <c r="BB1039" s="79"/>
      <c r="BC1039" s="79"/>
      <c r="BD1039" s="79"/>
      <c r="BE1039" s="79"/>
      <c r="BF1039" s="79"/>
      <c r="BG1039" s="79"/>
      <c r="BH1039" s="79"/>
      <c r="BI1039" s="79"/>
      <c r="BJ1039" s="79"/>
      <c r="BK1039" s="79"/>
      <c r="BL1039" s="79"/>
      <c r="BM1039" s="79"/>
      <c r="BN1039" s="79"/>
      <c r="BO1039" s="79"/>
      <c r="BP1039" s="79"/>
      <c r="BQ1039" s="79"/>
      <c r="BR1039" s="79"/>
      <c r="BS1039" s="79"/>
      <c r="BT1039" s="79"/>
      <c r="BU1039" s="79"/>
      <c r="BV1039" s="79"/>
      <c r="BW1039" s="79"/>
      <c r="BX1039" s="79"/>
      <c r="BY1039" s="79"/>
      <c r="BZ1039" s="79"/>
      <c r="CA1039" s="79"/>
    </row>
    <row r="1040" spans="1:79">
      <c r="A1040" s="79"/>
      <c r="B1040" s="79"/>
      <c r="C1040" s="79"/>
      <c r="D1040" s="79"/>
      <c r="E1040" s="79"/>
      <c r="F1040" s="79"/>
      <c r="G1040" s="79"/>
      <c r="H1040" s="79"/>
      <c r="I1040" s="79"/>
      <c r="J1040" s="79"/>
      <c r="K1040" s="79"/>
      <c r="L1040" s="79"/>
      <c r="M1040" s="79"/>
      <c r="AA1040" s="79"/>
      <c r="AB1040" s="79"/>
      <c r="AC1040" s="79"/>
      <c r="AD1040" s="79"/>
      <c r="AE1040" s="79"/>
      <c r="AF1040" s="79"/>
      <c r="AG1040" s="79"/>
      <c r="AH1040" s="79"/>
      <c r="AI1040" s="79"/>
      <c r="AJ1040" s="79"/>
      <c r="AK1040" s="79"/>
      <c r="AL1040" s="79"/>
      <c r="AM1040" s="79"/>
      <c r="AN1040" s="79"/>
      <c r="AO1040" s="79"/>
      <c r="AP1040" s="79"/>
      <c r="AQ1040" s="79"/>
      <c r="AR1040" s="79"/>
      <c r="AS1040" s="79"/>
      <c r="AT1040" s="79"/>
      <c r="AU1040" s="79"/>
      <c r="AV1040" s="79"/>
      <c r="AW1040" s="79"/>
      <c r="AX1040" s="79"/>
      <c r="AY1040" s="79"/>
      <c r="AZ1040" s="79"/>
      <c r="BA1040" s="79"/>
      <c r="BB1040" s="79"/>
      <c r="BC1040" s="79"/>
      <c r="BD1040" s="79"/>
      <c r="BE1040" s="79"/>
      <c r="BF1040" s="79"/>
      <c r="BG1040" s="79"/>
      <c r="BH1040" s="79"/>
      <c r="BI1040" s="79"/>
      <c r="BJ1040" s="79"/>
      <c r="BK1040" s="79"/>
      <c r="BL1040" s="79"/>
      <c r="BM1040" s="79"/>
      <c r="BN1040" s="79"/>
      <c r="BO1040" s="79"/>
      <c r="BP1040" s="79"/>
      <c r="BQ1040" s="79"/>
      <c r="BR1040" s="79"/>
      <c r="BS1040" s="79"/>
      <c r="BT1040" s="79"/>
      <c r="BU1040" s="79"/>
      <c r="BV1040" s="79"/>
      <c r="BW1040" s="79"/>
      <c r="BX1040" s="79"/>
      <c r="BY1040" s="79"/>
      <c r="BZ1040" s="79"/>
      <c r="CA1040" s="79"/>
    </row>
    <row r="1041" spans="1:79">
      <c r="A1041" s="79"/>
      <c r="B1041" s="79"/>
      <c r="C1041" s="79"/>
      <c r="D1041" s="79"/>
      <c r="E1041" s="79"/>
      <c r="F1041" s="79"/>
      <c r="G1041" s="79"/>
      <c r="H1041" s="79"/>
      <c r="I1041" s="79"/>
      <c r="J1041" s="79"/>
      <c r="K1041" s="79"/>
      <c r="L1041" s="79"/>
      <c r="M1041" s="79"/>
      <c r="AA1041" s="79"/>
      <c r="AB1041" s="79"/>
      <c r="AC1041" s="79"/>
      <c r="AD1041" s="79"/>
      <c r="AE1041" s="79"/>
      <c r="AF1041" s="79"/>
      <c r="AG1041" s="79"/>
      <c r="AH1041" s="79"/>
      <c r="AI1041" s="79"/>
      <c r="AJ1041" s="79"/>
      <c r="AK1041" s="79"/>
      <c r="AL1041" s="79"/>
      <c r="AM1041" s="79"/>
      <c r="AN1041" s="79"/>
      <c r="AO1041" s="79"/>
      <c r="AP1041" s="79"/>
      <c r="AQ1041" s="79"/>
      <c r="AR1041" s="79"/>
      <c r="AS1041" s="79"/>
      <c r="AT1041" s="79"/>
      <c r="AU1041" s="79"/>
      <c r="AV1041" s="79"/>
      <c r="AW1041" s="79"/>
      <c r="AX1041" s="79"/>
      <c r="AY1041" s="79"/>
      <c r="AZ1041" s="79"/>
      <c r="BA1041" s="79"/>
      <c r="BB1041" s="79"/>
      <c r="BC1041" s="79"/>
      <c r="BD1041" s="79"/>
      <c r="BE1041" s="79"/>
      <c r="BF1041" s="79"/>
      <c r="BG1041" s="79"/>
      <c r="BH1041" s="79"/>
      <c r="BI1041" s="79"/>
      <c r="BJ1041" s="79"/>
      <c r="BK1041" s="79"/>
      <c r="BL1041" s="79"/>
      <c r="BM1041" s="79"/>
      <c r="BN1041" s="79"/>
      <c r="BO1041" s="79"/>
      <c r="BP1041" s="79"/>
      <c r="BQ1041" s="79"/>
      <c r="BR1041" s="79"/>
      <c r="BS1041" s="79"/>
      <c r="BT1041" s="79"/>
      <c r="BU1041" s="79"/>
      <c r="BV1041" s="79"/>
      <c r="BW1041" s="79"/>
      <c r="BX1041" s="79"/>
      <c r="BY1041" s="79"/>
      <c r="BZ1041" s="79"/>
      <c r="CA1041" s="79"/>
    </row>
    <row r="1042" spans="1:79">
      <c r="A1042" s="79"/>
      <c r="B1042" s="79"/>
      <c r="C1042" s="79"/>
      <c r="D1042" s="79"/>
      <c r="E1042" s="79"/>
      <c r="F1042" s="79"/>
      <c r="G1042" s="79"/>
      <c r="H1042" s="79"/>
      <c r="I1042" s="79"/>
      <c r="J1042" s="79"/>
      <c r="K1042" s="79"/>
      <c r="L1042" s="79"/>
      <c r="M1042" s="79"/>
      <c r="AA1042" s="79"/>
      <c r="AB1042" s="79"/>
      <c r="AC1042" s="79"/>
      <c r="AD1042" s="79"/>
      <c r="AE1042" s="79"/>
      <c r="AF1042" s="79"/>
      <c r="AG1042" s="79"/>
      <c r="AH1042" s="79"/>
      <c r="AI1042" s="79"/>
      <c r="AJ1042" s="79"/>
      <c r="AK1042" s="79"/>
      <c r="AL1042" s="79"/>
      <c r="AM1042" s="79"/>
      <c r="AN1042" s="79"/>
      <c r="AO1042" s="79"/>
      <c r="AP1042" s="79"/>
      <c r="AQ1042" s="79"/>
      <c r="AR1042" s="79"/>
      <c r="AS1042" s="79"/>
      <c r="AT1042" s="79"/>
      <c r="AU1042" s="79"/>
      <c r="AV1042" s="79"/>
      <c r="AW1042" s="79"/>
      <c r="AX1042" s="79"/>
      <c r="AY1042" s="79"/>
      <c r="AZ1042" s="79"/>
      <c r="BA1042" s="79"/>
      <c r="BB1042" s="79"/>
      <c r="BC1042" s="79"/>
      <c r="BD1042" s="79"/>
      <c r="BE1042" s="79"/>
      <c r="BF1042" s="79"/>
      <c r="BG1042" s="79"/>
      <c r="BH1042" s="79"/>
      <c r="BI1042" s="79"/>
      <c r="BJ1042" s="79"/>
      <c r="BK1042" s="79"/>
      <c r="BL1042" s="79"/>
      <c r="BM1042" s="79"/>
      <c r="BN1042" s="79"/>
      <c r="BO1042" s="79"/>
      <c r="BP1042" s="79"/>
      <c r="BQ1042" s="79"/>
      <c r="BR1042" s="79"/>
      <c r="BS1042" s="79"/>
      <c r="BT1042" s="79"/>
      <c r="BU1042" s="79"/>
      <c r="BV1042" s="79"/>
      <c r="BW1042" s="79"/>
      <c r="BX1042" s="79"/>
      <c r="BY1042" s="79"/>
      <c r="BZ1042" s="79"/>
      <c r="CA1042" s="79"/>
    </row>
    <row r="1043" spans="1:79">
      <c r="A1043" s="79"/>
      <c r="B1043" s="79"/>
      <c r="C1043" s="79"/>
      <c r="D1043" s="79"/>
      <c r="E1043" s="79"/>
      <c r="F1043" s="79"/>
      <c r="G1043" s="79"/>
      <c r="H1043" s="79"/>
      <c r="I1043" s="79"/>
      <c r="J1043" s="79"/>
      <c r="K1043" s="79"/>
      <c r="L1043" s="79"/>
      <c r="M1043" s="79"/>
      <c r="AA1043" s="79"/>
      <c r="AB1043" s="79"/>
      <c r="AC1043" s="79"/>
      <c r="AD1043" s="79"/>
      <c r="AE1043" s="79"/>
      <c r="AF1043" s="79"/>
      <c r="AG1043" s="79"/>
      <c r="AH1043" s="79"/>
      <c r="AI1043" s="79"/>
      <c r="AJ1043" s="79"/>
      <c r="AK1043" s="79"/>
      <c r="AL1043" s="79"/>
      <c r="AM1043" s="79"/>
      <c r="AN1043" s="79"/>
      <c r="AO1043" s="79"/>
      <c r="AP1043" s="79"/>
      <c r="AQ1043" s="79"/>
      <c r="AR1043" s="79"/>
      <c r="AS1043" s="79"/>
      <c r="AT1043" s="79"/>
      <c r="AU1043" s="79"/>
      <c r="AV1043" s="79"/>
      <c r="AW1043" s="79"/>
      <c r="AX1043" s="79"/>
      <c r="AY1043" s="79"/>
      <c r="AZ1043" s="79"/>
      <c r="BA1043" s="79"/>
      <c r="BB1043" s="79"/>
      <c r="BC1043" s="79"/>
      <c r="BD1043" s="79"/>
      <c r="BE1043" s="79"/>
      <c r="BF1043" s="79"/>
      <c r="BG1043" s="79"/>
      <c r="BH1043" s="79"/>
      <c r="BI1043" s="79"/>
      <c r="BJ1043" s="79"/>
      <c r="BK1043" s="79"/>
      <c r="BL1043" s="79"/>
      <c r="BM1043" s="79"/>
      <c r="BN1043" s="79"/>
      <c r="BO1043" s="79"/>
      <c r="BP1043" s="79"/>
      <c r="BQ1043" s="79"/>
      <c r="BR1043" s="79"/>
      <c r="BS1043" s="79"/>
      <c r="BT1043" s="79"/>
      <c r="BU1043" s="79"/>
      <c r="BV1043" s="79"/>
      <c r="BW1043" s="79"/>
      <c r="BX1043" s="79"/>
      <c r="BY1043" s="79"/>
      <c r="BZ1043" s="79"/>
      <c r="CA1043" s="79"/>
    </row>
    <row r="1044" spans="1:79">
      <c r="A1044" s="79"/>
      <c r="B1044" s="79"/>
      <c r="C1044" s="79"/>
      <c r="D1044" s="79"/>
      <c r="E1044" s="79"/>
      <c r="F1044" s="79"/>
      <c r="G1044" s="79"/>
      <c r="H1044" s="79"/>
      <c r="I1044" s="79"/>
      <c r="J1044" s="79"/>
      <c r="K1044" s="79"/>
      <c r="L1044" s="79"/>
      <c r="M1044" s="79"/>
      <c r="AA1044" s="79"/>
      <c r="AB1044" s="79"/>
      <c r="AC1044" s="79"/>
      <c r="AD1044" s="79"/>
      <c r="AE1044" s="79"/>
      <c r="AF1044" s="79"/>
      <c r="AG1044" s="79"/>
      <c r="AH1044" s="79"/>
      <c r="AI1044" s="79"/>
      <c r="AJ1044" s="79"/>
      <c r="AK1044" s="79"/>
      <c r="AL1044" s="79"/>
      <c r="AM1044" s="79"/>
      <c r="AN1044" s="79"/>
      <c r="AO1044" s="79"/>
      <c r="AP1044" s="79"/>
      <c r="AQ1044" s="79"/>
      <c r="AR1044" s="79"/>
      <c r="AS1044" s="79"/>
      <c r="AT1044" s="79"/>
      <c r="AU1044" s="79"/>
      <c r="AV1044" s="79"/>
      <c r="AW1044" s="79"/>
      <c r="AX1044" s="79"/>
      <c r="AY1044" s="79"/>
      <c r="AZ1044" s="79"/>
      <c r="BA1044" s="79"/>
      <c r="BB1044" s="79"/>
      <c r="BC1044" s="79"/>
      <c r="BD1044" s="79"/>
      <c r="BE1044" s="79"/>
      <c r="BF1044" s="79"/>
      <c r="BG1044" s="79"/>
      <c r="BH1044" s="79"/>
      <c r="BI1044" s="79"/>
      <c r="BJ1044" s="79"/>
      <c r="BK1044" s="79"/>
      <c r="BL1044" s="79"/>
      <c r="BM1044" s="79"/>
      <c r="BN1044" s="79"/>
      <c r="BO1044" s="79"/>
      <c r="BP1044" s="79"/>
      <c r="BQ1044" s="79"/>
      <c r="BR1044" s="79"/>
      <c r="BS1044" s="79"/>
      <c r="BT1044" s="79"/>
      <c r="BU1044" s="79"/>
      <c r="BV1044" s="79"/>
      <c r="BW1044" s="79"/>
      <c r="BX1044" s="79"/>
      <c r="BY1044" s="79"/>
      <c r="BZ1044" s="79"/>
      <c r="CA1044" s="79"/>
    </row>
    <row r="1045" spans="1:79">
      <c r="A1045" s="79"/>
      <c r="B1045" s="79"/>
      <c r="C1045" s="79"/>
      <c r="D1045" s="79"/>
      <c r="E1045" s="79"/>
      <c r="F1045" s="79"/>
      <c r="G1045" s="79"/>
      <c r="H1045" s="79"/>
      <c r="I1045" s="79"/>
      <c r="J1045" s="79"/>
      <c r="K1045" s="79"/>
      <c r="L1045" s="79"/>
      <c r="M1045" s="79"/>
      <c r="AA1045" s="79"/>
      <c r="AB1045" s="79"/>
      <c r="AC1045" s="79"/>
      <c r="AD1045" s="79"/>
      <c r="AE1045" s="79"/>
      <c r="AF1045" s="79"/>
      <c r="AG1045" s="79"/>
      <c r="AH1045" s="79"/>
      <c r="AI1045" s="79"/>
      <c r="AJ1045" s="79"/>
      <c r="AK1045" s="79"/>
      <c r="AL1045" s="79"/>
      <c r="AM1045" s="79"/>
      <c r="AN1045" s="79"/>
      <c r="AO1045" s="79"/>
      <c r="AP1045" s="79"/>
      <c r="AQ1045" s="79"/>
      <c r="AR1045" s="79"/>
      <c r="AS1045" s="79"/>
      <c r="AT1045" s="79"/>
      <c r="AU1045" s="79"/>
      <c r="AV1045" s="79"/>
      <c r="AW1045" s="79"/>
      <c r="AX1045" s="79"/>
      <c r="AY1045" s="79"/>
      <c r="AZ1045" s="79"/>
      <c r="BA1045" s="79"/>
      <c r="BB1045" s="79"/>
      <c r="BC1045" s="79"/>
      <c r="BD1045" s="79"/>
      <c r="BE1045" s="79"/>
      <c r="BF1045" s="79"/>
      <c r="BG1045" s="79"/>
      <c r="BH1045" s="79"/>
      <c r="BI1045" s="79"/>
      <c r="BJ1045" s="79"/>
      <c r="BK1045" s="79"/>
      <c r="BL1045" s="79"/>
      <c r="BM1045" s="79"/>
      <c r="BN1045" s="79"/>
      <c r="BO1045" s="79"/>
      <c r="BP1045" s="79"/>
      <c r="BQ1045" s="79"/>
      <c r="BR1045" s="79"/>
      <c r="BS1045" s="79"/>
      <c r="BT1045" s="79"/>
      <c r="BU1045" s="79"/>
      <c r="BV1045" s="79"/>
      <c r="BW1045" s="79"/>
      <c r="BX1045" s="79"/>
      <c r="BY1045" s="79"/>
      <c r="BZ1045" s="79"/>
      <c r="CA1045" s="79"/>
    </row>
    <row r="1046" spans="1:79">
      <c r="A1046" s="79"/>
      <c r="B1046" s="79"/>
      <c r="C1046" s="79"/>
      <c r="D1046" s="79"/>
      <c r="E1046" s="79"/>
      <c r="F1046" s="79"/>
      <c r="G1046" s="79"/>
      <c r="H1046" s="79"/>
      <c r="I1046" s="79"/>
      <c r="J1046" s="79"/>
      <c r="K1046" s="79"/>
      <c r="L1046" s="79"/>
      <c r="M1046" s="79"/>
      <c r="AA1046" s="79"/>
      <c r="AB1046" s="79"/>
      <c r="AC1046" s="79"/>
      <c r="AD1046" s="79"/>
      <c r="AE1046" s="79"/>
      <c r="AF1046" s="79"/>
      <c r="AG1046" s="79"/>
      <c r="AH1046" s="79"/>
      <c r="AI1046" s="79"/>
      <c r="AJ1046" s="79"/>
      <c r="AK1046" s="79"/>
      <c r="AL1046" s="79"/>
      <c r="AM1046" s="79"/>
      <c r="AN1046" s="79"/>
      <c r="AO1046" s="79"/>
      <c r="AP1046" s="79"/>
      <c r="AQ1046" s="79"/>
      <c r="AR1046" s="79"/>
      <c r="AS1046" s="79"/>
      <c r="AT1046" s="79"/>
      <c r="AU1046" s="79"/>
      <c r="AV1046" s="79"/>
      <c r="AW1046" s="79"/>
      <c r="AX1046" s="79"/>
      <c r="AY1046" s="79"/>
      <c r="AZ1046" s="79"/>
      <c r="BA1046" s="79"/>
      <c r="BB1046" s="79"/>
      <c r="BC1046" s="79"/>
      <c r="BD1046" s="79"/>
      <c r="BE1046" s="79"/>
      <c r="BF1046" s="79"/>
      <c r="BG1046" s="79"/>
      <c r="BH1046" s="79"/>
      <c r="BI1046" s="79"/>
      <c r="BJ1046" s="79"/>
      <c r="BK1046" s="79"/>
      <c r="BL1046" s="79"/>
      <c r="BM1046" s="79"/>
      <c r="BN1046" s="79"/>
      <c r="BO1046" s="79"/>
      <c r="BP1046" s="79"/>
      <c r="BQ1046" s="79"/>
      <c r="BR1046" s="79"/>
      <c r="BS1046" s="79"/>
      <c r="BT1046" s="79"/>
      <c r="BU1046" s="79"/>
      <c r="BV1046" s="79"/>
      <c r="BW1046" s="79"/>
      <c r="BX1046" s="79"/>
      <c r="BY1046" s="79"/>
      <c r="BZ1046" s="79"/>
      <c r="CA1046" s="79"/>
    </row>
    <row r="1047" spans="1:79">
      <c r="A1047" s="79"/>
      <c r="B1047" s="79"/>
      <c r="C1047" s="79"/>
      <c r="D1047" s="79"/>
      <c r="E1047" s="79"/>
      <c r="F1047" s="79"/>
      <c r="G1047" s="79"/>
      <c r="H1047" s="79"/>
      <c r="I1047" s="79"/>
      <c r="J1047" s="79"/>
      <c r="K1047" s="79"/>
      <c r="L1047" s="79"/>
      <c r="M1047" s="79"/>
      <c r="AA1047" s="79"/>
      <c r="AB1047" s="79"/>
      <c r="AC1047" s="79"/>
      <c r="AD1047" s="79"/>
      <c r="AE1047" s="79"/>
      <c r="AF1047" s="79"/>
      <c r="AG1047" s="79"/>
      <c r="AH1047" s="79"/>
      <c r="AI1047" s="79"/>
      <c r="AJ1047" s="79"/>
      <c r="AK1047" s="79"/>
      <c r="AL1047" s="79"/>
      <c r="AM1047" s="79"/>
      <c r="AN1047" s="79"/>
      <c r="AO1047" s="79"/>
      <c r="AP1047" s="79"/>
      <c r="AQ1047" s="79"/>
      <c r="AR1047" s="79"/>
      <c r="AS1047" s="79"/>
      <c r="AT1047" s="79"/>
      <c r="AU1047" s="79"/>
      <c r="AV1047" s="79"/>
      <c r="AW1047" s="79"/>
      <c r="AX1047" s="79"/>
      <c r="AY1047" s="79"/>
      <c r="AZ1047" s="79"/>
      <c r="BA1047" s="79"/>
      <c r="BB1047" s="79"/>
      <c r="BC1047" s="79"/>
      <c r="BD1047" s="79"/>
      <c r="BE1047" s="79"/>
      <c r="BF1047" s="79"/>
      <c r="BG1047" s="79"/>
      <c r="BH1047" s="79"/>
      <c r="BI1047" s="79"/>
      <c r="BJ1047" s="79"/>
      <c r="BK1047" s="79"/>
      <c r="BL1047" s="79"/>
      <c r="BM1047" s="79"/>
      <c r="BN1047" s="79"/>
      <c r="BO1047" s="79"/>
      <c r="BP1047" s="79"/>
      <c r="BQ1047" s="79"/>
      <c r="BR1047" s="79"/>
      <c r="BS1047" s="79"/>
      <c r="BT1047" s="79"/>
      <c r="BU1047" s="79"/>
      <c r="BV1047" s="79"/>
      <c r="BW1047" s="79"/>
      <c r="BX1047" s="79"/>
      <c r="BY1047" s="79"/>
      <c r="BZ1047" s="79"/>
      <c r="CA1047" s="79"/>
    </row>
    <row r="1048" spans="1:79">
      <c r="A1048" s="79"/>
      <c r="B1048" s="79"/>
      <c r="C1048" s="79"/>
      <c r="D1048" s="79"/>
      <c r="E1048" s="79"/>
      <c r="F1048" s="79"/>
      <c r="G1048" s="79"/>
      <c r="H1048" s="79"/>
      <c r="I1048" s="79"/>
      <c r="J1048" s="79"/>
      <c r="K1048" s="79"/>
      <c r="L1048" s="79"/>
      <c r="M1048" s="79"/>
      <c r="AA1048" s="79"/>
      <c r="AB1048" s="79"/>
      <c r="AC1048" s="79"/>
      <c r="AD1048" s="79"/>
      <c r="AE1048" s="79"/>
      <c r="AF1048" s="79"/>
      <c r="AG1048" s="79"/>
      <c r="AH1048" s="79"/>
      <c r="AI1048" s="79"/>
      <c r="AJ1048" s="79"/>
      <c r="AK1048" s="79"/>
      <c r="AL1048" s="79"/>
      <c r="AM1048" s="79"/>
      <c r="AN1048" s="79"/>
      <c r="AO1048" s="79"/>
      <c r="AP1048" s="79"/>
      <c r="AQ1048" s="79"/>
      <c r="AR1048" s="79"/>
      <c r="AS1048" s="79"/>
      <c r="AT1048" s="79"/>
      <c r="AU1048" s="79"/>
      <c r="AV1048" s="79"/>
      <c r="AW1048" s="79"/>
      <c r="AX1048" s="79"/>
      <c r="AY1048" s="79"/>
      <c r="AZ1048" s="79"/>
      <c r="BA1048" s="79"/>
      <c r="BB1048" s="79"/>
      <c r="BC1048" s="79"/>
      <c r="BD1048" s="79"/>
      <c r="BE1048" s="79"/>
      <c r="BF1048" s="79"/>
      <c r="BG1048" s="79"/>
      <c r="BH1048" s="79"/>
      <c r="BI1048" s="79"/>
      <c r="BJ1048" s="79"/>
      <c r="BK1048" s="79"/>
      <c r="BL1048" s="79"/>
      <c r="BM1048" s="79"/>
      <c r="BN1048" s="79"/>
      <c r="BO1048" s="79"/>
      <c r="BP1048" s="79"/>
      <c r="BQ1048" s="79"/>
      <c r="BR1048" s="79"/>
      <c r="BS1048" s="79"/>
      <c r="BT1048" s="79"/>
      <c r="BU1048" s="79"/>
      <c r="BV1048" s="79"/>
      <c r="BW1048" s="79"/>
      <c r="BX1048" s="79"/>
      <c r="BY1048" s="79"/>
      <c r="BZ1048" s="79"/>
      <c r="CA1048" s="79"/>
    </row>
    <row r="1049" spans="1:79">
      <c r="A1049" s="79"/>
      <c r="B1049" s="79"/>
      <c r="C1049" s="79"/>
      <c r="D1049" s="79"/>
      <c r="E1049" s="79"/>
      <c r="F1049" s="79"/>
      <c r="G1049" s="79"/>
      <c r="H1049" s="79"/>
      <c r="I1049" s="79"/>
      <c r="J1049" s="79"/>
      <c r="K1049" s="79"/>
      <c r="L1049" s="79"/>
      <c r="M1049" s="79"/>
      <c r="AA1049" s="79"/>
      <c r="AB1049" s="79"/>
      <c r="AC1049" s="79"/>
      <c r="AD1049" s="79"/>
      <c r="AE1049" s="79"/>
      <c r="AF1049" s="79"/>
      <c r="AG1049" s="79"/>
      <c r="AH1049" s="79"/>
      <c r="AI1049" s="79"/>
      <c r="AJ1049" s="79"/>
      <c r="AK1049" s="79"/>
      <c r="AL1049" s="79"/>
      <c r="AM1049" s="79"/>
      <c r="AN1049" s="79"/>
      <c r="AO1049" s="79"/>
      <c r="AP1049" s="79"/>
      <c r="AQ1049" s="79"/>
      <c r="AR1049" s="79"/>
      <c r="AS1049" s="79"/>
      <c r="AT1049" s="79"/>
      <c r="AU1049" s="79"/>
      <c r="AV1049" s="79"/>
      <c r="AW1049" s="79"/>
      <c r="AX1049" s="79"/>
      <c r="AY1049" s="79"/>
      <c r="AZ1049" s="79"/>
      <c r="BA1049" s="79"/>
      <c r="BB1049" s="79"/>
      <c r="BC1049" s="79"/>
      <c r="BD1049" s="79"/>
      <c r="BE1049" s="79"/>
      <c r="BF1049" s="79"/>
      <c r="BG1049" s="79"/>
      <c r="BH1049" s="79"/>
      <c r="BI1049" s="79"/>
      <c r="BJ1049" s="79"/>
      <c r="BK1049" s="79"/>
      <c r="BL1049" s="79"/>
      <c r="BM1049" s="79"/>
      <c r="BN1049" s="79"/>
      <c r="BO1049" s="79"/>
      <c r="BP1049" s="79"/>
      <c r="BQ1049" s="79"/>
      <c r="BR1049" s="79"/>
      <c r="BS1049" s="79"/>
      <c r="BT1049" s="79"/>
      <c r="BU1049" s="79"/>
      <c r="BV1049" s="79"/>
      <c r="BW1049" s="79"/>
      <c r="BX1049" s="79"/>
      <c r="BY1049" s="79"/>
      <c r="BZ1049" s="79"/>
      <c r="CA1049" s="79"/>
    </row>
    <row r="1050" spans="1:79">
      <c r="A1050" s="79"/>
      <c r="B1050" s="79"/>
      <c r="C1050" s="79"/>
      <c r="D1050" s="79"/>
      <c r="E1050" s="79"/>
      <c r="F1050" s="79"/>
      <c r="G1050" s="79"/>
      <c r="H1050" s="79"/>
      <c r="I1050" s="79"/>
      <c r="J1050" s="79"/>
      <c r="K1050" s="79"/>
      <c r="L1050" s="79"/>
      <c r="M1050" s="79"/>
      <c r="AA1050" s="79"/>
      <c r="AB1050" s="79"/>
      <c r="AC1050" s="79"/>
      <c r="AD1050" s="79"/>
      <c r="AE1050" s="79"/>
      <c r="AF1050" s="79"/>
      <c r="AG1050" s="79"/>
      <c r="AH1050" s="79"/>
      <c r="AI1050" s="79"/>
      <c r="AJ1050" s="79"/>
      <c r="AK1050" s="79"/>
      <c r="AL1050" s="79"/>
      <c r="AM1050" s="79"/>
      <c r="AN1050" s="79"/>
      <c r="AO1050" s="79"/>
      <c r="AP1050" s="79"/>
      <c r="AQ1050" s="79"/>
      <c r="AR1050" s="79"/>
      <c r="AS1050" s="79"/>
      <c r="AT1050" s="79"/>
      <c r="AU1050" s="79"/>
      <c r="AV1050" s="79"/>
      <c r="AW1050" s="79"/>
      <c r="AX1050" s="79"/>
      <c r="AY1050" s="79"/>
      <c r="AZ1050" s="79"/>
      <c r="BA1050" s="79"/>
      <c r="BB1050" s="79"/>
      <c r="BC1050" s="79"/>
      <c r="BD1050" s="79"/>
      <c r="BE1050" s="79"/>
      <c r="BF1050" s="79"/>
      <c r="BG1050" s="79"/>
      <c r="BH1050" s="79"/>
      <c r="BI1050" s="79"/>
      <c r="BJ1050" s="79"/>
      <c r="BK1050" s="79"/>
      <c r="BL1050" s="79"/>
      <c r="BM1050" s="79"/>
      <c r="BN1050" s="79"/>
      <c r="BO1050" s="79"/>
      <c r="BP1050" s="79"/>
      <c r="BQ1050" s="79"/>
      <c r="BR1050" s="79"/>
      <c r="BS1050" s="79"/>
      <c r="BT1050" s="79"/>
      <c r="BU1050" s="79"/>
      <c r="BV1050" s="79"/>
      <c r="BW1050" s="79"/>
      <c r="BX1050" s="79"/>
      <c r="BY1050" s="79"/>
      <c r="BZ1050" s="79"/>
      <c r="CA1050" s="79"/>
    </row>
    <row r="1051" spans="1:79">
      <c r="A1051" s="79"/>
      <c r="B1051" s="79"/>
      <c r="C1051" s="79"/>
      <c r="D1051" s="79"/>
      <c r="E1051" s="79"/>
      <c r="F1051" s="79"/>
      <c r="G1051" s="79"/>
      <c r="H1051" s="79"/>
      <c r="I1051" s="79"/>
      <c r="J1051" s="79"/>
      <c r="K1051" s="79"/>
      <c r="L1051" s="79"/>
      <c r="M1051" s="79"/>
      <c r="AA1051" s="79"/>
      <c r="AB1051" s="79"/>
      <c r="AC1051" s="79"/>
      <c r="AD1051" s="79"/>
      <c r="AE1051" s="79"/>
      <c r="AF1051" s="79"/>
      <c r="AG1051" s="79"/>
      <c r="AH1051" s="79"/>
      <c r="AI1051" s="79"/>
      <c r="AJ1051" s="79"/>
      <c r="AK1051" s="79"/>
      <c r="AL1051" s="79"/>
      <c r="AM1051" s="79"/>
      <c r="AN1051" s="79"/>
      <c r="AO1051" s="79"/>
      <c r="AP1051" s="79"/>
      <c r="AQ1051" s="79"/>
      <c r="AR1051" s="79"/>
      <c r="AS1051" s="79"/>
      <c r="AT1051" s="79"/>
      <c r="AU1051" s="79"/>
      <c r="AV1051" s="79"/>
      <c r="AW1051" s="79"/>
      <c r="AX1051" s="79"/>
      <c r="AY1051" s="79"/>
      <c r="AZ1051" s="79"/>
      <c r="BA1051" s="79"/>
      <c r="BB1051" s="79"/>
      <c r="BC1051" s="79"/>
      <c r="BD1051" s="79"/>
      <c r="BE1051" s="79"/>
      <c r="BF1051" s="79"/>
      <c r="BG1051" s="79"/>
      <c r="BH1051" s="79"/>
      <c r="BI1051" s="79"/>
      <c r="BJ1051" s="79"/>
      <c r="BK1051" s="79"/>
      <c r="BL1051" s="79"/>
      <c r="BM1051" s="79"/>
      <c r="BN1051" s="79"/>
      <c r="BO1051" s="79"/>
      <c r="BP1051" s="79"/>
      <c r="BQ1051" s="79"/>
      <c r="BR1051" s="79"/>
      <c r="BS1051" s="79"/>
      <c r="BT1051" s="79"/>
      <c r="BU1051" s="79"/>
      <c r="BV1051" s="79"/>
      <c r="BW1051" s="79"/>
      <c r="BX1051" s="79"/>
      <c r="BY1051" s="79"/>
      <c r="BZ1051" s="79"/>
      <c r="CA1051" s="79"/>
    </row>
    <row r="1052" spans="1:79">
      <c r="A1052" s="79"/>
      <c r="B1052" s="79"/>
      <c r="C1052" s="79"/>
      <c r="D1052" s="79"/>
      <c r="E1052" s="79"/>
      <c r="F1052" s="79"/>
      <c r="G1052" s="79"/>
      <c r="H1052" s="79"/>
      <c r="I1052" s="79"/>
      <c r="J1052" s="79"/>
      <c r="K1052" s="79"/>
      <c r="L1052" s="79"/>
      <c r="M1052" s="79"/>
      <c r="AA1052" s="79"/>
      <c r="AB1052" s="79"/>
      <c r="AC1052" s="79"/>
      <c r="AD1052" s="79"/>
      <c r="AE1052" s="79"/>
      <c r="AF1052" s="79"/>
      <c r="AG1052" s="79"/>
      <c r="AH1052" s="79"/>
      <c r="AI1052" s="79"/>
      <c r="AJ1052" s="79"/>
      <c r="AK1052" s="79"/>
      <c r="AL1052" s="79"/>
      <c r="AM1052" s="79"/>
      <c r="AN1052" s="79"/>
      <c r="AO1052" s="79"/>
      <c r="AP1052" s="79"/>
      <c r="AQ1052" s="79"/>
      <c r="AR1052" s="79"/>
      <c r="AS1052" s="79"/>
      <c r="AT1052" s="79"/>
      <c r="AU1052" s="79"/>
      <c r="AV1052" s="79"/>
      <c r="AW1052" s="79"/>
      <c r="AX1052" s="79"/>
      <c r="AY1052" s="79"/>
      <c r="AZ1052" s="79"/>
      <c r="BA1052" s="79"/>
      <c r="BB1052" s="79"/>
      <c r="BC1052" s="79"/>
      <c r="BD1052" s="79"/>
      <c r="BE1052" s="79"/>
      <c r="BF1052" s="79"/>
      <c r="BG1052" s="79"/>
      <c r="BH1052" s="79"/>
      <c r="BI1052" s="79"/>
      <c r="BJ1052" s="79"/>
      <c r="BK1052" s="79"/>
      <c r="BL1052" s="79"/>
      <c r="BM1052" s="79"/>
      <c r="BN1052" s="79"/>
      <c r="BO1052" s="79"/>
      <c r="BP1052" s="79"/>
      <c r="BQ1052" s="79"/>
      <c r="BR1052" s="79"/>
      <c r="BS1052" s="79"/>
      <c r="BT1052" s="79"/>
      <c r="BU1052" s="79"/>
      <c r="BV1052" s="79"/>
      <c r="BW1052" s="79"/>
      <c r="BX1052" s="79"/>
      <c r="BY1052" s="79"/>
      <c r="BZ1052" s="79"/>
      <c r="CA1052" s="79"/>
    </row>
    <row r="1053" spans="1:79">
      <c r="A1053" s="79"/>
      <c r="B1053" s="79"/>
      <c r="C1053" s="79"/>
      <c r="D1053" s="79"/>
      <c r="E1053" s="79"/>
      <c r="F1053" s="79"/>
      <c r="G1053" s="79"/>
      <c r="H1053" s="79"/>
      <c r="I1053" s="79"/>
      <c r="J1053" s="79"/>
      <c r="K1053" s="79"/>
      <c r="L1053" s="79"/>
      <c r="M1053" s="79"/>
      <c r="AA1053" s="79"/>
      <c r="AB1053" s="79"/>
      <c r="AC1053" s="79"/>
      <c r="AD1053" s="79"/>
      <c r="AE1053" s="79"/>
      <c r="AF1053" s="79"/>
      <c r="AG1053" s="79"/>
      <c r="AH1053" s="79"/>
      <c r="AI1053" s="79"/>
      <c r="AJ1053" s="79"/>
      <c r="AK1053" s="79"/>
      <c r="AL1053" s="79"/>
      <c r="AM1053" s="79"/>
      <c r="AN1053" s="79"/>
      <c r="AO1053" s="79"/>
      <c r="AP1053" s="79"/>
      <c r="AQ1053" s="79"/>
      <c r="AR1053" s="79"/>
      <c r="AS1053" s="79"/>
      <c r="AT1053" s="79"/>
      <c r="AU1053" s="79"/>
      <c r="AV1053" s="79"/>
      <c r="AW1053" s="79"/>
      <c r="AX1053" s="79"/>
      <c r="AY1053" s="79"/>
      <c r="AZ1053" s="79"/>
      <c r="BA1053" s="79"/>
      <c r="BB1053" s="79"/>
      <c r="BC1053" s="79"/>
      <c r="BD1053" s="79"/>
      <c r="BE1053" s="79"/>
      <c r="BF1053" s="79"/>
      <c r="BG1053" s="79"/>
      <c r="BH1053" s="79"/>
      <c r="BI1053" s="79"/>
      <c r="BJ1053" s="79"/>
      <c r="BK1053" s="79"/>
      <c r="BL1053" s="79"/>
      <c r="BM1053" s="79"/>
      <c r="BN1053" s="79"/>
      <c r="BO1053" s="79"/>
      <c r="BP1053" s="79"/>
      <c r="BQ1053" s="79"/>
      <c r="BR1053" s="79"/>
      <c r="BS1053" s="79"/>
      <c r="BT1053" s="79"/>
      <c r="BU1053" s="79"/>
      <c r="BV1053" s="79"/>
      <c r="BW1053" s="79"/>
      <c r="BX1053" s="79"/>
      <c r="BY1053" s="79"/>
      <c r="BZ1053" s="79"/>
      <c r="CA1053" s="79"/>
    </row>
    <row r="1054" spans="1:79">
      <c r="A1054" s="79"/>
      <c r="B1054" s="79"/>
      <c r="C1054" s="79"/>
      <c r="D1054" s="79"/>
      <c r="E1054" s="79"/>
      <c r="F1054" s="79"/>
      <c r="G1054" s="79"/>
      <c r="H1054" s="79"/>
      <c r="I1054" s="79"/>
      <c r="J1054" s="79"/>
      <c r="K1054" s="79"/>
      <c r="L1054" s="79"/>
      <c r="M1054" s="79"/>
      <c r="AA1054" s="79"/>
      <c r="AB1054" s="79"/>
      <c r="AC1054" s="79"/>
      <c r="AD1054" s="79"/>
      <c r="AE1054" s="79"/>
      <c r="AF1054" s="79"/>
      <c r="AG1054" s="79"/>
      <c r="AH1054" s="79"/>
      <c r="AI1054" s="79"/>
      <c r="AJ1054" s="79"/>
      <c r="AK1054" s="79"/>
      <c r="AL1054" s="79"/>
      <c r="AM1054" s="79"/>
      <c r="AN1054" s="79"/>
      <c r="AO1054" s="79"/>
      <c r="AP1054" s="79"/>
      <c r="AQ1054" s="79"/>
      <c r="AR1054" s="79"/>
      <c r="AS1054" s="79"/>
      <c r="AT1054" s="79"/>
      <c r="AU1054" s="79"/>
      <c r="AV1054" s="79"/>
      <c r="AW1054" s="79"/>
      <c r="AX1054" s="79"/>
      <c r="AY1054" s="79"/>
      <c r="AZ1054" s="79"/>
      <c r="BA1054" s="79"/>
      <c r="BB1054" s="79"/>
      <c r="BC1054" s="79"/>
      <c r="BD1054" s="79"/>
      <c r="BE1054" s="79"/>
      <c r="BF1054" s="79"/>
      <c r="BG1054" s="79"/>
      <c r="BH1054" s="79"/>
      <c r="BI1054" s="79"/>
      <c r="BJ1054" s="79"/>
      <c r="BK1054" s="79"/>
      <c r="BL1054" s="79"/>
      <c r="BM1054" s="79"/>
      <c r="BN1054" s="79"/>
      <c r="BO1054" s="79"/>
      <c r="BP1054" s="79"/>
      <c r="BQ1054" s="79"/>
      <c r="BR1054" s="79"/>
      <c r="BS1054" s="79"/>
      <c r="BT1054" s="79"/>
      <c r="BU1054" s="79"/>
      <c r="BV1054" s="79"/>
      <c r="BW1054" s="79"/>
      <c r="BX1054" s="79"/>
      <c r="BY1054" s="79"/>
      <c r="BZ1054" s="79"/>
      <c r="CA1054" s="79"/>
    </row>
    <row r="1055" spans="1:79">
      <c r="A1055" s="79"/>
      <c r="B1055" s="79"/>
      <c r="C1055" s="79"/>
      <c r="D1055" s="79"/>
      <c r="E1055" s="79"/>
      <c r="F1055" s="79"/>
      <c r="G1055" s="79"/>
      <c r="H1055" s="79"/>
      <c r="I1055" s="79"/>
      <c r="J1055" s="79"/>
      <c r="K1055" s="79"/>
      <c r="L1055" s="79"/>
      <c r="M1055" s="79"/>
      <c r="AA1055" s="79"/>
      <c r="AB1055" s="79"/>
      <c r="AC1055" s="79"/>
      <c r="AD1055" s="79"/>
      <c r="AE1055" s="79"/>
      <c r="AF1055" s="79"/>
      <c r="AG1055" s="79"/>
      <c r="AH1055" s="79"/>
      <c r="AI1055" s="79"/>
      <c r="AJ1055" s="79"/>
      <c r="AK1055" s="79"/>
      <c r="AL1055" s="79"/>
      <c r="AM1055" s="79"/>
      <c r="AN1055" s="79"/>
      <c r="AO1055" s="79"/>
      <c r="AP1055" s="79"/>
      <c r="AQ1055" s="79"/>
      <c r="AR1055" s="79"/>
      <c r="AS1055" s="79"/>
      <c r="AT1055" s="79"/>
      <c r="AU1055" s="79"/>
      <c r="AV1055" s="79"/>
      <c r="AW1055" s="79"/>
      <c r="AX1055" s="79"/>
      <c r="AY1055" s="79"/>
      <c r="AZ1055" s="79"/>
      <c r="BA1055" s="79"/>
      <c r="BB1055" s="79"/>
      <c r="BC1055" s="79"/>
      <c r="BD1055" s="79"/>
      <c r="BE1055" s="79"/>
      <c r="BF1055" s="79"/>
      <c r="BG1055" s="79"/>
      <c r="BH1055" s="79"/>
      <c r="BI1055" s="79"/>
      <c r="BJ1055" s="79"/>
      <c r="BK1055" s="79"/>
      <c r="BL1055" s="79"/>
      <c r="BM1055" s="79"/>
      <c r="BN1055" s="79"/>
      <c r="BO1055" s="79"/>
      <c r="BP1055" s="79"/>
      <c r="BQ1055" s="79"/>
      <c r="BR1055" s="79"/>
      <c r="BS1055" s="79"/>
      <c r="BT1055" s="79"/>
      <c r="BU1055" s="79"/>
      <c r="BV1055" s="79"/>
      <c r="BW1055" s="79"/>
      <c r="BX1055" s="79"/>
      <c r="BY1055" s="79"/>
      <c r="BZ1055" s="79"/>
      <c r="CA1055" s="79"/>
    </row>
    <row r="1056" spans="1:79">
      <c r="A1056" s="79"/>
      <c r="B1056" s="79"/>
      <c r="C1056" s="79"/>
      <c r="D1056" s="79"/>
      <c r="E1056" s="79"/>
      <c r="F1056" s="79"/>
      <c r="G1056" s="79"/>
      <c r="H1056" s="79"/>
      <c r="I1056" s="79"/>
      <c r="J1056" s="79"/>
      <c r="K1056" s="79"/>
      <c r="L1056" s="79"/>
      <c r="M1056" s="79"/>
      <c r="AA1056" s="79"/>
      <c r="AB1056" s="79"/>
      <c r="AC1056" s="79"/>
      <c r="AD1056" s="79"/>
      <c r="AE1056" s="79"/>
      <c r="AF1056" s="79"/>
      <c r="AG1056" s="79"/>
      <c r="AH1056" s="79"/>
      <c r="AI1056" s="79"/>
      <c r="AJ1056" s="79"/>
      <c r="AK1056" s="79"/>
      <c r="AL1056" s="79"/>
      <c r="AM1056" s="79"/>
      <c r="AN1056" s="79"/>
      <c r="AO1056" s="79"/>
      <c r="AP1056" s="79"/>
      <c r="AQ1056" s="79"/>
      <c r="AR1056" s="79"/>
      <c r="AS1056" s="79"/>
      <c r="AT1056" s="79"/>
      <c r="AU1056" s="79"/>
      <c r="AV1056" s="79"/>
      <c r="AW1056" s="79"/>
      <c r="AX1056" s="79"/>
      <c r="AY1056" s="79"/>
      <c r="AZ1056" s="79"/>
      <c r="BA1056" s="79"/>
      <c r="BB1056" s="79"/>
      <c r="BC1056" s="79"/>
      <c r="BD1056" s="79"/>
      <c r="BE1056" s="79"/>
      <c r="BF1056" s="79"/>
      <c r="BG1056" s="79"/>
      <c r="BH1056" s="79"/>
      <c r="BI1056" s="79"/>
      <c r="BJ1056" s="79"/>
      <c r="BK1056" s="79"/>
      <c r="BL1056" s="79"/>
      <c r="BM1056" s="79"/>
      <c r="BN1056" s="79"/>
      <c r="BO1056" s="79"/>
      <c r="BP1056" s="79"/>
      <c r="BQ1056" s="79"/>
      <c r="BR1056" s="79"/>
      <c r="BS1056" s="79"/>
      <c r="BT1056" s="79"/>
      <c r="BU1056" s="79"/>
      <c r="BV1056" s="79"/>
      <c r="BW1056" s="79"/>
      <c r="BX1056" s="79"/>
      <c r="BY1056" s="79"/>
      <c r="BZ1056" s="79"/>
      <c r="CA1056" s="79"/>
    </row>
    <row r="1057" spans="1:79">
      <c r="A1057" s="79"/>
      <c r="B1057" s="79"/>
      <c r="C1057" s="79"/>
      <c r="D1057" s="79"/>
      <c r="E1057" s="79"/>
      <c r="F1057" s="79"/>
      <c r="G1057" s="79"/>
      <c r="H1057" s="79"/>
      <c r="I1057" s="79"/>
      <c r="J1057" s="79"/>
      <c r="K1057" s="79"/>
      <c r="L1057" s="79"/>
      <c r="M1057" s="79"/>
      <c r="AA1057" s="79"/>
      <c r="AB1057" s="79"/>
      <c r="AC1057" s="79"/>
      <c r="AD1057" s="79"/>
      <c r="AE1057" s="79"/>
      <c r="AF1057" s="79"/>
      <c r="AG1057" s="79"/>
      <c r="AH1057" s="79"/>
      <c r="AI1057" s="79"/>
      <c r="AJ1057" s="79"/>
      <c r="AK1057" s="79"/>
      <c r="AL1057" s="79"/>
      <c r="AM1057" s="79"/>
      <c r="AN1057" s="79"/>
      <c r="AO1057" s="79"/>
      <c r="AP1057" s="79"/>
      <c r="AQ1057" s="79"/>
      <c r="AR1057" s="79"/>
      <c r="AS1057" s="79"/>
      <c r="AT1057" s="79"/>
      <c r="AU1057" s="79"/>
      <c r="AV1057" s="79"/>
      <c r="AW1057" s="79"/>
      <c r="AX1057" s="79"/>
      <c r="AY1057" s="79"/>
      <c r="AZ1057" s="79"/>
      <c r="BA1057" s="79"/>
      <c r="BB1057" s="79"/>
      <c r="BC1057" s="79"/>
      <c r="BD1057" s="79"/>
      <c r="BE1057" s="79"/>
      <c r="BF1057" s="79"/>
      <c r="BG1057" s="79"/>
      <c r="BH1057" s="79"/>
      <c r="BI1057" s="79"/>
      <c r="BJ1057" s="79"/>
      <c r="BK1057" s="79"/>
      <c r="BL1057" s="79"/>
      <c r="BM1057" s="79"/>
      <c r="BN1057" s="79"/>
      <c r="BO1057" s="79"/>
      <c r="BP1057" s="79"/>
      <c r="BQ1057" s="79"/>
      <c r="BR1057" s="79"/>
      <c r="BS1057" s="79"/>
      <c r="BT1057" s="79"/>
      <c r="BU1057" s="79"/>
      <c r="BV1057" s="79"/>
      <c r="BW1057" s="79"/>
      <c r="BX1057" s="79"/>
      <c r="BY1057" s="79"/>
      <c r="BZ1057" s="79"/>
      <c r="CA1057" s="79"/>
    </row>
    <row r="1058" spans="1:79">
      <c r="A1058" s="79"/>
      <c r="B1058" s="79"/>
      <c r="C1058" s="79"/>
      <c r="D1058" s="79"/>
      <c r="E1058" s="79"/>
      <c r="F1058" s="79"/>
      <c r="G1058" s="79"/>
      <c r="H1058" s="79"/>
      <c r="I1058" s="79"/>
      <c r="J1058" s="79"/>
      <c r="K1058" s="79"/>
      <c r="L1058" s="79"/>
      <c r="M1058" s="79"/>
      <c r="AA1058" s="79"/>
      <c r="AB1058" s="79"/>
      <c r="AC1058" s="79"/>
      <c r="AD1058" s="79"/>
      <c r="AE1058" s="79"/>
      <c r="AF1058" s="79"/>
      <c r="AG1058" s="79"/>
      <c r="AH1058" s="79"/>
      <c r="AI1058" s="79"/>
      <c r="AJ1058" s="79"/>
      <c r="AK1058" s="79"/>
      <c r="AL1058" s="79"/>
      <c r="AM1058" s="79"/>
      <c r="AN1058" s="79"/>
      <c r="AO1058" s="79"/>
      <c r="AP1058" s="79"/>
      <c r="AQ1058" s="79"/>
      <c r="AR1058" s="79"/>
      <c r="AS1058" s="79"/>
      <c r="AT1058" s="79"/>
      <c r="AU1058" s="79"/>
      <c r="AV1058" s="79"/>
      <c r="AW1058" s="79"/>
      <c r="AX1058" s="79"/>
      <c r="AY1058" s="79"/>
      <c r="AZ1058" s="79"/>
      <c r="BA1058" s="79"/>
      <c r="BB1058" s="79"/>
      <c r="BC1058" s="79"/>
      <c r="BD1058" s="79"/>
      <c r="BE1058" s="79"/>
      <c r="BF1058" s="79"/>
      <c r="BG1058" s="79"/>
      <c r="BH1058" s="79"/>
      <c r="BI1058" s="79"/>
      <c r="BJ1058" s="79"/>
      <c r="BK1058" s="79"/>
      <c r="BL1058" s="79"/>
      <c r="BM1058" s="79"/>
      <c r="BN1058" s="79"/>
      <c r="BO1058" s="79"/>
      <c r="BP1058" s="79"/>
      <c r="BQ1058" s="79"/>
      <c r="BR1058" s="79"/>
      <c r="BS1058" s="79"/>
      <c r="BT1058" s="79"/>
      <c r="BU1058" s="79"/>
      <c r="BV1058" s="79"/>
      <c r="BW1058" s="79"/>
      <c r="BX1058" s="79"/>
      <c r="BY1058" s="79"/>
      <c r="BZ1058" s="79"/>
      <c r="CA1058" s="79"/>
    </row>
    <row r="1059" spans="1:79">
      <c r="A1059" s="79"/>
      <c r="B1059" s="79"/>
      <c r="C1059" s="79"/>
      <c r="D1059" s="79"/>
      <c r="E1059" s="79"/>
      <c r="F1059" s="79"/>
      <c r="G1059" s="79"/>
      <c r="H1059" s="79"/>
      <c r="I1059" s="79"/>
      <c r="J1059" s="79"/>
      <c r="K1059" s="79"/>
      <c r="L1059" s="79"/>
      <c r="M1059" s="79"/>
      <c r="AA1059" s="79"/>
      <c r="AB1059" s="79"/>
      <c r="AC1059" s="79"/>
      <c r="AD1059" s="79"/>
      <c r="AE1059" s="79"/>
      <c r="AF1059" s="79"/>
      <c r="AG1059" s="79"/>
      <c r="AH1059" s="79"/>
      <c r="AI1059" s="79"/>
      <c r="AJ1059" s="79"/>
      <c r="AK1059" s="79"/>
      <c r="AL1059" s="79"/>
      <c r="AM1059" s="79"/>
      <c r="AN1059" s="79"/>
      <c r="AO1059" s="79"/>
      <c r="AP1059" s="79"/>
      <c r="AQ1059" s="79"/>
      <c r="AR1059" s="79"/>
      <c r="AS1059" s="79"/>
      <c r="AT1059" s="79"/>
      <c r="AU1059" s="79"/>
      <c r="AV1059" s="79"/>
      <c r="AW1059" s="79"/>
      <c r="AX1059" s="79"/>
      <c r="AY1059" s="79"/>
      <c r="AZ1059" s="79"/>
      <c r="BA1059" s="79"/>
      <c r="BB1059" s="79"/>
      <c r="BC1059" s="79"/>
      <c r="BD1059" s="79"/>
      <c r="BE1059" s="79"/>
      <c r="BF1059" s="79"/>
      <c r="BG1059" s="79"/>
      <c r="BH1059" s="79"/>
      <c r="BI1059" s="79"/>
      <c r="BJ1059" s="79"/>
      <c r="BK1059" s="79"/>
      <c r="BL1059" s="79"/>
      <c r="BM1059" s="79"/>
      <c r="BN1059" s="79"/>
      <c r="BO1059" s="79"/>
      <c r="BP1059" s="79"/>
      <c r="BQ1059" s="79"/>
      <c r="BR1059" s="79"/>
      <c r="BS1059" s="79"/>
      <c r="BT1059" s="79"/>
      <c r="BU1059" s="79"/>
      <c r="BV1059" s="79"/>
      <c r="BW1059" s="79"/>
      <c r="BX1059" s="79"/>
      <c r="BY1059" s="79"/>
      <c r="BZ1059" s="79"/>
      <c r="CA1059" s="79"/>
    </row>
    <row r="1060" spans="1:79">
      <c r="A1060" s="79"/>
      <c r="B1060" s="79"/>
      <c r="C1060" s="79"/>
      <c r="D1060" s="79"/>
      <c r="E1060" s="79"/>
      <c r="F1060" s="79"/>
      <c r="G1060" s="79"/>
      <c r="H1060" s="79"/>
      <c r="I1060" s="79"/>
      <c r="J1060" s="79"/>
      <c r="K1060" s="79"/>
      <c r="L1060" s="79"/>
      <c r="M1060" s="79"/>
      <c r="AA1060" s="79"/>
      <c r="AB1060" s="79"/>
      <c r="AC1060" s="79"/>
      <c r="AD1060" s="79"/>
      <c r="AE1060" s="79"/>
      <c r="AF1060" s="79"/>
      <c r="AG1060" s="79"/>
      <c r="AH1060" s="79"/>
      <c r="AI1060" s="79"/>
      <c r="AJ1060" s="79"/>
      <c r="AK1060" s="79"/>
      <c r="AL1060" s="79"/>
      <c r="AM1060" s="79"/>
      <c r="AN1060" s="79"/>
      <c r="AO1060" s="79"/>
      <c r="AP1060" s="79"/>
      <c r="AQ1060" s="79"/>
      <c r="AR1060" s="79"/>
      <c r="AS1060" s="79"/>
      <c r="AT1060" s="79"/>
      <c r="AU1060" s="79"/>
      <c r="AV1060" s="79"/>
      <c r="AW1060" s="79"/>
      <c r="AX1060" s="79"/>
      <c r="AY1060" s="79"/>
      <c r="AZ1060" s="79"/>
      <c r="BA1060" s="79"/>
      <c r="BB1060" s="79"/>
      <c r="BC1060" s="79"/>
      <c r="BD1060" s="79"/>
      <c r="BE1060" s="79"/>
      <c r="BF1060" s="79"/>
      <c r="BG1060" s="79"/>
      <c r="BH1060" s="79"/>
      <c r="BI1060" s="79"/>
      <c r="BJ1060" s="79"/>
      <c r="BK1060" s="79"/>
      <c r="BL1060" s="79"/>
      <c r="BM1060" s="79"/>
      <c r="BN1060" s="79"/>
      <c r="BO1060" s="79"/>
      <c r="BP1060" s="79"/>
      <c r="BQ1060" s="79"/>
      <c r="BR1060" s="79"/>
      <c r="BS1060" s="79"/>
      <c r="BT1060" s="79"/>
      <c r="BU1060" s="79"/>
      <c r="BV1060" s="79"/>
      <c r="BW1060" s="79"/>
      <c r="BX1060" s="79"/>
      <c r="BY1060" s="79"/>
      <c r="BZ1060" s="79"/>
      <c r="CA1060" s="79"/>
    </row>
    <row r="1061" spans="1:79">
      <c r="A1061" s="79"/>
      <c r="B1061" s="79"/>
      <c r="C1061" s="79"/>
      <c r="D1061" s="79"/>
      <c r="E1061" s="79"/>
      <c r="F1061" s="79"/>
      <c r="G1061" s="79"/>
      <c r="H1061" s="79"/>
      <c r="I1061" s="79"/>
      <c r="J1061" s="79"/>
      <c r="K1061" s="79"/>
      <c r="L1061" s="79"/>
      <c r="M1061" s="79"/>
      <c r="AA1061" s="79"/>
      <c r="AB1061" s="79"/>
      <c r="AC1061" s="79"/>
      <c r="AD1061" s="79"/>
      <c r="AE1061" s="79"/>
      <c r="AF1061" s="79"/>
      <c r="AG1061" s="79"/>
      <c r="AH1061" s="79"/>
      <c r="AI1061" s="79"/>
      <c r="AJ1061" s="79"/>
      <c r="AK1061" s="79"/>
      <c r="AL1061" s="79"/>
      <c r="AM1061" s="79"/>
      <c r="AN1061" s="79"/>
      <c r="AO1061" s="79"/>
      <c r="AP1061" s="79"/>
      <c r="AQ1061" s="79"/>
      <c r="AR1061" s="79"/>
      <c r="AS1061" s="79"/>
      <c r="AT1061" s="79"/>
      <c r="AU1061" s="79"/>
      <c r="AV1061" s="79"/>
      <c r="AW1061" s="79"/>
      <c r="AX1061" s="79"/>
      <c r="AY1061" s="79"/>
      <c r="AZ1061" s="79"/>
      <c r="BA1061" s="79"/>
      <c r="BB1061" s="79"/>
      <c r="BC1061" s="79"/>
      <c r="BD1061" s="79"/>
      <c r="BE1061" s="79"/>
      <c r="BF1061" s="79"/>
      <c r="BG1061" s="79"/>
      <c r="BH1061" s="79"/>
      <c r="BI1061" s="79"/>
      <c r="BJ1061" s="79"/>
      <c r="BK1061" s="79"/>
      <c r="BL1061" s="79"/>
      <c r="BM1061" s="79"/>
      <c r="BN1061" s="79"/>
      <c r="BO1061" s="79"/>
      <c r="BP1061" s="79"/>
      <c r="BQ1061" s="79"/>
      <c r="BR1061" s="79"/>
      <c r="BS1061" s="79"/>
      <c r="BT1061" s="79"/>
      <c r="BU1061" s="79"/>
      <c r="BV1061" s="79"/>
      <c r="BW1061" s="79"/>
      <c r="BX1061" s="79"/>
      <c r="BY1061" s="79"/>
      <c r="BZ1061" s="79"/>
      <c r="CA1061" s="79"/>
    </row>
    <row r="1062" spans="1:79">
      <c r="A1062" s="79"/>
      <c r="B1062" s="79"/>
      <c r="C1062" s="79"/>
      <c r="D1062" s="79"/>
      <c r="E1062" s="79"/>
      <c r="F1062" s="79"/>
      <c r="G1062" s="79"/>
      <c r="H1062" s="79"/>
      <c r="I1062" s="79"/>
      <c r="J1062" s="79"/>
      <c r="K1062" s="79"/>
      <c r="L1062" s="79"/>
      <c r="M1062" s="79"/>
      <c r="AA1062" s="79"/>
      <c r="AB1062" s="79"/>
      <c r="AC1062" s="79"/>
      <c r="AD1062" s="79"/>
      <c r="AE1062" s="79"/>
      <c r="AF1062" s="79"/>
      <c r="AG1062" s="79"/>
      <c r="AH1062" s="79"/>
      <c r="AI1062" s="79"/>
      <c r="AJ1062" s="79"/>
      <c r="AK1062" s="79"/>
      <c r="AL1062" s="79"/>
      <c r="AM1062" s="79"/>
      <c r="AN1062" s="79"/>
      <c r="AO1062" s="79"/>
      <c r="AP1062" s="79"/>
      <c r="AQ1062" s="79"/>
      <c r="AR1062" s="79"/>
      <c r="AS1062" s="79"/>
      <c r="AT1062" s="79"/>
      <c r="AU1062" s="79"/>
      <c r="AV1062" s="79"/>
      <c r="AW1062" s="79"/>
      <c r="AX1062" s="79"/>
      <c r="AY1062" s="79"/>
      <c r="AZ1062" s="79"/>
      <c r="BA1062" s="79"/>
      <c r="BB1062" s="79"/>
      <c r="BC1062" s="79"/>
      <c r="BD1062" s="79"/>
      <c r="BE1062" s="79"/>
      <c r="BF1062" s="79"/>
      <c r="BG1062" s="79"/>
      <c r="BH1062" s="79"/>
      <c r="BI1062" s="79"/>
      <c r="BJ1062" s="79"/>
      <c r="BK1062" s="79"/>
      <c r="BL1062" s="79"/>
      <c r="BM1062" s="79"/>
      <c r="BN1062" s="79"/>
      <c r="BO1062" s="79"/>
      <c r="BP1062" s="79"/>
      <c r="BQ1062" s="79"/>
      <c r="BR1062" s="79"/>
      <c r="BS1062" s="79"/>
      <c r="BT1062" s="79"/>
      <c r="BU1062" s="79"/>
      <c r="BV1062" s="79"/>
      <c r="BW1062" s="79"/>
      <c r="BX1062" s="79"/>
      <c r="BY1062" s="79"/>
      <c r="BZ1062" s="79"/>
      <c r="CA1062" s="79"/>
    </row>
    <row r="1063" spans="1:79">
      <c r="A1063" s="79"/>
      <c r="B1063" s="79"/>
      <c r="C1063" s="79"/>
      <c r="D1063" s="79"/>
      <c r="E1063" s="79"/>
      <c r="F1063" s="79"/>
      <c r="G1063" s="79"/>
      <c r="H1063" s="79"/>
      <c r="I1063" s="79"/>
      <c r="J1063" s="79"/>
      <c r="K1063" s="79"/>
      <c r="L1063" s="79"/>
      <c r="M1063" s="79"/>
      <c r="AA1063" s="79"/>
      <c r="AB1063" s="79"/>
      <c r="AC1063" s="79"/>
      <c r="AD1063" s="79"/>
      <c r="AE1063" s="79"/>
      <c r="AF1063" s="79"/>
      <c r="AG1063" s="79"/>
      <c r="AH1063" s="79"/>
      <c r="AI1063" s="79"/>
      <c r="AJ1063" s="79"/>
      <c r="AK1063" s="79"/>
      <c r="AL1063" s="79"/>
      <c r="AM1063" s="79"/>
      <c r="AN1063" s="79"/>
      <c r="AO1063" s="79"/>
      <c r="AP1063" s="79"/>
      <c r="AQ1063" s="79"/>
      <c r="AR1063" s="79"/>
      <c r="AS1063" s="79"/>
      <c r="AT1063" s="79"/>
      <c r="AU1063" s="79"/>
      <c r="AV1063" s="79"/>
      <c r="AW1063" s="79"/>
      <c r="AX1063" s="79"/>
      <c r="AY1063" s="79"/>
      <c r="AZ1063" s="79"/>
      <c r="BA1063" s="79"/>
      <c r="BB1063" s="79"/>
      <c r="BC1063" s="79"/>
      <c r="BD1063" s="79"/>
      <c r="BE1063" s="79"/>
      <c r="BF1063" s="79"/>
      <c r="BG1063" s="79"/>
      <c r="BH1063" s="79"/>
      <c r="BI1063" s="79"/>
      <c r="BJ1063" s="79"/>
      <c r="BK1063" s="79"/>
      <c r="BL1063" s="79"/>
      <c r="BM1063" s="79"/>
      <c r="BN1063" s="79"/>
      <c r="BO1063" s="79"/>
      <c r="BP1063" s="79"/>
      <c r="BQ1063" s="79"/>
      <c r="BR1063" s="79"/>
      <c r="BS1063" s="79"/>
      <c r="BT1063" s="79"/>
      <c r="BU1063" s="79"/>
      <c r="BV1063" s="79"/>
      <c r="BW1063" s="79"/>
      <c r="BX1063" s="79"/>
      <c r="BY1063" s="79"/>
      <c r="BZ1063" s="79"/>
      <c r="CA1063" s="79"/>
    </row>
    <row r="1064" spans="1:79">
      <c r="A1064" s="79"/>
      <c r="B1064" s="79"/>
      <c r="C1064" s="79"/>
      <c r="D1064" s="79"/>
      <c r="E1064" s="79"/>
      <c r="F1064" s="79"/>
      <c r="G1064" s="79"/>
      <c r="H1064" s="79"/>
      <c r="I1064" s="79"/>
      <c r="J1064" s="79"/>
      <c r="K1064" s="79"/>
      <c r="L1064" s="79"/>
      <c r="M1064" s="79"/>
      <c r="AA1064" s="79"/>
      <c r="AB1064" s="79"/>
      <c r="AC1064" s="79"/>
      <c r="AD1064" s="79"/>
      <c r="AE1064" s="79"/>
      <c r="AF1064" s="79"/>
      <c r="AG1064" s="79"/>
      <c r="AH1064" s="79"/>
      <c r="AI1064" s="79"/>
      <c r="AJ1064" s="79"/>
      <c r="AK1064" s="79"/>
      <c r="AL1064" s="79"/>
      <c r="AM1064" s="79"/>
      <c r="AN1064" s="79"/>
      <c r="AO1064" s="79"/>
      <c r="AP1064" s="79"/>
      <c r="AQ1064" s="79"/>
      <c r="AR1064" s="79"/>
      <c r="AS1064" s="79"/>
      <c r="AT1064" s="79"/>
      <c r="AU1064" s="79"/>
      <c r="AV1064" s="79"/>
      <c r="AW1064" s="79"/>
      <c r="AX1064" s="79"/>
      <c r="AY1064" s="79"/>
      <c r="AZ1064" s="79"/>
      <c r="BA1064" s="79"/>
      <c r="BB1064" s="79"/>
      <c r="BC1064" s="79"/>
      <c r="BD1064" s="79"/>
      <c r="BE1064" s="79"/>
      <c r="BF1064" s="79"/>
      <c r="BG1064" s="79"/>
      <c r="BH1064" s="79"/>
      <c r="BI1064" s="79"/>
      <c r="BJ1064" s="79"/>
      <c r="BK1064" s="79"/>
      <c r="BL1064" s="79"/>
      <c r="BM1064" s="79"/>
      <c r="BN1064" s="79"/>
      <c r="BO1064" s="79"/>
      <c r="BP1064" s="79"/>
      <c r="BQ1064" s="79"/>
      <c r="BR1064" s="79"/>
      <c r="BS1064" s="79"/>
      <c r="BT1064" s="79"/>
      <c r="BU1064" s="79"/>
      <c r="BV1064" s="79"/>
      <c r="BW1064" s="79"/>
      <c r="BX1064" s="79"/>
      <c r="BY1064" s="79"/>
      <c r="BZ1064" s="79"/>
      <c r="CA1064" s="79"/>
    </row>
    <row r="1065" spans="1:79">
      <c r="A1065" s="79"/>
      <c r="B1065" s="79"/>
      <c r="C1065" s="79"/>
      <c r="D1065" s="79"/>
      <c r="E1065" s="79"/>
      <c r="F1065" s="79"/>
      <c r="G1065" s="79"/>
      <c r="H1065" s="79"/>
      <c r="I1065" s="79"/>
      <c r="J1065" s="79"/>
      <c r="K1065" s="79"/>
      <c r="L1065" s="79"/>
      <c r="M1065" s="79"/>
      <c r="AA1065" s="79"/>
      <c r="AB1065" s="79"/>
      <c r="AC1065" s="79"/>
      <c r="AD1065" s="79"/>
      <c r="AE1065" s="79"/>
      <c r="AF1065" s="79"/>
      <c r="AG1065" s="79"/>
      <c r="AH1065" s="79"/>
      <c r="AI1065" s="79"/>
      <c r="AJ1065" s="79"/>
      <c r="AK1065" s="79"/>
      <c r="AL1065" s="79"/>
      <c r="AM1065" s="79"/>
      <c r="AN1065" s="79"/>
      <c r="AO1065" s="79"/>
      <c r="AP1065" s="79"/>
      <c r="AQ1065" s="79"/>
      <c r="AR1065" s="79"/>
      <c r="AS1065" s="79"/>
      <c r="AT1065" s="79"/>
      <c r="AU1065" s="79"/>
      <c r="AV1065" s="79"/>
      <c r="AW1065" s="79"/>
      <c r="AX1065" s="79"/>
      <c r="AY1065" s="79"/>
      <c r="AZ1065" s="79"/>
      <c r="BA1065" s="79"/>
      <c r="BB1065" s="79"/>
      <c r="BC1065" s="79"/>
      <c r="BD1065" s="79"/>
      <c r="BE1065" s="79"/>
      <c r="BF1065" s="79"/>
      <c r="BG1065" s="79"/>
      <c r="BH1065" s="79"/>
      <c r="BI1065" s="79"/>
      <c r="BJ1065" s="79"/>
      <c r="BK1065" s="79"/>
      <c r="BL1065" s="79"/>
      <c r="BM1065" s="79"/>
      <c r="BN1065" s="79"/>
      <c r="BO1065" s="79"/>
      <c r="BP1065" s="79"/>
      <c r="BQ1065" s="79"/>
      <c r="BR1065" s="79"/>
      <c r="BS1065" s="79"/>
      <c r="BT1065" s="79"/>
      <c r="BU1065" s="79"/>
      <c r="BV1065" s="79"/>
      <c r="BW1065" s="79"/>
      <c r="BX1065" s="79"/>
      <c r="BY1065" s="79"/>
      <c r="BZ1065" s="79"/>
      <c r="CA1065" s="79"/>
    </row>
    <row r="1066" spans="1:79">
      <c r="A1066" s="79"/>
      <c r="B1066" s="79"/>
      <c r="C1066" s="79"/>
      <c r="D1066" s="79"/>
      <c r="E1066" s="79"/>
      <c r="F1066" s="79"/>
      <c r="G1066" s="79"/>
      <c r="H1066" s="79"/>
      <c r="I1066" s="79"/>
      <c r="J1066" s="79"/>
      <c r="K1066" s="79"/>
      <c r="L1066" s="79"/>
      <c r="M1066" s="79"/>
      <c r="AA1066" s="79"/>
      <c r="AB1066" s="79"/>
      <c r="AC1066" s="79"/>
      <c r="AD1066" s="79"/>
      <c r="AE1066" s="79"/>
      <c r="AF1066" s="79"/>
      <c r="AG1066" s="79"/>
      <c r="AH1066" s="79"/>
      <c r="AI1066" s="79"/>
      <c r="AJ1066" s="79"/>
      <c r="AK1066" s="79"/>
      <c r="AL1066" s="79"/>
      <c r="AM1066" s="79"/>
      <c r="AN1066" s="79"/>
      <c r="AO1066" s="79"/>
      <c r="AP1066" s="79"/>
      <c r="AQ1066" s="79"/>
      <c r="AR1066" s="79"/>
      <c r="AS1066" s="79"/>
      <c r="AT1066" s="79"/>
      <c r="AU1066" s="79"/>
      <c r="AV1066" s="79"/>
      <c r="AW1066" s="79"/>
      <c r="AX1066" s="79"/>
      <c r="AY1066" s="79"/>
      <c r="AZ1066" s="79"/>
      <c r="BA1066" s="79"/>
      <c r="BB1066" s="79"/>
      <c r="BC1066" s="79"/>
      <c r="BD1066" s="79"/>
      <c r="BE1066" s="79"/>
      <c r="BF1066" s="79"/>
      <c r="BG1066" s="79"/>
      <c r="BH1066" s="79"/>
      <c r="BI1066" s="79"/>
      <c r="BJ1066" s="79"/>
      <c r="BK1066" s="79"/>
      <c r="BL1066" s="79"/>
      <c r="BM1066" s="79"/>
      <c r="BN1066" s="79"/>
      <c r="BO1066" s="79"/>
      <c r="BP1066" s="79"/>
      <c r="BQ1066" s="79"/>
      <c r="BR1066" s="79"/>
      <c r="BS1066" s="79"/>
      <c r="BT1066" s="79"/>
      <c r="BU1066" s="79"/>
      <c r="BV1066" s="79"/>
      <c r="BW1066" s="79"/>
      <c r="BX1066" s="79"/>
      <c r="BY1066" s="79"/>
      <c r="BZ1066" s="79"/>
      <c r="CA1066" s="79"/>
    </row>
    <row r="1067" spans="1:79">
      <c r="A1067" s="79"/>
      <c r="B1067" s="79"/>
      <c r="C1067" s="79"/>
      <c r="D1067" s="79"/>
      <c r="E1067" s="79"/>
      <c r="F1067" s="79"/>
      <c r="G1067" s="79"/>
      <c r="H1067" s="79"/>
      <c r="I1067" s="79"/>
      <c r="J1067" s="79"/>
      <c r="K1067" s="79"/>
      <c r="L1067" s="79"/>
      <c r="M1067" s="79"/>
      <c r="AA1067" s="79"/>
      <c r="AB1067" s="79"/>
      <c r="AC1067" s="79"/>
      <c r="AD1067" s="79"/>
      <c r="AE1067" s="79"/>
      <c r="AF1067" s="79"/>
      <c r="AG1067" s="79"/>
      <c r="AH1067" s="79"/>
      <c r="AI1067" s="79"/>
      <c r="AJ1067" s="79"/>
      <c r="AK1067" s="79"/>
      <c r="AL1067" s="79"/>
      <c r="AM1067" s="79"/>
      <c r="AN1067" s="79"/>
      <c r="AO1067" s="79"/>
      <c r="AP1067" s="79"/>
      <c r="AQ1067" s="79"/>
      <c r="AR1067" s="79"/>
      <c r="AS1067" s="79"/>
      <c r="AT1067" s="79"/>
      <c r="AU1067" s="79"/>
      <c r="AV1067" s="79"/>
      <c r="AW1067" s="79"/>
      <c r="AX1067" s="79"/>
      <c r="AY1067" s="79"/>
      <c r="AZ1067" s="79"/>
      <c r="BA1067" s="79"/>
      <c r="BB1067" s="79"/>
      <c r="BC1067" s="79"/>
      <c r="BD1067" s="79"/>
      <c r="BE1067" s="79"/>
      <c r="BF1067" s="79"/>
      <c r="BG1067" s="79"/>
      <c r="BH1067" s="79"/>
      <c r="BI1067" s="79"/>
      <c r="BJ1067" s="79"/>
      <c r="BK1067" s="79"/>
      <c r="BL1067" s="79"/>
      <c r="BM1067" s="79"/>
      <c r="BN1067" s="79"/>
      <c r="BO1067" s="79"/>
      <c r="BP1067" s="79"/>
      <c r="BQ1067" s="79"/>
      <c r="BR1067" s="79"/>
      <c r="BS1067" s="79"/>
      <c r="BT1067" s="79"/>
      <c r="BU1067" s="79"/>
      <c r="BV1067" s="79"/>
      <c r="BW1067" s="79"/>
      <c r="BX1067" s="79"/>
      <c r="BY1067" s="79"/>
      <c r="BZ1067" s="79"/>
      <c r="CA1067" s="79"/>
    </row>
    <row r="1068" spans="1:79">
      <c r="A1068" s="79"/>
      <c r="B1068" s="79"/>
      <c r="C1068" s="79"/>
      <c r="D1068" s="79"/>
      <c r="E1068" s="79"/>
      <c r="F1068" s="79"/>
      <c r="G1068" s="79"/>
      <c r="H1068" s="79"/>
      <c r="I1068" s="79"/>
      <c r="J1068" s="79"/>
      <c r="K1068" s="79"/>
      <c r="L1068" s="79"/>
      <c r="M1068" s="79"/>
      <c r="AA1068" s="79"/>
      <c r="AB1068" s="79"/>
      <c r="AC1068" s="79"/>
      <c r="AD1068" s="79"/>
      <c r="AE1068" s="79"/>
      <c r="AF1068" s="79"/>
      <c r="AG1068" s="79"/>
      <c r="AH1068" s="79"/>
      <c r="AI1068" s="79"/>
      <c r="AJ1068" s="79"/>
      <c r="AK1068" s="79"/>
      <c r="AL1068" s="79"/>
      <c r="AM1068" s="79"/>
      <c r="AN1068" s="79"/>
      <c r="AO1068" s="79"/>
      <c r="AP1068" s="79"/>
      <c r="AQ1068" s="79"/>
      <c r="AR1068" s="79"/>
      <c r="AS1068" s="79"/>
      <c r="AT1068" s="79"/>
      <c r="AU1068" s="79"/>
      <c r="AV1068" s="79"/>
      <c r="AW1068" s="79"/>
      <c r="AX1068" s="79"/>
      <c r="AY1068" s="79"/>
      <c r="AZ1068" s="79"/>
      <c r="BA1068" s="79"/>
      <c r="BB1068" s="79"/>
      <c r="BC1068" s="79"/>
      <c r="BD1068" s="79"/>
      <c r="BE1068" s="79"/>
      <c r="BF1068" s="79"/>
      <c r="BG1068" s="79"/>
      <c r="BH1068" s="79"/>
      <c r="BI1068" s="79"/>
      <c r="BJ1068" s="79"/>
      <c r="BK1068" s="79"/>
      <c r="BL1068" s="79"/>
      <c r="BM1068" s="79"/>
      <c r="BN1068" s="79"/>
      <c r="BO1068" s="79"/>
      <c r="BP1068" s="79"/>
      <c r="BQ1068" s="79"/>
      <c r="BR1068" s="79"/>
      <c r="BS1068" s="79"/>
      <c r="BT1068" s="79"/>
      <c r="BU1068" s="79"/>
      <c r="BV1068" s="79"/>
      <c r="BW1068" s="79"/>
      <c r="BX1068" s="79"/>
      <c r="BY1068" s="79"/>
      <c r="BZ1068" s="79"/>
      <c r="CA1068" s="79"/>
    </row>
    <row r="1069" spans="1:79">
      <c r="A1069" s="79"/>
      <c r="B1069" s="79"/>
      <c r="C1069" s="79"/>
      <c r="D1069" s="79"/>
      <c r="E1069" s="79"/>
      <c r="F1069" s="79"/>
      <c r="G1069" s="79"/>
      <c r="H1069" s="79"/>
      <c r="I1069" s="79"/>
      <c r="J1069" s="79"/>
      <c r="K1069" s="79"/>
      <c r="L1069" s="79"/>
      <c r="M1069" s="79"/>
      <c r="AA1069" s="79"/>
      <c r="AB1069" s="79"/>
      <c r="AC1069" s="79"/>
      <c r="AD1069" s="79"/>
      <c r="AE1069" s="79"/>
      <c r="AF1069" s="79"/>
      <c r="AG1069" s="79"/>
      <c r="AH1069" s="79"/>
      <c r="AI1069" s="79"/>
      <c r="AJ1069" s="79"/>
      <c r="AK1069" s="79"/>
      <c r="AL1069" s="79"/>
      <c r="AM1069" s="79"/>
      <c r="AN1069" s="79"/>
      <c r="AO1069" s="79"/>
      <c r="AP1069" s="79"/>
      <c r="AQ1069" s="79"/>
      <c r="AR1069" s="79"/>
      <c r="AS1069" s="79"/>
      <c r="AT1069" s="79"/>
      <c r="AU1069" s="79"/>
      <c r="AV1069" s="79"/>
      <c r="AW1069" s="79"/>
      <c r="AX1069" s="79"/>
      <c r="AY1069" s="79"/>
      <c r="AZ1069" s="79"/>
      <c r="BA1069" s="79"/>
      <c r="BB1069" s="79"/>
      <c r="BC1069" s="79"/>
      <c r="BD1069" s="79"/>
      <c r="BE1069" s="79"/>
      <c r="BF1069" s="79"/>
      <c r="BG1069" s="79"/>
      <c r="BH1069" s="79"/>
      <c r="BI1069" s="79"/>
      <c r="BJ1069" s="79"/>
      <c r="BK1069" s="79"/>
      <c r="BL1069" s="79"/>
      <c r="BM1069" s="79"/>
      <c r="BN1069" s="79"/>
      <c r="BO1069" s="79"/>
      <c r="BP1069" s="79"/>
      <c r="BQ1069" s="79"/>
      <c r="BR1069" s="79"/>
      <c r="BS1069" s="79"/>
      <c r="BT1069" s="79"/>
      <c r="BU1069" s="79"/>
      <c r="BV1069" s="79"/>
      <c r="BW1069" s="79"/>
      <c r="BX1069" s="79"/>
      <c r="BY1069" s="79"/>
      <c r="BZ1069" s="79"/>
      <c r="CA1069" s="79"/>
    </row>
    <row r="1070" spans="1:79">
      <c r="A1070" s="79"/>
      <c r="B1070" s="79"/>
      <c r="C1070" s="79"/>
      <c r="D1070" s="79"/>
      <c r="E1070" s="79"/>
      <c r="F1070" s="79"/>
      <c r="G1070" s="79"/>
      <c r="H1070" s="79"/>
      <c r="I1070" s="79"/>
      <c r="J1070" s="79"/>
      <c r="K1070" s="79"/>
      <c r="L1070" s="79"/>
      <c r="M1070" s="79"/>
      <c r="AA1070" s="79"/>
      <c r="AB1070" s="79"/>
      <c r="AC1070" s="79"/>
      <c r="AD1070" s="79"/>
      <c r="AE1070" s="79"/>
      <c r="AF1070" s="79"/>
      <c r="AG1070" s="79"/>
      <c r="AH1070" s="79"/>
      <c r="AI1070" s="79"/>
      <c r="AJ1070" s="79"/>
      <c r="AK1070" s="79"/>
      <c r="AL1070" s="79"/>
      <c r="AM1070" s="79"/>
      <c r="AN1070" s="79"/>
      <c r="AO1070" s="79"/>
      <c r="AP1070" s="79"/>
      <c r="AQ1070" s="79"/>
      <c r="AR1070" s="79"/>
      <c r="AS1070" s="79"/>
      <c r="AT1070" s="79"/>
      <c r="AU1070" s="79"/>
      <c r="AV1070" s="79"/>
      <c r="AW1070" s="79"/>
      <c r="AX1070" s="79"/>
      <c r="AY1070" s="79"/>
      <c r="AZ1070" s="79"/>
      <c r="BA1070" s="79"/>
      <c r="BB1070" s="79"/>
      <c r="BC1070" s="79"/>
      <c r="BD1070" s="79"/>
      <c r="BE1070" s="79"/>
      <c r="BF1070" s="79"/>
      <c r="BG1070" s="79"/>
      <c r="BH1070" s="79"/>
      <c r="BI1070" s="79"/>
      <c r="BJ1070" s="79"/>
      <c r="BK1070" s="79"/>
      <c r="BL1070" s="79"/>
      <c r="BM1070" s="79"/>
      <c r="BN1070" s="79"/>
      <c r="BO1070" s="79"/>
      <c r="BP1070" s="79"/>
      <c r="BQ1070" s="79"/>
      <c r="BR1070" s="79"/>
      <c r="BS1070" s="79"/>
      <c r="BT1070" s="79"/>
      <c r="BU1070" s="79"/>
      <c r="BV1070" s="79"/>
      <c r="BW1070" s="79"/>
      <c r="BX1070" s="79"/>
      <c r="BY1070" s="79"/>
      <c r="BZ1070" s="79"/>
      <c r="CA1070" s="79"/>
    </row>
    <row r="1071" spans="1:79">
      <c r="A1071" s="79"/>
      <c r="B1071" s="79"/>
      <c r="C1071" s="79"/>
      <c r="D1071" s="79"/>
      <c r="E1071" s="79"/>
      <c r="F1071" s="79"/>
      <c r="G1071" s="79"/>
      <c r="H1071" s="79"/>
      <c r="I1071" s="79"/>
      <c r="J1071" s="79"/>
      <c r="K1071" s="79"/>
      <c r="L1071" s="79"/>
      <c r="M1071" s="79"/>
      <c r="AA1071" s="79"/>
      <c r="AB1071" s="79"/>
      <c r="AC1071" s="79"/>
      <c r="AD1071" s="79"/>
      <c r="AE1071" s="79"/>
      <c r="AF1071" s="79"/>
      <c r="AG1071" s="79"/>
      <c r="AH1071" s="79"/>
      <c r="AI1071" s="79"/>
      <c r="AJ1071" s="79"/>
      <c r="AK1071" s="79"/>
      <c r="AL1071" s="79"/>
      <c r="AM1071" s="79"/>
      <c r="AN1071" s="79"/>
      <c r="AO1071" s="79"/>
      <c r="AP1071" s="79"/>
      <c r="AQ1071" s="79"/>
      <c r="AR1071" s="79"/>
      <c r="AS1071" s="79"/>
      <c r="AT1071" s="79"/>
      <c r="AU1071" s="79"/>
      <c r="AV1071" s="79"/>
      <c r="AW1071" s="79"/>
      <c r="AX1071" s="79"/>
      <c r="AY1071" s="79"/>
      <c r="AZ1071" s="79"/>
      <c r="BA1071" s="79"/>
      <c r="BB1071" s="79"/>
      <c r="BC1071" s="79"/>
      <c r="BD1071" s="79"/>
      <c r="BE1071" s="79"/>
      <c r="BF1071" s="79"/>
      <c r="BG1071" s="79"/>
      <c r="BH1071" s="79"/>
      <c r="BI1071" s="79"/>
      <c r="BJ1071" s="79"/>
      <c r="BK1071" s="79"/>
      <c r="BL1071" s="79"/>
      <c r="BM1071" s="79"/>
      <c r="BN1071" s="79"/>
      <c r="BO1071" s="79"/>
      <c r="BP1071" s="79"/>
      <c r="BQ1071" s="79"/>
      <c r="BR1071" s="79"/>
      <c r="BS1071" s="79"/>
      <c r="BT1071" s="79"/>
      <c r="BU1071" s="79"/>
      <c r="BV1071" s="79"/>
      <c r="BW1071" s="79"/>
      <c r="BX1071" s="79"/>
      <c r="BY1071" s="79"/>
      <c r="BZ1071" s="79"/>
      <c r="CA1071" s="79"/>
    </row>
    <row r="1072" spans="1:79">
      <c r="A1072" s="79"/>
      <c r="B1072" s="79"/>
      <c r="C1072" s="79"/>
      <c r="D1072" s="79"/>
      <c r="E1072" s="79"/>
      <c r="F1072" s="79"/>
      <c r="G1072" s="79"/>
      <c r="H1072" s="79"/>
      <c r="I1072" s="79"/>
      <c r="J1072" s="79"/>
      <c r="K1072" s="79"/>
      <c r="L1072" s="79"/>
      <c r="M1072" s="79"/>
      <c r="AA1072" s="79"/>
      <c r="AB1072" s="79"/>
      <c r="AC1072" s="79"/>
      <c r="AD1072" s="79"/>
      <c r="AE1072" s="79"/>
      <c r="AF1072" s="79"/>
      <c r="AG1072" s="79"/>
      <c r="AH1072" s="79"/>
      <c r="AI1072" s="79"/>
      <c r="AJ1072" s="79"/>
      <c r="AK1072" s="79"/>
      <c r="AL1072" s="79"/>
      <c r="AM1072" s="79"/>
      <c r="AN1072" s="79"/>
      <c r="AO1072" s="79"/>
      <c r="AP1072" s="79"/>
      <c r="AQ1072" s="79"/>
      <c r="AR1072" s="79"/>
      <c r="AS1072" s="79"/>
      <c r="AT1072" s="79"/>
      <c r="AU1072" s="79"/>
      <c r="AV1072" s="79"/>
      <c r="AW1072" s="79"/>
      <c r="AX1072" s="79"/>
      <c r="AY1072" s="79"/>
      <c r="AZ1072" s="79"/>
      <c r="BA1072" s="79"/>
      <c r="BB1072" s="79"/>
      <c r="BC1072" s="79"/>
      <c r="BD1072" s="79"/>
      <c r="BE1072" s="79"/>
      <c r="BF1072" s="79"/>
      <c r="BG1072" s="79"/>
      <c r="BH1072" s="79"/>
      <c r="BI1072" s="79"/>
      <c r="BJ1072" s="79"/>
      <c r="BK1072" s="79"/>
      <c r="BL1072" s="79"/>
      <c r="BM1072" s="79"/>
      <c r="BN1072" s="79"/>
      <c r="BO1072" s="79"/>
      <c r="BP1072" s="79"/>
      <c r="BQ1072" s="79"/>
      <c r="BR1072" s="79"/>
      <c r="BS1072" s="79"/>
      <c r="BT1072" s="79"/>
      <c r="BU1072" s="79"/>
      <c r="BV1072" s="79"/>
      <c r="BW1072" s="79"/>
      <c r="BX1072" s="79"/>
      <c r="BY1072" s="79"/>
      <c r="BZ1072" s="79"/>
      <c r="CA1072" s="79"/>
    </row>
    <row r="1073" spans="1:79">
      <c r="A1073" s="79"/>
      <c r="B1073" s="79"/>
      <c r="C1073" s="79"/>
      <c r="D1073" s="79"/>
      <c r="E1073" s="79"/>
      <c r="F1073" s="79"/>
      <c r="G1073" s="79"/>
      <c r="H1073" s="79"/>
      <c r="I1073" s="79"/>
      <c r="J1073" s="79"/>
      <c r="K1073" s="79"/>
      <c r="L1073" s="79"/>
      <c r="M1073" s="79"/>
      <c r="AA1073" s="79"/>
      <c r="AB1073" s="79"/>
      <c r="AC1073" s="79"/>
      <c r="AD1073" s="79"/>
      <c r="AE1073" s="79"/>
      <c r="AF1073" s="79"/>
      <c r="AG1073" s="79"/>
      <c r="AH1073" s="79"/>
      <c r="AI1073" s="79"/>
      <c r="AJ1073" s="79"/>
      <c r="AK1073" s="79"/>
      <c r="AL1073" s="79"/>
      <c r="AM1073" s="79"/>
      <c r="AN1073" s="79"/>
      <c r="AO1073" s="79"/>
      <c r="AP1073" s="79"/>
      <c r="AQ1073" s="79"/>
      <c r="AR1073" s="79"/>
      <c r="AS1073" s="79"/>
      <c r="AT1073" s="79"/>
      <c r="AU1073" s="79"/>
      <c r="AV1073" s="79"/>
      <c r="AW1073" s="79"/>
      <c r="AX1073" s="79"/>
      <c r="AY1073" s="79"/>
      <c r="AZ1073" s="79"/>
      <c r="BA1073" s="79"/>
      <c r="BB1073" s="79"/>
      <c r="BC1073" s="79"/>
      <c r="BD1073" s="79"/>
      <c r="BE1073" s="79"/>
      <c r="BF1073" s="79"/>
      <c r="BG1073" s="79"/>
      <c r="BH1073" s="79"/>
      <c r="BI1073" s="79"/>
      <c r="BJ1073" s="79"/>
      <c r="BK1073" s="79"/>
      <c r="BL1073" s="79"/>
      <c r="BM1073" s="79"/>
      <c r="BN1073" s="79"/>
      <c r="BO1073" s="79"/>
      <c r="BP1073" s="79"/>
      <c r="BQ1073" s="79"/>
      <c r="BR1073" s="79"/>
      <c r="BS1073" s="79"/>
      <c r="BT1073" s="79"/>
      <c r="BU1073" s="79"/>
      <c r="BV1073" s="79"/>
      <c r="BW1073" s="79"/>
      <c r="BX1073" s="79"/>
      <c r="BY1073" s="79"/>
      <c r="BZ1073" s="79"/>
      <c r="CA1073" s="79"/>
    </row>
    <row r="1074" spans="1:79">
      <c r="A1074" s="79"/>
      <c r="B1074" s="79"/>
      <c r="C1074" s="79"/>
      <c r="D1074" s="79"/>
      <c r="E1074" s="79"/>
      <c r="F1074" s="79"/>
      <c r="G1074" s="79"/>
      <c r="H1074" s="79"/>
      <c r="I1074" s="79"/>
      <c r="J1074" s="79"/>
      <c r="K1074" s="79"/>
      <c r="L1074" s="79"/>
      <c r="M1074" s="79"/>
      <c r="AA1074" s="79"/>
      <c r="AB1074" s="79"/>
      <c r="AC1074" s="79"/>
      <c r="AD1074" s="79"/>
      <c r="AE1074" s="79"/>
      <c r="AF1074" s="79"/>
      <c r="AG1074" s="79"/>
      <c r="AH1074" s="79"/>
      <c r="AI1074" s="79"/>
      <c r="AJ1074" s="79"/>
      <c r="AK1074" s="79"/>
      <c r="AL1074" s="79"/>
      <c r="AM1074" s="79"/>
      <c r="AN1074" s="79"/>
      <c r="AO1074" s="79"/>
      <c r="AP1074" s="79"/>
      <c r="AQ1074" s="79"/>
      <c r="AR1074" s="79"/>
      <c r="AS1074" s="79"/>
      <c r="AT1074" s="79"/>
      <c r="AU1074" s="79"/>
      <c r="AV1074" s="79"/>
      <c r="AW1074" s="79"/>
      <c r="AX1074" s="79"/>
      <c r="AY1074" s="79"/>
      <c r="AZ1074" s="79"/>
      <c r="BA1074" s="79"/>
      <c r="BB1074" s="79"/>
      <c r="BC1074" s="79"/>
      <c r="BD1074" s="79"/>
      <c r="BE1074" s="79"/>
      <c r="BF1074" s="79"/>
      <c r="BG1074" s="79"/>
      <c r="BH1074" s="79"/>
      <c r="BI1074" s="79"/>
      <c r="BJ1074" s="79"/>
      <c r="BK1074" s="79"/>
      <c r="BL1074" s="79"/>
      <c r="BM1074" s="79"/>
      <c r="BN1074" s="79"/>
      <c r="BO1074" s="79"/>
      <c r="BP1074" s="79"/>
      <c r="BQ1074" s="79"/>
      <c r="BR1074" s="79"/>
      <c r="BS1074" s="79"/>
      <c r="BT1074" s="79"/>
      <c r="BU1074" s="79"/>
      <c r="BV1074" s="79"/>
      <c r="BW1074" s="79"/>
      <c r="BX1074" s="79"/>
      <c r="BY1074" s="79"/>
      <c r="BZ1074" s="79"/>
      <c r="CA1074" s="79"/>
    </row>
    <row r="1075" spans="1:79">
      <c r="A1075" s="79"/>
      <c r="B1075" s="79"/>
      <c r="C1075" s="79"/>
      <c r="D1075" s="79"/>
      <c r="E1075" s="79"/>
      <c r="F1075" s="79"/>
      <c r="G1075" s="79"/>
      <c r="H1075" s="79"/>
      <c r="I1075" s="79"/>
      <c r="J1075" s="79"/>
      <c r="K1075" s="79"/>
      <c r="L1075" s="79"/>
      <c r="M1075" s="79"/>
      <c r="AA1075" s="79"/>
      <c r="AB1075" s="79"/>
      <c r="AC1075" s="79"/>
      <c r="AD1075" s="79"/>
      <c r="AE1075" s="79"/>
      <c r="AF1075" s="79"/>
      <c r="AG1075" s="79"/>
      <c r="AH1075" s="79"/>
      <c r="AI1075" s="79"/>
      <c r="AJ1075" s="79"/>
      <c r="AK1075" s="79"/>
      <c r="AL1075" s="79"/>
      <c r="AM1075" s="79"/>
      <c r="AN1075" s="79"/>
      <c r="AO1075" s="79"/>
      <c r="AP1075" s="79"/>
      <c r="AQ1075" s="79"/>
      <c r="AR1075" s="79"/>
      <c r="AS1075" s="79"/>
      <c r="AT1075" s="79"/>
      <c r="AU1075" s="79"/>
      <c r="AV1075" s="79"/>
      <c r="AW1075" s="79"/>
      <c r="AX1075" s="79"/>
      <c r="AY1075" s="79"/>
      <c r="AZ1075" s="79"/>
      <c r="BA1075" s="79"/>
      <c r="BB1075" s="79"/>
      <c r="BC1075" s="79"/>
      <c r="BD1075" s="79"/>
      <c r="BE1075" s="79"/>
      <c r="BF1075" s="79"/>
      <c r="BG1075" s="79"/>
      <c r="BH1075" s="79"/>
      <c r="BI1075" s="79"/>
      <c r="BJ1075" s="79"/>
      <c r="BK1075" s="79"/>
      <c r="BL1075" s="79"/>
      <c r="BM1075" s="79"/>
      <c r="BN1075" s="79"/>
      <c r="BO1075" s="79"/>
      <c r="BP1075" s="79"/>
      <c r="BQ1075" s="79"/>
      <c r="BR1075" s="79"/>
      <c r="BS1075" s="79"/>
      <c r="BT1075" s="79"/>
      <c r="BU1075" s="79"/>
      <c r="BV1075" s="79"/>
      <c r="BW1075" s="79"/>
      <c r="BX1075" s="79"/>
      <c r="BY1075" s="79"/>
      <c r="BZ1075" s="79"/>
      <c r="CA1075" s="79"/>
    </row>
    <row r="1076" spans="1:79">
      <c r="A1076" s="79"/>
      <c r="B1076" s="79"/>
      <c r="C1076" s="79"/>
      <c r="D1076" s="79"/>
      <c r="E1076" s="79"/>
      <c r="F1076" s="79"/>
      <c r="G1076" s="79"/>
      <c r="H1076" s="79"/>
      <c r="I1076" s="79"/>
      <c r="J1076" s="79"/>
      <c r="K1076" s="79"/>
      <c r="L1076" s="79"/>
      <c r="M1076" s="79"/>
      <c r="AA1076" s="79"/>
      <c r="AB1076" s="79"/>
      <c r="AC1076" s="79"/>
      <c r="AD1076" s="79"/>
      <c r="AE1076" s="79"/>
      <c r="AF1076" s="79"/>
      <c r="AG1076" s="79"/>
      <c r="AH1076" s="79"/>
      <c r="AI1076" s="79"/>
      <c r="AJ1076" s="79"/>
      <c r="AK1076" s="79"/>
      <c r="AL1076" s="79"/>
      <c r="AM1076" s="79"/>
      <c r="AN1076" s="79"/>
      <c r="AO1076" s="79"/>
      <c r="AP1076" s="79"/>
      <c r="AQ1076" s="79"/>
      <c r="AR1076" s="79"/>
      <c r="AS1076" s="79"/>
      <c r="AT1076" s="79"/>
      <c r="AU1076" s="79"/>
      <c r="AV1076" s="79"/>
      <c r="AW1076" s="79"/>
      <c r="AX1076" s="79"/>
      <c r="AY1076" s="79"/>
      <c r="AZ1076" s="79"/>
      <c r="BA1076" s="79"/>
      <c r="BB1076" s="79"/>
      <c r="BC1076" s="79"/>
      <c r="BD1076" s="79"/>
      <c r="BE1076" s="79"/>
      <c r="BF1076" s="79"/>
      <c r="BG1076" s="79"/>
      <c r="BH1076" s="79"/>
      <c r="BI1076" s="79"/>
      <c r="BJ1076" s="79"/>
      <c r="BK1076" s="79"/>
      <c r="BL1076" s="79"/>
      <c r="BM1076" s="79"/>
      <c r="BN1076" s="79"/>
      <c r="BO1076" s="79"/>
      <c r="BP1076" s="79"/>
      <c r="BQ1076" s="79"/>
      <c r="BR1076" s="79"/>
      <c r="BS1076" s="79"/>
      <c r="BT1076" s="79"/>
      <c r="BU1076" s="79"/>
      <c r="BV1076" s="79"/>
      <c r="BW1076" s="79"/>
      <c r="BX1076" s="79"/>
      <c r="BY1076" s="79"/>
      <c r="BZ1076" s="79"/>
      <c r="CA1076" s="79"/>
    </row>
    <row r="1077" spans="1:79">
      <c r="A1077" s="79"/>
      <c r="B1077" s="79"/>
      <c r="C1077" s="79"/>
      <c r="D1077" s="79"/>
      <c r="E1077" s="79"/>
      <c r="F1077" s="79"/>
      <c r="G1077" s="79"/>
      <c r="H1077" s="79"/>
      <c r="I1077" s="79"/>
      <c r="J1077" s="79"/>
      <c r="K1077" s="79"/>
      <c r="L1077" s="79"/>
      <c r="M1077" s="79"/>
      <c r="AA1077" s="79"/>
      <c r="AB1077" s="79"/>
      <c r="AC1077" s="79"/>
      <c r="AD1077" s="79"/>
      <c r="AE1077" s="79"/>
      <c r="AF1077" s="79"/>
      <c r="AG1077" s="79"/>
      <c r="AH1077" s="79"/>
      <c r="AI1077" s="79"/>
      <c r="AJ1077" s="79"/>
      <c r="AK1077" s="79"/>
      <c r="AL1077" s="79"/>
      <c r="AM1077" s="79"/>
      <c r="AN1077" s="79"/>
      <c r="AO1077" s="79"/>
      <c r="AP1077" s="79"/>
      <c r="AQ1077" s="79"/>
      <c r="AR1077" s="79"/>
      <c r="AS1077" s="79"/>
      <c r="AT1077" s="79"/>
      <c r="AU1077" s="79"/>
      <c r="AV1077" s="79"/>
      <c r="AW1077" s="79"/>
      <c r="AX1077" s="79"/>
      <c r="AY1077" s="79"/>
      <c r="AZ1077" s="79"/>
      <c r="BA1077" s="79"/>
      <c r="BB1077" s="79"/>
      <c r="BC1077" s="79"/>
      <c r="BD1077" s="79"/>
      <c r="BE1077" s="79"/>
      <c r="BF1077" s="79"/>
      <c r="BG1077" s="79"/>
      <c r="BH1077" s="79"/>
      <c r="BI1077" s="79"/>
      <c r="BJ1077" s="79"/>
      <c r="BK1077" s="79"/>
      <c r="BL1077" s="79"/>
      <c r="BM1077" s="79"/>
      <c r="BN1077" s="79"/>
      <c r="BO1077" s="79"/>
      <c r="BP1077" s="79"/>
      <c r="BQ1077" s="79"/>
      <c r="BR1077" s="79"/>
      <c r="BS1077" s="79"/>
      <c r="BT1077" s="79"/>
      <c r="BU1077" s="79"/>
      <c r="BV1077" s="79"/>
      <c r="BW1077" s="79"/>
      <c r="BX1077" s="79"/>
      <c r="BY1077" s="79"/>
      <c r="BZ1077" s="79"/>
      <c r="CA1077" s="79"/>
    </row>
    <row r="1078" spans="1:79">
      <c r="A1078" s="79"/>
      <c r="B1078" s="79"/>
      <c r="C1078" s="79"/>
      <c r="D1078" s="79"/>
      <c r="E1078" s="79"/>
      <c r="F1078" s="79"/>
      <c r="G1078" s="79"/>
      <c r="H1078" s="79"/>
      <c r="I1078" s="79"/>
      <c r="J1078" s="79"/>
      <c r="K1078" s="79"/>
      <c r="L1078" s="79"/>
      <c r="M1078" s="79"/>
      <c r="AA1078" s="79"/>
      <c r="AB1078" s="79"/>
      <c r="AC1078" s="79"/>
      <c r="AD1078" s="79"/>
      <c r="AE1078" s="79"/>
      <c r="AF1078" s="79"/>
      <c r="AG1078" s="79"/>
      <c r="AH1078" s="79"/>
      <c r="AI1078" s="79"/>
      <c r="AJ1078" s="79"/>
      <c r="AK1078" s="79"/>
      <c r="AL1078" s="79"/>
      <c r="AM1078" s="79"/>
      <c r="AN1078" s="79"/>
      <c r="AO1078" s="79"/>
      <c r="AP1078" s="79"/>
      <c r="AQ1078" s="79"/>
      <c r="AR1078" s="79"/>
      <c r="AS1078" s="79"/>
      <c r="AT1078" s="79"/>
      <c r="AU1078" s="79"/>
      <c r="AV1078" s="79"/>
      <c r="AW1078" s="79"/>
      <c r="AX1078" s="79"/>
      <c r="AY1078" s="79"/>
      <c r="AZ1078" s="79"/>
      <c r="BA1078" s="79"/>
      <c r="BB1078" s="79"/>
      <c r="BC1078" s="79"/>
      <c r="BD1078" s="79"/>
      <c r="BE1078" s="79"/>
      <c r="BF1078" s="79"/>
      <c r="BG1078" s="79"/>
      <c r="BH1078" s="79"/>
      <c r="BI1078" s="79"/>
      <c r="BJ1078" s="79"/>
      <c r="BK1078" s="79"/>
      <c r="BL1078" s="79"/>
      <c r="BM1078" s="79"/>
      <c r="BN1078" s="79"/>
      <c r="BO1078" s="79"/>
      <c r="BP1078" s="79"/>
      <c r="BQ1078" s="79"/>
      <c r="BR1078" s="79"/>
      <c r="BS1078" s="79"/>
      <c r="BT1078" s="79"/>
      <c r="BU1078" s="79"/>
      <c r="BV1078" s="79"/>
      <c r="BW1078" s="79"/>
      <c r="BX1078" s="79"/>
      <c r="BY1078" s="79"/>
      <c r="BZ1078" s="79"/>
      <c r="CA1078" s="79"/>
    </row>
    <row r="1079" spans="1:79">
      <c r="A1079" s="79"/>
      <c r="B1079" s="79"/>
      <c r="C1079" s="79"/>
      <c r="D1079" s="79"/>
      <c r="E1079" s="79"/>
      <c r="F1079" s="79"/>
      <c r="G1079" s="79"/>
      <c r="H1079" s="79"/>
      <c r="I1079" s="79"/>
      <c r="J1079" s="79"/>
      <c r="K1079" s="79"/>
      <c r="L1079" s="79"/>
      <c r="M1079" s="79"/>
      <c r="AA1079" s="79"/>
      <c r="AB1079" s="79"/>
      <c r="AC1079" s="79"/>
      <c r="AD1079" s="79"/>
      <c r="AE1079" s="79"/>
      <c r="AF1079" s="79"/>
      <c r="AG1079" s="79"/>
      <c r="AH1079" s="79"/>
      <c r="AI1079" s="79"/>
      <c r="AJ1079" s="79"/>
      <c r="AK1079" s="79"/>
      <c r="AL1079" s="79"/>
      <c r="AM1079" s="79"/>
      <c r="AN1079" s="79"/>
      <c r="AO1079" s="79"/>
      <c r="AP1079" s="79"/>
      <c r="AQ1079" s="79"/>
      <c r="AR1079" s="79"/>
      <c r="AS1079" s="79"/>
      <c r="AT1079" s="79"/>
      <c r="AU1079" s="79"/>
      <c r="AV1079" s="79"/>
      <c r="AW1079" s="79"/>
      <c r="AX1079" s="79"/>
      <c r="AY1079" s="79"/>
      <c r="AZ1079" s="79"/>
      <c r="BA1079" s="79"/>
      <c r="BB1079" s="79"/>
      <c r="BC1079" s="79"/>
      <c r="BD1079" s="79"/>
      <c r="BE1079" s="79"/>
      <c r="BF1079" s="79"/>
      <c r="BG1079" s="79"/>
      <c r="BH1079" s="79"/>
      <c r="BI1079" s="79"/>
      <c r="BJ1079" s="79"/>
      <c r="BK1079" s="79"/>
      <c r="BL1079" s="79"/>
      <c r="BM1079" s="79"/>
      <c r="BN1079" s="79"/>
      <c r="BO1079" s="79"/>
      <c r="BP1079" s="79"/>
      <c r="BQ1079" s="79"/>
      <c r="BR1079" s="79"/>
      <c r="BS1079" s="79"/>
      <c r="BT1079" s="79"/>
      <c r="BU1079" s="79"/>
      <c r="BV1079" s="79"/>
      <c r="BW1079" s="79"/>
      <c r="BX1079" s="79"/>
      <c r="BY1079" s="79"/>
      <c r="BZ1079" s="79"/>
      <c r="CA1079" s="79"/>
    </row>
    <row r="1080" spans="1:79">
      <c r="A1080" s="79"/>
      <c r="B1080" s="79"/>
      <c r="C1080" s="79"/>
      <c r="D1080" s="79"/>
      <c r="E1080" s="79"/>
      <c r="F1080" s="79"/>
      <c r="G1080" s="79"/>
      <c r="H1080" s="79"/>
      <c r="I1080" s="79"/>
      <c r="J1080" s="79"/>
      <c r="K1080" s="79"/>
      <c r="L1080" s="79"/>
      <c r="M1080" s="79"/>
      <c r="AA1080" s="79"/>
      <c r="AB1080" s="79"/>
      <c r="AC1080" s="79"/>
      <c r="AD1080" s="79"/>
      <c r="AE1080" s="79"/>
      <c r="AF1080" s="79"/>
      <c r="AG1080" s="79"/>
      <c r="AH1080" s="79"/>
      <c r="AI1080" s="79"/>
      <c r="AJ1080" s="79"/>
      <c r="AK1080" s="79"/>
      <c r="AL1080" s="79"/>
      <c r="AM1080" s="79"/>
      <c r="AN1080" s="79"/>
      <c r="AO1080" s="79"/>
      <c r="AP1080" s="79"/>
      <c r="AQ1080" s="79"/>
      <c r="AR1080" s="79"/>
      <c r="AS1080" s="79"/>
      <c r="AT1080" s="79"/>
      <c r="AU1080" s="79"/>
      <c r="AV1080" s="79"/>
      <c r="AW1080" s="79"/>
      <c r="AX1080" s="79"/>
      <c r="AY1080" s="79"/>
      <c r="AZ1080" s="79"/>
      <c r="BA1080" s="79"/>
      <c r="BB1080" s="79"/>
      <c r="BC1080" s="79"/>
      <c r="BD1080" s="79"/>
      <c r="BE1080" s="79"/>
      <c r="BF1080" s="79"/>
      <c r="BG1080" s="79"/>
      <c r="BH1080" s="79"/>
      <c r="BI1080" s="79"/>
      <c r="BJ1080" s="79"/>
      <c r="BK1080" s="79"/>
      <c r="BL1080" s="79"/>
      <c r="BM1080" s="79"/>
      <c r="BN1080" s="79"/>
      <c r="BO1080" s="79"/>
      <c r="BP1080" s="79"/>
      <c r="BQ1080" s="79"/>
      <c r="BR1080" s="79"/>
      <c r="BS1080" s="79"/>
      <c r="BT1080" s="79"/>
      <c r="BU1080" s="79"/>
      <c r="BV1080" s="79"/>
      <c r="BW1080" s="79"/>
      <c r="BX1080" s="79"/>
      <c r="BY1080" s="79"/>
      <c r="BZ1080" s="79"/>
      <c r="CA1080" s="79"/>
    </row>
    <row r="1081" spans="1:79">
      <c r="A1081" s="79"/>
      <c r="B1081" s="79"/>
      <c r="C1081" s="79"/>
      <c r="D1081" s="79"/>
      <c r="E1081" s="79"/>
      <c r="F1081" s="79"/>
      <c r="G1081" s="79"/>
      <c r="H1081" s="79"/>
      <c r="I1081" s="79"/>
      <c r="J1081" s="79"/>
      <c r="K1081" s="79"/>
      <c r="L1081" s="79"/>
      <c r="M1081" s="79"/>
      <c r="AA1081" s="79"/>
      <c r="AB1081" s="79"/>
      <c r="AC1081" s="79"/>
      <c r="AD1081" s="79"/>
      <c r="AE1081" s="79"/>
      <c r="AF1081" s="79"/>
      <c r="AG1081" s="79"/>
      <c r="AH1081" s="79"/>
      <c r="AI1081" s="79"/>
      <c r="AJ1081" s="79"/>
      <c r="AK1081" s="79"/>
      <c r="AL1081" s="79"/>
      <c r="AM1081" s="79"/>
      <c r="AN1081" s="79"/>
      <c r="AO1081" s="79"/>
      <c r="AP1081" s="79"/>
      <c r="AQ1081" s="79"/>
      <c r="AR1081" s="79"/>
      <c r="AS1081" s="79"/>
      <c r="AT1081" s="79"/>
      <c r="AU1081" s="79"/>
      <c r="AV1081" s="79"/>
      <c r="AW1081" s="79"/>
      <c r="AX1081" s="79"/>
      <c r="AY1081" s="79"/>
      <c r="AZ1081" s="79"/>
      <c r="BA1081" s="79"/>
      <c r="BB1081" s="79"/>
      <c r="BC1081" s="79"/>
      <c r="BD1081" s="79"/>
      <c r="BE1081" s="79"/>
      <c r="BF1081" s="79"/>
      <c r="BG1081" s="79"/>
      <c r="BH1081" s="79"/>
      <c r="BI1081" s="79"/>
      <c r="BJ1081" s="79"/>
      <c r="BK1081" s="79"/>
      <c r="BL1081" s="79"/>
      <c r="BM1081" s="79"/>
      <c r="BN1081" s="79"/>
      <c r="BO1081" s="79"/>
      <c r="BP1081" s="79"/>
      <c r="BQ1081" s="79"/>
      <c r="BR1081" s="79"/>
      <c r="BS1081" s="79"/>
      <c r="BT1081" s="79"/>
      <c r="BU1081" s="79"/>
      <c r="BV1081" s="79"/>
      <c r="BW1081" s="79"/>
      <c r="BX1081" s="79"/>
      <c r="BY1081" s="79"/>
      <c r="BZ1081" s="79"/>
      <c r="CA1081" s="79"/>
    </row>
    <row r="1082" spans="1:79">
      <c r="A1082" s="79"/>
      <c r="B1082" s="79"/>
      <c r="C1082" s="79"/>
      <c r="D1082" s="79"/>
      <c r="E1082" s="79"/>
      <c r="F1082" s="79"/>
      <c r="G1082" s="79"/>
      <c r="H1082" s="79"/>
      <c r="I1082" s="79"/>
      <c r="J1082" s="79"/>
      <c r="K1082" s="79"/>
      <c r="L1082" s="79"/>
      <c r="M1082" s="79"/>
      <c r="AA1082" s="79"/>
      <c r="AB1082" s="79"/>
      <c r="AC1082" s="79"/>
      <c r="AD1082" s="79"/>
      <c r="AE1082" s="79"/>
      <c r="AF1082" s="79"/>
      <c r="AG1082" s="79"/>
      <c r="AH1082" s="79"/>
      <c r="AI1082" s="79"/>
      <c r="AJ1082" s="79"/>
      <c r="AK1082" s="79"/>
      <c r="AL1082" s="79"/>
      <c r="AM1082" s="79"/>
      <c r="AN1082" s="79"/>
      <c r="AO1082" s="79"/>
      <c r="AP1082" s="79"/>
      <c r="AQ1082" s="79"/>
      <c r="AR1082" s="79"/>
      <c r="AS1082" s="79"/>
      <c r="AT1082" s="79"/>
      <c r="AU1082" s="79"/>
      <c r="AV1082" s="79"/>
      <c r="AW1082" s="79"/>
      <c r="AX1082" s="79"/>
      <c r="AY1082" s="79"/>
      <c r="AZ1082" s="79"/>
      <c r="BA1082" s="79"/>
      <c r="BB1082" s="79"/>
      <c r="BC1082" s="79"/>
      <c r="BD1082" s="79"/>
      <c r="BE1082" s="79"/>
      <c r="BF1082" s="79"/>
      <c r="BG1082" s="79"/>
      <c r="BH1082" s="79"/>
      <c r="BI1082" s="79"/>
      <c r="BJ1082" s="79"/>
      <c r="BK1082" s="79"/>
      <c r="BL1082" s="79"/>
      <c r="BM1082" s="79"/>
      <c r="BN1082" s="79"/>
      <c r="BO1082" s="79"/>
      <c r="BP1082" s="79"/>
      <c r="BQ1082" s="79"/>
      <c r="BR1082" s="79"/>
      <c r="BS1082" s="79"/>
      <c r="BT1082" s="79"/>
      <c r="BU1082" s="79"/>
      <c r="BV1082" s="79"/>
      <c r="BW1082" s="79"/>
      <c r="BX1082" s="79"/>
      <c r="BY1082" s="79"/>
      <c r="BZ1082" s="79"/>
      <c r="CA1082" s="79"/>
    </row>
    <row r="1083" spans="1:79">
      <c r="A1083" s="79"/>
      <c r="B1083" s="79"/>
      <c r="C1083" s="79"/>
      <c r="D1083" s="79"/>
      <c r="E1083" s="79"/>
      <c r="F1083" s="79"/>
      <c r="G1083" s="79"/>
      <c r="H1083" s="79"/>
      <c r="I1083" s="79"/>
      <c r="J1083" s="79"/>
      <c r="K1083" s="79"/>
      <c r="L1083" s="79"/>
      <c r="M1083" s="79"/>
      <c r="AA1083" s="79"/>
      <c r="AB1083" s="79"/>
      <c r="AC1083" s="79"/>
      <c r="AD1083" s="79"/>
      <c r="AE1083" s="79"/>
      <c r="AF1083" s="79"/>
      <c r="AG1083" s="79"/>
      <c r="AH1083" s="79"/>
      <c r="AI1083" s="79"/>
      <c r="AJ1083" s="79"/>
      <c r="AK1083" s="79"/>
      <c r="AL1083" s="79"/>
      <c r="AM1083" s="79"/>
      <c r="AN1083" s="79"/>
      <c r="AO1083" s="79"/>
      <c r="AP1083" s="79"/>
      <c r="AQ1083" s="79"/>
      <c r="AR1083" s="79"/>
      <c r="AS1083" s="79"/>
      <c r="AT1083" s="79"/>
      <c r="AU1083" s="79"/>
      <c r="AV1083" s="79"/>
      <c r="AW1083" s="79"/>
      <c r="AX1083" s="79"/>
      <c r="AY1083" s="79"/>
      <c r="AZ1083" s="79"/>
      <c r="BA1083" s="79"/>
      <c r="BB1083" s="79"/>
      <c r="BC1083" s="79"/>
      <c r="BD1083" s="79"/>
      <c r="BE1083" s="79"/>
      <c r="BF1083" s="79"/>
      <c r="BG1083" s="79"/>
      <c r="BH1083" s="79"/>
      <c r="BI1083" s="79"/>
      <c r="BJ1083" s="79"/>
      <c r="BK1083" s="79"/>
      <c r="BL1083" s="79"/>
      <c r="BM1083" s="79"/>
      <c r="BN1083" s="79"/>
      <c r="BO1083" s="79"/>
      <c r="BP1083" s="79"/>
      <c r="BQ1083" s="79"/>
      <c r="BR1083" s="79"/>
      <c r="BS1083" s="79"/>
      <c r="BT1083" s="79"/>
      <c r="BU1083" s="79"/>
      <c r="BV1083" s="79"/>
      <c r="BW1083" s="79"/>
      <c r="BX1083" s="79"/>
      <c r="BY1083" s="79"/>
      <c r="BZ1083" s="79"/>
      <c r="CA1083" s="79"/>
    </row>
    <row r="1084" spans="1:79">
      <c r="A1084" s="79"/>
      <c r="B1084" s="79"/>
      <c r="C1084" s="79"/>
      <c r="D1084" s="79"/>
      <c r="E1084" s="79"/>
      <c r="F1084" s="79"/>
      <c r="G1084" s="79"/>
      <c r="H1084" s="79"/>
      <c r="I1084" s="79"/>
      <c r="J1084" s="79"/>
      <c r="K1084" s="79"/>
      <c r="L1084" s="79"/>
      <c r="M1084" s="79"/>
      <c r="AA1084" s="79"/>
      <c r="AB1084" s="79"/>
      <c r="AC1084" s="79"/>
      <c r="AD1084" s="79"/>
      <c r="AE1084" s="79"/>
      <c r="AF1084" s="79"/>
      <c r="AG1084" s="79"/>
      <c r="AH1084" s="79"/>
      <c r="AI1084" s="79"/>
      <c r="AJ1084" s="79"/>
      <c r="AK1084" s="79"/>
      <c r="AL1084" s="79"/>
      <c r="AM1084" s="79"/>
      <c r="AN1084" s="79"/>
      <c r="AO1084" s="79"/>
      <c r="AP1084" s="79"/>
      <c r="AQ1084" s="79"/>
      <c r="AR1084" s="79"/>
      <c r="AS1084" s="79"/>
      <c r="AT1084" s="79"/>
      <c r="AU1084" s="79"/>
      <c r="AV1084" s="79"/>
      <c r="AW1084" s="79"/>
      <c r="AX1084" s="79"/>
      <c r="AY1084" s="79"/>
      <c r="AZ1084" s="79"/>
      <c r="BA1084" s="79"/>
      <c r="BB1084" s="79"/>
      <c r="BC1084" s="79"/>
      <c r="BD1084" s="79"/>
      <c r="BE1084" s="79"/>
      <c r="BF1084" s="79"/>
      <c r="BG1084" s="79"/>
      <c r="BH1084" s="79"/>
      <c r="BI1084" s="79"/>
      <c r="BJ1084" s="79"/>
      <c r="BK1084" s="79"/>
      <c r="BL1084" s="79"/>
      <c r="BM1084" s="79"/>
      <c r="BN1084" s="79"/>
      <c r="BO1084" s="79"/>
      <c r="BP1084" s="79"/>
      <c r="BQ1084" s="79"/>
      <c r="BR1084" s="79"/>
      <c r="BS1084" s="79"/>
      <c r="BT1084" s="79"/>
      <c r="BU1084" s="79"/>
      <c r="BV1084" s="79"/>
      <c r="BW1084" s="79"/>
      <c r="BX1084" s="79"/>
      <c r="BY1084" s="79"/>
      <c r="BZ1084" s="79"/>
      <c r="CA1084" s="79"/>
    </row>
    <row r="1085" spans="1:79">
      <c r="A1085" s="79"/>
      <c r="B1085" s="79"/>
      <c r="C1085" s="79"/>
      <c r="D1085" s="79"/>
      <c r="E1085" s="79"/>
      <c r="F1085" s="79"/>
      <c r="G1085" s="79"/>
      <c r="H1085" s="79"/>
      <c r="I1085" s="79"/>
      <c r="J1085" s="79"/>
      <c r="K1085" s="79"/>
      <c r="L1085" s="79"/>
      <c r="M1085" s="79"/>
      <c r="AA1085" s="79"/>
      <c r="AB1085" s="79"/>
      <c r="AC1085" s="79"/>
      <c r="AD1085" s="79"/>
      <c r="AE1085" s="79"/>
      <c r="AF1085" s="79"/>
      <c r="AG1085" s="79"/>
      <c r="AH1085" s="79"/>
      <c r="AI1085" s="79"/>
      <c r="AJ1085" s="79"/>
      <c r="AK1085" s="79"/>
      <c r="AL1085" s="79"/>
      <c r="AM1085" s="79"/>
      <c r="AN1085" s="79"/>
      <c r="AO1085" s="79"/>
      <c r="AP1085" s="79"/>
      <c r="AQ1085" s="79"/>
      <c r="AR1085" s="79"/>
      <c r="AS1085" s="79"/>
      <c r="AT1085" s="79"/>
      <c r="AU1085" s="79"/>
      <c r="AV1085" s="79"/>
      <c r="AW1085" s="79"/>
      <c r="AX1085" s="79"/>
      <c r="AY1085" s="79"/>
      <c r="AZ1085" s="79"/>
      <c r="BA1085" s="79"/>
      <c r="BB1085" s="79"/>
      <c r="BC1085" s="79"/>
      <c r="BD1085" s="79"/>
      <c r="BE1085" s="79"/>
      <c r="BF1085" s="79"/>
      <c r="BG1085" s="79"/>
      <c r="BH1085" s="79"/>
      <c r="BI1085" s="79"/>
      <c r="BJ1085" s="79"/>
      <c r="BK1085" s="79"/>
      <c r="BL1085" s="79"/>
      <c r="BM1085" s="79"/>
      <c r="BN1085" s="79"/>
      <c r="BO1085" s="79"/>
      <c r="BP1085" s="79"/>
      <c r="BQ1085" s="79"/>
      <c r="BR1085" s="79"/>
      <c r="BS1085" s="79"/>
      <c r="BT1085" s="79"/>
      <c r="BU1085" s="79"/>
      <c r="BV1085" s="79"/>
      <c r="BW1085" s="79"/>
      <c r="BX1085" s="79"/>
      <c r="BY1085" s="79"/>
      <c r="BZ1085" s="79"/>
      <c r="CA1085" s="79"/>
    </row>
    <row r="1086" spans="1:79">
      <c r="A1086" s="79"/>
      <c r="B1086" s="79"/>
      <c r="C1086" s="79"/>
      <c r="D1086" s="79"/>
      <c r="E1086" s="79"/>
      <c r="F1086" s="79"/>
      <c r="G1086" s="79"/>
      <c r="H1086" s="79"/>
      <c r="I1086" s="79"/>
      <c r="J1086" s="79"/>
      <c r="K1086" s="79"/>
      <c r="L1086" s="79"/>
      <c r="M1086" s="79"/>
      <c r="AA1086" s="79"/>
      <c r="AB1086" s="79"/>
      <c r="AC1086" s="79"/>
      <c r="AD1086" s="79"/>
      <c r="AE1086" s="79"/>
      <c r="AF1086" s="79"/>
      <c r="AG1086" s="79"/>
      <c r="AH1086" s="79"/>
      <c r="AI1086" s="79"/>
      <c r="AJ1086" s="79"/>
      <c r="AK1086" s="79"/>
      <c r="AL1086" s="79"/>
      <c r="AM1086" s="79"/>
      <c r="AN1086" s="79"/>
      <c r="AO1086" s="79"/>
      <c r="AP1086" s="79"/>
      <c r="AQ1086" s="79"/>
      <c r="AR1086" s="79"/>
      <c r="AS1086" s="79"/>
      <c r="AT1086" s="79"/>
      <c r="AU1086" s="79"/>
      <c r="AV1086" s="79"/>
      <c r="AW1086" s="79"/>
      <c r="AX1086" s="79"/>
      <c r="AY1086" s="79"/>
      <c r="AZ1086" s="79"/>
      <c r="BA1086" s="79"/>
      <c r="BB1086" s="79"/>
      <c r="BC1086" s="79"/>
      <c r="BD1086" s="79"/>
      <c r="BE1086" s="79"/>
      <c r="BF1086" s="79"/>
      <c r="BG1086" s="79"/>
      <c r="BH1086" s="79"/>
      <c r="BI1086" s="79"/>
      <c r="BJ1086" s="79"/>
      <c r="BK1086" s="79"/>
      <c r="BL1086" s="79"/>
      <c r="BM1086" s="79"/>
      <c r="BN1086" s="79"/>
      <c r="BO1086" s="79"/>
      <c r="BP1086" s="79"/>
      <c r="BQ1086" s="79"/>
      <c r="BR1086" s="79"/>
      <c r="BS1086" s="79"/>
      <c r="BT1086" s="79"/>
      <c r="BU1086" s="79"/>
      <c r="BV1086" s="79"/>
      <c r="BW1086" s="79"/>
      <c r="BX1086" s="79"/>
      <c r="BY1086" s="79"/>
      <c r="BZ1086" s="79"/>
      <c r="CA1086" s="79"/>
    </row>
    <row r="1087" spans="1:79">
      <c r="A1087" s="79"/>
      <c r="B1087" s="79"/>
      <c r="C1087" s="79"/>
      <c r="D1087" s="79"/>
      <c r="E1087" s="79"/>
      <c r="F1087" s="79"/>
      <c r="G1087" s="79"/>
      <c r="H1087" s="79"/>
      <c r="I1087" s="79"/>
      <c r="J1087" s="79"/>
      <c r="K1087" s="79"/>
      <c r="L1087" s="79"/>
      <c r="M1087" s="79"/>
      <c r="AA1087" s="79"/>
      <c r="AB1087" s="79"/>
      <c r="AC1087" s="79"/>
      <c r="AD1087" s="79"/>
      <c r="AE1087" s="79"/>
      <c r="AF1087" s="79"/>
      <c r="AG1087" s="79"/>
      <c r="AH1087" s="79"/>
      <c r="AI1087" s="79"/>
      <c r="AJ1087" s="79"/>
      <c r="AK1087" s="79"/>
      <c r="AL1087" s="79"/>
      <c r="AM1087" s="79"/>
      <c r="AN1087" s="79"/>
      <c r="AO1087" s="79"/>
      <c r="AP1087" s="79"/>
      <c r="AQ1087" s="79"/>
      <c r="AR1087" s="79"/>
      <c r="AS1087" s="79"/>
      <c r="AT1087" s="79"/>
      <c r="AU1087" s="79"/>
      <c r="AV1087" s="79"/>
      <c r="AW1087" s="79"/>
      <c r="AX1087" s="79"/>
      <c r="AY1087" s="79"/>
      <c r="AZ1087" s="79"/>
      <c r="BA1087" s="79"/>
      <c r="BB1087" s="79"/>
      <c r="BC1087" s="79"/>
      <c r="BD1087" s="79"/>
      <c r="BE1087" s="79"/>
      <c r="BF1087" s="79"/>
      <c r="BG1087" s="79"/>
      <c r="BH1087" s="79"/>
      <c r="BI1087" s="79"/>
      <c r="BJ1087" s="79"/>
      <c r="BK1087" s="79"/>
      <c r="BL1087" s="79"/>
      <c r="BM1087" s="79"/>
      <c r="BN1087" s="79"/>
      <c r="BO1087" s="79"/>
      <c r="BP1087" s="79"/>
      <c r="BQ1087" s="79"/>
      <c r="BR1087" s="79"/>
      <c r="BS1087" s="79"/>
      <c r="BT1087" s="79"/>
      <c r="BU1087" s="79"/>
      <c r="BV1087" s="79"/>
      <c r="BW1087" s="79"/>
      <c r="BX1087" s="79"/>
      <c r="BY1087" s="79"/>
      <c r="BZ1087" s="79"/>
      <c r="CA1087" s="79"/>
    </row>
    <row r="1088" spans="1:79">
      <c r="A1088" s="79"/>
      <c r="B1088" s="79"/>
      <c r="C1088" s="79"/>
      <c r="D1088" s="79"/>
      <c r="E1088" s="79"/>
      <c r="F1088" s="79"/>
      <c r="G1088" s="79"/>
      <c r="H1088" s="79"/>
      <c r="I1088" s="79"/>
      <c r="J1088" s="79"/>
      <c r="K1088" s="79"/>
      <c r="L1088" s="79"/>
      <c r="M1088" s="79"/>
      <c r="AA1088" s="79"/>
      <c r="AB1088" s="79"/>
      <c r="AC1088" s="79"/>
      <c r="AD1088" s="79"/>
      <c r="AE1088" s="79"/>
      <c r="AF1088" s="79"/>
      <c r="AG1088" s="79"/>
      <c r="AH1088" s="79"/>
      <c r="AI1088" s="79"/>
      <c r="AJ1088" s="79"/>
      <c r="AK1088" s="79"/>
      <c r="AL1088" s="79"/>
      <c r="AM1088" s="79"/>
      <c r="AN1088" s="79"/>
      <c r="AO1088" s="79"/>
      <c r="AP1088" s="79"/>
      <c r="AQ1088" s="79"/>
      <c r="AR1088" s="79"/>
      <c r="AS1088" s="79"/>
      <c r="AT1088" s="79"/>
      <c r="AU1088" s="79"/>
      <c r="AV1088" s="79"/>
      <c r="AW1088" s="79"/>
      <c r="AX1088" s="79"/>
      <c r="AY1088" s="79"/>
      <c r="AZ1088" s="79"/>
      <c r="BA1088" s="79"/>
      <c r="BB1088" s="79"/>
      <c r="BC1088" s="79"/>
      <c r="BD1088" s="79"/>
      <c r="BE1088" s="79"/>
      <c r="BF1088" s="79"/>
      <c r="BG1088" s="79"/>
      <c r="BH1088" s="79"/>
      <c r="BI1088" s="79"/>
      <c r="BJ1088" s="79"/>
      <c r="BK1088" s="79"/>
      <c r="BL1088" s="79"/>
      <c r="BM1088" s="79"/>
      <c r="BN1088" s="79"/>
      <c r="BO1088" s="79"/>
      <c r="BP1088" s="79"/>
      <c r="BQ1088" s="79"/>
      <c r="BR1088" s="79"/>
      <c r="BS1088" s="79"/>
      <c r="BT1088" s="79"/>
      <c r="BU1088" s="79"/>
      <c r="BV1088" s="79"/>
      <c r="BW1088" s="79"/>
      <c r="BX1088" s="79"/>
      <c r="BY1088" s="79"/>
      <c r="BZ1088" s="79"/>
      <c r="CA1088" s="79"/>
    </row>
    <row r="1089" spans="1:79">
      <c r="A1089" s="79"/>
      <c r="B1089" s="79"/>
      <c r="C1089" s="79"/>
      <c r="D1089" s="79"/>
      <c r="E1089" s="79"/>
      <c r="F1089" s="79"/>
      <c r="G1089" s="79"/>
      <c r="H1089" s="79"/>
      <c r="I1089" s="79"/>
      <c r="J1089" s="79"/>
      <c r="K1089" s="79"/>
      <c r="L1089" s="79"/>
      <c r="M1089" s="79"/>
      <c r="AA1089" s="79"/>
      <c r="AB1089" s="79"/>
      <c r="AC1089" s="79"/>
      <c r="AD1089" s="79"/>
      <c r="AE1089" s="79"/>
      <c r="AF1089" s="79"/>
      <c r="AG1089" s="79"/>
      <c r="AH1089" s="79"/>
      <c r="AI1089" s="79"/>
      <c r="AJ1089" s="79"/>
      <c r="AK1089" s="79"/>
      <c r="AL1089" s="79"/>
      <c r="AM1089" s="79"/>
      <c r="AN1089" s="79"/>
      <c r="AO1089" s="79"/>
      <c r="AP1089" s="79"/>
      <c r="AQ1089" s="79"/>
      <c r="AR1089" s="79"/>
      <c r="AS1089" s="79"/>
      <c r="AT1089" s="79"/>
      <c r="AU1089" s="79"/>
      <c r="AV1089" s="79"/>
      <c r="AW1089" s="79"/>
      <c r="AX1089" s="79"/>
      <c r="AY1089" s="79"/>
      <c r="AZ1089" s="79"/>
      <c r="BA1089" s="79"/>
      <c r="BB1089" s="79"/>
      <c r="BC1089" s="79"/>
      <c r="BD1089" s="79"/>
      <c r="BE1089" s="79"/>
      <c r="BF1089" s="79"/>
      <c r="BG1089" s="79"/>
      <c r="BH1089" s="79"/>
      <c r="BI1089" s="79"/>
      <c r="BJ1089" s="79"/>
      <c r="BK1089" s="79"/>
      <c r="BL1089" s="79"/>
      <c r="BM1089" s="79"/>
      <c r="BN1089" s="79"/>
      <c r="BO1089" s="79"/>
      <c r="BP1089" s="79"/>
      <c r="BQ1089" s="79"/>
      <c r="BR1089" s="79"/>
      <c r="BS1089" s="79"/>
      <c r="BT1089" s="79"/>
      <c r="BU1089" s="79"/>
      <c r="BV1089" s="79"/>
      <c r="BW1089" s="79"/>
      <c r="BX1089" s="79"/>
      <c r="BY1089" s="79"/>
      <c r="BZ1089" s="79"/>
      <c r="CA1089" s="79"/>
    </row>
    <row r="1090" spans="1:79">
      <c r="A1090" s="79"/>
      <c r="B1090" s="79"/>
      <c r="C1090" s="79"/>
      <c r="D1090" s="79"/>
      <c r="E1090" s="79"/>
      <c r="F1090" s="79"/>
      <c r="G1090" s="79"/>
      <c r="H1090" s="79"/>
      <c r="I1090" s="79"/>
      <c r="J1090" s="79"/>
      <c r="K1090" s="79"/>
      <c r="L1090" s="79"/>
      <c r="M1090" s="79"/>
      <c r="AA1090" s="79"/>
      <c r="AB1090" s="79"/>
      <c r="AC1090" s="79"/>
      <c r="AD1090" s="79"/>
      <c r="AE1090" s="79"/>
      <c r="AF1090" s="79"/>
      <c r="AG1090" s="79"/>
      <c r="AH1090" s="79"/>
      <c r="AI1090" s="79"/>
      <c r="AJ1090" s="79"/>
      <c r="AK1090" s="79"/>
      <c r="AL1090" s="79"/>
      <c r="AM1090" s="79"/>
      <c r="AN1090" s="79"/>
      <c r="AO1090" s="79"/>
      <c r="AP1090" s="79"/>
      <c r="AQ1090" s="79"/>
      <c r="AR1090" s="79"/>
      <c r="AS1090" s="79"/>
      <c r="AT1090" s="79"/>
      <c r="AU1090" s="79"/>
      <c r="AV1090" s="79"/>
      <c r="AW1090" s="79"/>
      <c r="AX1090" s="79"/>
      <c r="AY1090" s="79"/>
      <c r="AZ1090" s="79"/>
      <c r="BA1090" s="79"/>
      <c r="BB1090" s="79"/>
      <c r="BC1090" s="79"/>
      <c r="BD1090" s="79"/>
      <c r="BE1090" s="79"/>
      <c r="BF1090" s="79"/>
      <c r="BG1090" s="79"/>
      <c r="BH1090" s="79"/>
      <c r="BI1090" s="79"/>
      <c r="BJ1090" s="79"/>
      <c r="BK1090" s="79"/>
      <c r="BL1090" s="79"/>
      <c r="BM1090" s="79"/>
      <c r="BN1090" s="79"/>
      <c r="BO1090" s="79"/>
      <c r="BP1090" s="79"/>
      <c r="BQ1090" s="79"/>
      <c r="BR1090" s="79"/>
      <c r="BS1090" s="79"/>
      <c r="BT1090" s="79"/>
      <c r="BU1090" s="79"/>
      <c r="BV1090" s="79"/>
      <c r="BW1090" s="79"/>
      <c r="BX1090" s="79"/>
      <c r="BY1090" s="79"/>
      <c r="BZ1090" s="79"/>
      <c r="CA1090" s="79"/>
    </row>
    <row r="1091" spans="1:79">
      <c r="A1091" s="79"/>
      <c r="B1091" s="79"/>
      <c r="C1091" s="79"/>
      <c r="D1091" s="79"/>
      <c r="E1091" s="79"/>
      <c r="F1091" s="79"/>
      <c r="G1091" s="79"/>
      <c r="H1091" s="79"/>
      <c r="I1091" s="79"/>
      <c r="J1091" s="79"/>
      <c r="K1091" s="79"/>
      <c r="L1091" s="79"/>
      <c r="M1091" s="79"/>
      <c r="AA1091" s="79"/>
      <c r="AB1091" s="79"/>
      <c r="AC1091" s="79"/>
      <c r="AD1091" s="79"/>
      <c r="AE1091" s="79"/>
      <c r="AF1091" s="79"/>
      <c r="AG1091" s="79"/>
      <c r="AH1091" s="79"/>
      <c r="AI1091" s="79"/>
      <c r="AJ1091" s="79"/>
      <c r="AK1091" s="79"/>
      <c r="AL1091" s="79"/>
      <c r="AM1091" s="79"/>
      <c r="AN1091" s="79"/>
      <c r="AO1091" s="79"/>
      <c r="AP1091" s="79"/>
      <c r="AQ1091" s="79"/>
      <c r="AR1091" s="79"/>
      <c r="AS1091" s="79"/>
      <c r="AT1091" s="79"/>
      <c r="AU1091" s="79"/>
      <c r="AV1091" s="79"/>
      <c r="AW1091" s="79"/>
      <c r="AX1091" s="79"/>
      <c r="AY1091" s="79"/>
      <c r="AZ1091" s="79"/>
      <c r="BA1091" s="79"/>
      <c r="BB1091" s="79"/>
      <c r="BC1091" s="79"/>
      <c r="BD1091" s="79"/>
      <c r="BE1091" s="79"/>
      <c r="BF1091" s="79"/>
      <c r="BG1091" s="79"/>
      <c r="BH1091" s="79"/>
      <c r="BI1091" s="79"/>
      <c r="BJ1091" s="79"/>
      <c r="BK1091" s="79"/>
      <c r="BL1091" s="79"/>
      <c r="BM1091" s="79"/>
      <c r="BN1091" s="79"/>
      <c r="BO1091" s="79"/>
      <c r="BP1091" s="79"/>
      <c r="BQ1091" s="79"/>
      <c r="BR1091" s="79"/>
      <c r="BS1091" s="79"/>
      <c r="BT1091" s="79"/>
      <c r="BU1091" s="79"/>
      <c r="BV1091" s="79"/>
      <c r="BW1091" s="79"/>
      <c r="BX1091" s="79"/>
      <c r="BY1091" s="79"/>
      <c r="BZ1091" s="79"/>
      <c r="CA1091" s="79"/>
    </row>
    <row r="1092" spans="1:79">
      <c r="A1092" s="79"/>
      <c r="B1092" s="79"/>
      <c r="C1092" s="79"/>
      <c r="D1092" s="79"/>
      <c r="E1092" s="79"/>
      <c r="F1092" s="79"/>
      <c r="G1092" s="79"/>
      <c r="H1092" s="79"/>
      <c r="I1092" s="79"/>
      <c r="J1092" s="79"/>
      <c r="K1092" s="79"/>
      <c r="L1092" s="79"/>
      <c r="M1092" s="79"/>
      <c r="AA1092" s="79"/>
      <c r="AB1092" s="79"/>
      <c r="AC1092" s="79"/>
      <c r="AD1092" s="79"/>
      <c r="AE1092" s="79"/>
      <c r="AF1092" s="79"/>
      <c r="AG1092" s="79"/>
      <c r="AH1092" s="79"/>
      <c r="AI1092" s="79"/>
      <c r="AJ1092" s="79"/>
      <c r="AK1092" s="79"/>
      <c r="AL1092" s="79"/>
      <c r="AM1092" s="79"/>
      <c r="AN1092" s="79"/>
      <c r="AO1092" s="79"/>
      <c r="AP1092" s="79"/>
      <c r="AQ1092" s="79"/>
      <c r="AR1092" s="79"/>
      <c r="AS1092" s="79"/>
      <c r="AT1092" s="79"/>
      <c r="AU1092" s="79"/>
      <c r="AV1092" s="79"/>
      <c r="AW1092" s="79"/>
      <c r="AX1092" s="79"/>
      <c r="AY1092" s="79"/>
      <c r="AZ1092" s="79"/>
      <c r="BA1092" s="79"/>
      <c r="BB1092" s="79"/>
      <c r="BC1092" s="79"/>
      <c r="BD1092" s="79"/>
      <c r="BE1092" s="79"/>
      <c r="BF1092" s="79"/>
      <c r="BG1092" s="79"/>
      <c r="BH1092" s="79"/>
      <c r="BI1092" s="79"/>
      <c r="BJ1092" s="79"/>
      <c r="BK1092" s="79"/>
      <c r="BL1092" s="79"/>
      <c r="BM1092" s="79"/>
      <c r="BN1092" s="79"/>
      <c r="BO1092" s="79"/>
      <c r="BP1092" s="79"/>
      <c r="BQ1092" s="79"/>
      <c r="BR1092" s="79"/>
      <c r="BS1092" s="79"/>
      <c r="BT1092" s="79"/>
      <c r="BU1092" s="79"/>
      <c r="BV1092" s="79"/>
      <c r="BW1092" s="79"/>
      <c r="BX1092" s="79"/>
      <c r="BY1092" s="79"/>
      <c r="BZ1092" s="79"/>
      <c r="CA1092" s="79"/>
    </row>
    <row r="1093" spans="1:79">
      <c r="A1093" s="79"/>
      <c r="B1093" s="79"/>
      <c r="C1093" s="79"/>
      <c r="D1093" s="79"/>
      <c r="E1093" s="79"/>
      <c r="F1093" s="79"/>
      <c r="G1093" s="79"/>
      <c r="H1093" s="79"/>
      <c r="I1093" s="79"/>
      <c r="J1093" s="79"/>
      <c r="K1093" s="79"/>
      <c r="L1093" s="79"/>
      <c r="M1093" s="79"/>
      <c r="AA1093" s="79"/>
      <c r="AB1093" s="79"/>
      <c r="AC1093" s="79"/>
      <c r="AD1093" s="79"/>
      <c r="AE1093" s="79"/>
      <c r="AF1093" s="79"/>
      <c r="AG1093" s="79"/>
      <c r="AH1093" s="79"/>
      <c r="AI1093" s="79"/>
      <c r="AJ1093" s="79"/>
      <c r="AK1093" s="79"/>
      <c r="AL1093" s="79"/>
      <c r="AM1093" s="79"/>
      <c r="AN1093" s="79"/>
      <c r="AO1093" s="79"/>
      <c r="AP1093" s="79"/>
      <c r="AQ1093" s="79"/>
      <c r="AR1093" s="79"/>
      <c r="AS1093" s="79"/>
      <c r="AT1093" s="79"/>
      <c r="AU1093" s="79"/>
      <c r="AV1093" s="79"/>
      <c r="AW1093" s="79"/>
      <c r="AX1093" s="79"/>
      <c r="AY1093" s="79"/>
      <c r="AZ1093" s="79"/>
      <c r="BA1093" s="79"/>
      <c r="BB1093" s="79"/>
      <c r="BC1093" s="79"/>
      <c r="BD1093" s="79"/>
      <c r="BE1093" s="79"/>
      <c r="BF1093" s="79"/>
      <c r="BG1093" s="79"/>
      <c r="BH1093" s="79"/>
      <c r="BI1093" s="79"/>
      <c r="BJ1093" s="79"/>
      <c r="BK1093" s="79"/>
      <c r="BL1093" s="79"/>
      <c r="BM1093" s="79"/>
      <c r="BN1093" s="79"/>
      <c r="BO1093" s="79"/>
      <c r="BP1093" s="79"/>
      <c r="BQ1093" s="79"/>
      <c r="BR1093" s="79"/>
      <c r="BS1093" s="79"/>
      <c r="BT1093" s="79"/>
      <c r="BU1093" s="79"/>
      <c r="BV1093" s="79"/>
      <c r="BW1093" s="79"/>
      <c r="BX1093" s="79"/>
      <c r="BY1093" s="79"/>
      <c r="BZ1093" s="79"/>
      <c r="CA1093" s="79"/>
    </row>
    <row r="1094" spans="1:79">
      <c r="A1094" s="79"/>
      <c r="B1094" s="79"/>
      <c r="C1094" s="79"/>
      <c r="D1094" s="79"/>
      <c r="E1094" s="79"/>
      <c r="F1094" s="79"/>
      <c r="G1094" s="79"/>
      <c r="H1094" s="79"/>
      <c r="I1094" s="79"/>
      <c r="J1094" s="79"/>
      <c r="K1094" s="79"/>
      <c r="L1094" s="79"/>
      <c r="M1094" s="79"/>
      <c r="AA1094" s="79"/>
      <c r="AB1094" s="79"/>
      <c r="AC1094" s="79"/>
      <c r="AD1094" s="79"/>
      <c r="AE1094" s="79"/>
      <c r="AF1094" s="79"/>
      <c r="AG1094" s="79"/>
      <c r="AH1094" s="79"/>
      <c r="AI1094" s="79"/>
      <c r="AJ1094" s="79"/>
      <c r="AK1094" s="79"/>
      <c r="AL1094" s="79"/>
      <c r="AM1094" s="79"/>
      <c r="AN1094" s="79"/>
      <c r="AO1094" s="79"/>
      <c r="AP1094" s="79"/>
      <c r="AQ1094" s="79"/>
      <c r="AR1094" s="79"/>
      <c r="AS1094" s="79"/>
      <c r="AT1094" s="79"/>
      <c r="AU1094" s="79"/>
      <c r="AV1094" s="79"/>
      <c r="AW1094" s="79"/>
      <c r="AX1094" s="79"/>
      <c r="AY1094" s="79"/>
      <c r="AZ1094" s="79"/>
      <c r="BA1094" s="79"/>
      <c r="BB1094" s="79"/>
      <c r="BC1094" s="79"/>
      <c r="BD1094" s="79"/>
      <c r="BE1094" s="79"/>
      <c r="BF1094" s="79"/>
      <c r="BG1094" s="79"/>
      <c r="BH1094" s="79"/>
      <c r="BI1094" s="79"/>
      <c r="BJ1094" s="79"/>
      <c r="BK1094" s="79"/>
      <c r="BL1094" s="79"/>
      <c r="BM1094" s="79"/>
      <c r="BN1094" s="79"/>
      <c r="BO1094" s="79"/>
      <c r="BP1094" s="79"/>
      <c r="BQ1094" s="79"/>
      <c r="BR1094" s="79"/>
      <c r="BS1094" s="79"/>
      <c r="BT1094" s="79"/>
      <c r="BU1094" s="79"/>
      <c r="BV1094" s="79"/>
      <c r="BW1094" s="79"/>
      <c r="BX1094" s="79"/>
      <c r="BY1094" s="79"/>
      <c r="BZ1094" s="79"/>
      <c r="CA1094" s="79"/>
    </row>
    <row r="1095" spans="1:79">
      <c r="A1095" s="79"/>
      <c r="B1095" s="79"/>
      <c r="C1095" s="79"/>
      <c r="D1095" s="79"/>
      <c r="E1095" s="79"/>
      <c r="F1095" s="79"/>
      <c r="G1095" s="79"/>
      <c r="H1095" s="79"/>
      <c r="I1095" s="79"/>
      <c r="J1095" s="79"/>
      <c r="K1095" s="79"/>
      <c r="L1095" s="79"/>
      <c r="M1095" s="79"/>
      <c r="AA1095" s="79"/>
      <c r="AB1095" s="79"/>
      <c r="AC1095" s="79"/>
      <c r="AD1095" s="79"/>
      <c r="AE1095" s="79"/>
      <c r="AF1095" s="79"/>
      <c r="AG1095" s="79"/>
      <c r="AH1095" s="79"/>
      <c r="AI1095" s="79"/>
      <c r="AJ1095" s="79"/>
      <c r="AK1095" s="79"/>
      <c r="AL1095" s="79"/>
      <c r="AM1095" s="79"/>
      <c r="AN1095" s="79"/>
      <c r="AO1095" s="79"/>
      <c r="AP1095" s="79"/>
      <c r="AQ1095" s="79"/>
      <c r="AR1095" s="79"/>
      <c r="AS1095" s="79"/>
      <c r="AT1095" s="79"/>
      <c r="AU1095" s="79"/>
      <c r="AV1095" s="79"/>
      <c r="AW1095" s="79"/>
      <c r="AX1095" s="79"/>
      <c r="AY1095" s="79"/>
      <c r="AZ1095" s="79"/>
      <c r="BA1095" s="79"/>
      <c r="BB1095" s="79"/>
      <c r="BC1095" s="79"/>
      <c r="BD1095" s="79"/>
      <c r="BE1095" s="79"/>
      <c r="BF1095" s="79"/>
      <c r="BG1095" s="79"/>
      <c r="BH1095" s="79"/>
      <c r="BI1095" s="79"/>
      <c r="BJ1095" s="79"/>
      <c r="BK1095" s="79"/>
      <c r="BL1095" s="79"/>
      <c r="BM1095" s="79"/>
      <c r="BN1095" s="79"/>
      <c r="BO1095" s="79"/>
      <c r="BP1095" s="79"/>
      <c r="BQ1095" s="79"/>
      <c r="BR1095" s="79"/>
      <c r="BS1095" s="79"/>
      <c r="BT1095" s="79"/>
      <c r="BU1095" s="79"/>
      <c r="BV1095" s="79"/>
      <c r="BW1095" s="79"/>
      <c r="BX1095" s="79"/>
      <c r="BY1095" s="79"/>
      <c r="BZ1095" s="79"/>
      <c r="CA1095" s="79"/>
    </row>
    <row r="1096" spans="1:79">
      <c r="A1096" s="79"/>
      <c r="B1096" s="79"/>
      <c r="C1096" s="79"/>
      <c r="D1096" s="79"/>
      <c r="E1096" s="79"/>
      <c r="F1096" s="79"/>
      <c r="G1096" s="79"/>
      <c r="H1096" s="79"/>
      <c r="I1096" s="79"/>
      <c r="J1096" s="79"/>
      <c r="K1096" s="79"/>
      <c r="L1096" s="79"/>
      <c r="M1096" s="79"/>
      <c r="AA1096" s="79"/>
      <c r="AB1096" s="79"/>
      <c r="AC1096" s="79"/>
      <c r="AD1096" s="79"/>
      <c r="AE1096" s="79"/>
      <c r="AF1096" s="79"/>
      <c r="AG1096" s="79"/>
      <c r="AH1096" s="79"/>
      <c r="AI1096" s="79"/>
      <c r="AJ1096" s="79"/>
      <c r="AK1096" s="79"/>
      <c r="AL1096" s="79"/>
      <c r="AM1096" s="79"/>
      <c r="AN1096" s="79"/>
      <c r="AO1096" s="79"/>
      <c r="AP1096" s="79"/>
      <c r="AQ1096" s="79"/>
      <c r="AR1096" s="79"/>
      <c r="AS1096" s="79"/>
      <c r="AT1096" s="79"/>
      <c r="AU1096" s="79"/>
      <c r="AV1096" s="79"/>
      <c r="AW1096" s="79"/>
      <c r="AX1096" s="79"/>
      <c r="AY1096" s="79"/>
      <c r="AZ1096" s="79"/>
      <c r="BA1096" s="79"/>
      <c r="BB1096" s="79"/>
      <c r="BC1096" s="79"/>
      <c r="BD1096" s="79"/>
      <c r="BE1096" s="79"/>
      <c r="BF1096" s="79"/>
      <c r="BG1096" s="79"/>
      <c r="BH1096" s="79"/>
      <c r="BI1096" s="79"/>
      <c r="BJ1096" s="79"/>
      <c r="BK1096" s="79"/>
      <c r="BL1096" s="79"/>
      <c r="BM1096" s="79"/>
      <c r="BN1096" s="79"/>
      <c r="BO1096" s="79"/>
      <c r="BP1096" s="79"/>
      <c r="BQ1096" s="79"/>
      <c r="BR1096" s="79"/>
      <c r="BS1096" s="79"/>
      <c r="BT1096" s="79"/>
      <c r="BU1096" s="79"/>
      <c r="BV1096" s="79"/>
      <c r="BW1096" s="79"/>
      <c r="BX1096" s="79"/>
      <c r="BY1096" s="79"/>
      <c r="BZ1096" s="79"/>
      <c r="CA1096" s="79"/>
    </row>
    <row r="1097" spans="1:79">
      <c r="A1097" s="79"/>
      <c r="B1097" s="79"/>
      <c r="C1097" s="79"/>
      <c r="D1097" s="79"/>
      <c r="E1097" s="79"/>
      <c r="F1097" s="79"/>
      <c r="G1097" s="79"/>
      <c r="H1097" s="79"/>
      <c r="I1097" s="79"/>
      <c r="J1097" s="79"/>
      <c r="K1097" s="79"/>
      <c r="L1097" s="79"/>
      <c r="M1097" s="79"/>
      <c r="AA1097" s="79"/>
      <c r="AB1097" s="79"/>
      <c r="AC1097" s="79"/>
      <c r="AD1097" s="79"/>
      <c r="AE1097" s="79"/>
      <c r="AF1097" s="79"/>
      <c r="AG1097" s="79"/>
      <c r="AH1097" s="79"/>
      <c r="AI1097" s="79"/>
      <c r="AJ1097" s="79"/>
      <c r="AK1097" s="79"/>
      <c r="AL1097" s="79"/>
      <c r="AM1097" s="79"/>
      <c r="AN1097" s="79"/>
      <c r="AO1097" s="79"/>
      <c r="AP1097" s="79"/>
      <c r="AQ1097" s="79"/>
      <c r="AR1097" s="79"/>
      <c r="AS1097" s="79"/>
      <c r="AT1097" s="79"/>
      <c r="AU1097" s="79"/>
      <c r="AV1097" s="79"/>
      <c r="AW1097" s="79"/>
      <c r="AX1097" s="79"/>
      <c r="AY1097" s="79"/>
      <c r="AZ1097" s="79"/>
      <c r="BA1097" s="79"/>
      <c r="BB1097" s="79"/>
      <c r="BC1097" s="79"/>
      <c r="BD1097" s="79"/>
      <c r="BE1097" s="79"/>
      <c r="BF1097" s="79"/>
      <c r="BG1097" s="79"/>
      <c r="BH1097" s="79"/>
      <c r="BI1097" s="79"/>
      <c r="BJ1097" s="79"/>
      <c r="BK1097" s="79"/>
      <c r="BL1097" s="79"/>
      <c r="BM1097" s="79"/>
      <c r="BN1097" s="79"/>
      <c r="BO1097" s="79"/>
      <c r="BP1097" s="79"/>
      <c r="BQ1097" s="79"/>
      <c r="BR1097" s="79"/>
      <c r="BS1097" s="79"/>
      <c r="BT1097" s="79"/>
      <c r="BU1097" s="79"/>
      <c r="BV1097" s="79"/>
      <c r="BW1097" s="79"/>
      <c r="BX1097" s="79"/>
      <c r="BY1097" s="79"/>
      <c r="BZ1097" s="79"/>
      <c r="CA1097" s="79"/>
    </row>
    <row r="1098" spans="1:79">
      <c r="A1098" s="79"/>
      <c r="B1098" s="79"/>
      <c r="C1098" s="79"/>
      <c r="D1098" s="79"/>
      <c r="E1098" s="79"/>
      <c r="F1098" s="79"/>
      <c r="G1098" s="79"/>
      <c r="H1098" s="79"/>
      <c r="I1098" s="79"/>
      <c r="J1098" s="79"/>
      <c r="K1098" s="79"/>
      <c r="L1098" s="79"/>
      <c r="M1098" s="79"/>
      <c r="AA1098" s="79"/>
      <c r="AB1098" s="79"/>
      <c r="AC1098" s="79"/>
      <c r="AD1098" s="79"/>
      <c r="AE1098" s="79"/>
      <c r="AF1098" s="79"/>
      <c r="AG1098" s="79"/>
      <c r="AH1098" s="79"/>
      <c r="AI1098" s="79"/>
      <c r="AJ1098" s="79"/>
      <c r="AK1098" s="79"/>
      <c r="AL1098" s="79"/>
      <c r="AM1098" s="79"/>
      <c r="AN1098" s="79"/>
      <c r="AO1098" s="79"/>
      <c r="AP1098" s="79"/>
      <c r="AQ1098" s="79"/>
      <c r="AR1098" s="79"/>
      <c r="AS1098" s="79"/>
      <c r="AT1098" s="79"/>
      <c r="AU1098" s="79"/>
      <c r="AV1098" s="79"/>
      <c r="AW1098" s="79"/>
      <c r="AX1098" s="79"/>
      <c r="AY1098" s="79"/>
      <c r="AZ1098" s="79"/>
      <c r="BA1098" s="79"/>
      <c r="BB1098" s="79"/>
      <c r="BC1098" s="79"/>
      <c r="BD1098" s="79"/>
      <c r="BE1098" s="79"/>
      <c r="BF1098" s="79"/>
      <c r="BG1098" s="79"/>
      <c r="BH1098" s="79"/>
      <c r="BI1098" s="79"/>
      <c r="BJ1098" s="79"/>
      <c r="BK1098" s="79"/>
      <c r="BL1098" s="79"/>
      <c r="BM1098" s="79"/>
      <c r="BN1098" s="79"/>
      <c r="BO1098" s="79"/>
      <c r="BP1098" s="79"/>
      <c r="BQ1098" s="79"/>
      <c r="BR1098" s="79"/>
      <c r="BS1098" s="79"/>
      <c r="BT1098" s="79"/>
      <c r="BU1098" s="79"/>
      <c r="BV1098" s="79"/>
      <c r="BW1098" s="79"/>
      <c r="BX1098" s="79"/>
      <c r="BY1098" s="79"/>
      <c r="BZ1098" s="79"/>
      <c r="CA1098" s="79"/>
    </row>
    <row r="1099" spans="1:79">
      <c r="A1099" s="79"/>
      <c r="B1099" s="79"/>
      <c r="C1099" s="79"/>
      <c r="D1099" s="79"/>
      <c r="E1099" s="79"/>
      <c r="F1099" s="79"/>
      <c r="G1099" s="79"/>
      <c r="H1099" s="79"/>
      <c r="I1099" s="79"/>
      <c r="J1099" s="79"/>
      <c r="K1099" s="79"/>
      <c r="L1099" s="79"/>
      <c r="M1099" s="79"/>
      <c r="AA1099" s="79"/>
      <c r="AB1099" s="79"/>
      <c r="AC1099" s="79"/>
      <c r="AD1099" s="79"/>
      <c r="AE1099" s="79"/>
      <c r="AF1099" s="79"/>
      <c r="AG1099" s="79"/>
      <c r="AH1099" s="79"/>
      <c r="AI1099" s="79"/>
      <c r="AJ1099" s="79"/>
      <c r="AK1099" s="79"/>
      <c r="AL1099" s="79"/>
      <c r="AM1099" s="79"/>
      <c r="AN1099" s="79"/>
      <c r="AO1099" s="79"/>
      <c r="AP1099" s="79"/>
      <c r="AQ1099" s="79"/>
      <c r="AR1099" s="79"/>
      <c r="AS1099" s="79"/>
      <c r="AT1099" s="79"/>
      <c r="AU1099" s="79"/>
      <c r="AV1099" s="79"/>
      <c r="AW1099" s="79"/>
      <c r="AX1099" s="79"/>
      <c r="AY1099" s="79"/>
      <c r="AZ1099" s="79"/>
      <c r="BA1099" s="79"/>
      <c r="BB1099" s="79"/>
      <c r="BC1099" s="79"/>
      <c r="BD1099" s="79"/>
      <c r="BE1099" s="79"/>
      <c r="BF1099" s="79"/>
      <c r="BG1099" s="79"/>
      <c r="BH1099" s="79"/>
      <c r="BI1099" s="79"/>
      <c r="BJ1099" s="79"/>
      <c r="BK1099" s="79"/>
      <c r="BL1099" s="79"/>
      <c r="BM1099" s="79"/>
      <c r="BN1099" s="79"/>
      <c r="BO1099" s="79"/>
      <c r="BP1099" s="79"/>
      <c r="BQ1099" s="79"/>
      <c r="BR1099" s="79"/>
      <c r="BS1099" s="79"/>
      <c r="BT1099" s="79"/>
      <c r="BU1099" s="79"/>
      <c r="BV1099" s="79"/>
      <c r="BW1099" s="79"/>
      <c r="BX1099" s="79"/>
      <c r="BY1099" s="79"/>
      <c r="BZ1099" s="79"/>
      <c r="CA1099" s="79"/>
    </row>
    <row r="1100" spans="1:79">
      <c r="A1100" s="79"/>
      <c r="B1100" s="79"/>
      <c r="C1100" s="79"/>
      <c r="D1100" s="79"/>
      <c r="E1100" s="79"/>
      <c r="F1100" s="79"/>
      <c r="G1100" s="79"/>
      <c r="H1100" s="79"/>
      <c r="I1100" s="79"/>
      <c r="J1100" s="79"/>
      <c r="K1100" s="79"/>
      <c r="L1100" s="79"/>
      <c r="M1100" s="79"/>
      <c r="AA1100" s="79"/>
      <c r="AB1100" s="79"/>
      <c r="AC1100" s="79"/>
      <c r="AD1100" s="79"/>
      <c r="AE1100" s="79"/>
      <c r="AF1100" s="79"/>
      <c r="AG1100" s="79"/>
      <c r="AH1100" s="79"/>
      <c r="AI1100" s="79"/>
      <c r="AJ1100" s="79"/>
      <c r="AK1100" s="79"/>
      <c r="AL1100" s="79"/>
      <c r="AM1100" s="79"/>
      <c r="AN1100" s="79"/>
      <c r="AO1100" s="79"/>
      <c r="AP1100" s="79"/>
      <c r="AQ1100" s="79"/>
      <c r="AR1100" s="79"/>
      <c r="AS1100" s="79"/>
      <c r="AT1100" s="79"/>
      <c r="AU1100" s="79"/>
      <c r="AV1100" s="79"/>
      <c r="AW1100" s="79"/>
      <c r="AX1100" s="79"/>
      <c r="AY1100" s="79"/>
      <c r="AZ1100" s="79"/>
      <c r="BA1100" s="79"/>
      <c r="BB1100" s="79"/>
      <c r="BC1100" s="79"/>
      <c r="BD1100" s="79"/>
      <c r="BE1100" s="79"/>
      <c r="BF1100" s="79"/>
      <c r="BG1100" s="79"/>
      <c r="BH1100" s="79"/>
      <c r="BI1100" s="79"/>
      <c r="BJ1100" s="79"/>
      <c r="BK1100" s="79"/>
      <c r="BL1100" s="79"/>
      <c r="BM1100" s="79"/>
      <c r="BN1100" s="79"/>
      <c r="BO1100" s="79"/>
      <c r="BP1100" s="79"/>
      <c r="BQ1100" s="79"/>
      <c r="BR1100" s="79"/>
      <c r="BS1100" s="79"/>
      <c r="BT1100" s="79"/>
      <c r="BU1100" s="79"/>
      <c r="BV1100" s="79"/>
      <c r="BW1100" s="79"/>
      <c r="BX1100" s="79"/>
      <c r="BY1100" s="79"/>
      <c r="BZ1100" s="79"/>
      <c r="CA1100" s="79"/>
    </row>
    <row r="1101" spans="1:79">
      <c r="A1101" s="79"/>
      <c r="B1101" s="79"/>
      <c r="C1101" s="79"/>
      <c r="D1101" s="79"/>
      <c r="E1101" s="79"/>
      <c r="F1101" s="79"/>
      <c r="G1101" s="79"/>
      <c r="H1101" s="79"/>
      <c r="I1101" s="79"/>
      <c r="J1101" s="79"/>
      <c r="K1101" s="79"/>
      <c r="L1101" s="79"/>
      <c r="M1101" s="79"/>
      <c r="AA1101" s="79"/>
      <c r="AB1101" s="79"/>
      <c r="AC1101" s="79"/>
      <c r="AD1101" s="79"/>
      <c r="AE1101" s="79"/>
      <c r="AF1101" s="79"/>
      <c r="AG1101" s="79"/>
      <c r="AH1101" s="79"/>
      <c r="AI1101" s="79"/>
      <c r="AJ1101" s="79"/>
      <c r="AK1101" s="79"/>
      <c r="AL1101" s="79"/>
      <c r="AM1101" s="79"/>
      <c r="AN1101" s="79"/>
      <c r="AO1101" s="79"/>
      <c r="AP1101" s="79"/>
      <c r="AQ1101" s="79"/>
      <c r="AR1101" s="79"/>
      <c r="AS1101" s="79"/>
      <c r="AT1101" s="79"/>
      <c r="AU1101" s="79"/>
      <c r="AV1101" s="79"/>
      <c r="AW1101" s="79"/>
      <c r="AX1101" s="79"/>
      <c r="AY1101" s="79"/>
      <c r="AZ1101" s="79"/>
      <c r="BA1101" s="79"/>
      <c r="BB1101" s="79"/>
      <c r="BC1101" s="79"/>
      <c r="BD1101" s="79"/>
      <c r="BE1101" s="79"/>
      <c r="BF1101" s="79"/>
      <c r="BG1101" s="79"/>
      <c r="BH1101" s="79"/>
      <c r="BI1101" s="79"/>
      <c r="BJ1101" s="79"/>
      <c r="BK1101" s="79"/>
      <c r="BL1101" s="79"/>
      <c r="BM1101" s="79"/>
      <c r="BN1101" s="79"/>
      <c r="BO1101" s="79"/>
      <c r="BP1101" s="79"/>
      <c r="BQ1101" s="79"/>
      <c r="BR1101" s="79"/>
      <c r="BS1101" s="79"/>
      <c r="BT1101" s="79"/>
      <c r="BU1101" s="79"/>
      <c r="BV1101" s="79"/>
      <c r="BW1101" s="79"/>
      <c r="BX1101" s="79"/>
      <c r="BY1101" s="79"/>
      <c r="BZ1101" s="79"/>
      <c r="CA1101" s="79"/>
    </row>
    <row r="1102" spans="1:79">
      <c r="A1102" s="79"/>
      <c r="B1102" s="79"/>
      <c r="C1102" s="79"/>
      <c r="D1102" s="79"/>
      <c r="E1102" s="79"/>
      <c r="F1102" s="79"/>
      <c r="G1102" s="79"/>
      <c r="H1102" s="79"/>
      <c r="I1102" s="79"/>
      <c r="J1102" s="79"/>
      <c r="K1102" s="79"/>
      <c r="L1102" s="79"/>
      <c r="M1102" s="79"/>
      <c r="AA1102" s="79"/>
      <c r="AB1102" s="79"/>
      <c r="AC1102" s="79"/>
      <c r="AD1102" s="79"/>
      <c r="AE1102" s="79"/>
      <c r="AF1102" s="79"/>
      <c r="AG1102" s="79"/>
      <c r="AH1102" s="79"/>
      <c r="AI1102" s="79"/>
      <c r="AJ1102" s="79"/>
      <c r="AK1102" s="79"/>
      <c r="AL1102" s="79"/>
      <c r="AM1102" s="79"/>
      <c r="AN1102" s="79"/>
      <c r="AO1102" s="79"/>
      <c r="AP1102" s="79"/>
      <c r="AQ1102" s="79"/>
      <c r="AR1102" s="79"/>
      <c r="AS1102" s="79"/>
      <c r="AT1102" s="79"/>
      <c r="AU1102" s="79"/>
      <c r="AV1102" s="79"/>
      <c r="AW1102" s="79"/>
      <c r="AX1102" s="79"/>
      <c r="AY1102" s="79"/>
      <c r="AZ1102" s="79"/>
      <c r="BA1102" s="79"/>
      <c r="BB1102" s="79"/>
      <c r="BC1102" s="79"/>
      <c r="BD1102" s="79"/>
      <c r="BE1102" s="79"/>
      <c r="BF1102" s="79"/>
      <c r="BG1102" s="79"/>
      <c r="BH1102" s="79"/>
      <c r="BI1102" s="79"/>
      <c r="BJ1102" s="79"/>
      <c r="BK1102" s="79"/>
      <c r="BL1102" s="79"/>
      <c r="BM1102" s="79"/>
      <c r="BN1102" s="79"/>
      <c r="BO1102" s="79"/>
      <c r="BP1102" s="79"/>
      <c r="BQ1102" s="79"/>
      <c r="BR1102" s="79"/>
      <c r="BS1102" s="79"/>
      <c r="BT1102" s="79"/>
      <c r="BU1102" s="79"/>
      <c r="BV1102" s="79"/>
      <c r="BW1102" s="79"/>
      <c r="BX1102" s="79"/>
      <c r="BY1102" s="79"/>
      <c r="BZ1102" s="79"/>
      <c r="CA1102" s="79"/>
    </row>
    <row r="1103" spans="1:79">
      <c r="A1103" s="79"/>
      <c r="B1103" s="79"/>
      <c r="C1103" s="79"/>
      <c r="D1103" s="79"/>
      <c r="E1103" s="79"/>
      <c r="F1103" s="79"/>
      <c r="G1103" s="79"/>
      <c r="H1103" s="79"/>
      <c r="I1103" s="79"/>
      <c r="J1103" s="79"/>
      <c r="K1103" s="79"/>
      <c r="L1103" s="79"/>
      <c r="M1103" s="79"/>
      <c r="AA1103" s="79"/>
      <c r="AB1103" s="79"/>
      <c r="AC1103" s="79"/>
      <c r="AD1103" s="79"/>
      <c r="AE1103" s="79"/>
      <c r="AF1103" s="79"/>
      <c r="AG1103" s="79"/>
      <c r="AH1103" s="79"/>
      <c r="AI1103" s="79"/>
      <c r="AJ1103" s="79"/>
      <c r="AK1103" s="79"/>
      <c r="AL1103" s="79"/>
      <c r="AM1103" s="79"/>
      <c r="AN1103" s="79"/>
      <c r="AO1103" s="79"/>
      <c r="AP1103" s="79"/>
      <c r="AQ1103" s="79"/>
      <c r="AR1103" s="79"/>
      <c r="AS1103" s="79"/>
      <c r="AT1103" s="79"/>
      <c r="AU1103" s="79"/>
      <c r="AV1103" s="79"/>
      <c r="AW1103" s="79"/>
      <c r="AX1103" s="79"/>
      <c r="AY1103" s="79"/>
      <c r="AZ1103" s="79"/>
      <c r="BA1103" s="79"/>
      <c r="BB1103" s="79"/>
      <c r="BC1103" s="79"/>
      <c r="BD1103" s="79"/>
      <c r="BE1103" s="79"/>
      <c r="BF1103" s="79"/>
      <c r="BG1103" s="79"/>
      <c r="BH1103" s="79"/>
      <c r="BI1103" s="79"/>
      <c r="BJ1103" s="79"/>
      <c r="BK1103" s="79"/>
      <c r="BL1103" s="79"/>
      <c r="BM1103" s="79"/>
      <c r="BN1103" s="79"/>
      <c r="BO1103" s="79"/>
      <c r="BP1103" s="79"/>
      <c r="BQ1103" s="79"/>
      <c r="BR1103" s="79"/>
      <c r="BS1103" s="79"/>
      <c r="BT1103" s="79"/>
      <c r="BU1103" s="79"/>
      <c r="BV1103" s="79"/>
      <c r="BW1103" s="79"/>
      <c r="BX1103" s="79"/>
      <c r="BY1103" s="79"/>
      <c r="BZ1103" s="79"/>
      <c r="CA1103" s="79"/>
    </row>
    <row r="1104" spans="1:79">
      <c r="A1104" s="79"/>
      <c r="B1104" s="79"/>
      <c r="C1104" s="79"/>
      <c r="D1104" s="79"/>
      <c r="E1104" s="79"/>
      <c r="F1104" s="79"/>
      <c r="G1104" s="79"/>
      <c r="H1104" s="79"/>
      <c r="I1104" s="79"/>
      <c r="J1104" s="79"/>
      <c r="K1104" s="79"/>
      <c r="L1104" s="79"/>
      <c r="M1104" s="79"/>
      <c r="AA1104" s="79"/>
      <c r="AB1104" s="79"/>
      <c r="AC1104" s="79"/>
      <c r="AD1104" s="79"/>
      <c r="AE1104" s="79"/>
      <c r="AF1104" s="79"/>
      <c r="AG1104" s="79"/>
      <c r="AH1104" s="79"/>
      <c r="AI1104" s="79"/>
      <c r="AJ1104" s="79"/>
      <c r="AK1104" s="79"/>
      <c r="AL1104" s="79"/>
      <c r="AM1104" s="79"/>
      <c r="AN1104" s="79"/>
      <c r="AO1104" s="79"/>
      <c r="AP1104" s="79"/>
      <c r="AQ1104" s="79"/>
      <c r="AR1104" s="79"/>
      <c r="AS1104" s="79"/>
      <c r="AT1104" s="79"/>
      <c r="AU1104" s="79"/>
      <c r="AV1104" s="79"/>
      <c r="AW1104" s="79"/>
      <c r="AX1104" s="79"/>
      <c r="AY1104" s="79"/>
      <c r="AZ1104" s="79"/>
      <c r="BA1104" s="79"/>
      <c r="BB1104" s="79"/>
      <c r="BC1104" s="79"/>
      <c r="BD1104" s="79"/>
      <c r="BE1104" s="79"/>
      <c r="BF1104" s="79"/>
      <c r="BG1104" s="79"/>
      <c r="BH1104" s="79"/>
      <c r="BI1104" s="79"/>
      <c r="BJ1104" s="79"/>
      <c r="BK1104" s="79"/>
      <c r="BL1104" s="79"/>
      <c r="BM1104" s="79"/>
      <c r="BN1104" s="79"/>
      <c r="BO1104" s="79"/>
      <c r="BP1104" s="79"/>
      <c r="BQ1104" s="79"/>
      <c r="BR1104" s="79"/>
      <c r="BS1104" s="79"/>
      <c r="BT1104" s="79"/>
      <c r="BU1104" s="79"/>
      <c r="BV1104" s="79"/>
      <c r="BW1104" s="79"/>
      <c r="BX1104" s="79"/>
      <c r="BY1104" s="79"/>
      <c r="BZ1104" s="79"/>
      <c r="CA1104" s="79"/>
    </row>
    <row r="1105" spans="1:79">
      <c r="A1105" s="79"/>
      <c r="B1105" s="79"/>
      <c r="C1105" s="79"/>
      <c r="D1105" s="79"/>
      <c r="E1105" s="79"/>
      <c r="F1105" s="79"/>
      <c r="G1105" s="79"/>
      <c r="H1105" s="79"/>
      <c r="I1105" s="79"/>
      <c r="J1105" s="79"/>
      <c r="K1105" s="79"/>
      <c r="L1105" s="79"/>
      <c r="M1105" s="79"/>
      <c r="AA1105" s="79"/>
      <c r="AB1105" s="79"/>
      <c r="AC1105" s="79"/>
      <c r="AD1105" s="79"/>
      <c r="AE1105" s="79"/>
      <c r="AF1105" s="79"/>
      <c r="AG1105" s="79"/>
      <c r="AH1105" s="79"/>
      <c r="AI1105" s="79"/>
      <c r="AJ1105" s="79"/>
      <c r="AK1105" s="79"/>
      <c r="AL1105" s="79"/>
      <c r="AM1105" s="79"/>
      <c r="AN1105" s="79"/>
      <c r="AO1105" s="79"/>
      <c r="AP1105" s="79"/>
      <c r="AQ1105" s="79"/>
      <c r="AR1105" s="79"/>
      <c r="AS1105" s="79"/>
      <c r="AT1105" s="79"/>
      <c r="AU1105" s="79"/>
      <c r="AV1105" s="79"/>
      <c r="AW1105" s="79"/>
      <c r="AX1105" s="79"/>
      <c r="AY1105" s="79"/>
      <c r="AZ1105" s="79"/>
      <c r="BA1105" s="79"/>
      <c r="BB1105" s="79"/>
      <c r="BC1105" s="79"/>
      <c r="BD1105" s="79"/>
      <c r="BE1105" s="79"/>
      <c r="BF1105" s="79"/>
      <c r="BG1105" s="79"/>
      <c r="BH1105" s="79"/>
      <c r="BI1105" s="79"/>
      <c r="BJ1105" s="79"/>
      <c r="BK1105" s="79"/>
      <c r="BL1105" s="79"/>
      <c r="BM1105" s="79"/>
      <c r="BN1105" s="79"/>
      <c r="BO1105" s="79"/>
      <c r="BP1105" s="79"/>
      <c r="BQ1105" s="79"/>
      <c r="BR1105" s="79"/>
      <c r="BS1105" s="79"/>
      <c r="BT1105" s="79"/>
      <c r="BU1105" s="79"/>
      <c r="BV1105" s="79"/>
      <c r="BW1105" s="79"/>
      <c r="BX1105" s="79"/>
      <c r="BY1105" s="79"/>
      <c r="BZ1105" s="79"/>
      <c r="CA1105" s="79"/>
    </row>
    <row r="1106" spans="1:79">
      <c r="A1106" s="79"/>
      <c r="B1106" s="79"/>
      <c r="C1106" s="79"/>
      <c r="D1106" s="79"/>
      <c r="E1106" s="79"/>
      <c r="F1106" s="79"/>
      <c r="G1106" s="79"/>
      <c r="H1106" s="79"/>
      <c r="I1106" s="79"/>
      <c r="J1106" s="79"/>
      <c r="K1106" s="79"/>
      <c r="L1106" s="79"/>
      <c r="M1106" s="79"/>
      <c r="AA1106" s="79"/>
      <c r="AB1106" s="79"/>
      <c r="AC1106" s="79"/>
      <c r="AD1106" s="79"/>
      <c r="AE1106" s="79"/>
      <c r="AF1106" s="79"/>
      <c r="AG1106" s="79"/>
      <c r="AH1106" s="79"/>
      <c r="AI1106" s="79"/>
      <c r="AJ1106" s="79"/>
      <c r="AK1106" s="79"/>
      <c r="AL1106" s="79"/>
      <c r="AM1106" s="79"/>
      <c r="AN1106" s="79"/>
      <c r="AO1106" s="79"/>
      <c r="AP1106" s="79"/>
      <c r="AQ1106" s="79"/>
      <c r="AR1106" s="79"/>
      <c r="AS1106" s="79"/>
      <c r="AT1106" s="79"/>
      <c r="AU1106" s="79"/>
      <c r="AV1106" s="79"/>
      <c r="AW1106" s="79"/>
      <c r="AX1106" s="79"/>
      <c r="AY1106" s="79"/>
      <c r="AZ1106" s="79"/>
      <c r="BA1106" s="79"/>
      <c r="BB1106" s="79"/>
      <c r="BC1106" s="79"/>
      <c r="BD1106" s="79"/>
      <c r="BE1106" s="79"/>
      <c r="BF1106" s="79"/>
      <c r="BG1106" s="79"/>
      <c r="BH1106" s="79"/>
      <c r="BI1106" s="79"/>
      <c r="BJ1106" s="79"/>
      <c r="BK1106" s="79"/>
      <c r="BL1106" s="79"/>
      <c r="BM1106" s="79"/>
      <c r="BN1106" s="79"/>
      <c r="BO1106" s="79"/>
      <c r="BP1106" s="79"/>
      <c r="BQ1106" s="79"/>
      <c r="BR1106" s="79"/>
      <c r="BS1106" s="79"/>
      <c r="BT1106" s="79"/>
      <c r="BU1106" s="79"/>
      <c r="BV1106" s="79"/>
      <c r="BW1106" s="79"/>
      <c r="BX1106" s="79"/>
      <c r="BY1106" s="79"/>
      <c r="BZ1106" s="79"/>
      <c r="CA1106" s="79"/>
    </row>
    <row r="1107" spans="1:79">
      <c r="A1107" s="79"/>
      <c r="B1107" s="79"/>
      <c r="C1107" s="79"/>
      <c r="D1107" s="79"/>
      <c r="E1107" s="79"/>
      <c r="F1107" s="79"/>
      <c r="G1107" s="79"/>
      <c r="H1107" s="79"/>
      <c r="I1107" s="79"/>
      <c r="J1107" s="79"/>
      <c r="K1107" s="79"/>
      <c r="L1107" s="79"/>
      <c r="M1107" s="79"/>
      <c r="AA1107" s="79"/>
      <c r="AB1107" s="79"/>
      <c r="AC1107" s="79"/>
      <c r="AD1107" s="79"/>
      <c r="AE1107" s="79"/>
      <c r="AF1107" s="79"/>
      <c r="AG1107" s="79"/>
      <c r="AH1107" s="79"/>
      <c r="AI1107" s="79"/>
      <c r="AJ1107" s="79"/>
      <c r="AK1107" s="79"/>
      <c r="AL1107" s="79"/>
      <c r="AM1107" s="79"/>
      <c r="AN1107" s="79"/>
      <c r="AO1107" s="79"/>
      <c r="AP1107" s="79"/>
      <c r="AQ1107" s="79"/>
      <c r="AR1107" s="79"/>
      <c r="AS1107" s="79"/>
      <c r="AT1107" s="79"/>
      <c r="AU1107" s="79"/>
      <c r="AV1107" s="79"/>
      <c r="AW1107" s="79"/>
      <c r="AX1107" s="79"/>
      <c r="AY1107" s="79"/>
      <c r="AZ1107" s="79"/>
      <c r="BA1107" s="79"/>
      <c r="BB1107" s="79"/>
      <c r="BC1107" s="79"/>
      <c r="BD1107" s="79"/>
      <c r="BE1107" s="79"/>
      <c r="BF1107" s="79"/>
      <c r="BG1107" s="79"/>
      <c r="BH1107" s="79"/>
      <c r="BI1107" s="79"/>
      <c r="BJ1107" s="79"/>
      <c r="BK1107" s="79"/>
      <c r="BL1107" s="79"/>
      <c r="BM1107" s="79"/>
      <c r="BN1107" s="79"/>
      <c r="BO1107" s="79"/>
      <c r="BP1107" s="79"/>
      <c r="BQ1107" s="79"/>
      <c r="BR1107" s="79"/>
      <c r="BS1107" s="79"/>
      <c r="BT1107" s="79"/>
      <c r="BU1107" s="79"/>
      <c r="BV1107" s="79"/>
      <c r="BW1107" s="79"/>
      <c r="BX1107" s="79"/>
      <c r="BY1107" s="79"/>
      <c r="BZ1107" s="79"/>
      <c r="CA1107" s="79"/>
    </row>
    <row r="1108" spans="1:79">
      <c r="A1108" s="79"/>
      <c r="B1108" s="79"/>
      <c r="C1108" s="79"/>
      <c r="D1108" s="79"/>
      <c r="E1108" s="79"/>
      <c r="F1108" s="79"/>
      <c r="G1108" s="79"/>
      <c r="H1108" s="79"/>
      <c r="I1108" s="79"/>
      <c r="J1108" s="79"/>
      <c r="K1108" s="79"/>
      <c r="L1108" s="79"/>
      <c r="M1108" s="79"/>
      <c r="AA1108" s="79"/>
      <c r="AB1108" s="79"/>
      <c r="AC1108" s="79"/>
      <c r="AD1108" s="79"/>
      <c r="AE1108" s="79"/>
      <c r="AF1108" s="79"/>
      <c r="AG1108" s="79"/>
      <c r="AH1108" s="79"/>
      <c r="AI1108" s="79"/>
      <c r="AJ1108" s="79"/>
      <c r="AK1108" s="79"/>
      <c r="AL1108" s="79"/>
      <c r="AM1108" s="79"/>
      <c r="AN1108" s="79"/>
      <c r="AO1108" s="79"/>
      <c r="AP1108" s="79"/>
      <c r="AQ1108" s="79"/>
      <c r="AR1108" s="79"/>
      <c r="AS1108" s="79"/>
      <c r="AT1108" s="79"/>
      <c r="AU1108" s="79"/>
      <c r="AV1108" s="79"/>
      <c r="AW1108" s="79"/>
      <c r="AX1108" s="79"/>
      <c r="AY1108" s="79"/>
      <c r="AZ1108" s="79"/>
      <c r="BA1108" s="79"/>
      <c r="BB1108" s="79"/>
      <c r="BC1108" s="79"/>
      <c r="BD1108" s="79"/>
      <c r="BE1108" s="79"/>
      <c r="BF1108" s="79"/>
      <c r="BG1108" s="79"/>
      <c r="BH1108" s="79"/>
      <c r="BI1108" s="79"/>
      <c r="BJ1108" s="79"/>
      <c r="BK1108" s="79"/>
      <c r="BL1108" s="79"/>
      <c r="BM1108" s="79"/>
      <c r="BN1108" s="79"/>
      <c r="BO1108" s="79"/>
      <c r="BP1108" s="79"/>
      <c r="BQ1108" s="79"/>
      <c r="BR1108" s="79"/>
      <c r="BS1108" s="79"/>
      <c r="BT1108" s="79"/>
      <c r="BU1108" s="79"/>
      <c r="BV1108" s="79"/>
      <c r="BW1108" s="79"/>
      <c r="BX1108" s="79"/>
      <c r="BY1108" s="79"/>
      <c r="BZ1108" s="79"/>
      <c r="CA1108" s="79"/>
    </row>
    <row r="1109" spans="1:79">
      <c r="A1109" s="79"/>
      <c r="B1109" s="79"/>
      <c r="C1109" s="79"/>
      <c r="D1109" s="79"/>
      <c r="E1109" s="79"/>
      <c r="F1109" s="79"/>
      <c r="G1109" s="79"/>
      <c r="H1109" s="79"/>
      <c r="I1109" s="79"/>
      <c r="J1109" s="79"/>
      <c r="K1109" s="79"/>
      <c r="L1109" s="79"/>
      <c r="M1109" s="79"/>
      <c r="AA1109" s="79"/>
      <c r="AB1109" s="79"/>
      <c r="AC1109" s="79"/>
      <c r="AD1109" s="79"/>
      <c r="AE1109" s="79"/>
      <c r="AF1109" s="79"/>
      <c r="AG1109" s="79"/>
      <c r="AH1109" s="79"/>
      <c r="AI1109" s="79"/>
      <c r="AJ1109" s="79"/>
      <c r="AK1109" s="79"/>
      <c r="AL1109" s="79"/>
      <c r="AM1109" s="79"/>
      <c r="AN1109" s="79"/>
      <c r="AO1109" s="79"/>
      <c r="AP1109" s="79"/>
      <c r="AQ1109" s="79"/>
      <c r="AR1109" s="79"/>
      <c r="AS1109" s="79"/>
      <c r="AT1109" s="79"/>
      <c r="AU1109" s="79"/>
      <c r="AV1109" s="79"/>
      <c r="AW1109" s="79"/>
      <c r="AX1109" s="79"/>
      <c r="AY1109" s="79"/>
      <c r="AZ1109" s="79"/>
      <c r="BA1109" s="79"/>
      <c r="BB1109" s="79"/>
      <c r="BC1109" s="79"/>
      <c r="BD1109" s="79"/>
      <c r="BE1109" s="79"/>
      <c r="BF1109" s="79"/>
      <c r="BG1109" s="79"/>
      <c r="BH1109" s="79"/>
      <c r="BI1109" s="79"/>
      <c r="BJ1109" s="79"/>
      <c r="BK1109" s="79"/>
      <c r="BL1109" s="79"/>
      <c r="BM1109" s="79"/>
      <c r="BN1109" s="79"/>
      <c r="BO1109" s="79"/>
      <c r="BP1109" s="79"/>
      <c r="BQ1109" s="79"/>
      <c r="BR1109" s="79"/>
      <c r="BS1109" s="79"/>
      <c r="BT1109" s="79"/>
      <c r="BU1109" s="79"/>
      <c r="BV1109" s="79"/>
      <c r="BW1109" s="79"/>
      <c r="BX1109" s="79"/>
      <c r="BY1109" s="79"/>
      <c r="BZ1109" s="79"/>
      <c r="CA1109" s="79"/>
    </row>
    <row r="1110" spans="1:79">
      <c r="A1110" s="79"/>
      <c r="B1110" s="79"/>
      <c r="C1110" s="79"/>
      <c r="D1110" s="79"/>
      <c r="E1110" s="79"/>
      <c r="F1110" s="79"/>
      <c r="G1110" s="79"/>
      <c r="H1110" s="79"/>
      <c r="I1110" s="79"/>
      <c r="J1110" s="79"/>
      <c r="K1110" s="79"/>
      <c r="L1110" s="79"/>
      <c r="M1110" s="79"/>
      <c r="AA1110" s="79"/>
      <c r="AB1110" s="79"/>
      <c r="AC1110" s="79"/>
      <c r="AD1110" s="79"/>
      <c r="AE1110" s="79"/>
      <c r="AF1110" s="79"/>
      <c r="AG1110" s="79"/>
      <c r="AH1110" s="79"/>
      <c r="AI1110" s="79"/>
      <c r="AJ1110" s="79"/>
      <c r="AK1110" s="79"/>
      <c r="AL1110" s="79"/>
      <c r="AM1110" s="79"/>
      <c r="AN1110" s="79"/>
      <c r="AO1110" s="79"/>
      <c r="AP1110" s="79"/>
      <c r="AQ1110" s="79"/>
      <c r="AR1110" s="79"/>
      <c r="AS1110" s="79"/>
      <c r="AT1110" s="79"/>
      <c r="AU1110" s="79"/>
      <c r="AV1110" s="79"/>
      <c r="AW1110" s="79"/>
      <c r="AX1110" s="79"/>
      <c r="AY1110" s="79"/>
      <c r="AZ1110" s="79"/>
      <c r="BA1110" s="79"/>
      <c r="BB1110" s="79"/>
      <c r="BC1110" s="79"/>
      <c r="BD1110" s="79"/>
      <c r="BE1110" s="79"/>
      <c r="BF1110" s="79"/>
      <c r="BG1110" s="79"/>
      <c r="BH1110" s="79"/>
      <c r="BI1110" s="79"/>
      <c r="BJ1110" s="79"/>
      <c r="BK1110" s="79"/>
      <c r="BL1110" s="79"/>
      <c r="BM1110" s="79"/>
      <c r="BN1110" s="79"/>
      <c r="BO1110" s="79"/>
      <c r="BP1110" s="79"/>
      <c r="BQ1110" s="79"/>
      <c r="BR1110" s="79"/>
      <c r="BS1110" s="79"/>
      <c r="BT1110" s="79"/>
      <c r="BU1110" s="79"/>
      <c r="BV1110" s="79"/>
      <c r="BW1110" s="79"/>
      <c r="BX1110" s="79"/>
      <c r="BY1110" s="79"/>
      <c r="BZ1110" s="79"/>
      <c r="CA1110" s="79"/>
    </row>
    <row r="1111" spans="1:79">
      <c r="A1111" s="79"/>
      <c r="B1111" s="79"/>
      <c r="C1111" s="79"/>
      <c r="D1111" s="79"/>
      <c r="E1111" s="79"/>
      <c r="F1111" s="79"/>
      <c r="G1111" s="79"/>
      <c r="H1111" s="79"/>
      <c r="I1111" s="79"/>
      <c r="J1111" s="79"/>
      <c r="K1111" s="79"/>
      <c r="L1111" s="79"/>
      <c r="M1111" s="79"/>
      <c r="AA1111" s="79"/>
      <c r="AB1111" s="79"/>
      <c r="AC1111" s="79"/>
      <c r="AD1111" s="79"/>
      <c r="AE1111" s="79"/>
      <c r="AF1111" s="79"/>
      <c r="AG1111" s="79"/>
      <c r="AH1111" s="79"/>
      <c r="AI1111" s="79"/>
      <c r="AJ1111" s="79"/>
      <c r="AK1111" s="79"/>
      <c r="AL1111" s="79"/>
      <c r="AM1111" s="79"/>
      <c r="AN1111" s="79"/>
      <c r="AO1111" s="79"/>
      <c r="AP1111" s="79"/>
      <c r="AQ1111" s="79"/>
      <c r="AR1111" s="79"/>
      <c r="AS1111" s="79"/>
      <c r="AT1111" s="79"/>
      <c r="AU1111" s="79"/>
      <c r="AV1111" s="79"/>
      <c r="AW1111" s="79"/>
      <c r="AX1111" s="79"/>
      <c r="AY1111" s="79"/>
      <c r="AZ1111" s="79"/>
      <c r="BA1111" s="79"/>
      <c r="BB1111" s="79"/>
      <c r="BC1111" s="79"/>
      <c r="BD1111" s="79"/>
      <c r="BE1111" s="79"/>
      <c r="BF1111" s="79"/>
      <c r="BG1111" s="79"/>
      <c r="BH1111" s="79"/>
      <c r="BI1111" s="79"/>
      <c r="BJ1111" s="79"/>
      <c r="BK1111" s="79"/>
      <c r="BL1111" s="79"/>
      <c r="BM1111" s="79"/>
      <c r="BN1111" s="79"/>
      <c r="BO1111" s="79"/>
      <c r="BP1111" s="79"/>
      <c r="BQ1111" s="79"/>
      <c r="BR1111" s="79"/>
      <c r="BS1111" s="79"/>
      <c r="BT1111" s="79"/>
      <c r="BU1111" s="79"/>
      <c r="BV1111" s="79"/>
      <c r="BW1111" s="79"/>
      <c r="BX1111" s="79"/>
      <c r="BY1111" s="79"/>
      <c r="BZ1111" s="79"/>
      <c r="CA1111" s="79"/>
    </row>
    <row r="1112" spans="1:79">
      <c r="A1112" s="79"/>
      <c r="B1112" s="79"/>
      <c r="C1112" s="79"/>
      <c r="D1112" s="79"/>
      <c r="E1112" s="79"/>
      <c r="F1112" s="79"/>
      <c r="G1112" s="79"/>
      <c r="H1112" s="79"/>
      <c r="I1112" s="79"/>
      <c r="J1112" s="79"/>
      <c r="K1112" s="79"/>
      <c r="L1112" s="79"/>
      <c r="M1112" s="79"/>
      <c r="AA1112" s="79"/>
      <c r="AB1112" s="79"/>
      <c r="AC1112" s="79"/>
      <c r="AD1112" s="79"/>
      <c r="AE1112" s="79"/>
      <c r="AF1112" s="79"/>
      <c r="AG1112" s="79"/>
      <c r="AH1112" s="79"/>
      <c r="AI1112" s="79"/>
      <c r="AJ1112" s="79"/>
      <c r="AK1112" s="79"/>
      <c r="AL1112" s="79"/>
      <c r="AM1112" s="79"/>
      <c r="AN1112" s="79"/>
      <c r="AO1112" s="79"/>
      <c r="AP1112" s="79"/>
      <c r="AQ1112" s="79"/>
      <c r="AR1112" s="79"/>
      <c r="AS1112" s="79"/>
      <c r="AT1112" s="79"/>
      <c r="AU1112" s="79"/>
      <c r="AV1112" s="79"/>
      <c r="AW1112" s="79"/>
      <c r="AX1112" s="79"/>
      <c r="AY1112" s="79"/>
      <c r="AZ1112" s="79"/>
      <c r="BA1112" s="79"/>
      <c r="BB1112" s="79"/>
      <c r="BC1112" s="79"/>
      <c r="BD1112" s="79"/>
      <c r="BE1112" s="79"/>
      <c r="BF1112" s="79"/>
      <c r="BG1112" s="79"/>
      <c r="BH1112" s="79"/>
      <c r="BI1112" s="79"/>
      <c r="BJ1112" s="79"/>
      <c r="BK1112" s="79"/>
      <c r="BL1112" s="79"/>
      <c r="BM1112" s="79"/>
      <c r="BN1112" s="79"/>
      <c r="BO1112" s="79"/>
      <c r="BP1112" s="79"/>
      <c r="BQ1112" s="79"/>
      <c r="BR1112" s="79"/>
      <c r="BS1112" s="79"/>
      <c r="BT1112" s="79"/>
      <c r="BU1112" s="79"/>
      <c r="BV1112" s="79"/>
      <c r="BW1112" s="79"/>
      <c r="BX1112" s="79"/>
      <c r="BY1112" s="79"/>
      <c r="BZ1112" s="79"/>
      <c r="CA1112" s="79"/>
    </row>
    <row r="1113" spans="1:79">
      <c r="A1113" s="79"/>
      <c r="B1113" s="79"/>
      <c r="C1113" s="79"/>
      <c r="D1113" s="79"/>
      <c r="E1113" s="79"/>
      <c r="F1113" s="79"/>
      <c r="G1113" s="79"/>
      <c r="H1113" s="79"/>
      <c r="I1113" s="79"/>
      <c r="J1113" s="79"/>
      <c r="K1113" s="79"/>
      <c r="L1113" s="79"/>
      <c r="M1113" s="79"/>
      <c r="AA1113" s="79"/>
      <c r="AB1113" s="79"/>
      <c r="AC1113" s="79"/>
      <c r="AD1113" s="79"/>
      <c r="AE1113" s="79"/>
      <c r="AF1113" s="79"/>
      <c r="AG1113" s="79"/>
      <c r="AH1113" s="79"/>
      <c r="AI1113" s="79"/>
      <c r="AJ1113" s="79"/>
      <c r="AK1113" s="79"/>
      <c r="AL1113" s="79"/>
      <c r="AM1113" s="79"/>
      <c r="AN1113" s="79"/>
      <c r="AO1113" s="79"/>
      <c r="AP1113" s="79"/>
      <c r="AQ1113" s="79"/>
      <c r="AR1113" s="79"/>
      <c r="AS1113" s="79"/>
      <c r="AT1113" s="79"/>
      <c r="AU1113" s="79"/>
      <c r="AV1113" s="79"/>
      <c r="AW1113" s="79"/>
      <c r="AX1113" s="79"/>
      <c r="AY1113" s="79"/>
      <c r="AZ1113" s="79"/>
      <c r="BA1113" s="79"/>
      <c r="BB1113" s="79"/>
      <c r="BC1113" s="79"/>
      <c r="BD1113" s="79"/>
      <c r="BE1113" s="79"/>
      <c r="BF1113" s="79"/>
      <c r="BG1113" s="79"/>
      <c r="BH1113" s="79"/>
      <c r="BI1113" s="79"/>
      <c r="BJ1113" s="79"/>
      <c r="BK1113" s="79"/>
      <c r="BL1113" s="79"/>
      <c r="BM1113" s="79"/>
      <c r="BN1113" s="79"/>
      <c r="BO1113" s="79"/>
      <c r="BP1113" s="79"/>
      <c r="BQ1113" s="79"/>
      <c r="BR1113" s="79"/>
      <c r="BS1113" s="79"/>
      <c r="BT1113" s="79"/>
      <c r="BU1113" s="79"/>
      <c r="BV1113" s="79"/>
      <c r="BW1113" s="79"/>
      <c r="BX1113" s="79"/>
      <c r="BY1113" s="79"/>
      <c r="BZ1113" s="79"/>
      <c r="CA1113" s="79"/>
    </row>
    <row r="1114" spans="1:79">
      <c r="A1114" s="79"/>
      <c r="B1114" s="79"/>
      <c r="C1114" s="79"/>
      <c r="D1114" s="79"/>
      <c r="E1114" s="79"/>
      <c r="F1114" s="79"/>
      <c r="G1114" s="79"/>
      <c r="H1114" s="79"/>
      <c r="I1114" s="79"/>
      <c r="J1114" s="79"/>
      <c r="K1114" s="79"/>
      <c r="L1114" s="79"/>
      <c r="M1114" s="79"/>
      <c r="AA1114" s="79"/>
      <c r="AB1114" s="79"/>
      <c r="AC1114" s="79"/>
      <c r="AD1114" s="79"/>
      <c r="AE1114" s="79"/>
      <c r="AF1114" s="79"/>
      <c r="AG1114" s="79"/>
      <c r="AH1114" s="79"/>
      <c r="AI1114" s="79"/>
      <c r="AJ1114" s="79"/>
      <c r="AK1114" s="79"/>
      <c r="AL1114" s="79"/>
      <c r="AM1114" s="79"/>
      <c r="AN1114" s="79"/>
      <c r="AO1114" s="79"/>
      <c r="AP1114" s="79"/>
      <c r="AQ1114" s="79"/>
      <c r="AR1114" s="79"/>
      <c r="AS1114" s="79"/>
      <c r="AT1114" s="79"/>
      <c r="AU1114" s="79"/>
      <c r="AV1114" s="79"/>
      <c r="AW1114" s="79"/>
      <c r="AX1114" s="79"/>
      <c r="AY1114" s="79"/>
      <c r="AZ1114" s="79"/>
      <c r="BA1114" s="79"/>
      <c r="BB1114" s="79"/>
      <c r="BC1114" s="79"/>
      <c r="BD1114" s="79"/>
      <c r="BE1114" s="79"/>
      <c r="BF1114" s="79"/>
      <c r="BG1114" s="79"/>
      <c r="BH1114" s="79"/>
      <c r="BI1114" s="79"/>
      <c r="BJ1114" s="79"/>
      <c r="BK1114" s="79"/>
      <c r="BL1114" s="79"/>
      <c r="BM1114" s="79"/>
      <c r="BN1114" s="79"/>
      <c r="BO1114" s="79"/>
      <c r="BP1114" s="79"/>
      <c r="BQ1114" s="79"/>
      <c r="BR1114" s="79"/>
      <c r="BS1114" s="79"/>
      <c r="BT1114" s="79"/>
      <c r="BU1114" s="79"/>
      <c r="BV1114" s="79"/>
      <c r="BW1114" s="79"/>
      <c r="BX1114" s="79"/>
      <c r="BY1114" s="79"/>
      <c r="BZ1114" s="79"/>
      <c r="CA1114" s="79"/>
    </row>
    <row r="1115" spans="1:79">
      <c r="A1115" s="79"/>
      <c r="B1115" s="79"/>
      <c r="C1115" s="79"/>
      <c r="D1115" s="79"/>
      <c r="E1115" s="79"/>
      <c r="F1115" s="79"/>
      <c r="G1115" s="79"/>
      <c r="H1115" s="79"/>
      <c r="I1115" s="79"/>
      <c r="J1115" s="79"/>
      <c r="K1115" s="79"/>
      <c r="L1115" s="79"/>
      <c r="M1115" s="79"/>
      <c r="AA1115" s="79"/>
      <c r="AB1115" s="79"/>
      <c r="AC1115" s="79"/>
      <c r="AD1115" s="79"/>
      <c r="AE1115" s="79"/>
      <c r="AF1115" s="79"/>
      <c r="AG1115" s="79"/>
      <c r="AH1115" s="79"/>
      <c r="AI1115" s="79"/>
      <c r="AJ1115" s="79"/>
      <c r="AK1115" s="79"/>
      <c r="AL1115" s="79"/>
      <c r="AM1115" s="79"/>
      <c r="AN1115" s="79"/>
      <c r="AO1115" s="79"/>
      <c r="AP1115" s="79"/>
      <c r="AQ1115" s="79"/>
      <c r="AR1115" s="79"/>
      <c r="AS1115" s="79"/>
      <c r="AT1115" s="79"/>
      <c r="AU1115" s="79"/>
      <c r="AV1115" s="79"/>
      <c r="AW1115" s="79"/>
      <c r="AX1115" s="79"/>
      <c r="AY1115" s="79"/>
      <c r="AZ1115" s="79"/>
      <c r="BA1115" s="79"/>
      <c r="BB1115" s="79"/>
      <c r="BC1115" s="79"/>
      <c r="BD1115" s="79"/>
      <c r="BE1115" s="79"/>
      <c r="BF1115" s="79"/>
      <c r="BG1115" s="79"/>
      <c r="BH1115" s="79"/>
      <c r="BI1115" s="79"/>
      <c r="BJ1115" s="79"/>
      <c r="BK1115" s="79"/>
      <c r="BL1115" s="79"/>
      <c r="BM1115" s="79"/>
      <c r="BN1115" s="79"/>
      <c r="BO1115" s="79"/>
      <c r="BP1115" s="79"/>
      <c r="BQ1115" s="79"/>
      <c r="BR1115" s="79"/>
      <c r="BS1115" s="79"/>
      <c r="BT1115" s="79"/>
      <c r="BU1115" s="79"/>
      <c r="BV1115" s="79"/>
      <c r="BW1115" s="79"/>
      <c r="BX1115" s="79"/>
      <c r="BY1115" s="79"/>
      <c r="BZ1115" s="79"/>
      <c r="CA1115" s="79"/>
    </row>
    <row r="1116" spans="1:79">
      <c r="A1116" s="79"/>
      <c r="B1116" s="79"/>
      <c r="C1116" s="79"/>
      <c r="D1116" s="79"/>
      <c r="E1116" s="79"/>
      <c r="F1116" s="79"/>
      <c r="G1116" s="79"/>
      <c r="H1116" s="79"/>
      <c r="I1116" s="79"/>
      <c r="J1116" s="79"/>
      <c r="K1116" s="79"/>
      <c r="L1116" s="79"/>
      <c r="M1116" s="79"/>
      <c r="AA1116" s="79"/>
      <c r="AB1116" s="79"/>
      <c r="AC1116" s="79"/>
      <c r="AD1116" s="79"/>
      <c r="AE1116" s="79"/>
      <c r="AF1116" s="79"/>
      <c r="AG1116" s="79"/>
      <c r="AH1116" s="79"/>
      <c r="AI1116" s="79"/>
      <c r="AJ1116" s="79"/>
      <c r="AK1116" s="79"/>
      <c r="AL1116" s="79"/>
      <c r="AM1116" s="79"/>
      <c r="AN1116" s="79"/>
      <c r="AO1116" s="79"/>
      <c r="AP1116" s="79"/>
      <c r="AQ1116" s="79"/>
      <c r="AR1116" s="79"/>
      <c r="AS1116" s="79"/>
      <c r="AT1116" s="79"/>
      <c r="AU1116" s="79"/>
      <c r="AV1116" s="79"/>
      <c r="AW1116" s="79"/>
      <c r="AX1116" s="79"/>
      <c r="AY1116" s="79"/>
      <c r="AZ1116" s="79"/>
      <c r="BA1116" s="79"/>
      <c r="BB1116" s="79"/>
      <c r="BC1116" s="79"/>
      <c r="BD1116" s="79"/>
      <c r="BE1116" s="79"/>
      <c r="BF1116" s="79"/>
      <c r="BG1116" s="79"/>
      <c r="BH1116" s="79"/>
      <c r="BI1116" s="79"/>
      <c r="BJ1116" s="79"/>
      <c r="BK1116" s="79"/>
      <c r="BL1116" s="79"/>
      <c r="BM1116" s="79"/>
      <c r="BN1116" s="79"/>
      <c r="BO1116" s="79"/>
      <c r="BP1116" s="79"/>
      <c r="BQ1116" s="79"/>
      <c r="BR1116" s="79"/>
      <c r="BS1116" s="79"/>
      <c r="BT1116" s="79"/>
      <c r="BU1116" s="79"/>
      <c r="BV1116" s="79"/>
      <c r="BW1116" s="79"/>
      <c r="BX1116" s="79"/>
      <c r="BY1116" s="79"/>
      <c r="BZ1116" s="79"/>
      <c r="CA1116" s="79"/>
    </row>
    <row r="1117" spans="1:79">
      <c r="A1117" s="79"/>
      <c r="B1117" s="79"/>
      <c r="C1117" s="79"/>
      <c r="D1117" s="79"/>
      <c r="E1117" s="79"/>
      <c r="F1117" s="79"/>
      <c r="G1117" s="79"/>
      <c r="H1117" s="79"/>
      <c r="I1117" s="79"/>
      <c r="J1117" s="79"/>
      <c r="K1117" s="79"/>
      <c r="L1117" s="79"/>
      <c r="M1117" s="79"/>
      <c r="AA1117" s="79"/>
      <c r="AB1117" s="79"/>
      <c r="AC1117" s="79"/>
      <c r="AD1117" s="79"/>
      <c r="AE1117" s="79"/>
      <c r="AF1117" s="79"/>
      <c r="AG1117" s="79"/>
      <c r="AH1117" s="79"/>
      <c r="AI1117" s="79"/>
      <c r="AJ1117" s="79"/>
      <c r="AK1117" s="79"/>
      <c r="AL1117" s="79"/>
      <c r="AM1117" s="79"/>
      <c r="AN1117" s="79"/>
      <c r="AO1117" s="79"/>
      <c r="AP1117" s="79"/>
      <c r="AQ1117" s="79"/>
      <c r="AR1117" s="79"/>
      <c r="AS1117" s="79"/>
      <c r="AT1117" s="79"/>
      <c r="AU1117" s="79"/>
      <c r="AV1117" s="79"/>
      <c r="AW1117" s="79"/>
      <c r="AX1117" s="79"/>
      <c r="AY1117" s="79"/>
      <c r="AZ1117" s="79"/>
      <c r="BA1117" s="79"/>
      <c r="BB1117" s="79"/>
      <c r="BC1117" s="79"/>
      <c r="BD1117" s="79"/>
      <c r="BE1117" s="79"/>
      <c r="BF1117" s="79"/>
      <c r="BG1117" s="79"/>
      <c r="BH1117" s="79"/>
      <c r="BI1117" s="79"/>
      <c r="BJ1117" s="79"/>
      <c r="BK1117" s="79"/>
      <c r="BL1117" s="79"/>
      <c r="BM1117" s="79"/>
      <c r="BN1117" s="79"/>
      <c r="BO1117" s="79"/>
      <c r="BP1117" s="79"/>
      <c r="BQ1117" s="79"/>
      <c r="BR1117" s="79"/>
      <c r="BS1117" s="79"/>
      <c r="BT1117" s="79"/>
      <c r="BU1117" s="79"/>
      <c r="BV1117" s="79"/>
      <c r="BW1117" s="79"/>
      <c r="BX1117" s="79"/>
      <c r="BY1117" s="79"/>
      <c r="BZ1117" s="79"/>
      <c r="CA1117" s="79"/>
    </row>
    <row r="1118" spans="1:79">
      <c r="A1118" s="79"/>
      <c r="B1118" s="79"/>
      <c r="C1118" s="79"/>
      <c r="D1118" s="79"/>
      <c r="E1118" s="79"/>
      <c r="F1118" s="79"/>
      <c r="G1118" s="79"/>
      <c r="H1118" s="79"/>
      <c r="I1118" s="79"/>
      <c r="J1118" s="79"/>
      <c r="K1118" s="79"/>
      <c r="L1118" s="79"/>
      <c r="M1118" s="79"/>
      <c r="AA1118" s="79"/>
      <c r="AB1118" s="79"/>
      <c r="AC1118" s="79"/>
      <c r="AD1118" s="79"/>
      <c r="AE1118" s="79"/>
      <c r="AF1118" s="79"/>
      <c r="AG1118" s="79"/>
      <c r="AH1118" s="79"/>
      <c r="AI1118" s="79"/>
      <c r="AJ1118" s="79"/>
      <c r="AK1118" s="79"/>
      <c r="AL1118" s="79"/>
      <c r="AM1118" s="79"/>
      <c r="AN1118" s="79"/>
      <c r="AO1118" s="79"/>
      <c r="AP1118" s="79"/>
      <c r="AQ1118" s="79"/>
      <c r="AR1118" s="79"/>
      <c r="AS1118" s="79"/>
      <c r="AT1118" s="79"/>
      <c r="AU1118" s="79"/>
      <c r="AV1118" s="79"/>
      <c r="AW1118" s="79"/>
      <c r="AX1118" s="79"/>
      <c r="AY1118" s="79"/>
      <c r="AZ1118" s="79"/>
      <c r="BA1118" s="79"/>
      <c r="BB1118" s="79"/>
      <c r="BC1118" s="79"/>
      <c r="BD1118" s="79"/>
      <c r="BE1118" s="79"/>
      <c r="BF1118" s="79"/>
      <c r="BG1118" s="79"/>
      <c r="BH1118" s="79"/>
      <c r="BI1118" s="79"/>
      <c r="BJ1118" s="79"/>
      <c r="BK1118" s="79"/>
      <c r="BL1118" s="79"/>
      <c r="BM1118" s="79"/>
      <c r="BN1118" s="79"/>
      <c r="BO1118" s="79"/>
      <c r="BP1118" s="79"/>
      <c r="BQ1118" s="79"/>
      <c r="BR1118" s="79"/>
      <c r="BS1118" s="79"/>
      <c r="BT1118" s="79"/>
      <c r="BU1118" s="79"/>
      <c r="BV1118" s="79"/>
      <c r="BW1118" s="79"/>
      <c r="BX1118" s="79"/>
      <c r="BY1118" s="79"/>
      <c r="BZ1118" s="79"/>
      <c r="CA1118" s="79"/>
    </row>
    <row r="1119" spans="1:79">
      <c r="A1119" s="79"/>
      <c r="B1119" s="79"/>
      <c r="C1119" s="79"/>
      <c r="D1119" s="79"/>
      <c r="E1119" s="79"/>
      <c r="F1119" s="79"/>
      <c r="G1119" s="79"/>
      <c r="H1119" s="79"/>
      <c r="I1119" s="79"/>
      <c r="J1119" s="79"/>
      <c r="K1119" s="79"/>
      <c r="L1119" s="79"/>
      <c r="M1119" s="79"/>
      <c r="AA1119" s="79"/>
      <c r="AB1119" s="79"/>
      <c r="AC1119" s="79"/>
      <c r="AD1119" s="79"/>
      <c r="AE1119" s="79"/>
      <c r="AF1119" s="79"/>
      <c r="AG1119" s="79"/>
      <c r="AH1119" s="79"/>
      <c r="AI1119" s="79"/>
      <c r="AJ1119" s="79"/>
      <c r="AK1119" s="79"/>
      <c r="AL1119" s="79"/>
      <c r="AM1119" s="79"/>
      <c r="AN1119" s="79"/>
      <c r="AO1119" s="79"/>
      <c r="AP1119" s="79"/>
      <c r="AQ1119" s="79"/>
      <c r="AR1119" s="79"/>
      <c r="AS1119" s="79"/>
      <c r="AT1119" s="79"/>
      <c r="AU1119" s="79"/>
      <c r="AV1119" s="79"/>
      <c r="AW1119" s="79"/>
      <c r="AX1119" s="79"/>
      <c r="AY1119" s="79"/>
      <c r="AZ1119" s="79"/>
      <c r="BA1119" s="79"/>
      <c r="BB1119" s="79"/>
      <c r="BC1119" s="79"/>
      <c r="BD1119" s="79"/>
      <c r="BE1119" s="79"/>
      <c r="BF1119" s="79"/>
      <c r="BG1119" s="79"/>
      <c r="BH1119" s="79"/>
      <c r="BI1119" s="79"/>
      <c r="BJ1119" s="79"/>
      <c r="BK1119" s="79"/>
      <c r="BL1119" s="79"/>
      <c r="BM1119" s="79"/>
      <c r="BN1119" s="79"/>
      <c r="BO1119" s="79"/>
      <c r="BP1119" s="79"/>
      <c r="BQ1119" s="79"/>
      <c r="BR1119" s="79"/>
      <c r="BS1119" s="79"/>
      <c r="BT1119" s="79"/>
      <c r="BU1119" s="79"/>
      <c r="BV1119" s="79"/>
      <c r="BW1119" s="79"/>
      <c r="BX1119" s="79"/>
      <c r="BY1119" s="79"/>
      <c r="BZ1119" s="79"/>
      <c r="CA1119" s="79"/>
    </row>
    <row r="1120" spans="1:79">
      <c r="A1120" s="79"/>
      <c r="B1120" s="79"/>
      <c r="C1120" s="79"/>
      <c r="D1120" s="79"/>
      <c r="E1120" s="79"/>
      <c r="F1120" s="79"/>
      <c r="G1120" s="79"/>
      <c r="H1120" s="79"/>
      <c r="I1120" s="79"/>
      <c r="J1120" s="79"/>
      <c r="K1120" s="79"/>
      <c r="L1120" s="79"/>
      <c r="M1120" s="79"/>
      <c r="AA1120" s="79"/>
      <c r="AB1120" s="79"/>
      <c r="AC1120" s="79"/>
      <c r="AD1120" s="79"/>
      <c r="AE1120" s="79"/>
      <c r="AF1120" s="79"/>
      <c r="AG1120" s="79"/>
      <c r="AH1120" s="79"/>
      <c r="AI1120" s="79"/>
      <c r="AJ1120" s="79"/>
      <c r="AK1120" s="79"/>
      <c r="AL1120" s="79"/>
      <c r="AM1120" s="79"/>
      <c r="AN1120" s="79"/>
      <c r="AO1120" s="79"/>
      <c r="AP1120" s="79"/>
      <c r="AQ1120" s="79"/>
      <c r="AR1120" s="79"/>
      <c r="AS1120" s="79"/>
      <c r="AT1120" s="79"/>
      <c r="AU1120" s="79"/>
      <c r="AV1120" s="79"/>
      <c r="AW1120" s="79"/>
      <c r="AX1120" s="79"/>
      <c r="AY1120" s="79"/>
      <c r="AZ1120" s="79"/>
      <c r="BA1120" s="79"/>
      <c r="BB1120" s="79"/>
      <c r="BC1120" s="79"/>
      <c r="BD1120" s="79"/>
      <c r="BE1120" s="79"/>
      <c r="BF1120" s="79"/>
      <c r="BG1120" s="79"/>
      <c r="BH1120" s="79"/>
      <c r="BI1120" s="79"/>
      <c r="BJ1120" s="79"/>
      <c r="BK1120" s="79"/>
      <c r="BL1120" s="79"/>
      <c r="BM1120" s="79"/>
      <c r="BN1120" s="79"/>
      <c r="BO1120" s="79"/>
      <c r="BP1120" s="79"/>
      <c r="BQ1120" s="79"/>
      <c r="BR1120" s="79"/>
      <c r="BS1120" s="79"/>
      <c r="BT1120" s="79"/>
      <c r="BU1120" s="79"/>
      <c r="BV1120" s="79"/>
      <c r="BW1120" s="79"/>
      <c r="BX1120" s="79"/>
      <c r="BY1120" s="79"/>
      <c r="BZ1120" s="79"/>
      <c r="CA1120" s="79"/>
    </row>
    <row r="1121" spans="1:79">
      <c r="A1121" s="79"/>
      <c r="B1121" s="79"/>
      <c r="C1121" s="79"/>
      <c r="D1121" s="79"/>
      <c r="E1121" s="79"/>
      <c r="F1121" s="79"/>
      <c r="G1121" s="79"/>
      <c r="H1121" s="79"/>
      <c r="I1121" s="79"/>
      <c r="J1121" s="79"/>
      <c r="K1121" s="79"/>
      <c r="L1121" s="79"/>
      <c r="M1121" s="79"/>
      <c r="AA1121" s="79"/>
      <c r="AB1121" s="79"/>
      <c r="AC1121" s="79"/>
      <c r="AD1121" s="79"/>
      <c r="AE1121" s="79"/>
      <c r="AF1121" s="79"/>
      <c r="AG1121" s="79"/>
      <c r="AH1121" s="79"/>
      <c r="AI1121" s="79"/>
      <c r="AJ1121" s="79"/>
      <c r="AK1121" s="79"/>
      <c r="AL1121" s="79"/>
      <c r="AM1121" s="79"/>
      <c r="AN1121" s="79"/>
      <c r="AO1121" s="79"/>
      <c r="AP1121" s="79"/>
      <c r="AQ1121" s="79"/>
      <c r="AR1121" s="79"/>
      <c r="AS1121" s="79"/>
      <c r="AT1121" s="79"/>
      <c r="AU1121" s="79"/>
      <c r="AV1121" s="79"/>
      <c r="AW1121" s="79"/>
      <c r="AX1121" s="79"/>
      <c r="AY1121" s="79"/>
      <c r="AZ1121" s="79"/>
      <c r="BA1121" s="79"/>
      <c r="BB1121" s="79"/>
      <c r="BC1121" s="79"/>
      <c r="BD1121" s="79"/>
      <c r="BE1121" s="79"/>
      <c r="BF1121" s="79"/>
      <c r="BG1121" s="79"/>
      <c r="BH1121" s="79"/>
      <c r="BI1121" s="79"/>
      <c r="BJ1121" s="79"/>
      <c r="BK1121" s="79"/>
      <c r="BL1121" s="79"/>
      <c r="BM1121" s="79"/>
      <c r="BN1121" s="79"/>
      <c r="BO1121" s="79"/>
      <c r="BP1121" s="79"/>
      <c r="BQ1121" s="79"/>
      <c r="BR1121" s="79"/>
      <c r="BS1121" s="79"/>
      <c r="BT1121" s="79"/>
      <c r="BU1121" s="79"/>
      <c r="BV1121" s="79"/>
      <c r="BW1121" s="79"/>
      <c r="BX1121" s="79"/>
      <c r="BY1121" s="79"/>
      <c r="BZ1121" s="79"/>
      <c r="CA1121" s="79"/>
    </row>
    <row r="1122" spans="1:79">
      <c r="A1122" s="79"/>
      <c r="B1122" s="79"/>
      <c r="C1122" s="79"/>
      <c r="D1122" s="79"/>
      <c r="E1122" s="79"/>
      <c r="F1122" s="79"/>
      <c r="G1122" s="79"/>
      <c r="H1122" s="79"/>
      <c r="I1122" s="79"/>
      <c r="J1122" s="79"/>
      <c r="K1122" s="79"/>
      <c r="L1122" s="79"/>
      <c r="M1122" s="79"/>
      <c r="AA1122" s="79"/>
      <c r="AB1122" s="79"/>
      <c r="AC1122" s="79"/>
      <c r="AD1122" s="79"/>
      <c r="AE1122" s="79"/>
      <c r="AF1122" s="79"/>
      <c r="AG1122" s="79"/>
      <c r="AH1122" s="79"/>
      <c r="AI1122" s="79"/>
      <c r="AJ1122" s="79"/>
      <c r="AK1122" s="79"/>
      <c r="AL1122" s="79"/>
      <c r="AM1122" s="79"/>
      <c r="AN1122" s="79"/>
      <c r="AO1122" s="79"/>
      <c r="AP1122" s="79"/>
      <c r="AQ1122" s="79"/>
      <c r="AR1122" s="79"/>
      <c r="AS1122" s="79"/>
      <c r="AT1122" s="79"/>
      <c r="AU1122" s="79"/>
      <c r="AV1122" s="79"/>
      <c r="AW1122" s="79"/>
      <c r="AX1122" s="79"/>
      <c r="AY1122" s="79"/>
      <c r="AZ1122" s="79"/>
      <c r="BA1122" s="79"/>
      <c r="BB1122" s="79"/>
      <c r="BC1122" s="79"/>
      <c r="BD1122" s="79"/>
      <c r="BE1122" s="79"/>
      <c r="BF1122" s="79"/>
      <c r="BG1122" s="79"/>
      <c r="BH1122" s="79"/>
      <c r="BI1122" s="79"/>
      <c r="BJ1122" s="79"/>
      <c r="BK1122" s="79"/>
      <c r="BL1122" s="79"/>
      <c r="BM1122" s="79"/>
      <c r="BN1122" s="79"/>
      <c r="BO1122" s="79"/>
      <c r="BP1122" s="79"/>
      <c r="BQ1122" s="79"/>
      <c r="BR1122" s="79"/>
      <c r="BS1122" s="79"/>
      <c r="BT1122" s="79"/>
      <c r="BU1122" s="79"/>
      <c r="BV1122" s="79"/>
      <c r="BW1122" s="79"/>
      <c r="BX1122" s="79"/>
      <c r="BY1122" s="79"/>
      <c r="BZ1122" s="79"/>
      <c r="CA1122" s="79"/>
    </row>
    <row r="1123" spans="1:79">
      <c r="A1123" s="79"/>
      <c r="B1123" s="79"/>
      <c r="C1123" s="79"/>
      <c r="D1123" s="79"/>
      <c r="E1123" s="79"/>
      <c r="F1123" s="79"/>
      <c r="G1123" s="79"/>
      <c r="H1123" s="79"/>
      <c r="I1123" s="79"/>
      <c r="J1123" s="79"/>
      <c r="K1123" s="79"/>
      <c r="L1123" s="79"/>
      <c r="M1123" s="79"/>
      <c r="AA1123" s="79"/>
      <c r="AB1123" s="79"/>
      <c r="AC1123" s="79"/>
      <c r="AD1123" s="79"/>
      <c r="AE1123" s="79"/>
      <c r="AF1123" s="79"/>
      <c r="AG1123" s="79"/>
      <c r="AH1123" s="79"/>
      <c r="AI1123" s="79"/>
      <c r="AJ1123" s="79"/>
      <c r="AK1123" s="79"/>
      <c r="AL1123" s="79"/>
      <c r="AM1123" s="79"/>
      <c r="AN1123" s="79"/>
      <c r="AO1123" s="79"/>
      <c r="AP1123" s="79"/>
      <c r="AQ1123" s="79"/>
      <c r="AR1123" s="79"/>
      <c r="AS1123" s="79"/>
      <c r="AT1123" s="79"/>
      <c r="AU1123" s="79"/>
      <c r="AV1123" s="79"/>
      <c r="AW1123" s="79"/>
      <c r="AX1123" s="79"/>
      <c r="AY1123" s="79"/>
      <c r="AZ1123" s="79"/>
      <c r="BA1123" s="79"/>
      <c r="BB1123" s="79"/>
      <c r="BC1123" s="79"/>
      <c r="BD1123" s="79"/>
      <c r="BE1123" s="79"/>
      <c r="BF1123" s="79"/>
      <c r="BG1123" s="79"/>
      <c r="BH1123" s="79"/>
      <c r="BI1123" s="79"/>
      <c r="BJ1123" s="79"/>
      <c r="BK1123" s="79"/>
      <c r="BL1123" s="79"/>
      <c r="BM1123" s="79"/>
      <c r="BN1123" s="79"/>
      <c r="BO1123" s="79"/>
      <c r="BP1123" s="79"/>
      <c r="BQ1123" s="79"/>
      <c r="BR1123" s="79"/>
      <c r="BS1123" s="79"/>
      <c r="BT1123" s="79"/>
      <c r="BU1123" s="79"/>
      <c r="BV1123" s="79"/>
      <c r="BW1123" s="79"/>
      <c r="BX1123" s="79"/>
      <c r="BY1123" s="79"/>
      <c r="BZ1123" s="79"/>
      <c r="CA1123" s="79"/>
    </row>
    <row r="1124" spans="1:79">
      <c r="A1124" s="79"/>
      <c r="B1124" s="79"/>
      <c r="C1124" s="79"/>
      <c r="D1124" s="79"/>
      <c r="E1124" s="79"/>
      <c r="F1124" s="79"/>
      <c r="G1124" s="79"/>
      <c r="H1124" s="79"/>
      <c r="I1124" s="79"/>
      <c r="J1124" s="79"/>
      <c r="K1124" s="79"/>
      <c r="L1124" s="79"/>
      <c r="M1124" s="79"/>
      <c r="AA1124" s="79"/>
      <c r="AB1124" s="79"/>
      <c r="AC1124" s="79"/>
      <c r="AD1124" s="79"/>
      <c r="AE1124" s="79"/>
      <c r="AF1124" s="79"/>
      <c r="AG1124" s="79"/>
      <c r="AH1124" s="79"/>
      <c r="AI1124" s="79"/>
      <c r="AJ1124" s="79"/>
      <c r="AK1124" s="79"/>
      <c r="AL1124" s="79"/>
      <c r="AM1124" s="79"/>
      <c r="AN1124" s="79"/>
      <c r="AO1124" s="79"/>
      <c r="AP1124" s="79"/>
      <c r="AQ1124" s="79"/>
      <c r="AR1124" s="79"/>
      <c r="AS1124" s="79"/>
      <c r="AT1124" s="79"/>
      <c r="AU1124" s="79"/>
      <c r="AV1124" s="79"/>
      <c r="AW1124" s="79"/>
      <c r="AX1124" s="79"/>
      <c r="AY1124" s="79"/>
      <c r="AZ1124" s="79"/>
      <c r="BA1124" s="79"/>
      <c r="BB1124" s="79"/>
      <c r="BC1124" s="79"/>
      <c r="BD1124" s="79"/>
      <c r="BE1124" s="79"/>
      <c r="BF1124" s="79"/>
      <c r="BG1124" s="79"/>
      <c r="BH1124" s="79"/>
      <c r="BI1124" s="79"/>
      <c r="BJ1124" s="79"/>
      <c r="BK1124" s="79"/>
      <c r="BL1124" s="79"/>
      <c r="BM1124" s="79"/>
      <c r="BN1124" s="79"/>
      <c r="BO1124" s="79"/>
      <c r="BP1124" s="79"/>
      <c r="BQ1124" s="79"/>
      <c r="BR1124" s="79"/>
      <c r="BS1124" s="79"/>
      <c r="BT1124" s="79"/>
      <c r="BU1124" s="79"/>
      <c r="BV1124" s="79"/>
      <c r="BW1124" s="79"/>
      <c r="BX1124" s="79"/>
      <c r="BY1124" s="79"/>
      <c r="BZ1124" s="79"/>
      <c r="CA1124" s="79"/>
    </row>
    <row r="1125" spans="1:79">
      <c r="A1125" s="79"/>
      <c r="B1125" s="79"/>
      <c r="C1125" s="79"/>
      <c r="D1125" s="79"/>
      <c r="E1125" s="79"/>
      <c r="F1125" s="79"/>
      <c r="G1125" s="79"/>
      <c r="H1125" s="79"/>
      <c r="I1125" s="79"/>
      <c r="J1125" s="79"/>
      <c r="K1125" s="79"/>
      <c r="L1125" s="79"/>
      <c r="M1125" s="79"/>
      <c r="AA1125" s="79"/>
      <c r="AB1125" s="79"/>
      <c r="AC1125" s="79"/>
      <c r="AD1125" s="79"/>
      <c r="AE1125" s="79"/>
      <c r="AF1125" s="79"/>
      <c r="AG1125" s="79"/>
      <c r="AH1125" s="79"/>
      <c r="AI1125" s="79"/>
      <c r="AJ1125" s="79"/>
      <c r="AK1125" s="79"/>
      <c r="AL1125" s="79"/>
      <c r="AM1125" s="79"/>
      <c r="AN1125" s="79"/>
      <c r="AO1125" s="79"/>
      <c r="AP1125" s="79"/>
      <c r="AQ1125" s="79"/>
      <c r="AR1125" s="79"/>
      <c r="AS1125" s="79"/>
      <c r="AT1125" s="79"/>
      <c r="AU1125" s="79"/>
      <c r="AV1125" s="79"/>
      <c r="AW1125" s="79"/>
      <c r="AX1125" s="79"/>
      <c r="AY1125" s="79"/>
      <c r="AZ1125" s="79"/>
      <c r="BA1125" s="79"/>
      <c r="BB1125" s="79"/>
      <c r="BC1125" s="79"/>
      <c r="BD1125" s="79"/>
      <c r="BE1125" s="79"/>
      <c r="BF1125" s="79"/>
      <c r="BG1125" s="79"/>
      <c r="BH1125" s="79"/>
      <c r="BI1125" s="79"/>
      <c r="BJ1125" s="79"/>
      <c r="BK1125" s="79"/>
      <c r="BL1125" s="79"/>
      <c r="BM1125" s="79"/>
      <c r="BN1125" s="79"/>
      <c r="BO1125" s="79"/>
      <c r="BP1125" s="79"/>
      <c r="BQ1125" s="79"/>
      <c r="BR1125" s="79"/>
      <c r="BS1125" s="79"/>
      <c r="BT1125" s="79"/>
      <c r="BU1125" s="79"/>
      <c r="BV1125" s="79"/>
      <c r="BW1125" s="79"/>
      <c r="BX1125" s="79"/>
      <c r="BY1125" s="79"/>
      <c r="BZ1125" s="79"/>
      <c r="CA1125" s="79"/>
    </row>
    <row r="1126" spans="1:79">
      <c r="A1126" s="79"/>
      <c r="B1126" s="79"/>
      <c r="C1126" s="79"/>
      <c r="D1126" s="79"/>
      <c r="E1126" s="79"/>
      <c r="F1126" s="79"/>
      <c r="G1126" s="79"/>
      <c r="H1126" s="79"/>
      <c r="I1126" s="79"/>
      <c r="J1126" s="79"/>
      <c r="K1126" s="79"/>
      <c r="L1126" s="79"/>
      <c r="M1126" s="79"/>
      <c r="AA1126" s="79"/>
      <c r="AB1126" s="79"/>
      <c r="AC1126" s="79"/>
      <c r="AD1126" s="79"/>
      <c r="AE1126" s="79"/>
      <c r="AF1126" s="79"/>
      <c r="AG1126" s="79"/>
      <c r="AH1126" s="79"/>
      <c r="AI1126" s="79"/>
      <c r="AJ1126" s="79"/>
      <c r="AK1126" s="79"/>
      <c r="AL1126" s="79"/>
      <c r="AM1126" s="79"/>
      <c r="AN1126" s="79"/>
      <c r="AO1126" s="79"/>
      <c r="AP1126" s="79"/>
      <c r="AQ1126" s="79"/>
      <c r="AR1126" s="79"/>
      <c r="AS1126" s="79"/>
      <c r="AT1126" s="79"/>
      <c r="AU1126" s="79"/>
      <c r="AV1126" s="79"/>
      <c r="AW1126" s="79"/>
      <c r="AX1126" s="79"/>
      <c r="AY1126" s="79"/>
      <c r="AZ1126" s="79"/>
      <c r="BA1126" s="79"/>
      <c r="BB1126" s="79"/>
      <c r="BC1126" s="79"/>
      <c r="BD1126" s="79"/>
      <c r="BE1126" s="79"/>
      <c r="BF1126" s="79"/>
      <c r="BG1126" s="79"/>
      <c r="BH1126" s="79"/>
      <c r="BI1126" s="79"/>
      <c r="BJ1126" s="79"/>
      <c r="BK1126" s="79"/>
      <c r="BL1126" s="79"/>
      <c r="BM1126" s="79"/>
      <c r="BN1126" s="79"/>
      <c r="BO1126" s="79"/>
      <c r="BP1126" s="79"/>
      <c r="BQ1126" s="79"/>
      <c r="BR1126" s="79"/>
      <c r="BS1126" s="79"/>
      <c r="BT1126" s="79"/>
      <c r="BU1126" s="79"/>
      <c r="BV1126" s="79"/>
      <c r="BW1126" s="79"/>
      <c r="BX1126" s="79"/>
      <c r="BY1126" s="79"/>
      <c r="BZ1126" s="79"/>
      <c r="CA1126" s="79"/>
    </row>
    <row r="1127" spans="1:79">
      <c r="A1127" s="79"/>
      <c r="B1127" s="79"/>
      <c r="C1127" s="79"/>
      <c r="D1127" s="79"/>
      <c r="E1127" s="79"/>
      <c r="F1127" s="79"/>
      <c r="G1127" s="79"/>
      <c r="H1127" s="79"/>
      <c r="I1127" s="79"/>
      <c r="J1127" s="79"/>
      <c r="K1127" s="79"/>
      <c r="L1127" s="79"/>
      <c r="M1127" s="79"/>
      <c r="AA1127" s="79"/>
      <c r="AB1127" s="79"/>
      <c r="AC1127" s="79"/>
      <c r="AD1127" s="79"/>
      <c r="AE1127" s="79"/>
      <c r="AF1127" s="79"/>
      <c r="AG1127" s="79"/>
      <c r="AH1127" s="79"/>
      <c r="AI1127" s="79"/>
      <c r="AJ1127" s="79"/>
      <c r="AK1127" s="79"/>
      <c r="AL1127" s="79"/>
      <c r="AM1127" s="79"/>
      <c r="AN1127" s="79"/>
      <c r="AO1127" s="79"/>
      <c r="AP1127" s="79"/>
      <c r="AQ1127" s="79"/>
      <c r="AR1127" s="79"/>
      <c r="AS1127" s="79"/>
      <c r="AT1127" s="79"/>
      <c r="AU1127" s="79"/>
      <c r="AV1127" s="79"/>
      <c r="AW1127" s="79"/>
      <c r="AX1127" s="79"/>
      <c r="AY1127" s="79"/>
      <c r="AZ1127" s="79"/>
      <c r="BA1127" s="79"/>
      <c r="BB1127" s="79"/>
      <c r="BC1127" s="79"/>
      <c r="BD1127" s="79"/>
      <c r="BE1127" s="79"/>
      <c r="BF1127" s="79"/>
      <c r="BG1127" s="79"/>
      <c r="BH1127" s="79"/>
      <c r="BI1127" s="79"/>
      <c r="BJ1127" s="79"/>
      <c r="BK1127" s="79"/>
      <c r="BL1127" s="79"/>
      <c r="BM1127" s="79"/>
      <c r="BN1127" s="79"/>
      <c r="BO1127" s="79"/>
      <c r="BP1127" s="79"/>
      <c r="BQ1127" s="79"/>
      <c r="BR1127" s="79"/>
      <c r="BS1127" s="79"/>
      <c r="BT1127" s="79"/>
      <c r="BU1127" s="79"/>
      <c r="BV1127" s="79"/>
      <c r="BW1127" s="79"/>
      <c r="BX1127" s="79"/>
      <c r="BY1127" s="79"/>
      <c r="BZ1127" s="79"/>
      <c r="CA1127" s="79"/>
    </row>
    <row r="1128" spans="1:79">
      <c r="A1128" s="79"/>
      <c r="B1128" s="79"/>
      <c r="C1128" s="79"/>
      <c r="D1128" s="79"/>
      <c r="E1128" s="79"/>
      <c r="F1128" s="79"/>
      <c r="G1128" s="79"/>
      <c r="H1128" s="79"/>
      <c r="I1128" s="79"/>
      <c r="J1128" s="79"/>
      <c r="K1128" s="79"/>
      <c r="L1128" s="79"/>
      <c r="M1128" s="79"/>
      <c r="AA1128" s="79"/>
      <c r="AB1128" s="79"/>
      <c r="AC1128" s="79"/>
      <c r="AD1128" s="79"/>
      <c r="AE1128" s="79"/>
      <c r="AF1128" s="79"/>
      <c r="AG1128" s="79"/>
      <c r="AH1128" s="79"/>
      <c r="AI1128" s="79"/>
      <c r="AJ1128" s="79"/>
      <c r="AK1128" s="79"/>
      <c r="AL1128" s="79"/>
      <c r="AM1128" s="79"/>
      <c r="AN1128" s="79"/>
      <c r="AO1128" s="79"/>
      <c r="AP1128" s="79"/>
      <c r="AQ1128" s="79"/>
      <c r="AR1128" s="79"/>
      <c r="AS1128" s="79"/>
      <c r="AT1128" s="79"/>
      <c r="AU1128" s="79"/>
      <c r="AV1128" s="79"/>
      <c r="AW1128" s="79"/>
      <c r="AX1128" s="79"/>
      <c r="AY1128" s="79"/>
      <c r="AZ1128" s="79"/>
      <c r="BA1128" s="79"/>
      <c r="BB1128" s="79"/>
      <c r="BC1128" s="79"/>
      <c r="BD1128" s="79"/>
      <c r="BE1128" s="79"/>
      <c r="BF1128" s="79"/>
      <c r="BG1128" s="79"/>
      <c r="BH1128" s="79"/>
      <c r="BI1128" s="79"/>
      <c r="BJ1128" s="79"/>
      <c r="BK1128" s="79"/>
      <c r="BL1128" s="79"/>
      <c r="BM1128" s="79"/>
      <c r="BN1128" s="79"/>
      <c r="BO1128" s="79"/>
      <c r="BP1128" s="79"/>
      <c r="BQ1128" s="79"/>
      <c r="BR1128" s="79"/>
      <c r="BS1128" s="79"/>
      <c r="BT1128" s="79"/>
      <c r="BU1128" s="79"/>
      <c r="BV1128" s="79"/>
      <c r="BW1128" s="79"/>
      <c r="BX1128" s="79"/>
      <c r="BY1128" s="79"/>
      <c r="BZ1128" s="79"/>
      <c r="CA1128" s="79"/>
    </row>
    <row r="1129" spans="1:79">
      <c r="A1129" s="79"/>
      <c r="B1129" s="79"/>
      <c r="C1129" s="79"/>
      <c r="D1129" s="79"/>
      <c r="E1129" s="79"/>
      <c r="F1129" s="79"/>
      <c r="G1129" s="79"/>
      <c r="H1129" s="79"/>
      <c r="I1129" s="79"/>
      <c r="J1129" s="79"/>
      <c r="K1129" s="79"/>
      <c r="L1129" s="79"/>
      <c r="M1129" s="79"/>
      <c r="AA1129" s="79"/>
      <c r="AB1129" s="79"/>
      <c r="AC1129" s="79"/>
      <c r="AD1129" s="79"/>
      <c r="AE1129" s="79"/>
      <c r="AF1129" s="79"/>
      <c r="AG1129" s="79"/>
      <c r="AH1129" s="79"/>
      <c r="AI1129" s="79"/>
      <c r="AJ1129" s="79"/>
      <c r="AK1129" s="79"/>
      <c r="AL1129" s="79"/>
      <c r="AM1129" s="79"/>
      <c r="AN1129" s="79"/>
      <c r="AO1129" s="79"/>
      <c r="AP1129" s="79"/>
      <c r="AQ1129" s="79"/>
      <c r="AR1129" s="79"/>
      <c r="AS1129" s="79"/>
      <c r="AT1129" s="79"/>
      <c r="AU1129" s="79"/>
      <c r="AV1129" s="79"/>
      <c r="AW1129" s="79"/>
      <c r="AX1129" s="79"/>
      <c r="AY1129" s="79"/>
      <c r="AZ1129" s="79"/>
      <c r="BA1129" s="79"/>
      <c r="BB1129" s="79"/>
      <c r="BC1129" s="79"/>
      <c r="BD1129" s="79"/>
      <c r="BE1129" s="79"/>
      <c r="BF1129" s="79"/>
      <c r="BG1129" s="79"/>
      <c r="BH1129" s="79"/>
      <c r="BI1129" s="79"/>
      <c r="BJ1129" s="79"/>
      <c r="BK1129" s="79"/>
      <c r="BL1129" s="79"/>
      <c r="BM1129" s="79"/>
      <c r="BN1129" s="79"/>
      <c r="BO1129" s="79"/>
      <c r="BP1129" s="79"/>
      <c r="BQ1129" s="79"/>
      <c r="BR1129" s="79"/>
      <c r="BS1129" s="79"/>
      <c r="BT1129" s="79"/>
      <c r="BU1129" s="79"/>
      <c r="BV1129" s="79"/>
      <c r="BW1129" s="79"/>
      <c r="BX1129" s="79"/>
      <c r="BY1129" s="79"/>
      <c r="BZ1129" s="79"/>
      <c r="CA1129" s="79"/>
    </row>
    <row r="1130" spans="1:79">
      <c r="A1130" s="79"/>
      <c r="B1130" s="79"/>
      <c r="C1130" s="79"/>
      <c r="D1130" s="79"/>
      <c r="E1130" s="79"/>
      <c r="F1130" s="79"/>
      <c r="G1130" s="79"/>
      <c r="H1130" s="79"/>
      <c r="I1130" s="79"/>
      <c r="J1130" s="79"/>
      <c r="K1130" s="79"/>
      <c r="L1130" s="79"/>
      <c r="M1130" s="79"/>
      <c r="AA1130" s="79"/>
      <c r="AB1130" s="79"/>
      <c r="AC1130" s="79"/>
      <c r="AD1130" s="79"/>
      <c r="AE1130" s="79"/>
      <c r="AF1130" s="79"/>
      <c r="AG1130" s="79"/>
      <c r="AH1130" s="79"/>
      <c r="AI1130" s="79"/>
      <c r="AJ1130" s="79"/>
      <c r="AK1130" s="79"/>
      <c r="AL1130" s="79"/>
      <c r="AM1130" s="79"/>
      <c r="AN1130" s="79"/>
      <c r="AO1130" s="79"/>
      <c r="AP1130" s="79"/>
      <c r="AQ1130" s="79"/>
      <c r="AR1130" s="79"/>
      <c r="AS1130" s="79"/>
      <c r="AT1130" s="79"/>
      <c r="AU1130" s="79"/>
      <c r="AV1130" s="79"/>
      <c r="AW1130" s="79"/>
      <c r="AX1130" s="79"/>
      <c r="AY1130" s="79"/>
      <c r="AZ1130" s="79"/>
      <c r="BA1130" s="79"/>
      <c r="BB1130" s="79"/>
      <c r="BC1130" s="79"/>
      <c r="BD1130" s="79"/>
      <c r="BE1130" s="79"/>
      <c r="BF1130" s="79"/>
      <c r="BG1130" s="79"/>
      <c r="BH1130" s="79"/>
      <c r="BI1130" s="79"/>
      <c r="BJ1130" s="79"/>
      <c r="BK1130" s="79"/>
      <c r="BL1130" s="79"/>
      <c r="BM1130" s="79"/>
      <c r="BN1130" s="79"/>
      <c r="BO1130" s="79"/>
      <c r="BP1130" s="79"/>
      <c r="BQ1130" s="79"/>
      <c r="BR1130" s="79"/>
      <c r="BS1130" s="79"/>
      <c r="BT1130" s="79"/>
      <c r="BU1130" s="79"/>
      <c r="BV1130" s="79"/>
      <c r="BW1130" s="79"/>
      <c r="BX1130" s="79"/>
      <c r="BY1130" s="79"/>
      <c r="BZ1130" s="79"/>
      <c r="CA1130" s="79"/>
    </row>
    <row r="1131" spans="1:79">
      <c r="A1131" s="79"/>
      <c r="B1131" s="79"/>
      <c r="C1131" s="79"/>
      <c r="D1131" s="79"/>
      <c r="E1131" s="79"/>
      <c r="F1131" s="79"/>
      <c r="G1131" s="79"/>
      <c r="H1131" s="79"/>
      <c r="I1131" s="79"/>
      <c r="J1131" s="79"/>
      <c r="K1131" s="79"/>
      <c r="L1131" s="79"/>
      <c r="M1131" s="79"/>
      <c r="AA1131" s="79"/>
      <c r="AB1131" s="79"/>
      <c r="AC1131" s="79"/>
      <c r="AD1131" s="79"/>
      <c r="AE1131" s="79"/>
      <c r="AF1131" s="79"/>
      <c r="AG1131" s="79"/>
      <c r="AH1131" s="79"/>
      <c r="AI1131" s="79"/>
      <c r="AJ1131" s="79"/>
      <c r="AK1131" s="79"/>
      <c r="AL1131" s="79"/>
      <c r="AM1131" s="79"/>
      <c r="AN1131" s="79"/>
      <c r="AO1131" s="79"/>
      <c r="AP1131" s="79"/>
      <c r="AQ1131" s="79"/>
      <c r="AR1131" s="79"/>
      <c r="AS1131" s="79"/>
      <c r="AT1131" s="79"/>
      <c r="AU1131" s="79"/>
      <c r="AV1131" s="79"/>
      <c r="AW1131" s="79"/>
      <c r="AX1131" s="79"/>
      <c r="AY1131" s="79"/>
      <c r="AZ1131" s="79"/>
      <c r="BA1131" s="79"/>
      <c r="BB1131" s="79"/>
      <c r="BC1131" s="79"/>
      <c r="BD1131" s="79"/>
      <c r="BE1131" s="79"/>
      <c r="BF1131" s="79"/>
      <c r="BG1131" s="79"/>
      <c r="BH1131" s="79"/>
      <c r="BI1131" s="79"/>
      <c r="BJ1131" s="79"/>
      <c r="BK1131" s="79"/>
      <c r="BL1131" s="79"/>
      <c r="BM1131" s="79"/>
      <c r="BN1131" s="79"/>
      <c r="BO1131" s="79"/>
      <c r="BP1131" s="79"/>
      <c r="BQ1131" s="79"/>
      <c r="BR1131" s="79"/>
      <c r="BS1131" s="79"/>
      <c r="BT1131" s="79"/>
      <c r="BU1131" s="79"/>
      <c r="BV1131" s="79"/>
      <c r="BW1131" s="79"/>
      <c r="BX1131" s="79"/>
      <c r="BY1131" s="79"/>
      <c r="BZ1131" s="79"/>
      <c r="CA1131" s="79"/>
    </row>
    <row r="1132" spans="1:79">
      <c r="A1132" s="79"/>
      <c r="B1132" s="79"/>
      <c r="C1132" s="79"/>
      <c r="D1132" s="79"/>
      <c r="E1132" s="79"/>
      <c r="F1132" s="79"/>
      <c r="G1132" s="79"/>
      <c r="H1132" s="79"/>
      <c r="I1132" s="79"/>
      <c r="J1132" s="79"/>
      <c r="K1132" s="79"/>
      <c r="L1132" s="79"/>
      <c r="M1132" s="79"/>
      <c r="AA1132" s="79"/>
      <c r="AB1132" s="79"/>
      <c r="AC1132" s="79"/>
      <c r="AD1132" s="79"/>
      <c r="AE1132" s="79"/>
      <c r="AF1132" s="79"/>
      <c r="AG1132" s="79"/>
      <c r="AH1132" s="79"/>
      <c r="AI1132" s="79"/>
      <c r="AJ1132" s="79"/>
      <c r="AK1132" s="79"/>
      <c r="AL1132" s="79"/>
      <c r="AM1132" s="79"/>
      <c r="AN1132" s="79"/>
      <c r="AO1132" s="79"/>
      <c r="AP1132" s="79"/>
      <c r="AQ1132" s="79"/>
      <c r="AR1132" s="79"/>
      <c r="AS1132" s="79"/>
      <c r="AT1132" s="79"/>
      <c r="AU1132" s="79"/>
      <c r="AV1132" s="79"/>
      <c r="AW1132" s="79"/>
      <c r="AX1132" s="79"/>
      <c r="AY1132" s="79"/>
      <c r="AZ1132" s="79"/>
      <c r="BA1132" s="79"/>
      <c r="BB1132" s="79"/>
      <c r="BC1132" s="79"/>
      <c r="BD1132" s="79"/>
      <c r="BE1132" s="79"/>
      <c r="BF1132" s="79"/>
      <c r="BG1132" s="79"/>
      <c r="BH1132" s="79"/>
      <c r="BI1132" s="79"/>
      <c r="BJ1132" s="79"/>
      <c r="BK1132" s="79"/>
      <c r="BL1132" s="79"/>
      <c r="BM1132" s="79"/>
      <c r="BN1132" s="79"/>
      <c r="BO1132" s="79"/>
      <c r="BP1132" s="79"/>
      <c r="BQ1132" s="79"/>
      <c r="BR1132" s="79"/>
      <c r="BS1132" s="79"/>
      <c r="BT1132" s="79"/>
      <c r="BU1132" s="79"/>
      <c r="BV1132" s="79"/>
      <c r="BW1132" s="79"/>
      <c r="BX1132" s="79"/>
      <c r="BY1132" s="79"/>
      <c r="BZ1132" s="79"/>
      <c r="CA1132" s="79"/>
    </row>
    <row r="1133" spans="1:79">
      <c r="A1133" s="79"/>
      <c r="B1133" s="79"/>
      <c r="C1133" s="79"/>
      <c r="D1133" s="79"/>
      <c r="E1133" s="79"/>
      <c r="F1133" s="79"/>
      <c r="G1133" s="79"/>
      <c r="H1133" s="79"/>
      <c r="I1133" s="79"/>
      <c r="J1133" s="79"/>
      <c r="K1133" s="79"/>
      <c r="L1133" s="79"/>
      <c r="M1133" s="79"/>
      <c r="AA1133" s="79"/>
      <c r="AB1133" s="79"/>
      <c r="AC1133" s="79"/>
      <c r="AD1133" s="79"/>
      <c r="AE1133" s="79"/>
      <c r="AF1133" s="79"/>
      <c r="AG1133" s="79"/>
      <c r="AH1133" s="79"/>
      <c r="AI1133" s="79"/>
      <c r="AJ1133" s="79"/>
      <c r="AK1133" s="79"/>
      <c r="AL1133" s="79"/>
      <c r="AM1133" s="79"/>
      <c r="AN1133" s="79"/>
      <c r="AO1133" s="79"/>
      <c r="AP1133" s="79"/>
      <c r="AQ1133" s="79"/>
      <c r="AR1133" s="79"/>
      <c r="AS1133" s="79"/>
      <c r="AT1133" s="79"/>
      <c r="AU1133" s="79"/>
      <c r="AV1133" s="79"/>
      <c r="AW1133" s="79"/>
      <c r="AX1133" s="79"/>
      <c r="AY1133" s="79"/>
      <c r="AZ1133" s="79"/>
      <c r="BA1133" s="79"/>
      <c r="BB1133" s="79"/>
      <c r="BC1133" s="79"/>
      <c r="BD1133" s="79"/>
      <c r="BE1133" s="79"/>
      <c r="BF1133" s="79"/>
      <c r="BG1133" s="79"/>
      <c r="BH1133" s="79"/>
      <c r="BI1133" s="79"/>
      <c r="BJ1133" s="79"/>
      <c r="BK1133" s="79"/>
      <c r="BL1133" s="79"/>
      <c r="BM1133" s="79"/>
      <c r="BN1133" s="79"/>
      <c r="BO1133" s="79"/>
      <c r="BP1133" s="79"/>
      <c r="BQ1133" s="79"/>
      <c r="BR1133" s="79"/>
      <c r="BS1133" s="79"/>
      <c r="BT1133" s="79"/>
      <c r="BU1133" s="79"/>
      <c r="BV1133" s="79"/>
      <c r="BW1133" s="79"/>
      <c r="BX1133" s="79"/>
      <c r="BY1133" s="79"/>
      <c r="BZ1133" s="79"/>
      <c r="CA1133" s="79"/>
    </row>
    <row r="1134" spans="1:79">
      <c r="A1134" s="79"/>
      <c r="B1134" s="79"/>
      <c r="C1134" s="79"/>
      <c r="D1134" s="79"/>
      <c r="E1134" s="79"/>
      <c r="F1134" s="79"/>
      <c r="G1134" s="79"/>
      <c r="H1134" s="79"/>
      <c r="I1134" s="79"/>
      <c r="J1134" s="79"/>
      <c r="K1134" s="79"/>
      <c r="L1134" s="79"/>
      <c r="M1134" s="79"/>
      <c r="AA1134" s="79"/>
      <c r="AB1134" s="79"/>
      <c r="AC1134" s="79"/>
      <c r="AD1134" s="79"/>
      <c r="AE1134" s="79"/>
      <c r="AF1134" s="79"/>
      <c r="AG1134" s="79"/>
      <c r="AH1134" s="79"/>
      <c r="AI1134" s="79"/>
      <c r="AJ1134" s="79"/>
      <c r="AK1134" s="79"/>
      <c r="AL1134" s="79"/>
      <c r="AM1134" s="79"/>
      <c r="AN1134" s="79"/>
      <c r="AO1134" s="79"/>
      <c r="AP1134" s="79"/>
      <c r="AQ1134" s="79"/>
      <c r="AR1134" s="79"/>
      <c r="AS1134" s="79"/>
      <c r="AT1134" s="79"/>
      <c r="AU1134" s="79"/>
      <c r="AV1134" s="79"/>
      <c r="AW1134" s="79"/>
      <c r="AX1134" s="79"/>
      <c r="AY1134" s="79"/>
      <c r="AZ1134" s="79"/>
      <c r="BA1134" s="79"/>
      <c r="BB1134" s="79"/>
      <c r="BC1134" s="79"/>
      <c r="BD1134" s="79"/>
      <c r="BE1134" s="79"/>
      <c r="BF1134" s="79"/>
      <c r="BG1134" s="79"/>
      <c r="BH1134" s="79"/>
      <c r="BI1134" s="79"/>
      <c r="BJ1134" s="79"/>
      <c r="BK1134" s="79"/>
      <c r="BL1134" s="79"/>
      <c r="BM1134" s="79"/>
      <c r="BN1134" s="79"/>
      <c r="BO1134" s="79"/>
      <c r="BP1134" s="79"/>
      <c r="BQ1134" s="79"/>
      <c r="BR1134" s="79"/>
      <c r="BS1134" s="79"/>
      <c r="BT1134" s="79"/>
      <c r="BU1134" s="79"/>
      <c r="BV1134" s="79"/>
      <c r="BW1134" s="79"/>
      <c r="BX1134" s="79"/>
      <c r="BY1134" s="79"/>
      <c r="BZ1134" s="79"/>
      <c r="CA1134" s="79"/>
    </row>
    <row r="1135" spans="1:79">
      <c r="A1135" s="79"/>
      <c r="B1135" s="79"/>
      <c r="C1135" s="79"/>
      <c r="D1135" s="79"/>
      <c r="E1135" s="79"/>
      <c r="F1135" s="79"/>
      <c r="G1135" s="79"/>
      <c r="H1135" s="79"/>
      <c r="I1135" s="79"/>
      <c r="J1135" s="79"/>
      <c r="K1135" s="79"/>
      <c r="L1135" s="79"/>
      <c r="M1135" s="79"/>
      <c r="AA1135" s="79"/>
      <c r="AB1135" s="79"/>
      <c r="AC1135" s="79"/>
      <c r="AD1135" s="79"/>
      <c r="AE1135" s="79"/>
      <c r="AF1135" s="79"/>
      <c r="AG1135" s="79"/>
      <c r="AH1135" s="79"/>
      <c r="AI1135" s="79"/>
      <c r="AJ1135" s="79"/>
      <c r="AK1135" s="79"/>
      <c r="AL1135" s="79"/>
      <c r="AM1135" s="79"/>
      <c r="AN1135" s="79"/>
      <c r="AO1135" s="79"/>
      <c r="AP1135" s="79"/>
      <c r="AQ1135" s="79"/>
      <c r="AR1135" s="79"/>
      <c r="AS1135" s="79"/>
      <c r="AT1135" s="79"/>
      <c r="AU1135" s="79"/>
      <c r="AV1135" s="79"/>
      <c r="AW1135" s="79"/>
      <c r="AX1135" s="79"/>
      <c r="AY1135" s="79"/>
      <c r="AZ1135" s="79"/>
      <c r="BA1135" s="79"/>
      <c r="BB1135" s="79"/>
      <c r="BC1135" s="79"/>
      <c r="BD1135" s="79"/>
      <c r="BE1135" s="79"/>
      <c r="BF1135" s="79"/>
      <c r="BG1135" s="79"/>
      <c r="BH1135" s="79"/>
      <c r="BI1135" s="79"/>
      <c r="BJ1135" s="79"/>
      <c r="BK1135" s="79"/>
      <c r="BL1135" s="79"/>
      <c r="BM1135" s="79"/>
      <c r="BN1135" s="79"/>
      <c r="BO1135" s="79"/>
      <c r="BP1135" s="79"/>
      <c r="BQ1135" s="79"/>
      <c r="BR1135" s="79"/>
      <c r="BS1135" s="79"/>
      <c r="BT1135" s="79"/>
      <c r="BU1135" s="79"/>
      <c r="BV1135" s="79"/>
      <c r="BW1135" s="79"/>
      <c r="BX1135" s="79"/>
      <c r="BY1135" s="79"/>
      <c r="BZ1135" s="79"/>
      <c r="CA1135" s="79"/>
    </row>
    <row r="1136" spans="1:79">
      <c r="A1136" s="79"/>
      <c r="B1136" s="79"/>
      <c r="C1136" s="79"/>
      <c r="D1136" s="79"/>
      <c r="E1136" s="79"/>
      <c r="F1136" s="79"/>
      <c r="G1136" s="79"/>
      <c r="H1136" s="79"/>
      <c r="I1136" s="79"/>
      <c r="J1136" s="79"/>
      <c r="K1136" s="79"/>
      <c r="L1136" s="79"/>
      <c r="M1136" s="79"/>
      <c r="AA1136" s="79"/>
      <c r="AB1136" s="79"/>
      <c r="AC1136" s="79"/>
      <c r="AD1136" s="79"/>
      <c r="AE1136" s="79"/>
      <c r="AF1136" s="79"/>
      <c r="AG1136" s="79"/>
      <c r="AH1136" s="79"/>
      <c r="AI1136" s="79"/>
      <c r="AJ1136" s="79"/>
      <c r="AK1136" s="79"/>
      <c r="AL1136" s="79"/>
      <c r="AM1136" s="79"/>
      <c r="AN1136" s="79"/>
      <c r="AO1136" s="79"/>
      <c r="AP1136" s="79"/>
      <c r="AQ1136" s="79"/>
      <c r="AR1136" s="79"/>
      <c r="AS1136" s="79"/>
      <c r="AT1136" s="79"/>
      <c r="AU1136" s="79"/>
      <c r="AV1136" s="79"/>
      <c r="AW1136" s="79"/>
      <c r="AX1136" s="79"/>
      <c r="AY1136" s="79"/>
      <c r="AZ1136" s="79"/>
      <c r="BA1136" s="79"/>
      <c r="BB1136" s="79"/>
      <c r="BC1136" s="79"/>
      <c r="BD1136" s="79"/>
      <c r="BE1136" s="79"/>
      <c r="BF1136" s="79"/>
      <c r="BG1136" s="79"/>
      <c r="BH1136" s="79"/>
      <c r="BI1136" s="79"/>
      <c r="BJ1136" s="79"/>
      <c r="BK1136" s="79"/>
      <c r="BL1136" s="79"/>
      <c r="BM1136" s="79"/>
      <c r="BN1136" s="79"/>
      <c r="BO1136" s="79"/>
      <c r="BP1136" s="79"/>
      <c r="BQ1136" s="79"/>
      <c r="BR1136" s="79"/>
      <c r="BS1136" s="79"/>
      <c r="BT1136" s="79"/>
      <c r="BU1136" s="79"/>
      <c r="BV1136" s="79"/>
      <c r="BW1136" s="79"/>
      <c r="BX1136" s="79"/>
      <c r="BY1136" s="79"/>
      <c r="BZ1136" s="79"/>
      <c r="CA1136" s="79"/>
    </row>
    <row r="1137" spans="1:79">
      <c r="A1137" s="79"/>
      <c r="B1137" s="79"/>
      <c r="C1137" s="79"/>
      <c r="D1137" s="79"/>
      <c r="E1137" s="79"/>
      <c r="F1137" s="79"/>
      <c r="G1137" s="79"/>
      <c r="H1137" s="79"/>
      <c r="I1137" s="79"/>
      <c r="J1137" s="79"/>
      <c r="K1137" s="79"/>
      <c r="L1137" s="79"/>
      <c r="M1137" s="79"/>
      <c r="AA1137" s="79"/>
      <c r="AB1137" s="79"/>
      <c r="AC1137" s="79"/>
      <c r="AD1137" s="79"/>
      <c r="AE1137" s="79"/>
      <c r="AF1137" s="79"/>
      <c r="AG1137" s="79"/>
      <c r="AH1137" s="79"/>
      <c r="AI1137" s="79"/>
      <c r="AJ1137" s="79"/>
      <c r="AK1137" s="79"/>
      <c r="AL1137" s="79"/>
      <c r="AM1137" s="79"/>
      <c r="AN1137" s="79"/>
      <c r="AO1137" s="79"/>
      <c r="AP1137" s="79"/>
      <c r="AQ1137" s="79"/>
      <c r="AR1137" s="79"/>
      <c r="AS1137" s="79"/>
      <c r="AT1137" s="79"/>
      <c r="AU1137" s="79"/>
      <c r="AV1137" s="79"/>
      <c r="AW1137" s="79"/>
      <c r="AX1137" s="79"/>
      <c r="AY1137" s="79"/>
      <c r="AZ1137" s="79"/>
      <c r="BA1137" s="79"/>
      <c r="BB1137" s="79"/>
      <c r="BC1137" s="79"/>
      <c r="BD1137" s="79"/>
      <c r="BE1137" s="79"/>
      <c r="BF1137" s="79"/>
      <c r="BG1137" s="79"/>
      <c r="BH1137" s="79"/>
      <c r="BI1137" s="79"/>
      <c r="BJ1137" s="79"/>
      <c r="BK1137" s="79"/>
      <c r="BL1137" s="79"/>
      <c r="BM1137" s="79"/>
      <c r="BN1137" s="79"/>
      <c r="BO1137" s="79"/>
      <c r="BP1137" s="79"/>
      <c r="BQ1137" s="79"/>
      <c r="BR1137" s="79"/>
      <c r="BS1137" s="79"/>
      <c r="BT1137" s="79"/>
      <c r="BU1137" s="79"/>
      <c r="BV1137" s="79"/>
      <c r="BW1137" s="79"/>
      <c r="BX1137" s="79"/>
      <c r="BY1137" s="79"/>
      <c r="BZ1137" s="79"/>
      <c r="CA1137" s="79"/>
    </row>
    <row r="1138" spans="1:79">
      <c r="A1138" s="79"/>
      <c r="B1138" s="79"/>
      <c r="C1138" s="79"/>
      <c r="D1138" s="79"/>
      <c r="E1138" s="79"/>
      <c r="F1138" s="79"/>
      <c r="G1138" s="79"/>
      <c r="H1138" s="79"/>
      <c r="I1138" s="79"/>
      <c r="J1138" s="79"/>
      <c r="K1138" s="79"/>
      <c r="L1138" s="79"/>
      <c r="M1138" s="79"/>
      <c r="AA1138" s="79"/>
      <c r="AB1138" s="79"/>
      <c r="AC1138" s="79"/>
      <c r="AD1138" s="79"/>
      <c r="AE1138" s="79"/>
      <c r="AF1138" s="79"/>
      <c r="AG1138" s="79"/>
      <c r="AH1138" s="79"/>
      <c r="AI1138" s="79"/>
      <c r="AJ1138" s="79"/>
      <c r="AK1138" s="79"/>
      <c r="AL1138" s="79"/>
      <c r="AM1138" s="79"/>
      <c r="AN1138" s="79"/>
      <c r="AO1138" s="79"/>
      <c r="AP1138" s="79"/>
      <c r="AQ1138" s="79"/>
      <c r="AR1138" s="79"/>
      <c r="AS1138" s="79"/>
      <c r="AT1138" s="79"/>
      <c r="AU1138" s="79"/>
      <c r="AV1138" s="79"/>
      <c r="AW1138" s="79"/>
      <c r="AX1138" s="79"/>
      <c r="AY1138" s="79"/>
      <c r="AZ1138" s="79"/>
      <c r="BA1138" s="79"/>
      <c r="BB1138" s="79"/>
      <c r="BC1138" s="79"/>
      <c r="BD1138" s="79"/>
      <c r="BE1138" s="79"/>
      <c r="BF1138" s="79"/>
      <c r="BG1138" s="79"/>
      <c r="BH1138" s="79"/>
      <c r="BI1138" s="79"/>
      <c r="BJ1138" s="79"/>
      <c r="BK1138" s="79"/>
      <c r="BL1138" s="79"/>
      <c r="BM1138" s="79"/>
      <c r="BN1138" s="79"/>
      <c r="BO1138" s="79"/>
      <c r="BP1138" s="79"/>
      <c r="BQ1138" s="79"/>
      <c r="BR1138" s="79"/>
      <c r="BS1138" s="79"/>
      <c r="BT1138" s="79"/>
      <c r="BU1138" s="79"/>
      <c r="BV1138" s="79"/>
      <c r="BW1138" s="79"/>
      <c r="BX1138" s="79"/>
      <c r="BY1138" s="79"/>
      <c r="BZ1138" s="79"/>
      <c r="CA1138" s="79"/>
    </row>
    <row r="1139" spans="1:79">
      <c r="A1139" s="79"/>
      <c r="B1139" s="79"/>
      <c r="C1139" s="79"/>
      <c r="D1139" s="79"/>
      <c r="E1139" s="79"/>
      <c r="F1139" s="79"/>
      <c r="G1139" s="79"/>
      <c r="H1139" s="79"/>
      <c r="I1139" s="79"/>
      <c r="J1139" s="79"/>
      <c r="K1139" s="79"/>
      <c r="L1139" s="79"/>
      <c r="M1139" s="79"/>
      <c r="AA1139" s="79"/>
      <c r="AB1139" s="79"/>
      <c r="AC1139" s="79"/>
      <c r="AD1139" s="79"/>
      <c r="AE1139" s="79"/>
      <c r="AF1139" s="79"/>
      <c r="AG1139" s="79"/>
      <c r="AH1139" s="79"/>
      <c r="AI1139" s="79"/>
      <c r="AJ1139" s="79"/>
      <c r="AK1139" s="79"/>
      <c r="AL1139" s="79"/>
      <c r="AM1139" s="79"/>
      <c r="AN1139" s="79"/>
      <c r="AO1139" s="79"/>
      <c r="AP1139" s="79"/>
      <c r="AQ1139" s="79"/>
      <c r="AR1139" s="79"/>
      <c r="AS1139" s="79"/>
      <c r="AT1139" s="79"/>
      <c r="AU1139" s="79"/>
      <c r="AV1139" s="79"/>
      <c r="AW1139" s="79"/>
      <c r="AX1139" s="79"/>
      <c r="AY1139" s="79"/>
      <c r="AZ1139" s="79"/>
      <c r="BA1139" s="79"/>
      <c r="BB1139" s="79"/>
      <c r="BC1139" s="79"/>
      <c r="BD1139" s="79"/>
      <c r="BE1139" s="79"/>
      <c r="BF1139" s="79"/>
      <c r="BG1139" s="79"/>
      <c r="BH1139" s="79"/>
      <c r="BI1139" s="79"/>
      <c r="BJ1139" s="79"/>
      <c r="BK1139" s="79"/>
      <c r="BL1139" s="79"/>
      <c r="BM1139" s="79"/>
      <c r="BN1139" s="79"/>
      <c r="BO1139" s="79"/>
      <c r="BP1139" s="79"/>
      <c r="BQ1139" s="79"/>
      <c r="BR1139" s="79"/>
      <c r="BS1139" s="79"/>
      <c r="BT1139" s="79"/>
      <c r="BU1139" s="79"/>
      <c r="BV1139" s="79"/>
      <c r="BW1139" s="79"/>
      <c r="BX1139" s="79"/>
      <c r="BY1139" s="79"/>
      <c r="BZ1139" s="79"/>
      <c r="CA1139" s="79"/>
    </row>
    <row r="1140" spans="1:79">
      <c r="A1140" s="79"/>
      <c r="B1140" s="79"/>
      <c r="C1140" s="79"/>
      <c r="D1140" s="79"/>
      <c r="E1140" s="79"/>
      <c r="F1140" s="79"/>
      <c r="G1140" s="79"/>
      <c r="H1140" s="79"/>
      <c r="I1140" s="79"/>
      <c r="J1140" s="79"/>
      <c r="K1140" s="79"/>
      <c r="L1140" s="79"/>
      <c r="M1140" s="79"/>
      <c r="AA1140" s="79"/>
      <c r="AB1140" s="79"/>
      <c r="AC1140" s="79"/>
      <c r="AD1140" s="79"/>
      <c r="AE1140" s="79"/>
      <c r="AF1140" s="79"/>
      <c r="AG1140" s="79"/>
      <c r="AH1140" s="79"/>
      <c r="AI1140" s="79"/>
      <c r="AJ1140" s="79"/>
      <c r="AK1140" s="79"/>
      <c r="AL1140" s="79"/>
      <c r="AM1140" s="79"/>
      <c r="AN1140" s="79"/>
      <c r="AO1140" s="79"/>
      <c r="AP1140" s="79"/>
      <c r="AQ1140" s="79"/>
      <c r="AR1140" s="79"/>
      <c r="AS1140" s="79"/>
      <c r="AT1140" s="79"/>
      <c r="AU1140" s="79"/>
      <c r="AV1140" s="79"/>
      <c r="AW1140" s="79"/>
      <c r="AX1140" s="79"/>
      <c r="AY1140" s="79"/>
      <c r="AZ1140" s="79"/>
      <c r="BA1140" s="79"/>
      <c r="BB1140" s="79"/>
      <c r="BC1140" s="79"/>
      <c r="BD1140" s="79"/>
      <c r="BE1140" s="79"/>
      <c r="BF1140" s="79"/>
      <c r="BG1140" s="79"/>
      <c r="BH1140" s="79"/>
      <c r="BI1140" s="79"/>
      <c r="BJ1140" s="79"/>
      <c r="BK1140" s="79"/>
      <c r="BL1140" s="79"/>
      <c r="BM1140" s="79"/>
      <c r="BN1140" s="79"/>
      <c r="BO1140" s="79"/>
      <c r="BP1140" s="79"/>
      <c r="BQ1140" s="79"/>
      <c r="BR1140" s="79"/>
      <c r="BS1140" s="79"/>
      <c r="BT1140" s="79"/>
      <c r="BU1140" s="79"/>
      <c r="BV1140" s="79"/>
      <c r="BW1140" s="79"/>
      <c r="BX1140" s="79"/>
      <c r="BY1140" s="79"/>
      <c r="BZ1140" s="79"/>
      <c r="CA1140" s="79"/>
    </row>
    <row r="1141" spans="1:79">
      <c r="A1141" s="79"/>
      <c r="B1141" s="79"/>
      <c r="C1141" s="79"/>
      <c r="D1141" s="79"/>
      <c r="E1141" s="79"/>
      <c r="F1141" s="79"/>
      <c r="G1141" s="79"/>
      <c r="H1141" s="79"/>
      <c r="I1141" s="79"/>
      <c r="J1141" s="79"/>
      <c r="K1141" s="79"/>
      <c r="L1141" s="79"/>
      <c r="M1141" s="79"/>
      <c r="AA1141" s="79"/>
      <c r="AB1141" s="79"/>
      <c r="AC1141" s="79"/>
      <c r="AD1141" s="79"/>
      <c r="AE1141" s="79"/>
      <c r="AF1141" s="79"/>
      <c r="AG1141" s="79"/>
      <c r="AH1141" s="79"/>
      <c r="AI1141" s="79"/>
      <c r="AJ1141" s="79"/>
      <c r="AK1141" s="79"/>
      <c r="AL1141" s="79"/>
      <c r="AM1141" s="79"/>
      <c r="AN1141" s="79"/>
      <c r="AO1141" s="79"/>
      <c r="AP1141" s="79"/>
      <c r="AQ1141" s="79"/>
      <c r="AR1141" s="79"/>
      <c r="AS1141" s="79"/>
      <c r="AT1141" s="79"/>
      <c r="AU1141" s="79"/>
      <c r="AV1141" s="79"/>
      <c r="AW1141" s="79"/>
      <c r="AX1141" s="79"/>
      <c r="AY1141" s="79"/>
      <c r="AZ1141" s="79"/>
      <c r="BA1141" s="79"/>
      <c r="BB1141" s="79"/>
      <c r="BC1141" s="79"/>
      <c r="BD1141" s="79"/>
      <c r="BE1141" s="79"/>
      <c r="BF1141" s="79"/>
      <c r="BG1141" s="79"/>
      <c r="BH1141" s="79"/>
      <c r="BI1141" s="79"/>
      <c r="BJ1141" s="79"/>
      <c r="BK1141" s="79"/>
      <c r="BL1141" s="79"/>
      <c r="BM1141" s="79"/>
      <c r="BN1141" s="79"/>
      <c r="BO1141" s="79"/>
      <c r="BP1141" s="79"/>
      <c r="BQ1141" s="79"/>
      <c r="BR1141" s="79"/>
      <c r="BS1141" s="79"/>
      <c r="BT1141" s="79"/>
      <c r="BU1141" s="79"/>
      <c r="BV1141" s="79"/>
      <c r="BW1141" s="79"/>
      <c r="BX1141" s="79"/>
      <c r="BY1141" s="79"/>
      <c r="BZ1141" s="79"/>
      <c r="CA1141" s="79"/>
    </row>
    <row r="1142" spans="1:79">
      <c r="A1142" s="79"/>
      <c r="B1142" s="79"/>
      <c r="C1142" s="79"/>
      <c r="D1142" s="79"/>
      <c r="E1142" s="79"/>
      <c r="F1142" s="79"/>
      <c r="G1142" s="79"/>
      <c r="H1142" s="79"/>
      <c r="I1142" s="79"/>
      <c r="J1142" s="79"/>
      <c r="K1142" s="79"/>
      <c r="L1142" s="79"/>
      <c r="M1142" s="79"/>
      <c r="AA1142" s="79"/>
      <c r="AB1142" s="79"/>
      <c r="AC1142" s="79"/>
      <c r="AD1142" s="79"/>
      <c r="AE1142" s="79"/>
      <c r="AF1142" s="79"/>
      <c r="AG1142" s="79"/>
      <c r="AH1142" s="79"/>
      <c r="AI1142" s="79"/>
      <c r="AJ1142" s="79"/>
      <c r="AK1142" s="79"/>
      <c r="AL1142" s="79"/>
      <c r="AM1142" s="79"/>
      <c r="AN1142" s="79"/>
      <c r="AO1142" s="79"/>
      <c r="AP1142" s="79"/>
      <c r="AQ1142" s="79"/>
      <c r="AR1142" s="79"/>
      <c r="AS1142" s="79"/>
      <c r="AT1142" s="79"/>
      <c r="AU1142" s="79"/>
      <c r="AV1142" s="79"/>
      <c r="AW1142" s="79"/>
      <c r="AX1142" s="79"/>
      <c r="AY1142" s="79"/>
      <c r="AZ1142" s="79"/>
      <c r="BA1142" s="79"/>
      <c r="BB1142" s="79"/>
      <c r="BC1142" s="79"/>
      <c r="BD1142" s="79"/>
      <c r="BE1142" s="79"/>
      <c r="BF1142" s="79"/>
      <c r="BG1142" s="79"/>
      <c r="BH1142" s="79"/>
      <c r="BI1142" s="79"/>
      <c r="BJ1142" s="79"/>
      <c r="BK1142" s="79"/>
      <c r="BL1142" s="79"/>
      <c r="BM1142" s="79"/>
      <c r="BN1142" s="79"/>
      <c r="BO1142" s="79"/>
      <c r="BP1142" s="79"/>
      <c r="BQ1142" s="79"/>
      <c r="BR1142" s="79"/>
      <c r="BS1142" s="79"/>
      <c r="BT1142" s="79"/>
      <c r="BU1142" s="79"/>
      <c r="BV1142" s="79"/>
      <c r="BW1142" s="79"/>
      <c r="BX1142" s="79"/>
      <c r="BY1142" s="79"/>
      <c r="BZ1142" s="79"/>
      <c r="CA1142" s="79"/>
    </row>
    <row r="1143" spans="1:79">
      <c r="A1143" s="79"/>
      <c r="B1143" s="79"/>
      <c r="C1143" s="79"/>
      <c r="D1143" s="79"/>
      <c r="E1143" s="79"/>
      <c r="F1143" s="79"/>
      <c r="G1143" s="79"/>
      <c r="H1143" s="79"/>
      <c r="I1143" s="79"/>
      <c r="J1143" s="79"/>
      <c r="K1143" s="79"/>
      <c r="L1143" s="79"/>
      <c r="M1143" s="79"/>
      <c r="AA1143" s="79"/>
      <c r="AB1143" s="79"/>
      <c r="AC1143" s="79"/>
      <c r="AD1143" s="79"/>
      <c r="AE1143" s="79"/>
      <c r="AF1143" s="79"/>
      <c r="AG1143" s="79"/>
      <c r="AH1143" s="79"/>
      <c r="AI1143" s="79"/>
      <c r="AJ1143" s="79"/>
      <c r="AK1143" s="79"/>
      <c r="AL1143" s="79"/>
      <c r="AM1143" s="79"/>
      <c r="AN1143" s="79"/>
      <c r="AO1143" s="79"/>
      <c r="AP1143" s="79"/>
      <c r="AQ1143" s="79"/>
      <c r="AR1143" s="79"/>
      <c r="AS1143" s="79"/>
      <c r="AT1143" s="79"/>
      <c r="AU1143" s="79"/>
      <c r="AV1143" s="79"/>
      <c r="AW1143" s="79"/>
      <c r="AX1143" s="79"/>
      <c r="AY1143" s="79"/>
      <c r="AZ1143" s="79"/>
      <c r="BA1143" s="79"/>
      <c r="BB1143" s="79"/>
      <c r="BC1143" s="79"/>
      <c r="BD1143" s="79"/>
      <c r="BE1143" s="79"/>
      <c r="BF1143" s="79"/>
      <c r="BG1143" s="79"/>
      <c r="BH1143" s="79"/>
      <c r="BI1143" s="79"/>
      <c r="BJ1143" s="79"/>
      <c r="BK1143" s="79"/>
      <c r="BL1143" s="79"/>
      <c r="BM1143" s="79"/>
      <c r="BN1143" s="79"/>
      <c r="BO1143" s="79"/>
      <c r="BP1143" s="79"/>
      <c r="BQ1143" s="79"/>
      <c r="BR1143" s="79"/>
      <c r="BS1143" s="79"/>
      <c r="BT1143" s="79"/>
      <c r="BU1143" s="79"/>
      <c r="BV1143" s="79"/>
      <c r="BW1143" s="79"/>
      <c r="BX1143" s="79"/>
      <c r="BY1143" s="79"/>
      <c r="BZ1143" s="79"/>
      <c r="CA1143" s="79"/>
    </row>
    <row r="1144" spans="1:79">
      <c r="A1144" s="79"/>
      <c r="B1144" s="79"/>
      <c r="C1144" s="79"/>
      <c r="D1144" s="79"/>
      <c r="E1144" s="79"/>
      <c r="F1144" s="79"/>
      <c r="G1144" s="79"/>
      <c r="H1144" s="79"/>
      <c r="I1144" s="79"/>
      <c r="J1144" s="79"/>
      <c r="K1144" s="79"/>
      <c r="L1144" s="79"/>
      <c r="M1144" s="79"/>
      <c r="AA1144" s="79"/>
      <c r="AB1144" s="79"/>
      <c r="AC1144" s="79"/>
      <c r="AD1144" s="79"/>
      <c r="AE1144" s="79"/>
      <c r="AF1144" s="79"/>
      <c r="AG1144" s="79"/>
      <c r="AH1144" s="79"/>
      <c r="AI1144" s="79"/>
      <c r="AJ1144" s="79"/>
      <c r="AK1144" s="79"/>
      <c r="AL1144" s="79"/>
      <c r="AM1144" s="79"/>
      <c r="AN1144" s="79"/>
      <c r="AO1144" s="79"/>
      <c r="AP1144" s="79"/>
      <c r="AQ1144" s="79"/>
      <c r="AR1144" s="79"/>
      <c r="AS1144" s="79"/>
      <c r="AT1144" s="79"/>
      <c r="AU1144" s="79"/>
      <c r="AV1144" s="79"/>
      <c r="AW1144" s="79"/>
      <c r="AX1144" s="79"/>
      <c r="AY1144" s="79"/>
      <c r="AZ1144" s="79"/>
      <c r="BA1144" s="79"/>
      <c r="BB1144" s="79"/>
      <c r="BC1144" s="79"/>
      <c r="BD1144" s="79"/>
      <c r="BE1144" s="79"/>
      <c r="BF1144" s="79"/>
      <c r="BG1144" s="79"/>
      <c r="BH1144" s="79"/>
      <c r="BI1144" s="79"/>
      <c r="BJ1144" s="79"/>
      <c r="BK1144" s="79"/>
      <c r="BL1144" s="79"/>
      <c r="BM1144" s="79"/>
      <c r="BN1144" s="79"/>
      <c r="BO1144" s="79"/>
      <c r="BP1144" s="79"/>
      <c r="BQ1144" s="79"/>
      <c r="BR1144" s="79"/>
      <c r="BS1144" s="79"/>
      <c r="BT1144" s="79"/>
      <c r="BU1144" s="79"/>
      <c r="BV1144" s="79"/>
      <c r="BW1144" s="79"/>
      <c r="BX1144" s="79"/>
      <c r="BY1144" s="79"/>
      <c r="BZ1144" s="79"/>
      <c r="CA1144" s="79"/>
    </row>
    <row r="1145" spans="1:79">
      <c r="A1145" s="79"/>
      <c r="B1145" s="79"/>
      <c r="C1145" s="79"/>
      <c r="D1145" s="79"/>
      <c r="E1145" s="79"/>
      <c r="F1145" s="79"/>
      <c r="G1145" s="79"/>
      <c r="H1145" s="79"/>
      <c r="I1145" s="79"/>
      <c r="J1145" s="79"/>
      <c r="K1145" s="79"/>
      <c r="L1145" s="79"/>
      <c r="M1145" s="79"/>
      <c r="AA1145" s="79"/>
      <c r="AB1145" s="79"/>
      <c r="AC1145" s="79"/>
      <c r="AD1145" s="79"/>
      <c r="AE1145" s="79"/>
      <c r="AF1145" s="79"/>
      <c r="AG1145" s="79"/>
      <c r="AH1145" s="79"/>
      <c r="AI1145" s="79"/>
      <c r="AJ1145" s="79"/>
      <c r="AK1145" s="79"/>
      <c r="AL1145" s="79"/>
      <c r="AM1145" s="79"/>
      <c r="AN1145" s="79"/>
      <c r="AO1145" s="79"/>
      <c r="AP1145" s="79"/>
      <c r="AQ1145" s="79"/>
      <c r="AR1145" s="79"/>
      <c r="AS1145" s="79"/>
      <c r="AT1145" s="79"/>
      <c r="AU1145" s="79"/>
      <c r="AV1145" s="79"/>
      <c r="AW1145" s="79"/>
      <c r="AX1145" s="79"/>
      <c r="AY1145" s="79"/>
      <c r="AZ1145" s="79"/>
      <c r="BA1145" s="79"/>
      <c r="BB1145" s="79"/>
      <c r="BC1145" s="79"/>
      <c r="BD1145" s="79"/>
      <c r="BE1145" s="79"/>
      <c r="BF1145" s="79"/>
      <c r="BG1145" s="79"/>
      <c r="BH1145" s="79"/>
      <c r="BI1145" s="79"/>
      <c r="BJ1145" s="79"/>
      <c r="BK1145" s="79"/>
      <c r="BL1145" s="79"/>
      <c r="BM1145" s="79"/>
      <c r="BN1145" s="79"/>
      <c r="BO1145" s="79"/>
      <c r="BP1145" s="79"/>
      <c r="BQ1145" s="79"/>
      <c r="BR1145" s="79"/>
      <c r="BS1145" s="79"/>
      <c r="BT1145" s="79"/>
      <c r="BU1145" s="79"/>
      <c r="BV1145" s="79"/>
      <c r="BW1145" s="79"/>
      <c r="BX1145" s="79"/>
      <c r="BY1145" s="79"/>
      <c r="BZ1145" s="79"/>
      <c r="CA1145" s="79"/>
    </row>
    <row r="1146" spans="1:79">
      <c r="A1146" s="79"/>
      <c r="B1146" s="79"/>
      <c r="C1146" s="79"/>
      <c r="D1146" s="79"/>
      <c r="E1146" s="79"/>
      <c r="F1146" s="79"/>
      <c r="G1146" s="79"/>
      <c r="H1146" s="79"/>
      <c r="I1146" s="79"/>
      <c r="J1146" s="79"/>
      <c r="K1146" s="79"/>
      <c r="L1146" s="79"/>
      <c r="M1146" s="79"/>
      <c r="AA1146" s="79"/>
      <c r="AB1146" s="79"/>
      <c r="AC1146" s="79"/>
      <c r="AD1146" s="79"/>
      <c r="AE1146" s="79"/>
      <c r="AF1146" s="79"/>
      <c r="AG1146" s="79"/>
      <c r="AH1146" s="79"/>
      <c r="AI1146" s="79"/>
      <c r="AJ1146" s="79"/>
      <c r="AK1146" s="79"/>
      <c r="AL1146" s="79"/>
      <c r="AM1146" s="79"/>
      <c r="AN1146" s="79"/>
      <c r="AO1146" s="79"/>
      <c r="AP1146" s="79"/>
      <c r="AQ1146" s="79"/>
      <c r="AR1146" s="79"/>
      <c r="AS1146" s="79"/>
      <c r="AT1146" s="79"/>
      <c r="AU1146" s="79"/>
      <c r="AV1146" s="79"/>
      <c r="AW1146" s="79"/>
      <c r="AX1146" s="79"/>
      <c r="AY1146" s="79"/>
      <c r="AZ1146" s="79"/>
      <c r="BA1146" s="79"/>
      <c r="BB1146" s="79"/>
      <c r="BC1146" s="79"/>
      <c r="BD1146" s="79"/>
      <c r="BE1146" s="79"/>
      <c r="BF1146" s="79"/>
      <c r="BG1146" s="79"/>
      <c r="BH1146" s="79"/>
      <c r="BI1146" s="79"/>
      <c r="BJ1146" s="79"/>
      <c r="BK1146" s="79"/>
      <c r="BL1146" s="79"/>
      <c r="BM1146" s="79"/>
      <c r="BN1146" s="79"/>
      <c r="BO1146" s="79"/>
      <c r="BP1146" s="79"/>
      <c r="BQ1146" s="79"/>
      <c r="BR1146" s="79"/>
      <c r="BS1146" s="79"/>
      <c r="BT1146" s="79"/>
      <c r="BU1146" s="79"/>
      <c r="BV1146" s="79"/>
      <c r="BW1146" s="79"/>
      <c r="BX1146" s="79"/>
      <c r="BY1146" s="79"/>
      <c r="BZ1146" s="79"/>
      <c r="CA1146" s="79"/>
    </row>
    <row r="1147" spans="1:79">
      <c r="A1147" s="79"/>
      <c r="B1147" s="79"/>
      <c r="C1147" s="79"/>
      <c r="D1147" s="79"/>
      <c r="E1147" s="79"/>
      <c r="F1147" s="79"/>
      <c r="G1147" s="79"/>
      <c r="H1147" s="79"/>
      <c r="I1147" s="79"/>
      <c r="J1147" s="79"/>
      <c r="K1147" s="79"/>
      <c r="L1147" s="79"/>
      <c r="M1147" s="79"/>
      <c r="AA1147" s="79"/>
      <c r="AB1147" s="79"/>
      <c r="AC1147" s="79"/>
      <c r="AD1147" s="79"/>
      <c r="AE1147" s="79"/>
      <c r="AF1147" s="79"/>
      <c r="AG1147" s="79"/>
      <c r="AH1147" s="79"/>
      <c r="AI1147" s="79"/>
      <c r="AJ1147" s="79"/>
      <c r="AK1147" s="79"/>
      <c r="AL1147" s="79"/>
      <c r="AM1147" s="79"/>
      <c r="AN1147" s="79"/>
      <c r="AO1147" s="79"/>
      <c r="AP1147" s="79"/>
      <c r="AQ1147" s="79"/>
      <c r="AR1147" s="79"/>
      <c r="AS1147" s="79"/>
      <c r="AT1147" s="79"/>
      <c r="AU1147" s="79"/>
      <c r="AV1147" s="79"/>
      <c r="AW1147" s="79"/>
      <c r="AX1147" s="79"/>
      <c r="AY1147" s="79"/>
      <c r="AZ1147" s="79"/>
      <c r="BA1147" s="79"/>
      <c r="BB1147" s="79"/>
      <c r="BC1147" s="79"/>
      <c r="BD1147" s="79"/>
      <c r="BE1147" s="79"/>
      <c r="BF1147" s="79"/>
      <c r="BG1147" s="79"/>
      <c r="BH1147" s="79"/>
      <c r="BI1147" s="79"/>
      <c r="BJ1147" s="79"/>
      <c r="BK1147" s="79"/>
      <c r="BL1147" s="79"/>
      <c r="BM1147" s="79"/>
      <c r="BN1147" s="79"/>
      <c r="BO1147" s="79"/>
      <c r="BP1147" s="79"/>
      <c r="BQ1147" s="79"/>
      <c r="BR1147" s="79"/>
      <c r="BS1147" s="79"/>
      <c r="BT1147" s="79"/>
      <c r="BU1147" s="79"/>
      <c r="BV1147" s="79"/>
      <c r="BW1147" s="79"/>
      <c r="BX1147" s="79"/>
      <c r="BY1147" s="79"/>
      <c r="BZ1147" s="79"/>
      <c r="CA1147" s="79"/>
    </row>
    <row r="1148" spans="1:79">
      <c r="A1148" s="79"/>
      <c r="B1148" s="79"/>
      <c r="C1148" s="79"/>
      <c r="D1148" s="79"/>
      <c r="E1148" s="79"/>
      <c r="F1148" s="79"/>
      <c r="G1148" s="79"/>
      <c r="H1148" s="79"/>
      <c r="I1148" s="79"/>
      <c r="J1148" s="79"/>
      <c r="K1148" s="79"/>
      <c r="L1148" s="79"/>
      <c r="M1148" s="79"/>
      <c r="AA1148" s="79"/>
      <c r="AB1148" s="79"/>
      <c r="AC1148" s="79"/>
      <c r="AD1148" s="79"/>
      <c r="AE1148" s="79"/>
      <c r="AF1148" s="79"/>
      <c r="AG1148" s="79"/>
      <c r="AH1148" s="79"/>
      <c r="AI1148" s="79"/>
      <c r="AJ1148" s="79"/>
      <c r="AK1148" s="79"/>
      <c r="AL1148" s="79"/>
      <c r="AM1148" s="79"/>
      <c r="AN1148" s="79"/>
      <c r="AO1148" s="79"/>
      <c r="AP1148" s="79"/>
      <c r="AQ1148" s="79"/>
      <c r="AR1148" s="79"/>
      <c r="AS1148" s="79"/>
      <c r="AT1148" s="79"/>
      <c r="AU1148" s="79"/>
      <c r="AV1148" s="79"/>
      <c r="AW1148" s="79"/>
      <c r="AX1148" s="79"/>
      <c r="AY1148" s="79"/>
      <c r="AZ1148" s="79"/>
      <c r="BA1148" s="79"/>
      <c r="BB1148" s="79"/>
      <c r="BC1148" s="79"/>
      <c r="BD1148" s="79"/>
      <c r="BE1148" s="79"/>
      <c r="BF1148" s="79"/>
      <c r="BG1148" s="79"/>
      <c r="BH1148" s="79"/>
      <c r="BI1148" s="79"/>
      <c r="BJ1148" s="79"/>
      <c r="BK1148" s="79"/>
      <c r="BL1148" s="79"/>
      <c r="BM1148" s="79"/>
      <c r="BN1148" s="79"/>
      <c r="BO1148" s="79"/>
      <c r="BP1148" s="79"/>
      <c r="BQ1148" s="79"/>
      <c r="BR1148" s="79"/>
      <c r="BS1148" s="79"/>
      <c r="BT1148" s="79"/>
      <c r="BU1148" s="79"/>
      <c r="BV1148" s="79"/>
      <c r="BW1148" s="79"/>
      <c r="BX1148" s="79"/>
      <c r="BY1148" s="79"/>
      <c r="BZ1148" s="79"/>
      <c r="CA1148" s="79"/>
    </row>
    <row r="1149" spans="1:79">
      <c r="A1149" s="79"/>
      <c r="B1149" s="79"/>
      <c r="C1149" s="79"/>
      <c r="D1149" s="79"/>
      <c r="E1149" s="79"/>
      <c r="F1149" s="79"/>
      <c r="G1149" s="79"/>
      <c r="H1149" s="79"/>
      <c r="I1149" s="79"/>
      <c r="J1149" s="79"/>
      <c r="K1149" s="79"/>
      <c r="L1149" s="79"/>
      <c r="M1149" s="79"/>
      <c r="AA1149" s="79"/>
      <c r="AB1149" s="79"/>
      <c r="AC1149" s="79"/>
      <c r="AD1149" s="79"/>
      <c r="AE1149" s="79"/>
      <c r="AF1149" s="79"/>
      <c r="AG1149" s="79"/>
      <c r="AH1149" s="79"/>
      <c r="AI1149" s="79"/>
      <c r="AJ1149" s="79"/>
      <c r="AK1149" s="79"/>
      <c r="AL1149" s="79"/>
      <c r="AM1149" s="79"/>
      <c r="AN1149" s="79"/>
      <c r="AO1149" s="79"/>
      <c r="AP1149" s="79"/>
      <c r="AQ1149" s="79"/>
      <c r="AR1149" s="79"/>
      <c r="AS1149" s="79"/>
      <c r="AT1149" s="79"/>
      <c r="AU1149" s="79"/>
      <c r="AV1149" s="79"/>
      <c r="AW1149" s="79"/>
      <c r="AX1149" s="79"/>
      <c r="AY1149" s="79"/>
      <c r="AZ1149" s="79"/>
      <c r="BA1149" s="79"/>
      <c r="BB1149" s="79"/>
      <c r="BC1149" s="79"/>
      <c r="BD1149" s="79"/>
      <c r="BE1149" s="79"/>
      <c r="BF1149" s="79"/>
      <c r="BG1149" s="79"/>
      <c r="BH1149" s="79"/>
      <c r="BI1149" s="79"/>
      <c r="BJ1149" s="79"/>
      <c r="BK1149" s="79"/>
      <c r="BL1149" s="79"/>
      <c r="BM1149" s="79"/>
      <c r="BN1149" s="79"/>
      <c r="BO1149" s="79"/>
      <c r="BP1149" s="79"/>
      <c r="BQ1149" s="79"/>
      <c r="BR1149" s="79"/>
      <c r="BS1149" s="79"/>
      <c r="BT1149" s="79"/>
      <c r="BU1149" s="79"/>
      <c r="BV1149" s="79"/>
      <c r="BW1149" s="79"/>
      <c r="BX1149" s="79"/>
      <c r="BY1149" s="79"/>
      <c r="BZ1149" s="79"/>
      <c r="CA1149" s="79"/>
    </row>
    <row r="1150" spans="1:79">
      <c r="A1150" s="79"/>
      <c r="B1150" s="79"/>
      <c r="C1150" s="79"/>
      <c r="D1150" s="79"/>
      <c r="E1150" s="79"/>
      <c r="F1150" s="79"/>
      <c r="G1150" s="79"/>
      <c r="H1150" s="79"/>
      <c r="I1150" s="79"/>
      <c r="J1150" s="79"/>
      <c r="K1150" s="79"/>
      <c r="L1150" s="79"/>
      <c r="M1150" s="79"/>
      <c r="AA1150" s="79"/>
      <c r="AB1150" s="79"/>
      <c r="AC1150" s="79"/>
      <c r="AD1150" s="79"/>
      <c r="AE1150" s="79"/>
      <c r="AF1150" s="79"/>
      <c r="AG1150" s="79"/>
      <c r="AH1150" s="79"/>
      <c r="AI1150" s="79"/>
      <c r="AJ1150" s="79"/>
      <c r="AK1150" s="79"/>
      <c r="AL1150" s="79"/>
      <c r="AM1150" s="79"/>
      <c r="AN1150" s="79"/>
      <c r="AO1150" s="79"/>
      <c r="AP1150" s="79"/>
      <c r="AQ1150" s="79"/>
      <c r="AR1150" s="79"/>
      <c r="AS1150" s="79"/>
      <c r="AT1150" s="79"/>
      <c r="AU1150" s="79"/>
      <c r="AV1150" s="79"/>
      <c r="AW1150" s="79"/>
      <c r="AX1150" s="79"/>
      <c r="AY1150" s="79"/>
      <c r="AZ1150" s="79"/>
      <c r="BA1150" s="79"/>
      <c r="BB1150" s="79"/>
      <c r="BC1150" s="79"/>
      <c r="BD1150" s="79"/>
      <c r="BE1150" s="79"/>
      <c r="BF1150" s="79"/>
      <c r="BG1150" s="79"/>
      <c r="BH1150" s="79"/>
      <c r="BI1150" s="79"/>
      <c r="BJ1150" s="79"/>
      <c r="BK1150" s="79"/>
      <c r="BL1150" s="79"/>
      <c r="BM1150" s="79"/>
      <c r="BN1150" s="79"/>
      <c r="BO1150" s="79"/>
      <c r="BP1150" s="79"/>
      <c r="BQ1150" s="79"/>
      <c r="BR1150" s="79"/>
      <c r="BS1150" s="79"/>
      <c r="BT1150" s="79"/>
      <c r="BU1150" s="79"/>
      <c r="BV1150" s="79"/>
      <c r="BW1150" s="79"/>
      <c r="BX1150" s="79"/>
      <c r="BY1150" s="79"/>
      <c r="BZ1150" s="79"/>
      <c r="CA1150" s="79"/>
    </row>
    <row r="1151" spans="1:79">
      <c r="A1151" s="79"/>
      <c r="B1151" s="79"/>
      <c r="C1151" s="79"/>
      <c r="D1151" s="79"/>
      <c r="E1151" s="79"/>
      <c r="F1151" s="79"/>
      <c r="G1151" s="79"/>
      <c r="H1151" s="79"/>
      <c r="I1151" s="79"/>
      <c r="J1151" s="79"/>
      <c r="K1151" s="79"/>
      <c r="L1151" s="79"/>
      <c r="M1151" s="79"/>
      <c r="AA1151" s="79"/>
      <c r="AB1151" s="79"/>
      <c r="AC1151" s="79"/>
      <c r="AD1151" s="79"/>
      <c r="AE1151" s="79"/>
      <c r="AF1151" s="79"/>
      <c r="AG1151" s="79"/>
      <c r="AH1151" s="79"/>
      <c r="AI1151" s="79"/>
      <c r="AJ1151" s="79"/>
      <c r="AK1151" s="79"/>
      <c r="AL1151" s="79"/>
      <c r="AM1151" s="79"/>
      <c r="AN1151" s="79"/>
      <c r="AO1151" s="79"/>
      <c r="AP1151" s="79"/>
      <c r="AQ1151" s="79"/>
      <c r="AR1151" s="79"/>
      <c r="AS1151" s="79"/>
      <c r="AT1151" s="79"/>
      <c r="AU1151" s="79"/>
      <c r="AV1151" s="79"/>
      <c r="AW1151" s="79"/>
      <c r="AX1151" s="79"/>
      <c r="AY1151" s="79"/>
      <c r="AZ1151" s="79"/>
      <c r="BA1151" s="79"/>
      <c r="BB1151" s="79"/>
      <c r="BC1151" s="79"/>
      <c r="BD1151" s="79"/>
      <c r="BE1151" s="79"/>
      <c r="BF1151" s="79"/>
      <c r="BG1151" s="79"/>
      <c r="BH1151" s="79"/>
      <c r="BI1151" s="79"/>
      <c r="BJ1151" s="79"/>
      <c r="BK1151" s="79"/>
      <c r="BL1151" s="79"/>
      <c r="BM1151" s="79"/>
      <c r="BN1151" s="79"/>
      <c r="BO1151" s="79"/>
      <c r="BP1151" s="79"/>
      <c r="BQ1151" s="79"/>
      <c r="BR1151" s="79"/>
      <c r="BS1151" s="79"/>
      <c r="BT1151" s="79"/>
      <c r="BU1151" s="79"/>
      <c r="BV1151" s="79"/>
      <c r="BW1151" s="79"/>
      <c r="BX1151" s="79"/>
      <c r="BY1151" s="79"/>
      <c r="BZ1151" s="79"/>
      <c r="CA1151" s="79"/>
    </row>
    <row r="1152" spans="1:79">
      <c r="A1152" s="79"/>
      <c r="B1152" s="79"/>
      <c r="C1152" s="79"/>
      <c r="D1152" s="79"/>
      <c r="E1152" s="79"/>
      <c r="F1152" s="79"/>
      <c r="G1152" s="79"/>
      <c r="H1152" s="79"/>
      <c r="I1152" s="79"/>
      <c r="J1152" s="79"/>
      <c r="K1152" s="79"/>
      <c r="L1152" s="79"/>
      <c r="M1152" s="79"/>
      <c r="AA1152" s="79"/>
      <c r="AB1152" s="79"/>
      <c r="AC1152" s="79"/>
      <c r="AD1152" s="79"/>
      <c r="AE1152" s="79"/>
      <c r="AF1152" s="79"/>
      <c r="AG1152" s="79"/>
      <c r="AH1152" s="79"/>
      <c r="AI1152" s="79"/>
      <c r="AJ1152" s="79"/>
      <c r="AK1152" s="79"/>
      <c r="AL1152" s="79"/>
      <c r="AM1152" s="79"/>
      <c r="AN1152" s="79"/>
      <c r="AO1152" s="79"/>
      <c r="AP1152" s="79"/>
      <c r="AQ1152" s="79"/>
      <c r="AR1152" s="79"/>
      <c r="AS1152" s="79"/>
      <c r="AT1152" s="79"/>
      <c r="AU1152" s="79"/>
      <c r="AV1152" s="79"/>
      <c r="AW1152" s="79"/>
      <c r="AX1152" s="79"/>
      <c r="AY1152" s="79"/>
      <c r="AZ1152" s="79"/>
      <c r="BA1152" s="79"/>
      <c r="BB1152" s="79"/>
      <c r="BC1152" s="79"/>
      <c r="BD1152" s="79"/>
      <c r="BE1152" s="79"/>
      <c r="BF1152" s="79"/>
      <c r="BG1152" s="79"/>
      <c r="BH1152" s="79"/>
      <c r="BI1152" s="79"/>
      <c r="BJ1152" s="79"/>
      <c r="BK1152" s="79"/>
      <c r="BL1152" s="79"/>
      <c r="BM1152" s="79"/>
      <c r="BN1152" s="79"/>
      <c r="BO1152" s="79"/>
      <c r="BP1152" s="79"/>
      <c r="BQ1152" s="79"/>
      <c r="BR1152" s="79"/>
      <c r="BS1152" s="79"/>
      <c r="BT1152" s="79"/>
      <c r="BU1152" s="79"/>
      <c r="BV1152" s="79"/>
      <c r="BW1152" s="79"/>
      <c r="BX1152" s="79"/>
      <c r="BY1152" s="79"/>
      <c r="BZ1152" s="79"/>
      <c r="CA1152" s="79"/>
    </row>
    <row r="1153" spans="1:79">
      <c r="A1153" s="79"/>
      <c r="B1153" s="79"/>
      <c r="C1153" s="79"/>
      <c r="D1153" s="79"/>
      <c r="E1153" s="79"/>
      <c r="F1153" s="79"/>
      <c r="G1153" s="79"/>
      <c r="H1153" s="79"/>
      <c r="I1153" s="79"/>
      <c r="J1153" s="79"/>
      <c r="K1153" s="79"/>
      <c r="L1153" s="79"/>
      <c r="M1153" s="79"/>
      <c r="AA1153" s="79"/>
      <c r="AB1153" s="79"/>
      <c r="AC1153" s="79"/>
      <c r="AD1153" s="79"/>
      <c r="AE1153" s="79"/>
      <c r="AF1153" s="79"/>
      <c r="AG1153" s="79"/>
      <c r="AH1153" s="79"/>
      <c r="AI1153" s="79"/>
      <c r="AJ1153" s="79"/>
      <c r="AK1153" s="79"/>
      <c r="AL1153" s="79"/>
      <c r="AM1153" s="79"/>
      <c r="AN1153" s="79"/>
      <c r="AO1153" s="79"/>
      <c r="AP1153" s="79"/>
      <c r="AQ1153" s="79"/>
      <c r="AR1153" s="79"/>
      <c r="AS1153" s="79"/>
      <c r="AT1153" s="79"/>
      <c r="AU1153" s="79"/>
      <c r="AV1153" s="79"/>
      <c r="AW1153" s="79"/>
      <c r="AX1153" s="79"/>
      <c r="AY1153" s="79"/>
      <c r="AZ1153" s="79"/>
      <c r="BA1153" s="79"/>
      <c r="BB1153" s="79"/>
      <c r="BC1153" s="79"/>
      <c r="BD1153" s="79"/>
      <c r="BE1153" s="79"/>
      <c r="BF1153" s="79"/>
      <c r="BG1153" s="79"/>
      <c r="BH1153" s="79"/>
      <c r="BI1153" s="79"/>
      <c r="BJ1153" s="79"/>
      <c r="BK1153" s="79"/>
      <c r="BL1153" s="79"/>
      <c r="BM1153" s="79"/>
      <c r="BN1153" s="79"/>
      <c r="BO1153" s="79"/>
      <c r="BP1153" s="79"/>
      <c r="BQ1153" s="79"/>
      <c r="BR1153" s="79"/>
      <c r="BS1153" s="79"/>
      <c r="BT1153" s="79"/>
      <c r="BU1153" s="79"/>
      <c r="BV1153" s="79"/>
      <c r="BW1153" s="79"/>
      <c r="BX1153" s="79"/>
      <c r="BY1153" s="79"/>
      <c r="BZ1153" s="79"/>
      <c r="CA1153" s="79"/>
    </row>
    <row r="1154" spans="1:79">
      <c r="A1154" s="79"/>
      <c r="B1154" s="79"/>
      <c r="C1154" s="79"/>
      <c r="D1154" s="79"/>
      <c r="E1154" s="79"/>
      <c r="F1154" s="79"/>
      <c r="G1154" s="79"/>
      <c r="H1154" s="79"/>
      <c r="I1154" s="79"/>
      <c r="J1154" s="79"/>
      <c r="K1154" s="79"/>
      <c r="L1154" s="79"/>
      <c r="M1154" s="79"/>
      <c r="AA1154" s="79"/>
      <c r="AB1154" s="79"/>
      <c r="AC1154" s="79"/>
      <c r="AD1154" s="79"/>
      <c r="AE1154" s="79"/>
      <c r="AF1154" s="79"/>
      <c r="AG1154" s="79"/>
      <c r="AH1154" s="79"/>
      <c r="AI1154" s="79"/>
      <c r="AJ1154" s="79"/>
      <c r="AK1154" s="79"/>
      <c r="AL1154" s="79"/>
      <c r="AM1154" s="79"/>
      <c r="AN1154" s="79"/>
      <c r="AO1154" s="79"/>
      <c r="AP1154" s="79"/>
      <c r="AQ1154" s="79"/>
      <c r="AR1154" s="79"/>
      <c r="AS1154" s="79"/>
      <c r="AT1154" s="79"/>
      <c r="AU1154" s="79"/>
      <c r="AV1154" s="79"/>
      <c r="AW1154" s="79"/>
      <c r="AX1154" s="79"/>
      <c r="AY1154" s="79"/>
      <c r="AZ1154" s="79"/>
      <c r="BA1154" s="79"/>
      <c r="BB1154" s="79"/>
      <c r="BC1154" s="79"/>
      <c r="BD1154" s="79"/>
      <c r="BE1154" s="79"/>
      <c r="BF1154" s="79"/>
      <c r="BG1154" s="79"/>
      <c r="BH1154" s="79"/>
      <c r="BI1154" s="79"/>
      <c r="BJ1154" s="79"/>
      <c r="BK1154" s="79"/>
      <c r="BL1154" s="79"/>
      <c r="BM1154" s="79"/>
      <c r="BN1154" s="79"/>
      <c r="BO1154" s="79"/>
      <c r="BP1154" s="79"/>
      <c r="BQ1154" s="79"/>
      <c r="BR1154" s="79"/>
      <c r="BS1154" s="79"/>
      <c r="BT1154" s="79"/>
      <c r="BU1154" s="79"/>
      <c r="BV1154" s="79"/>
      <c r="BW1154" s="79"/>
      <c r="BX1154" s="79"/>
      <c r="BY1154" s="79"/>
      <c r="BZ1154" s="79"/>
      <c r="CA1154" s="79"/>
    </row>
    <row r="1155" spans="1:79">
      <c r="A1155" s="79"/>
      <c r="B1155" s="79"/>
      <c r="C1155" s="79"/>
      <c r="D1155" s="79"/>
      <c r="E1155" s="79"/>
      <c r="F1155" s="79"/>
      <c r="G1155" s="79"/>
      <c r="H1155" s="79"/>
      <c r="I1155" s="79"/>
      <c r="J1155" s="79"/>
      <c r="K1155" s="79"/>
      <c r="L1155" s="79"/>
      <c r="M1155" s="79"/>
      <c r="AA1155" s="79"/>
      <c r="AB1155" s="79"/>
      <c r="AC1155" s="79"/>
      <c r="AD1155" s="79"/>
      <c r="AE1155" s="79"/>
      <c r="AF1155" s="79"/>
      <c r="AG1155" s="79"/>
      <c r="AH1155" s="79"/>
      <c r="AI1155" s="79"/>
      <c r="AJ1155" s="79"/>
      <c r="AK1155" s="79"/>
      <c r="AL1155" s="79"/>
      <c r="AM1155" s="79"/>
      <c r="AN1155" s="79"/>
      <c r="AO1155" s="79"/>
      <c r="AP1155" s="79"/>
      <c r="AQ1155" s="79"/>
      <c r="AR1155" s="79"/>
      <c r="AS1155" s="79"/>
      <c r="AT1155" s="79"/>
      <c r="AU1155" s="79"/>
      <c r="AV1155" s="79"/>
      <c r="AW1155" s="79"/>
      <c r="AX1155" s="79"/>
      <c r="AY1155" s="79"/>
      <c r="AZ1155" s="79"/>
      <c r="BA1155" s="79"/>
      <c r="BB1155" s="79"/>
      <c r="BC1155" s="79"/>
      <c r="BD1155" s="79"/>
      <c r="BE1155" s="79"/>
      <c r="BF1155" s="79"/>
      <c r="BG1155" s="79"/>
      <c r="BH1155" s="79"/>
      <c r="BI1155" s="79"/>
      <c r="BJ1155" s="79"/>
      <c r="BK1155" s="79"/>
      <c r="BL1155" s="79"/>
      <c r="BM1155" s="79"/>
      <c r="BN1155" s="79"/>
      <c r="BO1155" s="79"/>
      <c r="BP1155" s="79"/>
      <c r="BQ1155" s="79"/>
      <c r="BR1155" s="79"/>
      <c r="BS1155" s="79"/>
      <c r="BT1155" s="79"/>
      <c r="BU1155" s="79"/>
      <c r="BV1155" s="79"/>
      <c r="BW1155" s="79"/>
      <c r="BX1155" s="79"/>
      <c r="BY1155" s="79"/>
      <c r="BZ1155" s="79"/>
      <c r="CA1155" s="79"/>
    </row>
    <row r="1156" spans="1:79">
      <c r="A1156" s="79"/>
      <c r="B1156" s="79"/>
      <c r="C1156" s="79"/>
      <c r="D1156" s="79"/>
      <c r="E1156" s="79"/>
      <c r="F1156" s="79"/>
      <c r="G1156" s="79"/>
      <c r="H1156" s="79"/>
      <c r="I1156" s="79"/>
      <c r="J1156" s="79"/>
      <c r="K1156" s="79"/>
      <c r="L1156" s="79"/>
      <c r="M1156" s="79"/>
      <c r="AA1156" s="79"/>
      <c r="AB1156" s="79"/>
      <c r="AC1156" s="79"/>
      <c r="AD1156" s="79"/>
      <c r="AE1156" s="79"/>
      <c r="AF1156" s="79"/>
      <c r="AG1156" s="79"/>
      <c r="AH1156" s="79"/>
      <c r="AI1156" s="79"/>
      <c r="AJ1156" s="79"/>
      <c r="AK1156" s="79"/>
      <c r="AL1156" s="79"/>
      <c r="AM1156" s="79"/>
      <c r="AN1156" s="79"/>
      <c r="AO1156" s="79"/>
      <c r="AP1156" s="79"/>
      <c r="AQ1156" s="79"/>
      <c r="AR1156" s="79"/>
      <c r="AS1156" s="79"/>
      <c r="AT1156" s="79"/>
      <c r="AU1156" s="79"/>
      <c r="AV1156" s="79"/>
      <c r="AW1156" s="79"/>
      <c r="AX1156" s="79"/>
      <c r="AY1156" s="79"/>
      <c r="AZ1156" s="79"/>
      <c r="BA1156" s="79"/>
      <c r="BB1156" s="79"/>
      <c r="BC1156" s="79"/>
      <c r="BD1156" s="79"/>
      <c r="BE1156" s="79"/>
      <c r="BF1156" s="79"/>
      <c r="BG1156" s="79"/>
      <c r="BH1156" s="79"/>
      <c r="BI1156" s="79"/>
      <c r="BJ1156" s="79"/>
      <c r="BK1156" s="79"/>
      <c r="BL1156" s="79"/>
      <c r="BM1156" s="79"/>
      <c r="BN1156" s="79"/>
      <c r="BO1156" s="79"/>
      <c r="BP1156" s="79"/>
      <c r="BQ1156" s="79"/>
      <c r="BR1156" s="79"/>
      <c r="BS1156" s="79"/>
      <c r="BT1156" s="79"/>
      <c r="BU1156" s="79"/>
      <c r="BV1156" s="79"/>
      <c r="BW1156" s="79"/>
      <c r="BX1156" s="79"/>
      <c r="BY1156" s="79"/>
      <c r="BZ1156" s="79"/>
      <c r="CA1156" s="79"/>
    </row>
    <row r="1157" spans="1:79">
      <c r="A1157" s="79"/>
      <c r="B1157" s="79"/>
      <c r="C1157" s="79"/>
      <c r="D1157" s="79"/>
      <c r="E1157" s="79"/>
      <c r="F1157" s="79"/>
      <c r="G1157" s="79"/>
      <c r="H1157" s="79"/>
      <c r="I1157" s="79"/>
      <c r="J1157" s="79"/>
      <c r="K1157" s="79"/>
      <c r="L1157" s="79"/>
      <c r="M1157" s="79"/>
      <c r="AA1157" s="79"/>
      <c r="AB1157" s="79"/>
      <c r="AC1157" s="79"/>
      <c r="AD1157" s="79"/>
      <c r="AE1157" s="79"/>
      <c r="AF1157" s="79"/>
      <c r="AG1157" s="79"/>
      <c r="AH1157" s="79"/>
      <c r="AI1157" s="79"/>
      <c r="AJ1157" s="79"/>
      <c r="AK1157" s="79"/>
      <c r="AL1157" s="79"/>
      <c r="AM1157" s="79"/>
      <c r="AN1157" s="79"/>
      <c r="AO1157" s="79"/>
      <c r="AP1157" s="79"/>
      <c r="AQ1157" s="79"/>
      <c r="AR1157" s="79"/>
      <c r="AS1157" s="79"/>
      <c r="AT1157" s="79"/>
      <c r="AU1157" s="79"/>
      <c r="AV1157" s="79"/>
      <c r="AW1157" s="79"/>
      <c r="AX1157" s="79"/>
      <c r="AY1157" s="79"/>
      <c r="AZ1157" s="79"/>
      <c r="BA1157" s="79"/>
      <c r="BB1157" s="79"/>
      <c r="BC1157" s="79"/>
      <c r="BD1157" s="79"/>
      <c r="BE1157" s="79"/>
      <c r="BF1157" s="79"/>
      <c r="BG1157" s="79"/>
      <c r="BH1157" s="79"/>
      <c r="BI1157" s="79"/>
      <c r="BJ1157" s="79"/>
      <c r="BK1157" s="79"/>
      <c r="BL1157" s="79"/>
      <c r="BM1157" s="79"/>
      <c r="BN1157" s="79"/>
      <c r="BO1157" s="79"/>
      <c r="BP1157" s="79"/>
      <c r="BQ1157" s="79"/>
      <c r="BR1157" s="79"/>
      <c r="BS1157" s="79"/>
      <c r="BT1157" s="79"/>
      <c r="BU1157" s="79"/>
      <c r="BV1157" s="79"/>
      <c r="BW1157" s="79"/>
      <c r="BX1157" s="79"/>
      <c r="BY1157" s="79"/>
      <c r="BZ1157" s="79"/>
      <c r="CA1157" s="79"/>
    </row>
    <row r="1158" spans="1:79">
      <c r="A1158" s="79"/>
      <c r="B1158" s="79"/>
      <c r="C1158" s="79"/>
      <c r="D1158" s="79"/>
      <c r="E1158" s="79"/>
      <c r="F1158" s="79"/>
      <c r="G1158" s="79"/>
      <c r="H1158" s="79"/>
      <c r="I1158" s="79"/>
      <c r="J1158" s="79"/>
      <c r="K1158" s="79"/>
      <c r="L1158" s="79"/>
      <c r="M1158" s="79"/>
      <c r="AA1158" s="79"/>
      <c r="AB1158" s="79"/>
      <c r="AC1158" s="79"/>
      <c r="AD1158" s="79"/>
      <c r="AE1158" s="79"/>
      <c r="AF1158" s="79"/>
      <c r="AG1158" s="79"/>
      <c r="AH1158" s="79"/>
      <c r="AI1158" s="79"/>
      <c r="AJ1158" s="79"/>
      <c r="AK1158" s="79"/>
      <c r="AL1158" s="79"/>
      <c r="AM1158" s="79"/>
      <c r="AN1158" s="79"/>
      <c r="AO1158" s="79"/>
      <c r="AP1158" s="79"/>
      <c r="AQ1158" s="79"/>
      <c r="AR1158" s="79"/>
      <c r="AS1158" s="79"/>
      <c r="AT1158" s="79"/>
      <c r="AU1158" s="79"/>
      <c r="AV1158" s="79"/>
      <c r="AW1158" s="79"/>
      <c r="AX1158" s="79"/>
      <c r="AY1158" s="79"/>
      <c r="AZ1158" s="79"/>
      <c r="BA1158" s="79"/>
      <c r="BB1158" s="79"/>
      <c r="BC1158" s="79"/>
      <c r="BD1158" s="79"/>
      <c r="BE1158" s="79"/>
      <c r="BF1158" s="79"/>
      <c r="BG1158" s="79"/>
      <c r="BH1158" s="79"/>
      <c r="BI1158" s="79"/>
      <c r="BJ1158" s="79"/>
      <c r="BK1158" s="79"/>
      <c r="BL1158" s="79"/>
      <c r="BM1158" s="79"/>
      <c r="BN1158" s="79"/>
      <c r="BO1158" s="79"/>
      <c r="BP1158" s="79"/>
      <c r="BQ1158" s="79"/>
      <c r="BR1158" s="79"/>
      <c r="BS1158" s="79"/>
      <c r="BT1158" s="79"/>
      <c r="BU1158" s="79"/>
      <c r="BV1158" s="79"/>
      <c r="BW1158" s="79"/>
      <c r="BX1158" s="79"/>
      <c r="BY1158" s="79"/>
      <c r="BZ1158" s="79"/>
      <c r="CA1158" s="79"/>
    </row>
    <row r="1159" spans="1:79">
      <c r="A1159" s="79"/>
      <c r="B1159" s="79"/>
      <c r="C1159" s="79"/>
      <c r="D1159" s="79"/>
      <c r="E1159" s="79"/>
      <c r="F1159" s="79"/>
      <c r="G1159" s="79"/>
      <c r="H1159" s="79"/>
      <c r="I1159" s="79"/>
      <c r="J1159" s="79"/>
      <c r="K1159" s="79"/>
      <c r="L1159" s="79"/>
      <c r="M1159" s="79"/>
      <c r="AA1159" s="79"/>
      <c r="AB1159" s="79"/>
      <c r="AC1159" s="79"/>
      <c r="AD1159" s="79"/>
      <c r="AE1159" s="79"/>
      <c r="AF1159" s="79"/>
      <c r="AG1159" s="79"/>
      <c r="AH1159" s="79"/>
      <c r="AI1159" s="79"/>
      <c r="AJ1159" s="79"/>
      <c r="AK1159" s="79"/>
      <c r="AL1159" s="79"/>
      <c r="AM1159" s="79"/>
      <c r="AN1159" s="79"/>
      <c r="AO1159" s="79"/>
      <c r="AP1159" s="79"/>
      <c r="AQ1159" s="79"/>
      <c r="AR1159" s="79"/>
      <c r="AS1159" s="79"/>
      <c r="AT1159" s="79"/>
      <c r="AU1159" s="79"/>
      <c r="AV1159" s="79"/>
      <c r="AW1159" s="79"/>
      <c r="AX1159" s="79"/>
      <c r="AY1159" s="79"/>
      <c r="AZ1159" s="79"/>
      <c r="BA1159" s="79"/>
      <c r="BB1159" s="79"/>
      <c r="BC1159" s="79"/>
      <c r="BD1159" s="79"/>
      <c r="BE1159" s="79"/>
      <c r="BF1159" s="79"/>
      <c r="BG1159" s="79"/>
      <c r="BH1159" s="79"/>
      <c r="BI1159" s="79"/>
      <c r="BJ1159" s="79"/>
      <c r="BK1159" s="79"/>
      <c r="BL1159" s="79"/>
      <c r="BM1159" s="79"/>
      <c r="BN1159" s="79"/>
      <c r="BO1159" s="79"/>
      <c r="BP1159" s="79"/>
      <c r="BQ1159" s="79"/>
      <c r="BR1159" s="79"/>
      <c r="BS1159" s="79"/>
      <c r="BT1159" s="79"/>
      <c r="BU1159" s="79"/>
      <c r="BV1159" s="79"/>
      <c r="BW1159" s="79"/>
      <c r="BX1159" s="79"/>
      <c r="BY1159" s="79"/>
      <c r="BZ1159" s="79"/>
      <c r="CA1159" s="79"/>
    </row>
    <row r="1160" spans="1:79">
      <c r="A1160" s="79"/>
      <c r="B1160" s="79"/>
      <c r="C1160" s="79"/>
      <c r="D1160" s="79"/>
      <c r="E1160" s="79"/>
      <c r="F1160" s="79"/>
      <c r="G1160" s="79"/>
      <c r="H1160" s="79"/>
      <c r="I1160" s="79"/>
      <c r="J1160" s="79"/>
      <c r="K1160" s="79"/>
      <c r="L1160" s="79"/>
      <c r="M1160" s="79"/>
      <c r="AA1160" s="79"/>
      <c r="AB1160" s="79"/>
      <c r="AC1160" s="79"/>
      <c r="AD1160" s="79"/>
      <c r="AE1160" s="79"/>
      <c r="AF1160" s="79"/>
      <c r="AG1160" s="79"/>
      <c r="AH1160" s="79"/>
      <c r="AI1160" s="79"/>
      <c r="AJ1160" s="79"/>
      <c r="AK1160" s="79"/>
      <c r="AL1160" s="79"/>
      <c r="AM1160" s="79"/>
      <c r="AN1160" s="79"/>
      <c r="AO1160" s="79"/>
      <c r="AP1160" s="79"/>
      <c r="AQ1160" s="79"/>
      <c r="AR1160" s="79"/>
      <c r="AS1160" s="79"/>
      <c r="AT1160" s="79"/>
      <c r="AU1160" s="79"/>
      <c r="AV1160" s="79"/>
      <c r="AW1160" s="79"/>
      <c r="AX1160" s="79"/>
      <c r="AY1160" s="79"/>
      <c r="AZ1160" s="79"/>
      <c r="BA1160" s="79"/>
      <c r="BB1160" s="79"/>
      <c r="BC1160" s="79"/>
      <c r="BD1160" s="79"/>
      <c r="BE1160" s="79"/>
      <c r="BF1160" s="79"/>
      <c r="BG1160" s="79"/>
      <c r="BH1160" s="79"/>
      <c r="BI1160" s="79"/>
      <c r="BJ1160" s="79"/>
      <c r="BK1160" s="79"/>
      <c r="BL1160" s="79"/>
      <c r="BM1160" s="79"/>
      <c r="BN1160" s="79"/>
      <c r="BO1160" s="79"/>
      <c r="BP1160" s="79"/>
      <c r="BQ1160" s="79"/>
      <c r="BR1160" s="79"/>
      <c r="BS1160" s="79"/>
      <c r="BT1160" s="79"/>
      <c r="BU1160" s="79"/>
      <c r="BV1160" s="79"/>
      <c r="BW1160" s="79"/>
      <c r="BX1160" s="79"/>
      <c r="BY1160" s="79"/>
      <c r="BZ1160" s="79"/>
      <c r="CA1160" s="79"/>
    </row>
    <row r="1161" spans="1:79">
      <c r="A1161" s="79"/>
      <c r="B1161" s="79"/>
      <c r="C1161" s="79"/>
      <c r="D1161" s="79"/>
      <c r="E1161" s="79"/>
      <c r="F1161" s="79"/>
      <c r="G1161" s="79"/>
      <c r="H1161" s="79"/>
      <c r="I1161" s="79"/>
      <c r="J1161" s="79"/>
      <c r="K1161" s="79"/>
      <c r="L1161" s="79"/>
      <c r="M1161" s="79"/>
      <c r="AA1161" s="79"/>
      <c r="AB1161" s="79"/>
      <c r="AC1161" s="79"/>
      <c r="AD1161" s="79"/>
      <c r="AE1161" s="79"/>
      <c r="AF1161" s="79"/>
      <c r="AG1161" s="79"/>
      <c r="AH1161" s="79"/>
      <c r="AI1161" s="79"/>
      <c r="AJ1161" s="79"/>
      <c r="AK1161" s="79"/>
      <c r="AL1161" s="79"/>
      <c r="AM1161" s="79"/>
      <c r="AN1161" s="79"/>
      <c r="AO1161" s="79"/>
      <c r="AP1161" s="79"/>
      <c r="AQ1161" s="79"/>
      <c r="AR1161" s="79"/>
      <c r="AS1161" s="79"/>
      <c r="AT1161" s="79"/>
      <c r="AU1161" s="79"/>
      <c r="AV1161" s="79"/>
      <c r="AW1161" s="79"/>
      <c r="AX1161" s="79"/>
      <c r="AY1161" s="79"/>
      <c r="AZ1161" s="79"/>
      <c r="BA1161" s="79"/>
      <c r="BB1161" s="79"/>
      <c r="BC1161" s="79"/>
      <c r="BD1161" s="79"/>
      <c r="BE1161" s="79"/>
      <c r="BF1161" s="79"/>
      <c r="BG1161" s="79"/>
      <c r="BH1161" s="79"/>
      <c r="BI1161" s="79"/>
      <c r="BJ1161" s="79"/>
      <c r="BK1161" s="79"/>
      <c r="BL1161" s="79"/>
      <c r="BM1161" s="79"/>
      <c r="BN1161" s="79"/>
      <c r="BO1161" s="79"/>
      <c r="BP1161" s="79"/>
      <c r="BQ1161" s="79"/>
      <c r="BR1161" s="79"/>
      <c r="BS1161" s="79"/>
      <c r="BT1161" s="79"/>
      <c r="BU1161" s="79"/>
      <c r="BV1161" s="79"/>
      <c r="BW1161" s="79"/>
      <c r="BX1161" s="79"/>
      <c r="BY1161" s="79"/>
      <c r="BZ1161" s="79"/>
      <c r="CA1161" s="79"/>
    </row>
    <row r="1162" spans="1:79">
      <c r="A1162" s="79"/>
      <c r="B1162" s="79"/>
      <c r="C1162" s="79"/>
      <c r="D1162" s="79"/>
      <c r="E1162" s="79"/>
      <c r="F1162" s="79"/>
      <c r="G1162" s="79"/>
      <c r="H1162" s="79"/>
      <c r="I1162" s="79"/>
      <c r="J1162" s="79"/>
      <c r="K1162" s="79"/>
      <c r="L1162" s="79"/>
      <c r="M1162" s="79"/>
      <c r="AA1162" s="79"/>
      <c r="AB1162" s="79"/>
      <c r="AC1162" s="79"/>
      <c r="AD1162" s="79"/>
      <c r="AE1162" s="79"/>
      <c r="AF1162" s="79"/>
      <c r="AG1162" s="79"/>
      <c r="AH1162" s="79"/>
      <c r="AI1162" s="79"/>
      <c r="AJ1162" s="79"/>
      <c r="AK1162" s="79"/>
      <c r="AL1162" s="79"/>
      <c r="AM1162" s="79"/>
      <c r="AN1162" s="79"/>
      <c r="AO1162" s="79"/>
      <c r="AP1162" s="79"/>
      <c r="AQ1162" s="79"/>
      <c r="AR1162" s="79"/>
      <c r="AS1162" s="79"/>
      <c r="AT1162" s="79"/>
      <c r="AU1162" s="79"/>
      <c r="AV1162" s="79"/>
      <c r="AW1162" s="79"/>
      <c r="AX1162" s="79"/>
      <c r="AY1162" s="79"/>
      <c r="AZ1162" s="79"/>
      <c r="BA1162" s="79"/>
      <c r="BB1162" s="79"/>
      <c r="BC1162" s="79"/>
      <c r="BD1162" s="79"/>
      <c r="BE1162" s="79"/>
      <c r="BF1162" s="79"/>
      <c r="BG1162" s="79"/>
      <c r="BH1162" s="79"/>
      <c r="BI1162" s="79"/>
      <c r="BJ1162" s="79"/>
      <c r="BK1162" s="79"/>
      <c r="BL1162" s="79"/>
      <c r="BM1162" s="79"/>
      <c r="BN1162" s="79"/>
      <c r="BO1162" s="79"/>
      <c r="BP1162" s="79"/>
      <c r="BQ1162" s="79"/>
      <c r="BR1162" s="79"/>
      <c r="BS1162" s="79"/>
      <c r="BT1162" s="79"/>
      <c r="BU1162" s="79"/>
      <c r="BV1162" s="79"/>
      <c r="BW1162" s="79"/>
      <c r="BX1162" s="79"/>
      <c r="BY1162" s="79"/>
      <c r="BZ1162" s="79"/>
      <c r="CA1162" s="79"/>
    </row>
    <row r="1163" spans="1:79">
      <c r="A1163" s="79"/>
      <c r="B1163" s="79"/>
      <c r="C1163" s="79"/>
      <c r="D1163" s="79"/>
      <c r="E1163" s="79"/>
      <c r="F1163" s="79"/>
      <c r="G1163" s="79"/>
      <c r="H1163" s="79"/>
      <c r="I1163" s="79"/>
      <c r="J1163" s="79"/>
      <c r="K1163" s="79"/>
      <c r="L1163" s="79"/>
      <c r="M1163" s="79"/>
      <c r="AA1163" s="79"/>
      <c r="AB1163" s="79"/>
      <c r="AC1163" s="79"/>
      <c r="AD1163" s="79"/>
      <c r="AE1163" s="79"/>
      <c r="AF1163" s="79"/>
      <c r="AG1163" s="79"/>
      <c r="AH1163" s="79"/>
      <c r="AI1163" s="79"/>
      <c r="AJ1163" s="79"/>
      <c r="AK1163" s="79"/>
      <c r="AL1163" s="79"/>
      <c r="AM1163" s="79"/>
      <c r="AN1163" s="79"/>
      <c r="AO1163" s="79"/>
      <c r="AP1163" s="79"/>
      <c r="AQ1163" s="79"/>
      <c r="AR1163" s="79"/>
      <c r="AS1163" s="79"/>
      <c r="AT1163" s="79"/>
      <c r="AU1163" s="79"/>
      <c r="AV1163" s="79"/>
      <c r="AW1163" s="79"/>
      <c r="AX1163" s="79"/>
      <c r="AY1163" s="79"/>
      <c r="AZ1163" s="79"/>
      <c r="BA1163" s="79"/>
      <c r="BB1163" s="79"/>
      <c r="BC1163" s="79"/>
      <c r="BD1163" s="79"/>
      <c r="BE1163" s="79"/>
      <c r="BF1163" s="79"/>
      <c r="BG1163" s="79"/>
      <c r="BH1163" s="79"/>
      <c r="BI1163" s="79"/>
      <c r="BJ1163" s="79"/>
      <c r="BK1163" s="79"/>
      <c r="BL1163" s="79"/>
      <c r="BM1163" s="79"/>
      <c r="BN1163" s="79"/>
      <c r="BO1163" s="79"/>
      <c r="BP1163" s="79"/>
      <c r="BQ1163" s="79"/>
      <c r="BR1163" s="79"/>
      <c r="BS1163" s="79"/>
      <c r="BT1163" s="79"/>
      <c r="BU1163" s="79"/>
      <c r="BV1163" s="79"/>
      <c r="BW1163" s="79"/>
      <c r="BX1163" s="79"/>
      <c r="BY1163" s="79"/>
      <c r="BZ1163" s="79"/>
      <c r="CA1163" s="79"/>
    </row>
    <row r="1164" spans="1:79">
      <c r="A1164" s="79"/>
      <c r="B1164" s="79"/>
      <c r="C1164" s="79"/>
      <c r="D1164" s="79"/>
      <c r="E1164" s="79"/>
      <c r="F1164" s="79"/>
      <c r="G1164" s="79"/>
      <c r="H1164" s="79"/>
      <c r="I1164" s="79"/>
      <c r="J1164" s="79"/>
      <c r="K1164" s="79"/>
      <c r="L1164" s="79"/>
      <c r="M1164" s="79"/>
      <c r="AA1164" s="79"/>
      <c r="AB1164" s="79"/>
      <c r="AC1164" s="79"/>
      <c r="AD1164" s="79"/>
      <c r="AE1164" s="79"/>
      <c r="AF1164" s="79"/>
      <c r="AG1164" s="79"/>
      <c r="AH1164" s="79"/>
      <c r="AI1164" s="79"/>
      <c r="AJ1164" s="79"/>
      <c r="AK1164" s="79"/>
      <c r="AL1164" s="79"/>
      <c r="AM1164" s="79"/>
      <c r="AN1164" s="79"/>
      <c r="AO1164" s="79"/>
      <c r="AP1164" s="79"/>
      <c r="AQ1164" s="79"/>
      <c r="AR1164" s="79"/>
      <c r="AS1164" s="79"/>
      <c r="AT1164" s="79"/>
      <c r="AU1164" s="79"/>
      <c r="AV1164" s="79"/>
      <c r="AW1164" s="79"/>
      <c r="AX1164" s="79"/>
      <c r="AY1164" s="79"/>
      <c r="AZ1164" s="79"/>
      <c r="BA1164" s="79"/>
      <c r="BB1164" s="79"/>
      <c r="BC1164" s="79"/>
      <c r="BD1164" s="79"/>
      <c r="BE1164" s="79"/>
      <c r="BF1164" s="79"/>
      <c r="BG1164" s="79"/>
      <c r="BH1164" s="79"/>
      <c r="BI1164" s="79"/>
      <c r="BJ1164" s="79"/>
      <c r="BK1164" s="79"/>
      <c r="BL1164" s="79"/>
      <c r="BM1164" s="79"/>
      <c r="BN1164" s="79"/>
      <c r="BO1164" s="79"/>
      <c r="BP1164" s="79"/>
      <c r="BQ1164" s="79"/>
      <c r="BR1164" s="79"/>
      <c r="BS1164" s="79"/>
      <c r="BT1164" s="79"/>
      <c r="BU1164" s="79"/>
      <c r="BV1164" s="79"/>
      <c r="BW1164" s="79"/>
      <c r="BX1164" s="79"/>
      <c r="BY1164" s="79"/>
      <c r="BZ1164" s="79"/>
      <c r="CA1164" s="79"/>
    </row>
    <row r="1165" spans="1:79">
      <c r="A1165" s="79"/>
      <c r="B1165" s="79"/>
      <c r="C1165" s="79"/>
      <c r="D1165" s="79"/>
      <c r="E1165" s="79"/>
      <c r="F1165" s="79"/>
      <c r="G1165" s="79"/>
      <c r="H1165" s="79"/>
      <c r="I1165" s="79"/>
      <c r="J1165" s="79"/>
      <c r="K1165" s="79"/>
      <c r="L1165" s="79"/>
      <c r="M1165" s="79"/>
      <c r="AA1165" s="79"/>
      <c r="AB1165" s="79"/>
      <c r="AC1165" s="79"/>
      <c r="AD1165" s="79"/>
      <c r="AE1165" s="79"/>
      <c r="AF1165" s="79"/>
      <c r="AG1165" s="79"/>
      <c r="AH1165" s="79"/>
      <c r="AI1165" s="79"/>
      <c r="AJ1165" s="79"/>
      <c r="AK1165" s="79"/>
      <c r="AL1165" s="79"/>
      <c r="AM1165" s="79"/>
      <c r="AN1165" s="79"/>
      <c r="AO1165" s="79"/>
      <c r="AP1165" s="79"/>
      <c r="AQ1165" s="79"/>
      <c r="AR1165" s="79"/>
      <c r="AS1165" s="79"/>
      <c r="AT1165" s="79"/>
      <c r="AU1165" s="79"/>
      <c r="AV1165" s="79"/>
      <c r="AW1165" s="79"/>
      <c r="AX1165" s="79"/>
      <c r="AY1165" s="79"/>
      <c r="AZ1165" s="79"/>
      <c r="BA1165" s="79"/>
      <c r="BB1165" s="79"/>
      <c r="BC1165" s="79"/>
      <c r="BD1165" s="79"/>
      <c r="BE1165" s="79"/>
      <c r="BF1165" s="79"/>
      <c r="BG1165" s="79"/>
      <c r="BH1165" s="79"/>
      <c r="BI1165" s="79"/>
      <c r="BJ1165" s="79"/>
      <c r="BK1165" s="79"/>
      <c r="BL1165" s="79"/>
      <c r="BM1165" s="79"/>
      <c r="BN1165" s="79"/>
      <c r="BO1165" s="79"/>
      <c r="BP1165" s="79"/>
      <c r="BQ1165" s="79"/>
      <c r="BR1165" s="79"/>
      <c r="BS1165" s="79"/>
      <c r="BT1165" s="79"/>
      <c r="BU1165" s="79"/>
      <c r="BV1165" s="79"/>
      <c r="BW1165" s="79"/>
      <c r="BX1165" s="79"/>
      <c r="BY1165" s="79"/>
      <c r="BZ1165" s="79"/>
      <c r="CA1165" s="79"/>
    </row>
    <row r="1166" spans="1:79">
      <c r="A1166" s="79"/>
      <c r="B1166" s="79"/>
      <c r="C1166" s="79"/>
      <c r="D1166" s="79"/>
      <c r="E1166" s="79"/>
      <c r="F1166" s="79"/>
      <c r="G1166" s="79"/>
      <c r="H1166" s="79"/>
      <c r="I1166" s="79"/>
      <c r="J1166" s="79"/>
      <c r="K1166" s="79"/>
      <c r="L1166" s="79"/>
      <c r="M1166" s="79"/>
      <c r="AA1166" s="79"/>
      <c r="AB1166" s="79"/>
      <c r="AC1166" s="79"/>
      <c r="AD1166" s="79"/>
      <c r="AE1166" s="79"/>
      <c r="AF1166" s="79"/>
      <c r="AG1166" s="79"/>
      <c r="AH1166" s="79"/>
      <c r="AI1166" s="79"/>
      <c r="AJ1166" s="79"/>
      <c r="AK1166" s="79"/>
      <c r="AL1166" s="79"/>
      <c r="AM1166" s="79"/>
      <c r="AN1166" s="79"/>
      <c r="AO1166" s="79"/>
      <c r="AP1166" s="79"/>
      <c r="AQ1166" s="79"/>
      <c r="AR1166" s="79"/>
      <c r="AS1166" s="79"/>
      <c r="AT1166" s="79"/>
      <c r="AU1166" s="79"/>
      <c r="AV1166" s="79"/>
      <c r="AW1166" s="79"/>
      <c r="AX1166" s="79"/>
      <c r="AY1166" s="79"/>
      <c r="AZ1166" s="79"/>
      <c r="BA1166" s="79"/>
      <c r="BB1166" s="79"/>
      <c r="BC1166" s="79"/>
      <c r="BD1166" s="79"/>
      <c r="BE1166" s="79"/>
      <c r="BF1166" s="79"/>
      <c r="BG1166" s="79"/>
      <c r="BH1166" s="79"/>
      <c r="BI1166" s="79"/>
      <c r="BJ1166" s="79"/>
      <c r="BK1166" s="79"/>
      <c r="BL1166" s="79"/>
      <c r="BM1166" s="79"/>
      <c r="BN1166" s="79"/>
      <c r="BO1166" s="79"/>
      <c r="BP1166" s="79"/>
      <c r="BQ1166" s="79"/>
      <c r="BR1166" s="79"/>
      <c r="BS1166" s="79"/>
      <c r="BT1166" s="79"/>
      <c r="BU1166" s="79"/>
      <c r="BV1166" s="79"/>
      <c r="BW1166" s="79"/>
      <c r="BX1166" s="79"/>
      <c r="BY1166" s="79"/>
      <c r="BZ1166" s="79"/>
      <c r="CA1166" s="79"/>
    </row>
    <row r="1167" spans="1:79">
      <c r="A1167" s="79"/>
      <c r="B1167" s="79"/>
      <c r="C1167" s="79"/>
      <c r="D1167" s="79"/>
      <c r="E1167" s="79"/>
      <c r="F1167" s="79"/>
      <c r="G1167" s="79"/>
      <c r="H1167" s="79"/>
      <c r="I1167" s="79"/>
      <c r="J1167" s="79"/>
      <c r="K1167" s="79"/>
      <c r="L1167" s="79"/>
      <c r="M1167" s="79"/>
      <c r="AA1167" s="79"/>
      <c r="AB1167" s="79"/>
      <c r="AC1167" s="79"/>
      <c r="AD1167" s="79"/>
      <c r="AE1167" s="79"/>
      <c r="AF1167" s="79"/>
      <c r="AG1167" s="79"/>
      <c r="AH1167" s="79"/>
      <c r="AI1167" s="79"/>
      <c r="AJ1167" s="79"/>
      <c r="AK1167" s="79"/>
      <c r="AL1167" s="79"/>
      <c r="AM1167" s="79"/>
      <c r="AN1167" s="79"/>
      <c r="AO1167" s="79"/>
      <c r="AP1167" s="79"/>
      <c r="AQ1167" s="79"/>
      <c r="AR1167" s="79"/>
      <c r="AS1167" s="79"/>
      <c r="AT1167" s="79"/>
      <c r="AU1167" s="79"/>
      <c r="AV1167" s="79"/>
      <c r="AW1167" s="79"/>
      <c r="AX1167" s="79"/>
      <c r="AY1167" s="79"/>
      <c r="AZ1167" s="79"/>
      <c r="BA1167" s="79"/>
      <c r="BB1167" s="79"/>
      <c r="BC1167" s="79"/>
      <c r="BD1167" s="79"/>
      <c r="BE1167" s="79"/>
      <c r="BF1167" s="79"/>
      <c r="BG1167" s="79"/>
      <c r="BH1167" s="79"/>
      <c r="BI1167" s="79"/>
      <c r="BJ1167" s="79"/>
      <c r="BK1167" s="79"/>
      <c r="BL1167" s="79"/>
      <c r="BM1167" s="79"/>
      <c r="BN1167" s="79"/>
      <c r="BO1167" s="79"/>
      <c r="BP1167" s="79"/>
      <c r="BQ1167" s="79"/>
      <c r="BR1167" s="79"/>
      <c r="BS1167" s="79"/>
      <c r="BT1167" s="79"/>
      <c r="BU1167" s="79"/>
      <c r="BV1167" s="79"/>
      <c r="BW1167" s="79"/>
      <c r="BX1167" s="79"/>
      <c r="BY1167" s="79"/>
      <c r="BZ1167" s="79"/>
      <c r="CA1167" s="79"/>
    </row>
    <row r="1168" spans="1:79">
      <c r="A1168" s="79"/>
      <c r="B1168" s="79"/>
      <c r="C1168" s="79"/>
      <c r="D1168" s="79"/>
      <c r="E1168" s="79"/>
      <c r="F1168" s="79"/>
      <c r="G1168" s="79"/>
      <c r="H1168" s="79"/>
      <c r="I1168" s="79"/>
      <c r="J1168" s="79"/>
      <c r="K1168" s="79"/>
      <c r="L1168" s="79"/>
      <c r="M1168" s="79"/>
      <c r="AA1168" s="79"/>
      <c r="AB1168" s="79"/>
      <c r="AC1168" s="79"/>
      <c r="AD1168" s="79"/>
      <c r="AE1168" s="79"/>
      <c r="AF1168" s="79"/>
      <c r="AG1168" s="79"/>
      <c r="AH1168" s="79"/>
      <c r="AI1168" s="79"/>
      <c r="AJ1168" s="79"/>
      <c r="AK1168" s="79"/>
      <c r="AL1168" s="79"/>
      <c r="AM1168" s="79"/>
      <c r="AN1168" s="79"/>
      <c r="AO1168" s="79"/>
      <c r="AP1168" s="79"/>
      <c r="AQ1168" s="79"/>
      <c r="AR1168" s="79"/>
      <c r="AS1168" s="79"/>
      <c r="AT1168" s="79"/>
      <c r="AU1168" s="79"/>
      <c r="AV1168" s="79"/>
      <c r="AW1168" s="79"/>
      <c r="AX1168" s="79"/>
      <c r="AY1168" s="79"/>
      <c r="AZ1168" s="79"/>
      <c r="BA1168" s="79"/>
      <c r="BB1168" s="79"/>
      <c r="BC1168" s="79"/>
      <c r="BD1168" s="79"/>
      <c r="BE1168" s="79"/>
      <c r="BF1168" s="79"/>
      <c r="BG1168" s="79"/>
      <c r="BH1168" s="79"/>
      <c r="BI1168" s="79"/>
      <c r="BJ1168" s="79"/>
      <c r="BK1168" s="79"/>
      <c r="BL1168" s="79"/>
      <c r="BM1168" s="79"/>
      <c r="BN1168" s="79"/>
      <c r="BO1168" s="79"/>
      <c r="BP1168" s="79"/>
      <c r="BQ1168" s="79"/>
      <c r="BR1168" s="79"/>
      <c r="BS1168" s="79"/>
      <c r="BT1168" s="79"/>
      <c r="BU1168" s="79"/>
      <c r="BV1168" s="79"/>
      <c r="BW1168" s="79"/>
      <c r="BX1168" s="79"/>
      <c r="BY1168" s="79"/>
      <c r="BZ1168" s="79"/>
      <c r="CA1168" s="79"/>
    </row>
    <row r="1169" spans="1:79">
      <c r="A1169" s="79"/>
      <c r="B1169" s="79"/>
      <c r="C1169" s="79"/>
      <c r="D1169" s="79"/>
      <c r="E1169" s="79"/>
      <c r="F1169" s="79"/>
      <c r="G1169" s="79"/>
      <c r="H1169" s="79"/>
      <c r="I1169" s="79"/>
      <c r="J1169" s="79"/>
      <c r="K1169" s="79"/>
      <c r="L1169" s="79"/>
      <c r="M1169" s="79"/>
      <c r="AA1169" s="79"/>
      <c r="AB1169" s="79"/>
      <c r="AC1169" s="79"/>
      <c r="AD1169" s="79"/>
      <c r="AE1169" s="79"/>
      <c r="AF1169" s="79"/>
      <c r="AG1169" s="79"/>
      <c r="AH1169" s="79"/>
      <c r="AI1169" s="79"/>
      <c r="AJ1169" s="79"/>
      <c r="AK1169" s="79"/>
      <c r="AL1169" s="79"/>
      <c r="AM1169" s="79"/>
      <c r="AN1169" s="79"/>
      <c r="AO1169" s="79"/>
      <c r="AP1169" s="79"/>
      <c r="AQ1169" s="79"/>
      <c r="AR1169" s="79"/>
      <c r="AS1169" s="79"/>
      <c r="AT1169" s="79"/>
      <c r="AU1169" s="79"/>
      <c r="AV1169" s="79"/>
      <c r="AW1169" s="79"/>
      <c r="AX1169" s="79"/>
      <c r="AY1169" s="79"/>
      <c r="AZ1169" s="79"/>
      <c r="BA1169" s="79"/>
      <c r="BB1169" s="79"/>
      <c r="BC1169" s="79"/>
      <c r="BD1169" s="79"/>
      <c r="BE1169" s="79"/>
      <c r="BF1169" s="79"/>
      <c r="BG1169" s="79"/>
      <c r="BH1169" s="79"/>
      <c r="BI1169" s="79"/>
      <c r="BJ1169" s="79"/>
      <c r="BK1169" s="79"/>
      <c r="BL1169" s="79"/>
      <c r="BM1169" s="79"/>
      <c r="BN1169" s="79"/>
      <c r="BO1169" s="79"/>
      <c r="BP1169" s="79"/>
      <c r="BQ1169" s="79"/>
      <c r="BR1169" s="79"/>
      <c r="BS1169" s="79"/>
      <c r="BT1169" s="79"/>
      <c r="BU1169" s="79"/>
      <c r="BV1169" s="79"/>
      <c r="BW1169" s="79"/>
      <c r="BX1169" s="79"/>
      <c r="BY1169" s="79"/>
      <c r="BZ1169" s="79"/>
      <c r="CA1169" s="79"/>
    </row>
    <row r="1170" spans="1:79">
      <c r="A1170" s="79"/>
      <c r="B1170" s="79"/>
      <c r="C1170" s="79"/>
      <c r="D1170" s="79"/>
      <c r="E1170" s="79"/>
      <c r="F1170" s="79"/>
      <c r="G1170" s="79"/>
      <c r="H1170" s="79"/>
      <c r="I1170" s="79"/>
      <c r="J1170" s="79"/>
      <c r="K1170" s="79"/>
      <c r="L1170" s="79"/>
      <c r="M1170" s="79"/>
      <c r="AA1170" s="79"/>
      <c r="AB1170" s="79"/>
      <c r="AC1170" s="79"/>
      <c r="AD1170" s="79"/>
      <c r="AE1170" s="79"/>
      <c r="AF1170" s="79"/>
      <c r="AG1170" s="79"/>
      <c r="AH1170" s="79"/>
      <c r="AI1170" s="79"/>
      <c r="AJ1170" s="79"/>
      <c r="AK1170" s="79"/>
      <c r="AL1170" s="79"/>
      <c r="AM1170" s="79"/>
      <c r="AN1170" s="79"/>
      <c r="AO1170" s="79"/>
      <c r="AP1170" s="79"/>
      <c r="AQ1170" s="79"/>
      <c r="AR1170" s="79"/>
      <c r="AS1170" s="79"/>
      <c r="AT1170" s="79"/>
      <c r="AU1170" s="79"/>
      <c r="AV1170" s="79"/>
      <c r="AW1170" s="79"/>
      <c r="AX1170" s="79"/>
      <c r="AY1170" s="79"/>
      <c r="AZ1170" s="79"/>
      <c r="BA1170" s="79"/>
      <c r="BB1170" s="79"/>
      <c r="BC1170" s="79"/>
      <c r="BD1170" s="79"/>
      <c r="BE1170" s="79"/>
      <c r="BF1170" s="79"/>
      <c r="BG1170" s="79"/>
      <c r="BH1170" s="79"/>
      <c r="BI1170" s="79"/>
      <c r="BJ1170" s="79"/>
      <c r="BK1170" s="79"/>
      <c r="BL1170" s="79"/>
      <c r="BM1170" s="79"/>
      <c r="BN1170" s="79"/>
      <c r="BO1170" s="79"/>
      <c r="BP1170" s="79"/>
      <c r="BQ1170" s="79"/>
      <c r="BR1170" s="79"/>
      <c r="BS1170" s="79"/>
      <c r="BT1170" s="79"/>
      <c r="BU1170" s="79"/>
      <c r="BV1170" s="79"/>
      <c r="BW1170" s="79"/>
      <c r="BX1170" s="79"/>
      <c r="BY1170" s="79"/>
      <c r="BZ1170" s="79"/>
      <c r="CA1170" s="79"/>
    </row>
    <row r="1171" spans="1:79">
      <c r="A1171" s="79"/>
      <c r="B1171" s="79"/>
      <c r="C1171" s="79"/>
      <c r="D1171" s="79"/>
      <c r="E1171" s="79"/>
      <c r="F1171" s="79"/>
      <c r="G1171" s="79"/>
      <c r="H1171" s="79"/>
      <c r="I1171" s="79"/>
      <c r="J1171" s="79"/>
      <c r="K1171" s="79"/>
      <c r="L1171" s="79"/>
      <c r="M1171" s="79"/>
      <c r="AA1171" s="79"/>
      <c r="AB1171" s="79"/>
      <c r="AC1171" s="79"/>
      <c r="AD1171" s="79"/>
      <c r="AE1171" s="79"/>
      <c r="AF1171" s="79"/>
      <c r="AG1171" s="79"/>
      <c r="AH1171" s="79"/>
      <c r="AI1171" s="79"/>
      <c r="AJ1171" s="79"/>
      <c r="AK1171" s="79"/>
      <c r="AL1171" s="79"/>
      <c r="AM1171" s="79"/>
      <c r="AN1171" s="79"/>
      <c r="AO1171" s="79"/>
      <c r="AP1171" s="79"/>
      <c r="AQ1171" s="79"/>
      <c r="AR1171" s="79"/>
      <c r="AS1171" s="79"/>
      <c r="AT1171" s="79"/>
      <c r="AU1171" s="79"/>
      <c r="AV1171" s="79"/>
      <c r="AW1171" s="79"/>
      <c r="AX1171" s="79"/>
      <c r="AY1171" s="79"/>
      <c r="AZ1171" s="79"/>
      <c r="BA1171" s="79"/>
      <c r="BB1171" s="79"/>
      <c r="BC1171" s="79"/>
      <c r="BD1171" s="79"/>
      <c r="BE1171" s="79"/>
      <c r="BF1171" s="79"/>
      <c r="BG1171" s="79"/>
      <c r="BH1171" s="79"/>
      <c r="BI1171" s="79"/>
      <c r="BJ1171" s="79"/>
      <c r="BK1171" s="79"/>
      <c r="BL1171" s="79"/>
      <c r="BM1171" s="79"/>
      <c r="BN1171" s="79"/>
      <c r="BO1171" s="79"/>
      <c r="BP1171" s="79"/>
      <c r="BQ1171" s="79"/>
      <c r="BR1171" s="79"/>
      <c r="BS1171" s="79"/>
      <c r="BT1171" s="79"/>
      <c r="BU1171" s="79"/>
      <c r="BV1171" s="79"/>
      <c r="BW1171" s="79"/>
      <c r="BX1171" s="79"/>
      <c r="BY1171" s="79"/>
      <c r="BZ1171" s="79"/>
      <c r="CA1171" s="79"/>
    </row>
    <row r="1172" spans="1:79">
      <c r="A1172" s="79"/>
      <c r="B1172" s="79"/>
      <c r="C1172" s="79"/>
      <c r="D1172" s="79"/>
      <c r="E1172" s="79"/>
      <c r="F1172" s="79"/>
      <c r="G1172" s="79"/>
      <c r="H1172" s="79"/>
      <c r="I1172" s="79"/>
      <c r="J1172" s="79"/>
      <c r="K1172" s="79"/>
      <c r="L1172" s="79"/>
      <c r="M1172" s="79"/>
      <c r="AA1172" s="79"/>
      <c r="AB1172" s="79"/>
      <c r="AC1172" s="79"/>
      <c r="AD1172" s="79"/>
      <c r="AE1172" s="79"/>
      <c r="AF1172" s="79"/>
      <c r="AG1172" s="79"/>
      <c r="AH1172" s="79"/>
      <c r="AI1172" s="79"/>
      <c r="AJ1172" s="79"/>
      <c r="AK1172" s="79"/>
      <c r="AL1172" s="79"/>
      <c r="AM1172" s="79"/>
      <c r="AN1172" s="79"/>
      <c r="AO1172" s="79"/>
      <c r="AP1172" s="79"/>
      <c r="AQ1172" s="79"/>
      <c r="AR1172" s="79"/>
      <c r="AS1172" s="79"/>
      <c r="AT1172" s="79"/>
      <c r="AU1172" s="79"/>
      <c r="AV1172" s="79"/>
      <c r="AW1172" s="79"/>
      <c r="AX1172" s="79"/>
      <c r="AY1172" s="79"/>
      <c r="AZ1172" s="79"/>
      <c r="BA1172" s="79"/>
      <c r="BB1172" s="79"/>
      <c r="BC1172" s="79"/>
      <c r="BD1172" s="79"/>
      <c r="BE1172" s="79"/>
      <c r="BF1172" s="79"/>
      <c r="BG1172" s="79"/>
      <c r="BH1172" s="79"/>
      <c r="BI1172" s="79"/>
      <c r="BJ1172" s="79"/>
      <c r="BK1172" s="79"/>
      <c r="BL1172" s="79"/>
      <c r="BM1172" s="79"/>
      <c r="BN1172" s="79"/>
      <c r="BO1172" s="79"/>
      <c r="BP1172" s="79"/>
      <c r="BQ1172" s="79"/>
      <c r="BR1172" s="79"/>
      <c r="BS1172" s="79"/>
      <c r="BT1172" s="79"/>
      <c r="BU1172" s="79"/>
      <c r="BV1172" s="79"/>
      <c r="BW1172" s="79"/>
      <c r="BX1172" s="79"/>
      <c r="BY1172" s="79"/>
      <c r="BZ1172" s="79"/>
      <c r="CA1172" s="79"/>
    </row>
    <row r="1173" spans="1:79">
      <c r="A1173" s="79"/>
      <c r="B1173" s="79"/>
      <c r="C1173" s="79"/>
      <c r="D1173" s="79"/>
      <c r="E1173" s="79"/>
      <c r="F1173" s="79"/>
      <c r="G1173" s="79"/>
      <c r="H1173" s="79"/>
      <c r="I1173" s="79"/>
      <c r="J1173" s="79"/>
      <c r="K1173" s="79"/>
      <c r="L1173" s="79"/>
      <c r="M1173" s="79"/>
      <c r="AA1173" s="79"/>
      <c r="AB1173" s="79"/>
      <c r="AC1173" s="79"/>
      <c r="AD1173" s="79"/>
      <c r="AE1173" s="79"/>
      <c r="AF1173" s="79"/>
      <c r="AG1173" s="79"/>
      <c r="AH1173" s="79"/>
      <c r="AI1173" s="79"/>
      <c r="AJ1173" s="79"/>
      <c r="AK1173" s="79"/>
      <c r="AL1173" s="79"/>
      <c r="AM1173" s="79"/>
      <c r="AN1173" s="79"/>
      <c r="AO1173" s="79"/>
      <c r="AP1173" s="79"/>
      <c r="AQ1173" s="79"/>
      <c r="AR1173" s="79"/>
      <c r="AS1173" s="79"/>
      <c r="AT1173" s="79"/>
      <c r="AU1173" s="79"/>
      <c r="AV1173" s="79"/>
      <c r="AW1173" s="79"/>
      <c r="AX1173" s="79"/>
      <c r="AY1173" s="79"/>
      <c r="AZ1173" s="79"/>
      <c r="BA1173" s="79"/>
      <c r="BB1173" s="79"/>
      <c r="BC1173" s="79"/>
      <c r="BD1173" s="79"/>
      <c r="BE1173" s="79"/>
      <c r="BF1173" s="79"/>
      <c r="BG1173" s="79"/>
      <c r="BH1173" s="79"/>
      <c r="BI1173" s="79"/>
      <c r="BJ1173" s="79"/>
      <c r="BK1173" s="79"/>
      <c r="BL1173" s="79"/>
      <c r="BM1173" s="79"/>
      <c r="BN1173" s="79"/>
      <c r="BO1173" s="79"/>
      <c r="BP1173" s="79"/>
      <c r="BQ1173" s="79"/>
      <c r="BR1173" s="79"/>
      <c r="BS1173" s="79"/>
      <c r="BT1173" s="79"/>
      <c r="BU1173" s="79"/>
      <c r="BV1173" s="79"/>
      <c r="BW1173" s="79"/>
      <c r="BX1173" s="79"/>
      <c r="BY1173" s="79"/>
      <c r="BZ1173" s="79"/>
      <c r="CA1173" s="79"/>
    </row>
    <row r="1174" spans="1:79">
      <c r="A1174" s="79"/>
      <c r="B1174" s="79"/>
      <c r="C1174" s="79"/>
      <c r="D1174" s="79"/>
      <c r="E1174" s="79"/>
      <c r="F1174" s="79"/>
      <c r="G1174" s="79"/>
      <c r="H1174" s="79"/>
      <c r="I1174" s="79"/>
      <c r="J1174" s="79"/>
      <c r="K1174" s="79"/>
      <c r="L1174" s="79"/>
      <c r="M1174" s="79"/>
      <c r="AA1174" s="79"/>
      <c r="AB1174" s="79"/>
      <c r="AC1174" s="79"/>
      <c r="AD1174" s="79"/>
      <c r="AE1174" s="79"/>
      <c r="AF1174" s="79"/>
      <c r="AG1174" s="79"/>
      <c r="AH1174" s="79"/>
      <c r="AI1174" s="79"/>
      <c r="AJ1174" s="79"/>
      <c r="AK1174" s="79"/>
      <c r="AL1174" s="79"/>
      <c r="AM1174" s="79"/>
      <c r="AN1174" s="79"/>
      <c r="AO1174" s="79"/>
      <c r="AP1174" s="79"/>
      <c r="AQ1174" s="79"/>
      <c r="AR1174" s="79"/>
      <c r="AS1174" s="79"/>
      <c r="AT1174" s="79"/>
      <c r="AU1174" s="79"/>
      <c r="AV1174" s="79"/>
      <c r="AW1174" s="79"/>
      <c r="AX1174" s="79"/>
      <c r="AY1174" s="79"/>
      <c r="AZ1174" s="79"/>
      <c r="BA1174" s="79"/>
      <c r="BB1174" s="79"/>
      <c r="BC1174" s="79"/>
      <c r="BD1174" s="79"/>
      <c r="BE1174" s="79"/>
      <c r="BF1174" s="79"/>
      <c r="BG1174" s="79"/>
      <c r="BH1174" s="79"/>
      <c r="BI1174" s="79"/>
      <c r="BJ1174" s="79"/>
      <c r="BK1174" s="79"/>
      <c r="BL1174" s="79"/>
      <c r="BM1174" s="79"/>
      <c r="BN1174" s="79"/>
      <c r="BO1174" s="79"/>
      <c r="BP1174" s="79"/>
      <c r="BQ1174" s="79"/>
      <c r="BR1174" s="79"/>
      <c r="BS1174" s="79"/>
      <c r="BT1174" s="79"/>
      <c r="BU1174" s="79"/>
      <c r="BV1174" s="79"/>
      <c r="BW1174" s="79"/>
      <c r="BX1174" s="79"/>
      <c r="BY1174" s="79"/>
      <c r="BZ1174" s="79"/>
      <c r="CA1174" s="79"/>
    </row>
    <row r="1175" spans="1:79">
      <c r="A1175" s="79"/>
      <c r="B1175" s="79"/>
      <c r="C1175" s="79"/>
      <c r="D1175" s="79"/>
      <c r="E1175" s="79"/>
      <c r="F1175" s="79"/>
      <c r="G1175" s="79"/>
      <c r="H1175" s="79"/>
      <c r="I1175" s="79"/>
      <c r="J1175" s="79"/>
      <c r="K1175" s="79"/>
      <c r="L1175" s="79"/>
      <c r="M1175" s="79"/>
      <c r="AA1175" s="79"/>
      <c r="AB1175" s="79"/>
      <c r="AC1175" s="79"/>
      <c r="AD1175" s="79"/>
      <c r="AE1175" s="79"/>
      <c r="AF1175" s="79"/>
      <c r="AG1175" s="79"/>
      <c r="AH1175" s="79"/>
      <c r="AI1175" s="79"/>
      <c r="AJ1175" s="79"/>
      <c r="AK1175" s="79"/>
      <c r="AL1175" s="79"/>
      <c r="AM1175" s="79"/>
      <c r="AN1175" s="79"/>
      <c r="AO1175" s="79"/>
      <c r="AP1175" s="79"/>
      <c r="AQ1175" s="79"/>
      <c r="AR1175" s="79"/>
      <c r="AS1175" s="79"/>
      <c r="AT1175" s="79"/>
      <c r="AU1175" s="79"/>
      <c r="AV1175" s="79"/>
      <c r="AW1175" s="79"/>
      <c r="AX1175" s="79"/>
      <c r="AY1175" s="79"/>
      <c r="AZ1175" s="79"/>
      <c r="BA1175" s="79"/>
      <c r="BB1175" s="79"/>
      <c r="BC1175" s="79"/>
      <c r="BD1175" s="79"/>
      <c r="BE1175" s="79"/>
      <c r="BF1175" s="79"/>
      <c r="BG1175" s="79"/>
      <c r="BH1175" s="79"/>
      <c r="BI1175" s="79"/>
      <c r="BJ1175" s="79"/>
      <c r="BK1175" s="79"/>
      <c r="BL1175" s="79"/>
      <c r="BM1175" s="79"/>
      <c r="BN1175" s="79"/>
      <c r="BO1175" s="79"/>
      <c r="BP1175" s="79"/>
      <c r="BQ1175" s="79"/>
      <c r="BR1175" s="79"/>
      <c r="BS1175" s="79"/>
      <c r="BT1175" s="79"/>
      <c r="BU1175" s="79"/>
      <c r="BV1175" s="79"/>
      <c r="BW1175" s="79"/>
      <c r="BX1175" s="79"/>
      <c r="BY1175" s="79"/>
      <c r="BZ1175" s="79"/>
      <c r="CA1175" s="79"/>
    </row>
    <row r="1176" spans="1:79">
      <c r="A1176" s="79"/>
      <c r="B1176" s="79"/>
      <c r="C1176" s="79"/>
      <c r="D1176" s="79"/>
      <c r="E1176" s="79"/>
      <c r="F1176" s="79"/>
      <c r="G1176" s="79"/>
      <c r="H1176" s="79"/>
      <c r="I1176" s="79"/>
      <c r="J1176" s="79"/>
      <c r="K1176" s="79"/>
      <c r="L1176" s="79"/>
      <c r="M1176" s="79"/>
      <c r="AA1176" s="79"/>
      <c r="AB1176" s="79"/>
      <c r="AC1176" s="79"/>
      <c r="AD1176" s="79"/>
      <c r="AE1176" s="79"/>
      <c r="AF1176" s="79"/>
      <c r="AG1176" s="79"/>
      <c r="AH1176" s="79"/>
      <c r="AI1176" s="79"/>
      <c r="AJ1176" s="79"/>
      <c r="AK1176" s="79"/>
      <c r="AL1176" s="79"/>
      <c r="AM1176" s="79"/>
      <c r="AN1176" s="79"/>
      <c r="AO1176" s="79"/>
      <c r="AP1176" s="79"/>
      <c r="AQ1176" s="79"/>
      <c r="AR1176" s="79"/>
      <c r="AS1176" s="79"/>
      <c r="AT1176" s="79"/>
      <c r="AU1176" s="79"/>
      <c r="AV1176" s="79"/>
      <c r="AW1176" s="79"/>
      <c r="AX1176" s="79"/>
      <c r="AY1176" s="79"/>
      <c r="AZ1176" s="79"/>
      <c r="BA1176" s="79"/>
      <c r="BB1176" s="79"/>
      <c r="BC1176" s="79"/>
      <c r="BD1176" s="79"/>
      <c r="BE1176" s="79"/>
      <c r="BF1176" s="79"/>
      <c r="BG1176" s="79"/>
      <c r="BH1176" s="79"/>
      <c r="BI1176" s="79"/>
      <c r="BJ1176" s="79"/>
      <c r="BK1176" s="79"/>
      <c r="BL1176" s="79"/>
      <c r="BM1176" s="79"/>
      <c r="BN1176" s="79"/>
      <c r="BO1176" s="79"/>
      <c r="BP1176" s="79"/>
      <c r="BQ1176" s="79"/>
      <c r="BR1176" s="79"/>
      <c r="BS1176" s="79"/>
      <c r="BT1176" s="79"/>
      <c r="BU1176" s="79"/>
      <c r="BV1176" s="79"/>
      <c r="BW1176" s="79"/>
      <c r="BX1176" s="79"/>
      <c r="BY1176" s="79"/>
      <c r="BZ1176" s="79"/>
      <c r="CA1176" s="79"/>
    </row>
    <row r="1177" spans="1:79">
      <c r="A1177" s="79"/>
      <c r="B1177" s="79"/>
      <c r="C1177" s="79"/>
      <c r="D1177" s="79"/>
      <c r="E1177" s="79"/>
      <c r="F1177" s="79"/>
      <c r="G1177" s="79"/>
      <c r="H1177" s="79"/>
      <c r="I1177" s="79"/>
      <c r="J1177" s="79"/>
      <c r="K1177" s="79"/>
      <c r="L1177" s="79"/>
      <c r="M1177" s="79"/>
      <c r="AA1177" s="79"/>
      <c r="AB1177" s="79"/>
      <c r="AC1177" s="79"/>
      <c r="AD1177" s="79"/>
      <c r="AE1177" s="79"/>
      <c r="AF1177" s="79"/>
      <c r="AG1177" s="79"/>
      <c r="AH1177" s="79"/>
      <c r="AI1177" s="79"/>
      <c r="AJ1177" s="79"/>
      <c r="AK1177" s="79"/>
      <c r="AL1177" s="79"/>
      <c r="AM1177" s="79"/>
      <c r="AN1177" s="79"/>
      <c r="AO1177" s="79"/>
      <c r="AP1177" s="79"/>
      <c r="AQ1177" s="79"/>
      <c r="AR1177" s="79"/>
      <c r="AS1177" s="79"/>
      <c r="AT1177" s="79"/>
      <c r="AU1177" s="79"/>
      <c r="AV1177" s="79"/>
      <c r="AW1177" s="79"/>
      <c r="AX1177" s="79"/>
      <c r="AY1177" s="79"/>
      <c r="AZ1177" s="79"/>
      <c r="BA1177" s="79"/>
      <c r="BB1177" s="79"/>
      <c r="BC1177" s="79"/>
      <c r="BD1177" s="79"/>
      <c r="BE1177" s="79"/>
      <c r="BF1177" s="79"/>
      <c r="BG1177" s="79"/>
      <c r="BH1177" s="79"/>
      <c r="BI1177" s="79"/>
      <c r="BJ1177" s="79"/>
      <c r="BK1177" s="79"/>
      <c r="BL1177" s="79"/>
      <c r="BM1177" s="79"/>
      <c r="BN1177" s="79"/>
      <c r="BO1177" s="79"/>
      <c r="BP1177" s="79"/>
      <c r="BQ1177" s="79"/>
      <c r="BR1177" s="79"/>
      <c r="BS1177" s="79"/>
      <c r="BT1177" s="79"/>
      <c r="BU1177" s="79"/>
      <c r="BV1177" s="79"/>
      <c r="BW1177" s="79"/>
      <c r="BX1177" s="79"/>
      <c r="BY1177" s="79"/>
      <c r="BZ1177" s="79"/>
      <c r="CA1177" s="79"/>
    </row>
    <row r="1178" spans="1:79">
      <c r="A1178" s="79"/>
      <c r="B1178" s="79"/>
      <c r="C1178" s="79"/>
      <c r="D1178" s="79"/>
      <c r="E1178" s="79"/>
      <c r="F1178" s="79"/>
      <c r="G1178" s="79"/>
      <c r="H1178" s="79"/>
      <c r="I1178" s="79"/>
      <c r="J1178" s="79"/>
      <c r="K1178" s="79"/>
      <c r="L1178" s="79"/>
      <c r="M1178" s="79"/>
      <c r="AA1178" s="79"/>
      <c r="AB1178" s="79"/>
      <c r="AC1178" s="79"/>
      <c r="AD1178" s="79"/>
      <c r="AE1178" s="79"/>
      <c r="AF1178" s="79"/>
      <c r="AG1178" s="79"/>
      <c r="AH1178" s="79"/>
      <c r="AI1178" s="79"/>
      <c r="AJ1178" s="79"/>
      <c r="AK1178" s="79"/>
      <c r="AL1178" s="79"/>
      <c r="AM1178" s="79"/>
      <c r="AN1178" s="79"/>
      <c r="AO1178" s="79"/>
      <c r="AP1178" s="79"/>
      <c r="AQ1178" s="79"/>
      <c r="AR1178" s="79"/>
      <c r="AS1178" s="79"/>
      <c r="AT1178" s="79"/>
      <c r="AU1178" s="79"/>
      <c r="AV1178" s="79"/>
      <c r="AW1178" s="79"/>
      <c r="AX1178" s="79"/>
      <c r="AY1178" s="79"/>
      <c r="AZ1178" s="79"/>
      <c r="BA1178" s="79"/>
      <c r="BB1178" s="79"/>
      <c r="BC1178" s="79"/>
      <c r="BD1178" s="79"/>
      <c r="BE1178" s="79"/>
      <c r="BF1178" s="79"/>
      <c r="BG1178" s="79"/>
      <c r="BH1178" s="79"/>
      <c r="BI1178" s="79"/>
      <c r="BJ1178" s="79"/>
      <c r="BK1178" s="79"/>
      <c r="BL1178" s="79"/>
      <c r="BM1178" s="79"/>
      <c r="BN1178" s="79"/>
      <c r="BO1178" s="79"/>
      <c r="BP1178" s="79"/>
      <c r="BQ1178" s="79"/>
      <c r="BR1178" s="79"/>
      <c r="BS1178" s="79"/>
      <c r="BT1178" s="79"/>
      <c r="BU1178" s="79"/>
      <c r="BV1178" s="79"/>
      <c r="BW1178" s="79"/>
      <c r="BX1178" s="79"/>
      <c r="BY1178" s="79"/>
      <c r="BZ1178" s="79"/>
      <c r="CA1178" s="79"/>
    </row>
    <row r="1179" spans="1:79">
      <c r="A1179" s="79"/>
      <c r="B1179" s="79"/>
      <c r="C1179" s="79"/>
      <c r="D1179" s="79"/>
      <c r="E1179" s="79"/>
      <c r="F1179" s="79"/>
      <c r="G1179" s="79"/>
      <c r="H1179" s="79"/>
      <c r="I1179" s="79"/>
      <c r="J1179" s="79"/>
      <c r="K1179" s="79"/>
      <c r="L1179" s="79"/>
      <c r="M1179" s="79"/>
      <c r="AA1179" s="79"/>
      <c r="AB1179" s="79"/>
      <c r="AC1179" s="79"/>
      <c r="AD1179" s="79"/>
      <c r="AE1179" s="79"/>
      <c r="AF1179" s="79"/>
      <c r="AG1179" s="79"/>
      <c r="AH1179" s="79"/>
      <c r="AI1179" s="79"/>
      <c r="AJ1179" s="79"/>
      <c r="AK1179" s="79"/>
      <c r="AL1179" s="79"/>
      <c r="AM1179" s="79"/>
      <c r="AN1179" s="79"/>
      <c r="AO1179" s="79"/>
      <c r="AP1179" s="79"/>
      <c r="AQ1179" s="79"/>
      <c r="AR1179" s="79"/>
      <c r="AS1179" s="79"/>
      <c r="AT1179" s="79"/>
      <c r="AU1179" s="79"/>
      <c r="AV1179" s="79"/>
      <c r="AW1179" s="79"/>
      <c r="AX1179" s="79"/>
      <c r="AY1179" s="79"/>
      <c r="AZ1179" s="79"/>
      <c r="BA1179" s="79"/>
      <c r="BB1179" s="79"/>
      <c r="BC1179" s="79"/>
      <c r="BD1179" s="79"/>
      <c r="BE1179" s="79"/>
      <c r="BF1179" s="79"/>
      <c r="BG1179" s="79"/>
      <c r="BH1179" s="79"/>
      <c r="BI1179" s="79"/>
      <c r="BJ1179" s="79"/>
      <c r="BK1179" s="79"/>
      <c r="BL1179" s="79"/>
      <c r="BM1179" s="79"/>
      <c r="BN1179" s="79"/>
      <c r="BO1179" s="79"/>
      <c r="BP1179" s="79"/>
      <c r="BQ1179" s="79"/>
      <c r="BR1179" s="79"/>
      <c r="BS1179" s="79"/>
      <c r="BT1179" s="79"/>
      <c r="BU1179" s="79"/>
      <c r="BV1179" s="79"/>
      <c r="BW1179" s="79"/>
      <c r="BX1179" s="79"/>
      <c r="BY1179" s="79"/>
      <c r="BZ1179" s="79"/>
      <c r="CA1179" s="79"/>
    </row>
    <row r="1180" spans="1:79">
      <c r="A1180" s="79"/>
      <c r="B1180" s="79"/>
      <c r="C1180" s="79"/>
      <c r="D1180" s="79"/>
      <c r="E1180" s="79"/>
      <c r="F1180" s="79"/>
      <c r="G1180" s="79"/>
      <c r="H1180" s="79"/>
      <c r="I1180" s="79"/>
      <c r="J1180" s="79"/>
      <c r="K1180" s="79"/>
      <c r="L1180" s="79"/>
      <c r="M1180" s="79"/>
      <c r="AA1180" s="79"/>
      <c r="AB1180" s="79"/>
      <c r="AC1180" s="79"/>
      <c r="AD1180" s="79"/>
      <c r="AE1180" s="79"/>
      <c r="AF1180" s="79"/>
      <c r="AG1180" s="79"/>
      <c r="AH1180" s="79"/>
      <c r="AI1180" s="79"/>
      <c r="AJ1180" s="79"/>
      <c r="AK1180" s="79"/>
      <c r="AL1180" s="79"/>
      <c r="AM1180" s="79"/>
      <c r="AN1180" s="79"/>
      <c r="AO1180" s="79"/>
      <c r="AP1180" s="79"/>
      <c r="AQ1180" s="79"/>
      <c r="AR1180" s="79"/>
      <c r="AS1180" s="79"/>
      <c r="AT1180" s="79"/>
      <c r="AU1180" s="79"/>
      <c r="AV1180" s="79"/>
      <c r="AW1180" s="79"/>
      <c r="AX1180" s="79"/>
      <c r="AY1180" s="79"/>
      <c r="AZ1180" s="79"/>
      <c r="BA1180" s="79"/>
      <c r="BB1180" s="79"/>
      <c r="BC1180" s="79"/>
      <c r="BD1180" s="79"/>
      <c r="BE1180" s="79"/>
      <c r="BF1180" s="79"/>
      <c r="BG1180" s="79"/>
      <c r="BH1180" s="79"/>
      <c r="BI1180" s="79"/>
      <c r="BJ1180" s="79"/>
      <c r="BK1180" s="79"/>
      <c r="BL1180" s="79"/>
      <c r="BM1180" s="79"/>
      <c r="BN1180" s="79"/>
      <c r="BO1180" s="79"/>
      <c r="BP1180" s="79"/>
      <c r="BQ1180" s="79"/>
      <c r="BR1180" s="79"/>
      <c r="BS1180" s="79"/>
      <c r="BT1180" s="79"/>
      <c r="BU1180" s="79"/>
      <c r="BV1180" s="79"/>
      <c r="BW1180" s="79"/>
      <c r="BX1180" s="79"/>
      <c r="BY1180" s="79"/>
      <c r="BZ1180" s="79"/>
      <c r="CA1180" s="79"/>
    </row>
    <row r="1181" spans="1:79">
      <c r="A1181" s="79"/>
      <c r="B1181" s="79"/>
      <c r="C1181" s="79"/>
      <c r="D1181" s="79"/>
      <c r="E1181" s="79"/>
      <c r="F1181" s="79"/>
      <c r="G1181" s="79"/>
      <c r="H1181" s="79"/>
      <c r="I1181" s="79"/>
      <c r="J1181" s="79"/>
      <c r="K1181" s="79"/>
      <c r="L1181" s="79"/>
      <c r="M1181" s="79"/>
      <c r="AA1181" s="79"/>
      <c r="AB1181" s="79"/>
      <c r="AC1181" s="79"/>
      <c r="AD1181" s="79"/>
      <c r="AE1181" s="79"/>
      <c r="AF1181" s="79"/>
      <c r="AG1181" s="79"/>
      <c r="AH1181" s="79"/>
      <c r="AI1181" s="79"/>
      <c r="AJ1181" s="79"/>
      <c r="AK1181" s="79"/>
      <c r="AL1181" s="79"/>
      <c r="AM1181" s="79"/>
      <c r="AN1181" s="79"/>
      <c r="AO1181" s="79"/>
      <c r="AP1181" s="79"/>
      <c r="AQ1181" s="79"/>
      <c r="AR1181" s="79"/>
      <c r="AS1181" s="79"/>
      <c r="AT1181" s="79"/>
      <c r="AU1181" s="79"/>
      <c r="AV1181" s="79"/>
      <c r="AW1181" s="79"/>
      <c r="AX1181" s="79"/>
      <c r="AY1181" s="79"/>
      <c r="AZ1181" s="79"/>
      <c r="BA1181" s="79"/>
      <c r="BB1181" s="79"/>
      <c r="BC1181" s="79"/>
      <c r="BD1181" s="79"/>
      <c r="BE1181" s="79"/>
      <c r="BF1181" s="79"/>
      <c r="BG1181" s="79"/>
      <c r="BH1181" s="79"/>
      <c r="BI1181" s="79"/>
      <c r="BJ1181" s="79"/>
      <c r="BK1181" s="79"/>
      <c r="BL1181" s="79"/>
      <c r="BM1181" s="79"/>
      <c r="BN1181" s="79"/>
      <c r="BO1181" s="79"/>
      <c r="BP1181" s="79"/>
      <c r="BQ1181" s="79"/>
      <c r="BR1181" s="79"/>
      <c r="BS1181" s="79"/>
      <c r="BT1181" s="79"/>
      <c r="BU1181" s="79"/>
      <c r="BV1181" s="79"/>
      <c r="BW1181" s="79"/>
      <c r="BX1181" s="79"/>
      <c r="BY1181" s="79"/>
      <c r="BZ1181" s="79"/>
      <c r="CA1181" s="79"/>
    </row>
    <row r="1182" spans="1:79">
      <c r="A1182" s="79"/>
      <c r="B1182" s="79"/>
      <c r="C1182" s="79"/>
      <c r="D1182" s="79"/>
      <c r="E1182" s="79"/>
      <c r="F1182" s="79"/>
      <c r="G1182" s="79"/>
      <c r="H1182" s="79"/>
      <c r="I1182" s="79"/>
      <c r="J1182" s="79"/>
      <c r="K1182" s="79"/>
      <c r="L1182" s="79"/>
      <c r="M1182" s="79"/>
      <c r="AA1182" s="79"/>
      <c r="AB1182" s="79"/>
      <c r="AC1182" s="79"/>
      <c r="AD1182" s="79"/>
      <c r="AE1182" s="79"/>
      <c r="AF1182" s="79"/>
      <c r="AG1182" s="79"/>
      <c r="AH1182" s="79"/>
      <c r="AI1182" s="79"/>
      <c r="AJ1182" s="79"/>
      <c r="AK1182" s="79"/>
      <c r="AL1182" s="79"/>
      <c r="AM1182" s="79"/>
      <c r="AN1182" s="79"/>
      <c r="AO1182" s="79"/>
      <c r="AP1182" s="79"/>
      <c r="AQ1182" s="79"/>
      <c r="AR1182" s="79"/>
      <c r="AS1182" s="79"/>
      <c r="AT1182" s="79"/>
      <c r="AU1182" s="79"/>
      <c r="AV1182" s="79"/>
      <c r="AW1182" s="79"/>
      <c r="AX1182" s="79"/>
      <c r="AY1182" s="79"/>
      <c r="AZ1182" s="79"/>
      <c r="BA1182" s="79"/>
      <c r="BB1182" s="79"/>
      <c r="BC1182" s="79"/>
      <c r="BD1182" s="79"/>
      <c r="BE1182" s="79"/>
      <c r="BF1182" s="79"/>
      <c r="BG1182" s="79"/>
      <c r="BH1182" s="79"/>
      <c r="BI1182" s="79"/>
      <c r="BJ1182" s="79"/>
      <c r="BK1182" s="79"/>
      <c r="BL1182" s="79"/>
      <c r="BM1182" s="79"/>
      <c r="BN1182" s="79"/>
      <c r="BO1182" s="79"/>
      <c r="BP1182" s="79"/>
      <c r="BQ1182" s="79"/>
      <c r="BR1182" s="79"/>
      <c r="BS1182" s="79"/>
      <c r="BT1182" s="79"/>
      <c r="BU1182" s="79"/>
      <c r="BV1182" s="79"/>
      <c r="BW1182" s="79"/>
      <c r="BX1182" s="79"/>
      <c r="BY1182" s="79"/>
      <c r="BZ1182" s="79"/>
      <c r="CA1182" s="79"/>
    </row>
    <row r="1183" spans="1:79">
      <c r="A1183" s="79"/>
      <c r="B1183" s="79"/>
      <c r="C1183" s="79"/>
      <c r="D1183" s="79"/>
      <c r="E1183" s="79"/>
      <c r="F1183" s="79"/>
      <c r="G1183" s="79"/>
      <c r="H1183" s="79"/>
      <c r="I1183" s="79"/>
      <c r="J1183" s="79"/>
      <c r="K1183" s="79"/>
      <c r="L1183" s="79"/>
      <c r="M1183" s="79"/>
      <c r="AA1183" s="79"/>
      <c r="AB1183" s="79"/>
      <c r="AC1183" s="79"/>
      <c r="AD1183" s="79"/>
      <c r="AE1183" s="79"/>
      <c r="AF1183" s="79"/>
      <c r="AG1183" s="79"/>
      <c r="AH1183" s="79"/>
      <c r="AI1183" s="79"/>
      <c r="AJ1183" s="79"/>
      <c r="AK1183" s="79"/>
      <c r="AL1183" s="79"/>
      <c r="AM1183" s="79"/>
      <c r="AN1183" s="79"/>
      <c r="AO1183" s="79"/>
      <c r="AP1183" s="79"/>
      <c r="AQ1183" s="79"/>
      <c r="AR1183" s="79"/>
      <c r="AS1183" s="79"/>
      <c r="AT1183" s="79"/>
      <c r="AU1183" s="79"/>
      <c r="AV1183" s="79"/>
      <c r="AW1183" s="79"/>
      <c r="AX1183" s="79"/>
      <c r="AY1183" s="79"/>
      <c r="AZ1183" s="79"/>
      <c r="BA1183" s="79"/>
      <c r="BB1183" s="79"/>
      <c r="BC1183" s="79"/>
      <c r="BD1183" s="79"/>
      <c r="BE1183" s="79"/>
      <c r="BF1183" s="79"/>
      <c r="BG1183" s="79"/>
      <c r="BH1183" s="79"/>
      <c r="BI1183" s="79"/>
      <c r="BJ1183" s="79"/>
      <c r="BK1183" s="79"/>
      <c r="BL1183" s="79"/>
      <c r="BM1183" s="79"/>
      <c r="BN1183" s="79"/>
      <c r="BO1183" s="79"/>
      <c r="BP1183" s="79"/>
      <c r="BQ1183" s="79"/>
      <c r="BR1183" s="79"/>
      <c r="BS1183" s="79"/>
      <c r="BT1183" s="79"/>
      <c r="BU1183" s="79"/>
      <c r="BV1183" s="79"/>
      <c r="BW1183" s="79"/>
      <c r="BX1183" s="79"/>
      <c r="BY1183" s="79"/>
      <c r="BZ1183" s="79"/>
      <c r="CA1183" s="79"/>
    </row>
    <row r="1184" spans="1:79">
      <c r="A1184" s="79"/>
      <c r="B1184" s="79"/>
      <c r="C1184" s="79"/>
      <c r="D1184" s="79"/>
      <c r="E1184" s="79"/>
      <c r="F1184" s="79"/>
      <c r="G1184" s="79"/>
      <c r="H1184" s="79"/>
      <c r="I1184" s="79"/>
      <c r="J1184" s="79"/>
      <c r="K1184" s="79"/>
      <c r="L1184" s="79"/>
      <c r="M1184" s="79"/>
      <c r="AA1184" s="79"/>
      <c r="AB1184" s="79"/>
      <c r="AC1184" s="79"/>
      <c r="AD1184" s="79"/>
      <c r="AE1184" s="79"/>
      <c r="AF1184" s="79"/>
      <c r="AG1184" s="79"/>
      <c r="AH1184" s="79"/>
      <c r="AI1184" s="79"/>
      <c r="AJ1184" s="79"/>
      <c r="AK1184" s="79"/>
      <c r="AL1184" s="79"/>
      <c r="AM1184" s="79"/>
      <c r="AN1184" s="79"/>
      <c r="AO1184" s="79"/>
      <c r="AP1184" s="79"/>
      <c r="AQ1184" s="79"/>
      <c r="AR1184" s="79"/>
      <c r="AS1184" s="79"/>
      <c r="AT1184" s="79"/>
      <c r="AU1184" s="79"/>
      <c r="AV1184" s="79"/>
      <c r="AW1184" s="79"/>
      <c r="AX1184" s="79"/>
      <c r="AY1184" s="79"/>
      <c r="AZ1184" s="79"/>
      <c r="BA1184" s="79"/>
      <c r="BB1184" s="79"/>
      <c r="BC1184" s="79"/>
      <c r="BD1184" s="79"/>
      <c r="BE1184" s="79"/>
      <c r="BF1184" s="79"/>
      <c r="BG1184" s="79"/>
      <c r="BH1184" s="79"/>
      <c r="BI1184" s="79"/>
      <c r="BJ1184" s="79"/>
      <c r="BK1184" s="79"/>
      <c r="BL1184" s="79"/>
      <c r="BM1184" s="79"/>
      <c r="BN1184" s="79"/>
      <c r="BO1184" s="79"/>
      <c r="BP1184" s="79"/>
      <c r="BQ1184" s="79"/>
      <c r="BR1184" s="79"/>
      <c r="BS1184" s="79"/>
      <c r="BT1184" s="79"/>
      <c r="BU1184" s="79"/>
      <c r="BV1184" s="79"/>
      <c r="BW1184" s="79"/>
      <c r="BX1184" s="79"/>
      <c r="BY1184" s="79"/>
      <c r="BZ1184" s="79"/>
      <c r="CA1184" s="79"/>
    </row>
    <row r="1185" spans="1:79">
      <c r="A1185" s="79"/>
      <c r="B1185" s="79"/>
      <c r="C1185" s="79"/>
      <c r="D1185" s="79"/>
      <c r="E1185" s="79"/>
      <c r="F1185" s="79"/>
      <c r="G1185" s="79"/>
      <c r="H1185" s="79"/>
      <c r="I1185" s="79"/>
      <c r="J1185" s="79"/>
      <c r="K1185" s="79"/>
      <c r="L1185" s="79"/>
      <c r="M1185" s="79"/>
      <c r="AA1185" s="79"/>
      <c r="AB1185" s="79"/>
      <c r="AC1185" s="79"/>
      <c r="AD1185" s="79"/>
      <c r="AE1185" s="79"/>
      <c r="AF1185" s="79"/>
      <c r="AG1185" s="79"/>
      <c r="AH1185" s="79"/>
      <c r="AI1185" s="79"/>
      <c r="AJ1185" s="79"/>
      <c r="AK1185" s="79"/>
      <c r="AL1185" s="79"/>
      <c r="AM1185" s="79"/>
      <c r="AN1185" s="79"/>
      <c r="AO1185" s="79"/>
      <c r="AP1185" s="79"/>
      <c r="AQ1185" s="79"/>
      <c r="AR1185" s="79"/>
      <c r="AS1185" s="79"/>
      <c r="AT1185" s="79"/>
      <c r="AU1185" s="79"/>
      <c r="AV1185" s="79"/>
      <c r="AW1185" s="79"/>
      <c r="AX1185" s="79"/>
      <c r="AY1185" s="79"/>
      <c r="AZ1185" s="79"/>
      <c r="BA1185" s="79"/>
      <c r="BB1185" s="79"/>
      <c r="BC1185" s="79"/>
      <c r="BD1185" s="79"/>
      <c r="BE1185" s="79"/>
      <c r="BF1185" s="79"/>
      <c r="BG1185" s="79"/>
      <c r="BH1185" s="79"/>
      <c r="BI1185" s="79"/>
      <c r="BJ1185" s="79"/>
      <c r="BK1185" s="79"/>
      <c r="BL1185" s="79"/>
      <c r="BM1185" s="79"/>
      <c r="BN1185" s="79"/>
      <c r="BO1185" s="79"/>
      <c r="BP1185" s="79"/>
      <c r="BQ1185" s="79"/>
      <c r="BR1185" s="79"/>
      <c r="BS1185" s="79"/>
      <c r="BT1185" s="79"/>
      <c r="BU1185" s="79"/>
      <c r="BV1185" s="79"/>
      <c r="BW1185" s="79"/>
      <c r="BX1185" s="79"/>
      <c r="BY1185" s="79"/>
      <c r="BZ1185" s="79"/>
      <c r="CA1185" s="79"/>
    </row>
    <row r="1186" spans="1:79">
      <c r="A1186" s="79"/>
      <c r="B1186" s="79"/>
      <c r="C1186" s="79"/>
      <c r="D1186" s="79"/>
      <c r="E1186" s="79"/>
      <c r="F1186" s="79"/>
      <c r="G1186" s="79"/>
      <c r="H1186" s="79"/>
      <c r="I1186" s="79"/>
      <c r="J1186" s="79"/>
      <c r="K1186" s="79"/>
      <c r="L1186" s="79"/>
      <c r="M1186" s="79"/>
      <c r="AA1186" s="79"/>
      <c r="AB1186" s="79"/>
      <c r="AC1186" s="79"/>
      <c r="AD1186" s="79"/>
      <c r="AE1186" s="79"/>
      <c r="AF1186" s="79"/>
      <c r="AG1186" s="79"/>
      <c r="AH1186" s="79"/>
      <c r="AI1186" s="79"/>
      <c r="AJ1186" s="79"/>
      <c r="AK1186" s="79"/>
      <c r="AL1186" s="79"/>
      <c r="AM1186" s="79"/>
      <c r="AN1186" s="79"/>
      <c r="AO1186" s="79"/>
      <c r="AP1186" s="79"/>
      <c r="AQ1186" s="79"/>
      <c r="AR1186" s="79"/>
      <c r="AS1186" s="79"/>
      <c r="AT1186" s="79"/>
      <c r="AU1186" s="79"/>
      <c r="AV1186" s="79"/>
      <c r="AW1186" s="79"/>
      <c r="AX1186" s="79"/>
      <c r="AY1186" s="79"/>
      <c r="AZ1186" s="79"/>
      <c r="BA1186" s="79"/>
      <c r="BB1186" s="79"/>
      <c r="BC1186" s="79"/>
      <c r="BD1186" s="79"/>
      <c r="BE1186" s="79"/>
      <c r="BF1186" s="79"/>
      <c r="BG1186" s="79"/>
      <c r="BH1186" s="79"/>
      <c r="BI1186" s="79"/>
      <c r="BJ1186" s="79"/>
      <c r="BK1186" s="79"/>
      <c r="BL1186" s="79"/>
      <c r="BM1186" s="79"/>
      <c r="BN1186" s="79"/>
      <c r="BO1186" s="79"/>
      <c r="BP1186" s="79"/>
      <c r="BQ1186" s="79"/>
      <c r="BR1186" s="79"/>
      <c r="BS1186" s="79"/>
      <c r="BT1186" s="79"/>
      <c r="BU1186" s="79"/>
      <c r="BV1186" s="79"/>
      <c r="BW1186" s="79"/>
      <c r="BX1186" s="79"/>
      <c r="BY1186" s="79"/>
      <c r="BZ1186" s="79"/>
      <c r="CA1186" s="79"/>
    </row>
    <row r="1187" spans="1:79">
      <c r="A1187" s="79"/>
      <c r="B1187" s="79"/>
      <c r="C1187" s="79"/>
      <c r="D1187" s="79"/>
      <c r="E1187" s="79"/>
      <c r="F1187" s="79"/>
      <c r="G1187" s="79"/>
      <c r="H1187" s="79"/>
      <c r="I1187" s="79"/>
      <c r="J1187" s="79"/>
      <c r="K1187" s="79"/>
      <c r="L1187" s="79"/>
      <c r="M1187" s="79"/>
      <c r="AA1187" s="79"/>
      <c r="AB1187" s="79"/>
      <c r="AC1187" s="79"/>
      <c r="AD1187" s="79"/>
      <c r="AE1187" s="79"/>
      <c r="AF1187" s="79"/>
      <c r="AG1187" s="79"/>
      <c r="AH1187" s="79"/>
      <c r="AI1187" s="79"/>
      <c r="AJ1187" s="79"/>
      <c r="AK1187" s="79"/>
      <c r="AL1187" s="79"/>
      <c r="AM1187" s="79"/>
      <c r="AN1187" s="79"/>
      <c r="AO1187" s="79"/>
      <c r="AP1187" s="79"/>
      <c r="AQ1187" s="79"/>
      <c r="AR1187" s="79"/>
      <c r="AS1187" s="79"/>
      <c r="AT1187" s="79"/>
      <c r="AU1187" s="79"/>
      <c r="AV1187" s="79"/>
      <c r="AW1187" s="79"/>
      <c r="AX1187" s="79"/>
      <c r="AY1187" s="79"/>
      <c r="AZ1187" s="79"/>
      <c r="BA1187" s="79"/>
      <c r="BB1187" s="79"/>
      <c r="BC1187" s="79"/>
      <c r="BD1187" s="79"/>
      <c r="BE1187" s="79"/>
      <c r="BF1187" s="79"/>
      <c r="BG1187" s="79"/>
      <c r="BH1187" s="79"/>
      <c r="BI1187" s="79"/>
      <c r="BJ1187" s="79"/>
      <c r="BK1187" s="79"/>
      <c r="BL1187" s="79"/>
      <c r="BM1187" s="79"/>
      <c r="BN1187" s="79"/>
      <c r="BO1187" s="79"/>
      <c r="BP1187" s="79"/>
      <c r="BQ1187" s="79"/>
      <c r="BR1187" s="79"/>
      <c r="BS1187" s="79"/>
      <c r="BT1187" s="79"/>
      <c r="BU1187" s="79"/>
      <c r="BV1187" s="79"/>
      <c r="BW1187" s="79"/>
      <c r="BX1187" s="79"/>
      <c r="BY1187" s="79"/>
      <c r="BZ1187" s="79"/>
      <c r="CA1187" s="79"/>
    </row>
    <row r="1188" spans="1:79">
      <c r="A1188" s="79"/>
      <c r="B1188" s="79"/>
      <c r="C1188" s="79"/>
      <c r="D1188" s="79"/>
      <c r="E1188" s="79"/>
      <c r="F1188" s="79"/>
      <c r="G1188" s="79"/>
      <c r="H1188" s="79"/>
      <c r="I1188" s="79"/>
      <c r="J1188" s="79"/>
      <c r="K1188" s="79"/>
      <c r="L1188" s="79"/>
      <c r="M1188" s="79"/>
      <c r="AA1188" s="79"/>
      <c r="AB1188" s="79"/>
      <c r="AC1188" s="79"/>
      <c r="AD1188" s="79"/>
      <c r="AE1188" s="79"/>
      <c r="AF1188" s="79"/>
      <c r="AG1188" s="79"/>
      <c r="AH1188" s="79"/>
      <c r="AI1188" s="79"/>
      <c r="AJ1188" s="79"/>
      <c r="AK1188" s="79"/>
      <c r="AL1188" s="79"/>
      <c r="AM1188" s="79"/>
      <c r="AN1188" s="79"/>
      <c r="AO1188" s="79"/>
      <c r="AP1188" s="79"/>
      <c r="AQ1188" s="79"/>
      <c r="AR1188" s="79"/>
      <c r="AS1188" s="79"/>
      <c r="AT1188" s="79"/>
      <c r="AU1188" s="79"/>
      <c r="AV1188" s="79"/>
      <c r="AW1188" s="79"/>
      <c r="AX1188" s="79"/>
      <c r="AY1188" s="79"/>
      <c r="AZ1188" s="79"/>
      <c r="BA1188" s="79"/>
      <c r="BB1188" s="79"/>
      <c r="BC1188" s="79"/>
      <c r="BD1188" s="79"/>
      <c r="BE1188" s="79"/>
      <c r="BF1188" s="79"/>
      <c r="BG1188" s="79"/>
      <c r="BH1188" s="79"/>
      <c r="BI1188" s="79"/>
      <c r="BJ1188" s="79"/>
      <c r="BK1188" s="79"/>
      <c r="BL1188" s="79"/>
      <c r="BM1188" s="79"/>
      <c r="BN1188" s="79"/>
      <c r="BO1188" s="79"/>
      <c r="BP1188" s="79"/>
      <c r="BQ1188" s="79"/>
      <c r="BR1188" s="79"/>
      <c r="BS1188" s="79"/>
      <c r="BT1188" s="79"/>
      <c r="BU1188" s="79"/>
      <c r="BV1188" s="79"/>
      <c r="BW1188" s="79"/>
      <c r="BX1188" s="79"/>
      <c r="BY1188" s="79"/>
      <c r="BZ1188" s="79"/>
      <c r="CA1188" s="79"/>
    </row>
    <row r="1189" spans="1:79">
      <c r="A1189" s="79"/>
      <c r="B1189" s="79"/>
      <c r="C1189" s="79"/>
      <c r="D1189" s="79"/>
      <c r="E1189" s="79"/>
      <c r="F1189" s="79"/>
      <c r="G1189" s="79"/>
      <c r="H1189" s="79"/>
      <c r="I1189" s="79"/>
      <c r="J1189" s="79"/>
      <c r="K1189" s="79"/>
      <c r="L1189" s="79"/>
      <c r="M1189" s="79"/>
      <c r="AA1189" s="79"/>
      <c r="AB1189" s="79"/>
      <c r="AC1189" s="79"/>
      <c r="AD1189" s="79"/>
      <c r="AE1189" s="79"/>
      <c r="AF1189" s="79"/>
      <c r="AG1189" s="79"/>
      <c r="AH1189" s="79"/>
      <c r="AI1189" s="79"/>
      <c r="AJ1189" s="79"/>
      <c r="AK1189" s="79"/>
      <c r="AL1189" s="79"/>
      <c r="AM1189" s="79"/>
      <c r="AN1189" s="79"/>
      <c r="AO1189" s="79"/>
      <c r="AP1189" s="79"/>
      <c r="AQ1189" s="79"/>
      <c r="AR1189" s="79"/>
      <c r="AS1189" s="79"/>
      <c r="AT1189" s="79"/>
      <c r="AU1189" s="79"/>
      <c r="AV1189" s="79"/>
      <c r="AW1189" s="79"/>
      <c r="AX1189" s="79"/>
      <c r="AY1189" s="79"/>
      <c r="AZ1189" s="79"/>
      <c r="BA1189" s="79"/>
      <c r="BB1189" s="79"/>
      <c r="BC1189" s="79"/>
      <c r="BD1189" s="79"/>
      <c r="BE1189" s="79"/>
      <c r="BF1189" s="79"/>
      <c r="BG1189" s="79"/>
      <c r="BH1189" s="79"/>
      <c r="BI1189" s="79"/>
      <c r="BJ1189" s="79"/>
      <c r="BK1189" s="79"/>
      <c r="BL1189" s="79"/>
      <c r="BM1189" s="79"/>
      <c r="BN1189" s="79"/>
      <c r="BO1189" s="79"/>
      <c r="BP1189" s="79"/>
      <c r="BQ1189" s="79"/>
      <c r="BR1189" s="79"/>
      <c r="BS1189" s="79"/>
      <c r="BT1189" s="79"/>
      <c r="BU1189" s="79"/>
      <c r="BV1189" s="79"/>
      <c r="BW1189" s="79"/>
      <c r="BX1189" s="79"/>
      <c r="BY1189" s="79"/>
      <c r="BZ1189" s="79"/>
      <c r="CA1189" s="79"/>
    </row>
    <row r="1190" spans="1:79">
      <c r="A1190" s="79"/>
      <c r="B1190" s="79"/>
      <c r="C1190" s="79"/>
      <c r="D1190" s="79"/>
      <c r="E1190" s="79"/>
      <c r="F1190" s="79"/>
      <c r="G1190" s="79"/>
      <c r="H1190" s="79"/>
      <c r="I1190" s="79"/>
      <c r="J1190" s="79"/>
      <c r="K1190" s="79"/>
      <c r="L1190" s="79"/>
      <c r="M1190" s="79"/>
      <c r="AA1190" s="79"/>
      <c r="AB1190" s="79"/>
      <c r="AC1190" s="79"/>
      <c r="AD1190" s="79"/>
      <c r="AE1190" s="79"/>
      <c r="AF1190" s="79"/>
      <c r="AG1190" s="79"/>
      <c r="AH1190" s="79"/>
      <c r="AI1190" s="79"/>
      <c r="AJ1190" s="79"/>
      <c r="AK1190" s="79"/>
      <c r="AL1190" s="79"/>
      <c r="AM1190" s="79"/>
      <c r="AN1190" s="79"/>
      <c r="AO1190" s="79"/>
      <c r="AP1190" s="79"/>
      <c r="AQ1190" s="79"/>
      <c r="AR1190" s="79"/>
      <c r="AS1190" s="79"/>
      <c r="AT1190" s="79"/>
      <c r="AU1190" s="79"/>
      <c r="AV1190" s="79"/>
      <c r="AW1190" s="79"/>
      <c r="AX1190" s="79"/>
      <c r="AY1190" s="79"/>
      <c r="AZ1190" s="79"/>
      <c r="BA1190" s="79"/>
      <c r="BB1190" s="79"/>
      <c r="BC1190" s="79"/>
      <c r="BD1190" s="79"/>
      <c r="BE1190" s="79"/>
      <c r="BF1190" s="79"/>
      <c r="BG1190" s="79"/>
      <c r="BH1190" s="79"/>
      <c r="BI1190" s="79"/>
      <c r="BJ1190" s="79"/>
      <c r="BK1190" s="79"/>
      <c r="BL1190" s="79"/>
      <c r="BM1190" s="79"/>
      <c r="BN1190" s="79"/>
      <c r="BO1190" s="79"/>
      <c r="BP1190" s="79"/>
      <c r="BQ1190" s="79"/>
      <c r="BR1190" s="79"/>
      <c r="BS1190" s="79"/>
      <c r="BT1190" s="79"/>
      <c r="BU1190" s="79"/>
      <c r="BV1190" s="79"/>
      <c r="BW1190" s="79"/>
      <c r="BX1190" s="79"/>
      <c r="BY1190" s="79"/>
      <c r="BZ1190" s="79"/>
      <c r="CA1190" s="79"/>
    </row>
    <row r="1191" spans="1:79">
      <c r="A1191" s="79"/>
      <c r="B1191" s="79"/>
      <c r="C1191" s="79"/>
      <c r="D1191" s="79"/>
      <c r="E1191" s="79"/>
      <c r="F1191" s="79"/>
      <c r="G1191" s="79"/>
      <c r="H1191" s="79"/>
      <c r="I1191" s="79"/>
      <c r="J1191" s="79"/>
      <c r="K1191" s="79"/>
      <c r="L1191" s="79"/>
      <c r="M1191" s="79"/>
      <c r="AA1191" s="79"/>
      <c r="AB1191" s="79"/>
      <c r="AC1191" s="79"/>
      <c r="AD1191" s="79"/>
      <c r="AE1191" s="79"/>
      <c r="AF1191" s="79"/>
      <c r="AG1191" s="79"/>
      <c r="AH1191" s="79"/>
      <c r="AI1191" s="79"/>
      <c r="AJ1191" s="79"/>
      <c r="AK1191" s="79"/>
      <c r="AL1191" s="79"/>
      <c r="AM1191" s="79"/>
      <c r="AN1191" s="79"/>
      <c r="AO1191" s="79"/>
      <c r="AP1191" s="79"/>
      <c r="AQ1191" s="79"/>
      <c r="AR1191" s="79"/>
      <c r="AS1191" s="79"/>
      <c r="AT1191" s="79"/>
      <c r="AU1191" s="79"/>
      <c r="AV1191" s="79"/>
      <c r="AW1191" s="79"/>
      <c r="AX1191" s="79"/>
      <c r="AY1191" s="79"/>
      <c r="AZ1191" s="79"/>
      <c r="BA1191" s="79"/>
      <c r="BB1191" s="79"/>
      <c r="BC1191" s="79"/>
      <c r="BD1191" s="79"/>
      <c r="BE1191" s="79"/>
      <c r="BF1191" s="79"/>
      <c r="BG1191" s="79"/>
      <c r="BH1191" s="79"/>
      <c r="BI1191" s="79"/>
      <c r="BJ1191" s="79"/>
      <c r="BK1191" s="79"/>
      <c r="BL1191" s="79"/>
      <c r="BM1191" s="79"/>
      <c r="BN1191" s="79"/>
      <c r="BO1191" s="79"/>
      <c r="BP1191" s="79"/>
      <c r="BQ1191" s="79"/>
      <c r="BR1191" s="79"/>
      <c r="BS1191" s="79"/>
      <c r="BT1191" s="79"/>
      <c r="BU1191" s="79"/>
      <c r="BV1191" s="79"/>
      <c r="BW1191" s="79"/>
      <c r="BX1191" s="79"/>
      <c r="BY1191" s="79"/>
      <c r="BZ1191" s="79"/>
      <c r="CA1191" s="79"/>
    </row>
    <row r="1192" spans="1:79">
      <c r="A1192" s="79"/>
      <c r="B1192" s="79"/>
      <c r="C1192" s="79"/>
      <c r="D1192" s="79"/>
      <c r="E1192" s="79"/>
      <c r="F1192" s="79"/>
      <c r="G1192" s="79"/>
      <c r="H1192" s="79"/>
      <c r="I1192" s="79"/>
      <c r="J1192" s="79"/>
      <c r="K1192" s="79"/>
      <c r="L1192" s="79"/>
      <c r="M1192" s="79"/>
      <c r="AA1192" s="79"/>
      <c r="AB1192" s="79"/>
      <c r="AC1192" s="79"/>
      <c r="AD1192" s="79"/>
      <c r="AE1192" s="79"/>
      <c r="AF1192" s="79"/>
      <c r="AG1192" s="79"/>
      <c r="AH1192" s="79"/>
      <c r="AI1192" s="79"/>
      <c r="AJ1192" s="79"/>
      <c r="AK1192" s="79"/>
      <c r="AL1192" s="79"/>
      <c r="AM1192" s="79"/>
      <c r="AN1192" s="79"/>
      <c r="AO1192" s="79"/>
      <c r="AP1192" s="79"/>
      <c r="AQ1192" s="79"/>
      <c r="AR1192" s="79"/>
      <c r="AS1192" s="79"/>
      <c r="AT1192" s="79"/>
      <c r="AU1192" s="79"/>
      <c r="AV1192" s="79"/>
      <c r="AW1192" s="79"/>
      <c r="AX1192" s="79"/>
      <c r="AY1192" s="79"/>
      <c r="AZ1192" s="79"/>
      <c r="BA1192" s="79"/>
      <c r="BB1192" s="79"/>
      <c r="BC1192" s="79"/>
      <c r="BD1192" s="79"/>
      <c r="BE1192" s="79"/>
      <c r="BF1192" s="79"/>
      <c r="BG1192" s="79"/>
      <c r="BH1192" s="79"/>
      <c r="BI1192" s="79"/>
      <c r="BJ1192" s="79"/>
      <c r="BK1192" s="79"/>
      <c r="BL1192" s="79"/>
      <c r="BM1192" s="79"/>
      <c r="BN1192" s="79"/>
      <c r="BO1192" s="79"/>
      <c r="BP1192" s="79"/>
      <c r="BQ1192" s="79"/>
      <c r="BR1192" s="79"/>
      <c r="BS1192" s="79"/>
      <c r="BT1192" s="79"/>
      <c r="BU1192" s="79"/>
      <c r="BV1192" s="79"/>
      <c r="BW1192" s="79"/>
      <c r="BX1192" s="79"/>
      <c r="BY1192" s="79"/>
      <c r="BZ1192" s="79"/>
      <c r="CA1192" s="79"/>
    </row>
    <row r="1193" spans="1:79">
      <c r="A1193" s="79"/>
      <c r="B1193" s="79"/>
      <c r="C1193" s="79"/>
      <c r="D1193" s="79"/>
      <c r="E1193" s="79"/>
      <c r="F1193" s="79"/>
      <c r="G1193" s="79"/>
      <c r="H1193" s="79"/>
      <c r="I1193" s="79"/>
      <c r="J1193" s="79"/>
      <c r="K1193" s="79"/>
      <c r="L1193" s="79"/>
      <c r="M1193" s="79"/>
      <c r="AA1193" s="79"/>
      <c r="AB1193" s="79"/>
      <c r="AC1193" s="79"/>
      <c r="AD1193" s="79"/>
      <c r="AE1193" s="79"/>
      <c r="AF1193" s="79"/>
      <c r="AG1193" s="79"/>
      <c r="AH1193" s="79"/>
      <c r="AI1193" s="79"/>
      <c r="AJ1193" s="79"/>
      <c r="AK1193" s="79"/>
      <c r="AL1193" s="79"/>
      <c r="AM1193" s="79"/>
      <c r="AN1193" s="79"/>
      <c r="AO1193" s="79"/>
      <c r="AP1193" s="79"/>
      <c r="AQ1193" s="79"/>
      <c r="AR1193" s="79"/>
      <c r="AS1193" s="79"/>
      <c r="AT1193" s="79"/>
      <c r="AU1193" s="79"/>
      <c r="AV1193" s="79"/>
      <c r="AW1193" s="79"/>
      <c r="AX1193" s="79"/>
      <c r="AY1193" s="79"/>
      <c r="AZ1193" s="79"/>
      <c r="BA1193" s="79"/>
      <c r="BB1193" s="79"/>
      <c r="BC1193" s="79"/>
      <c r="BD1193" s="79"/>
      <c r="BE1193" s="79"/>
      <c r="BF1193" s="79"/>
      <c r="BG1193" s="79"/>
      <c r="BH1193" s="79"/>
      <c r="BI1193" s="79"/>
      <c r="BJ1193" s="79"/>
      <c r="BK1193" s="79"/>
      <c r="BL1193" s="79"/>
      <c r="BM1193" s="79"/>
      <c r="BN1193" s="79"/>
      <c r="BO1193" s="79"/>
      <c r="BP1193" s="79"/>
      <c r="BQ1193" s="79"/>
      <c r="BR1193" s="79"/>
      <c r="BS1193" s="79"/>
      <c r="BT1193" s="79"/>
      <c r="BU1193" s="79"/>
      <c r="BV1193" s="79"/>
      <c r="BW1193" s="79"/>
      <c r="BX1193" s="79"/>
      <c r="BY1193" s="79"/>
      <c r="BZ1193" s="79"/>
      <c r="CA1193" s="79"/>
    </row>
    <row r="1194" spans="1:79">
      <c r="A1194" s="79"/>
      <c r="B1194" s="79"/>
      <c r="C1194" s="79"/>
      <c r="D1194" s="79"/>
      <c r="E1194" s="79"/>
      <c r="F1194" s="79"/>
      <c r="G1194" s="79"/>
      <c r="H1194" s="79"/>
      <c r="I1194" s="79"/>
      <c r="J1194" s="79"/>
      <c r="K1194" s="79"/>
      <c r="L1194" s="79"/>
      <c r="M1194" s="79"/>
      <c r="AA1194" s="79"/>
      <c r="AB1194" s="79"/>
      <c r="AC1194" s="79"/>
      <c r="AD1194" s="79"/>
      <c r="AE1194" s="79"/>
      <c r="AF1194" s="79"/>
      <c r="AG1194" s="79"/>
      <c r="AH1194" s="79"/>
      <c r="AI1194" s="79"/>
      <c r="AJ1194" s="79"/>
      <c r="AK1194" s="79"/>
      <c r="AL1194" s="79"/>
      <c r="AM1194" s="79"/>
      <c r="AN1194" s="79"/>
      <c r="AO1194" s="79"/>
      <c r="AP1194" s="79"/>
      <c r="AQ1194" s="79"/>
      <c r="AR1194" s="79"/>
      <c r="AS1194" s="79"/>
      <c r="AT1194" s="79"/>
      <c r="AU1194" s="79"/>
      <c r="AV1194" s="79"/>
      <c r="AW1194" s="79"/>
      <c r="AX1194" s="79"/>
      <c r="AY1194" s="79"/>
      <c r="AZ1194" s="79"/>
      <c r="BA1194" s="79"/>
      <c r="BB1194" s="79"/>
      <c r="BC1194" s="79"/>
      <c r="BD1194" s="79"/>
      <c r="BE1194" s="79"/>
      <c r="BF1194" s="79"/>
      <c r="BG1194" s="79"/>
      <c r="BH1194" s="79"/>
      <c r="BI1194" s="79"/>
      <c r="BJ1194" s="79"/>
      <c r="BK1194" s="79"/>
      <c r="BL1194" s="79"/>
      <c r="BM1194" s="79"/>
      <c r="BN1194" s="79"/>
      <c r="BO1194" s="79"/>
      <c r="BP1194" s="79"/>
      <c r="BQ1194" s="79"/>
      <c r="BR1194" s="79"/>
      <c r="BS1194" s="79"/>
      <c r="BT1194" s="79"/>
      <c r="BU1194" s="79"/>
      <c r="BV1194" s="79"/>
      <c r="BW1194" s="79"/>
      <c r="BX1194" s="79"/>
      <c r="BY1194" s="79"/>
      <c r="BZ1194" s="79"/>
      <c r="CA1194" s="79"/>
    </row>
    <row r="1195" spans="1:79">
      <c r="A1195" s="79"/>
      <c r="B1195" s="79"/>
      <c r="C1195" s="79"/>
      <c r="D1195" s="79"/>
      <c r="E1195" s="79"/>
      <c r="F1195" s="79"/>
      <c r="G1195" s="79"/>
      <c r="H1195" s="79"/>
      <c r="I1195" s="79"/>
      <c r="J1195" s="79"/>
      <c r="K1195" s="79"/>
      <c r="L1195" s="79"/>
      <c r="M1195" s="79"/>
      <c r="AA1195" s="79"/>
      <c r="AB1195" s="79"/>
      <c r="AC1195" s="79"/>
      <c r="AD1195" s="79"/>
      <c r="AE1195" s="79"/>
      <c r="AF1195" s="79"/>
      <c r="AG1195" s="79"/>
      <c r="AH1195" s="79"/>
      <c r="AI1195" s="79"/>
      <c r="AJ1195" s="79"/>
      <c r="AK1195" s="79"/>
      <c r="AL1195" s="79"/>
      <c r="AM1195" s="79"/>
      <c r="AN1195" s="79"/>
      <c r="AO1195" s="79"/>
      <c r="AP1195" s="79"/>
      <c r="AQ1195" s="79"/>
      <c r="AR1195" s="79"/>
      <c r="AS1195" s="79"/>
      <c r="AT1195" s="79"/>
      <c r="AU1195" s="79"/>
      <c r="AV1195" s="79"/>
      <c r="AW1195" s="79"/>
      <c r="AX1195" s="79"/>
      <c r="AY1195" s="79"/>
      <c r="AZ1195" s="79"/>
      <c r="BA1195" s="79"/>
      <c r="BB1195" s="79"/>
      <c r="BC1195" s="79"/>
      <c r="BD1195" s="79"/>
      <c r="BE1195" s="79"/>
      <c r="BF1195" s="79"/>
      <c r="BG1195" s="79"/>
      <c r="BH1195" s="79"/>
      <c r="BI1195" s="79"/>
      <c r="BJ1195" s="79"/>
      <c r="BK1195" s="79"/>
      <c r="BL1195" s="79"/>
      <c r="BM1195" s="79"/>
      <c r="BN1195" s="79"/>
      <c r="BO1195" s="79"/>
      <c r="BP1195" s="79"/>
      <c r="BQ1195" s="79"/>
      <c r="BR1195" s="79"/>
      <c r="BS1195" s="79"/>
      <c r="BT1195" s="79"/>
      <c r="BU1195" s="79"/>
      <c r="BV1195" s="79"/>
      <c r="BW1195" s="79"/>
      <c r="BX1195" s="79"/>
      <c r="BY1195" s="79"/>
      <c r="BZ1195" s="79"/>
      <c r="CA1195" s="79"/>
    </row>
    <row r="1196" spans="1:79">
      <c r="A1196" s="79"/>
      <c r="B1196" s="79"/>
      <c r="C1196" s="79"/>
      <c r="D1196" s="79"/>
      <c r="E1196" s="79"/>
      <c r="F1196" s="79"/>
      <c r="G1196" s="79"/>
      <c r="H1196" s="79"/>
      <c r="I1196" s="79"/>
      <c r="J1196" s="79"/>
      <c r="K1196" s="79"/>
      <c r="L1196" s="79"/>
      <c r="M1196" s="79"/>
      <c r="AA1196" s="79"/>
      <c r="AB1196" s="79"/>
      <c r="AC1196" s="79"/>
      <c r="AD1196" s="79"/>
      <c r="AE1196" s="79"/>
      <c r="AF1196" s="79"/>
      <c r="AG1196" s="79"/>
      <c r="AH1196" s="79"/>
      <c r="AI1196" s="79"/>
      <c r="AJ1196" s="79"/>
      <c r="AK1196" s="79"/>
      <c r="AL1196" s="79"/>
      <c r="AM1196" s="79"/>
      <c r="AN1196" s="79"/>
      <c r="AO1196" s="79"/>
      <c r="AP1196" s="79"/>
      <c r="AQ1196" s="79"/>
      <c r="AR1196" s="79"/>
      <c r="AS1196" s="79"/>
      <c r="AT1196" s="79"/>
      <c r="AU1196" s="79"/>
      <c r="AV1196" s="79"/>
      <c r="AW1196" s="79"/>
      <c r="AX1196" s="79"/>
      <c r="AY1196" s="79"/>
      <c r="AZ1196" s="79"/>
      <c r="BA1196" s="79"/>
      <c r="BB1196" s="79"/>
      <c r="BC1196" s="79"/>
      <c r="BD1196" s="79"/>
      <c r="BE1196" s="79"/>
      <c r="BF1196" s="79"/>
      <c r="BG1196" s="79"/>
      <c r="BH1196" s="79"/>
      <c r="BI1196" s="79"/>
      <c r="BJ1196" s="79"/>
      <c r="BK1196" s="79"/>
      <c r="BL1196" s="79"/>
      <c r="BM1196" s="79"/>
      <c r="BN1196" s="79"/>
      <c r="BO1196" s="79"/>
      <c r="BP1196" s="79"/>
      <c r="BQ1196" s="79"/>
      <c r="BR1196" s="79"/>
      <c r="BS1196" s="79"/>
      <c r="BT1196" s="79"/>
      <c r="BU1196" s="79"/>
      <c r="BV1196" s="79"/>
      <c r="BW1196" s="79"/>
      <c r="BX1196" s="79"/>
      <c r="BY1196" s="79"/>
      <c r="BZ1196" s="79"/>
      <c r="CA1196" s="79"/>
    </row>
    <row r="1197" spans="1:79">
      <c r="A1197" s="79"/>
      <c r="B1197" s="79"/>
      <c r="C1197" s="79"/>
      <c r="D1197" s="79"/>
      <c r="E1197" s="79"/>
      <c r="F1197" s="79"/>
      <c r="G1197" s="79"/>
      <c r="H1197" s="79"/>
      <c r="I1197" s="79"/>
      <c r="J1197" s="79"/>
      <c r="K1197" s="79"/>
      <c r="L1197" s="79"/>
      <c r="M1197" s="79"/>
      <c r="AA1197" s="79"/>
      <c r="AB1197" s="79"/>
      <c r="AC1197" s="79"/>
      <c r="AD1197" s="79"/>
      <c r="AE1197" s="79"/>
      <c r="AF1197" s="79"/>
      <c r="AG1197" s="79"/>
      <c r="AH1197" s="79"/>
      <c r="AI1197" s="79"/>
      <c r="AJ1197" s="79"/>
      <c r="AK1197" s="79"/>
      <c r="AL1197" s="79"/>
      <c r="AM1197" s="79"/>
      <c r="AN1197" s="79"/>
      <c r="AO1197" s="79"/>
      <c r="AP1197" s="79"/>
      <c r="AQ1197" s="79"/>
      <c r="AR1197" s="79"/>
      <c r="AS1197" s="79"/>
      <c r="AT1197" s="79"/>
      <c r="AU1197" s="79"/>
      <c r="AV1197" s="79"/>
      <c r="AW1197" s="79"/>
      <c r="AX1197" s="79"/>
      <c r="AY1197" s="79"/>
      <c r="AZ1197" s="79"/>
      <c r="BA1197" s="79"/>
      <c r="BB1197" s="79"/>
      <c r="BC1197" s="79"/>
      <c r="BD1197" s="79"/>
      <c r="BE1197" s="79"/>
      <c r="BF1197" s="79"/>
      <c r="BG1197" s="79"/>
      <c r="BH1197" s="79"/>
      <c r="BI1197" s="79"/>
      <c r="BJ1197" s="79"/>
      <c r="BK1197" s="79"/>
      <c r="BL1197" s="79"/>
      <c r="BM1197" s="79"/>
      <c r="BN1197" s="79"/>
      <c r="BO1197" s="79"/>
      <c r="BP1197" s="79"/>
      <c r="BQ1197" s="79"/>
      <c r="BR1197" s="79"/>
      <c r="BS1197" s="79"/>
      <c r="BT1197" s="79"/>
      <c r="BU1197" s="79"/>
      <c r="BV1197" s="79"/>
      <c r="BW1197" s="79"/>
      <c r="BX1197" s="79"/>
      <c r="BY1197" s="79"/>
      <c r="BZ1197" s="79"/>
      <c r="CA1197" s="79"/>
    </row>
    <row r="1198" spans="1:79">
      <c r="A1198" s="79"/>
      <c r="B1198" s="79"/>
      <c r="C1198" s="79"/>
      <c r="D1198" s="79"/>
      <c r="E1198" s="79"/>
      <c r="F1198" s="79"/>
      <c r="G1198" s="79"/>
      <c r="H1198" s="79"/>
      <c r="I1198" s="79"/>
      <c r="J1198" s="79"/>
      <c r="K1198" s="79"/>
      <c r="L1198" s="79"/>
      <c r="M1198" s="79"/>
      <c r="AA1198" s="79"/>
      <c r="AB1198" s="79"/>
      <c r="AC1198" s="79"/>
      <c r="AD1198" s="79"/>
      <c r="AE1198" s="79"/>
      <c r="AF1198" s="79"/>
      <c r="AG1198" s="79"/>
      <c r="AH1198" s="79"/>
      <c r="AI1198" s="79"/>
      <c r="AJ1198" s="79"/>
      <c r="AK1198" s="79"/>
      <c r="AL1198" s="79"/>
      <c r="AM1198" s="79"/>
      <c r="AN1198" s="79"/>
      <c r="AO1198" s="79"/>
      <c r="AP1198" s="79"/>
      <c r="AQ1198" s="79"/>
      <c r="AR1198" s="79"/>
      <c r="AS1198" s="79"/>
      <c r="AT1198" s="79"/>
      <c r="AU1198" s="79"/>
      <c r="AV1198" s="79"/>
      <c r="AW1198" s="79"/>
      <c r="AX1198" s="79"/>
      <c r="AY1198" s="79"/>
      <c r="AZ1198" s="79"/>
      <c r="BA1198" s="79"/>
      <c r="BB1198" s="79"/>
      <c r="BC1198" s="79"/>
      <c r="BD1198" s="79"/>
      <c r="BE1198" s="79"/>
      <c r="BF1198" s="79"/>
      <c r="BG1198" s="79"/>
      <c r="BH1198" s="79"/>
      <c r="BI1198" s="79"/>
      <c r="BJ1198" s="79"/>
      <c r="BK1198" s="79"/>
      <c r="BL1198" s="79"/>
      <c r="BM1198" s="79"/>
      <c r="BN1198" s="79"/>
      <c r="BO1198" s="79"/>
      <c r="BP1198" s="79"/>
      <c r="BQ1198" s="79"/>
      <c r="BR1198" s="79"/>
      <c r="BS1198" s="79"/>
      <c r="BT1198" s="79"/>
      <c r="BU1198" s="79"/>
      <c r="BV1198" s="79"/>
      <c r="BW1198" s="79"/>
      <c r="BX1198" s="79"/>
      <c r="BY1198" s="79"/>
      <c r="BZ1198" s="79"/>
      <c r="CA1198" s="79"/>
    </row>
    <row r="1199" spans="1:79">
      <c r="A1199" s="79"/>
      <c r="B1199" s="79"/>
      <c r="C1199" s="79"/>
      <c r="D1199" s="79"/>
      <c r="E1199" s="79"/>
      <c r="F1199" s="79"/>
      <c r="G1199" s="79"/>
      <c r="H1199" s="79"/>
      <c r="I1199" s="79"/>
      <c r="J1199" s="79"/>
      <c r="K1199" s="79"/>
      <c r="L1199" s="79"/>
      <c r="M1199" s="79"/>
      <c r="AA1199" s="79"/>
      <c r="AB1199" s="79"/>
      <c r="AC1199" s="79"/>
      <c r="AD1199" s="79"/>
      <c r="AE1199" s="79"/>
      <c r="AF1199" s="79"/>
      <c r="AG1199" s="79"/>
      <c r="AH1199" s="79"/>
      <c r="AI1199" s="79"/>
      <c r="AJ1199" s="79"/>
      <c r="AK1199" s="79"/>
      <c r="AL1199" s="79"/>
      <c r="AM1199" s="79"/>
      <c r="AN1199" s="79"/>
      <c r="AO1199" s="79"/>
      <c r="AP1199" s="79"/>
      <c r="AQ1199" s="79"/>
      <c r="AR1199" s="79"/>
      <c r="AS1199" s="79"/>
      <c r="AT1199" s="79"/>
      <c r="AU1199" s="79"/>
      <c r="AV1199" s="79"/>
      <c r="AW1199" s="79"/>
      <c r="AX1199" s="79"/>
      <c r="AY1199" s="79"/>
      <c r="AZ1199" s="79"/>
      <c r="BA1199" s="79"/>
      <c r="BB1199" s="79"/>
      <c r="BC1199" s="79"/>
      <c r="BD1199" s="79"/>
      <c r="BE1199" s="79"/>
      <c r="BF1199" s="79"/>
      <c r="BG1199" s="79"/>
      <c r="BH1199" s="79"/>
      <c r="BI1199" s="79"/>
      <c r="BJ1199" s="79"/>
      <c r="BK1199" s="79"/>
      <c r="BL1199" s="79"/>
      <c r="BM1199" s="79"/>
      <c r="BN1199" s="79"/>
      <c r="BO1199" s="79"/>
      <c r="BP1199" s="79"/>
      <c r="BQ1199" s="79"/>
      <c r="BR1199" s="79"/>
      <c r="BS1199" s="79"/>
      <c r="BT1199" s="79"/>
      <c r="BU1199" s="79"/>
      <c r="BV1199" s="79"/>
      <c r="BW1199" s="79"/>
      <c r="BX1199" s="79"/>
      <c r="BY1199" s="79"/>
      <c r="BZ1199" s="79"/>
      <c r="CA1199" s="79"/>
    </row>
    <row r="1200" spans="1:79">
      <c r="A1200" s="79"/>
      <c r="B1200" s="79"/>
      <c r="C1200" s="79"/>
      <c r="D1200" s="79"/>
      <c r="E1200" s="79"/>
      <c r="F1200" s="79"/>
      <c r="G1200" s="79"/>
      <c r="H1200" s="79"/>
      <c r="I1200" s="79"/>
      <c r="J1200" s="79"/>
      <c r="K1200" s="79"/>
      <c r="L1200" s="79"/>
      <c r="M1200" s="79"/>
      <c r="AA1200" s="79"/>
      <c r="AB1200" s="79"/>
      <c r="AC1200" s="79"/>
      <c r="AD1200" s="79"/>
      <c r="AE1200" s="79"/>
      <c r="AF1200" s="79"/>
      <c r="AG1200" s="79"/>
      <c r="AH1200" s="79"/>
      <c r="AI1200" s="79"/>
      <c r="AJ1200" s="79"/>
      <c r="AK1200" s="79"/>
      <c r="AL1200" s="79"/>
      <c r="AM1200" s="79"/>
      <c r="AN1200" s="79"/>
      <c r="AO1200" s="79"/>
      <c r="AP1200" s="79"/>
      <c r="AQ1200" s="79"/>
      <c r="AR1200" s="79"/>
      <c r="AS1200" s="79"/>
      <c r="AT1200" s="79"/>
      <c r="AU1200" s="79"/>
      <c r="AV1200" s="79"/>
      <c r="AW1200" s="79"/>
      <c r="AX1200" s="79"/>
      <c r="AY1200" s="79"/>
      <c r="AZ1200" s="79"/>
      <c r="BA1200" s="79"/>
      <c r="BB1200" s="79"/>
      <c r="BC1200" s="79"/>
      <c r="BD1200" s="79"/>
      <c r="BE1200" s="79"/>
      <c r="BF1200" s="79"/>
      <c r="BG1200" s="79"/>
      <c r="BH1200" s="79"/>
      <c r="BI1200" s="79"/>
      <c r="BJ1200" s="79"/>
      <c r="BK1200" s="79"/>
      <c r="BL1200" s="79"/>
      <c r="BM1200" s="79"/>
      <c r="BN1200" s="79"/>
      <c r="BO1200" s="79"/>
      <c r="BP1200" s="79"/>
      <c r="BQ1200" s="79"/>
      <c r="BR1200" s="79"/>
      <c r="BS1200" s="79"/>
      <c r="BT1200" s="79"/>
      <c r="BU1200" s="79"/>
      <c r="BV1200" s="79"/>
      <c r="BW1200" s="79"/>
      <c r="BX1200" s="79"/>
      <c r="BY1200" s="79"/>
      <c r="BZ1200" s="79"/>
      <c r="CA1200" s="79"/>
    </row>
    <row r="1201" spans="1:79">
      <c r="A1201" s="79"/>
      <c r="B1201" s="79"/>
      <c r="C1201" s="79"/>
      <c r="D1201" s="79"/>
      <c r="E1201" s="79"/>
      <c r="F1201" s="79"/>
      <c r="G1201" s="79"/>
      <c r="H1201" s="79"/>
      <c r="I1201" s="79"/>
      <c r="J1201" s="79"/>
      <c r="K1201" s="79"/>
      <c r="L1201" s="79"/>
      <c r="M1201" s="79"/>
      <c r="AA1201" s="79"/>
      <c r="AB1201" s="79"/>
      <c r="AC1201" s="79"/>
      <c r="AD1201" s="79"/>
      <c r="AE1201" s="79"/>
      <c r="AF1201" s="79"/>
      <c r="AG1201" s="79"/>
      <c r="AH1201" s="79"/>
      <c r="AI1201" s="79"/>
      <c r="AJ1201" s="79"/>
      <c r="AK1201" s="79"/>
      <c r="AL1201" s="79"/>
      <c r="AM1201" s="79"/>
      <c r="AN1201" s="79"/>
      <c r="AO1201" s="79"/>
      <c r="AP1201" s="79"/>
      <c r="AQ1201" s="79"/>
      <c r="AR1201" s="79"/>
      <c r="AS1201" s="79"/>
      <c r="AT1201" s="79"/>
      <c r="AU1201" s="79"/>
      <c r="AV1201" s="79"/>
      <c r="AW1201" s="79"/>
      <c r="AX1201" s="79"/>
      <c r="AY1201" s="79"/>
      <c r="AZ1201" s="79"/>
      <c r="BA1201" s="79"/>
      <c r="BB1201" s="79"/>
      <c r="BC1201" s="79"/>
      <c r="BD1201" s="79"/>
      <c r="BE1201" s="79"/>
      <c r="BF1201" s="79"/>
      <c r="BG1201" s="79"/>
      <c r="BH1201" s="79"/>
      <c r="BI1201" s="79"/>
      <c r="BJ1201" s="79"/>
      <c r="BK1201" s="79"/>
      <c r="BL1201" s="79"/>
      <c r="BM1201" s="79"/>
      <c r="BN1201" s="79"/>
      <c r="BO1201" s="79"/>
      <c r="BP1201" s="79"/>
      <c r="BQ1201" s="79"/>
      <c r="BR1201" s="79"/>
      <c r="BS1201" s="79"/>
      <c r="BT1201" s="79"/>
      <c r="BU1201" s="79"/>
      <c r="BV1201" s="79"/>
      <c r="BW1201" s="79"/>
      <c r="BX1201" s="79"/>
      <c r="BY1201" s="79"/>
      <c r="BZ1201" s="79"/>
      <c r="CA1201" s="79"/>
    </row>
    <row r="1202" spans="1:79">
      <c r="A1202" s="79"/>
      <c r="B1202" s="79"/>
      <c r="C1202" s="79"/>
      <c r="D1202" s="79"/>
      <c r="E1202" s="79"/>
      <c r="F1202" s="79"/>
      <c r="G1202" s="79"/>
      <c r="H1202" s="79"/>
      <c r="I1202" s="79"/>
      <c r="J1202" s="79"/>
      <c r="K1202" s="79"/>
      <c r="L1202" s="79"/>
      <c r="M1202" s="79"/>
      <c r="AA1202" s="79"/>
      <c r="AB1202" s="79"/>
      <c r="AC1202" s="79"/>
      <c r="AD1202" s="79"/>
      <c r="AE1202" s="79"/>
      <c r="AF1202" s="79"/>
      <c r="AG1202" s="79"/>
      <c r="AH1202" s="79"/>
      <c r="AI1202" s="79"/>
      <c r="AJ1202" s="79"/>
      <c r="AK1202" s="79"/>
      <c r="AL1202" s="79"/>
      <c r="AM1202" s="79"/>
      <c r="AN1202" s="79"/>
      <c r="AO1202" s="79"/>
      <c r="AP1202" s="79"/>
      <c r="AQ1202" s="79"/>
      <c r="AR1202" s="79"/>
      <c r="AS1202" s="79"/>
      <c r="AT1202" s="79"/>
      <c r="AU1202" s="79"/>
      <c r="AV1202" s="79"/>
      <c r="AW1202" s="79"/>
      <c r="AX1202" s="79"/>
      <c r="AY1202" s="79"/>
      <c r="AZ1202" s="79"/>
      <c r="BA1202" s="79"/>
      <c r="BB1202" s="79"/>
      <c r="BC1202" s="79"/>
      <c r="BD1202" s="79"/>
      <c r="BE1202" s="79"/>
      <c r="BF1202" s="79"/>
      <c r="BG1202" s="79"/>
      <c r="BH1202" s="79"/>
      <c r="BI1202" s="79"/>
      <c r="BJ1202" s="79"/>
      <c r="BK1202" s="79"/>
      <c r="BL1202" s="79"/>
      <c r="BM1202" s="79"/>
      <c r="BN1202" s="79"/>
      <c r="BO1202" s="79"/>
      <c r="BP1202" s="79"/>
      <c r="BQ1202" s="79"/>
      <c r="BR1202" s="79"/>
      <c r="BS1202" s="79"/>
      <c r="BT1202" s="79"/>
      <c r="BU1202" s="79"/>
      <c r="BV1202" s="79"/>
      <c r="BW1202" s="79"/>
      <c r="BX1202" s="79"/>
      <c r="BY1202" s="79"/>
      <c r="BZ1202" s="79"/>
      <c r="CA1202" s="79"/>
    </row>
    <row r="1203" spans="1:79">
      <c r="A1203" s="79"/>
      <c r="B1203" s="79"/>
      <c r="C1203" s="79"/>
      <c r="D1203" s="79"/>
      <c r="E1203" s="79"/>
      <c r="F1203" s="79"/>
      <c r="G1203" s="79"/>
      <c r="H1203" s="79"/>
      <c r="I1203" s="79"/>
      <c r="J1203" s="79"/>
      <c r="K1203" s="79"/>
      <c r="L1203" s="79"/>
      <c r="M1203" s="79"/>
      <c r="AA1203" s="79"/>
      <c r="AB1203" s="79"/>
      <c r="AC1203" s="79"/>
      <c r="AD1203" s="79"/>
      <c r="AE1203" s="79"/>
      <c r="AF1203" s="79"/>
      <c r="AG1203" s="79"/>
      <c r="AH1203" s="79"/>
      <c r="AI1203" s="79"/>
      <c r="AJ1203" s="79"/>
      <c r="AK1203" s="79"/>
      <c r="AL1203" s="79"/>
      <c r="AM1203" s="79"/>
      <c r="AN1203" s="79"/>
      <c r="AO1203" s="79"/>
      <c r="AP1203" s="79"/>
      <c r="AQ1203" s="79"/>
      <c r="AR1203" s="79"/>
      <c r="AS1203" s="79"/>
      <c r="AT1203" s="79"/>
      <c r="AU1203" s="79"/>
      <c r="AV1203" s="79"/>
      <c r="AW1203" s="79"/>
      <c r="AX1203" s="79"/>
      <c r="AY1203" s="79"/>
      <c r="AZ1203" s="79"/>
      <c r="BA1203" s="79"/>
      <c r="BB1203" s="79"/>
      <c r="BC1203" s="79"/>
      <c r="BD1203" s="79"/>
      <c r="BE1203" s="79"/>
      <c r="BF1203" s="79"/>
      <c r="BG1203" s="79"/>
      <c r="BH1203" s="79"/>
      <c r="BI1203" s="79"/>
      <c r="BJ1203" s="79"/>
      <c r="BK1203" s="79"/>
      <c r="BL1203" s="79"/>
      <c r="BM1203" s="79"/>
      <c r="BN1203" s="79"/>
      <c r="BO1203" s="79"/>
      <c r="BP1203" s="79"/>
      <c r="BQ1203" s="79"/>
      <c r="BR1203" s="79"/>
      <c r="BS1203" s="79"/>
      <c r="BT1203" s="79"/>
      <c r="BU1203" s="79"/>
      <c r="BV1203" s="79"/>
      <c r="BW1203" s="79"/>
      <c r="BX1203" s="79"/>
      <c r="BY1203" s="79"/>
      <c r="BZ1203" s="79"/>
      <c r="CA1203" s="79"/>
    </row>
    <row r="1204" spans="1:79">
      <c r="A1204" s="79"/>
      <c r="B1204" s="79"/>
      <c r="C1204" s="79"/>
      <c r="D1204" s="79"/>
      <c r="E1204" s="79"/>
      <c r="F1204" s="79"/>
      <c r="G1204" s="79"/>
      <c r="H1204" s="79"/>
      <c r="I1204" s="79"/>
      <c r="J1204" s="79"/>
      <c r="K1204" s="79"/>
      <c r="L1204" s="79"/>
      <c r="M1204" s="79"/>
      <c r="AA1204" s="79"/>
      <c r="AB1204" s="79"/>
      <c r="AC1204" s="79"/>
      <c r="AD1204" s="79"/>
      <c r="AE1204" s="79"/>
      <c r="AF1204" s="79"/>
      <c r="AG1204" s="79"/>
      <c r="AH1204" s="79"/>
      <c r="AI1204" s="79"/>
      <c r="AJ1204" s="79"/>
      <c r="AK1204" s="79"/>
      <c r="AL1204" s="79"/>
      <c r="AM1204" s="79"/>
      <c r="AN1204" s="79"/>
      <c r="AO1204" s="79"/>
      <c r="AP1204" s="79"/>
      <c r="AQ1204" s="79"/>
      <c r="AR1204" s="79"/>
      <c r="AS1204" s="79"/>
      <c r="AT1204" s="79"/>
      <c r="AU1204" s="79"/>
      <c r="AV1204" s="79"/>
      <c r="AW1204" s="79"/>
      <c r="AX1204" s="79"/>
      <c r="AY1204" s="79"/>
      <c r="AZ1204" s="79"/>
      <c r="BA1204" s="79"/>
      <c r="BB1204" s="79"/>
      <c r="BC1204" s="79"/>
      <c r="BD1204" s="79"/>
      <c r="BE1204" s="79"/>
      <c r="BF1204" s="79"/>
      <c r="BG1204" s="79"/>
      <c r="BH1204" s="79"/>
      <c r="BI1204" s="79"/>
      <c r="BJ1204" s="79"/>
      <c r="BK1204" s="79"/>
      <c r="BL1204" s="79"/>
      <c r="BM1204" s="79"/>
      <c r="BN1204" s="79"/>
      <c r="BO1204" s="79"/>
      <c r="BP1204" s="79"/>
      <c r="BQ1204" s="79"/>
      <c r="BR1204" s="79"/>
      <c r="BS1204" s="79"/>
      <c r="BT1204" s="79"/>
      <c r="BU1204" s="79"/>
      <c r="BV1204" s="79"/>
      <c r="BW1204" s="79"/>
      <c r="BX1204" s="79"/>
      <c r="BY1204" s="79"/>
      <c r="BZ1204" s="79"/>
      <c r="CA1204" s="79"/>
    </row>
    <row r="1205" spans="1:79">
      <c r="A1205" s="79"/>
      <c r="B1205" s="79"/>
      <c r="C1205" s="79"/>
      <c r="D1205" s="79"/>
      <c r="E1205" s="79"/>
      <c r="F1205" s="79"/>
      <c r="G1205" s="79"/>
      <c r="H1205" s="79"/>
      <c r="I1205" s="79"/>
      <c r="J1205" s="79"/>
      <c r="K1205" s="79"/>
      <c r="L1205" s="79"/>
      <c r="M1205" s="79"/>
      <c r="AA1205" s="79"/>
      <c r="AB1205" s="79"/>
      <c r="AC1205" s="79"/>
      <c r="AD1205" s="79"/>
      <c r="AE1205" s="79"/>
      <c r="AF1205" s="79"/>
      <c r="AG1205" s="79"/>
      <c r="AH1205" s="79"/>
      <c r="AI1205" s="79"/>
      <c r="AJ1205" s="79"/>
      <c r="AK1205" s="79"/>
      <c r="AL1205" s="79"/>
      <c r="AM1205" s="79"/>
      <c r="AN1205" s="79"/>
      <c r="AO1205" s="79"/>
      <c r="AP1205" s="79"/>
      <c r="AQ1205" s="79"/>
      <c r="AR1205" s="79"/>
      <c r="AS1205" s="79"/>
      <c r="AT1205" s="79"/>
      <c r="AU1205" s="79"/>
      <c r="AV1205" s="79"/>
      <c r="AW1205" s="79"/>
      <c r="AX1205" s="79"/>
      <c r="AY1205" s="79"/>
      <c r="AZ1205" s="79"/>
      <c r="BA1205" s="79"/>
      <c r="BB1205" s="79"/>
      <c r="BC1205" s="79"/>
      <c r="BD1205" s="79"/>
      <c r="BE1205" s="79"/>
      <c r="BF1205" s="79"/>
      <c r="BG1205" s="79"/>
      <c r="BH1205" s="79"/>
      <c r="BI1205" s="79"/>
      <c r="BJ1205" s="79"/>
      <c r="BK1205" s="79"/>
      <c r="BL1205" s="79"/>
      <c r="BM1205" s="79"/>
      <c r="BN1205" s="79"/>
      <c r="BO1205" s="79"/>
      <c r="BP1205" s="79"/>
      <c r="BQ1205" s="79"/>
      <c r="BR1205" s="79"/>
      <c r="BS1205" s="79"/>
      <c r="BT1205" s="79"/>
      <c r="BU1205" s="79"/>
      <c r="BV1205" s="79"/>
      <c r="BW1205" s="79"/>
      <c r="BX1205" s="79"/>
      <c r="BY1205" s="79"/>
      <c r="BZ1205" s="79"/>
      <c r="CA1205" s="79"/>
    </row>
    <row r="1206" spans="1:79">
      <c r="A1206" s="79"/>
      <c r="B1206" s="79"/>
      <c r="C1206" s="79"/>
      <c r="D1206" s="79"/>
      <c r="E1206" s="79"/>
      <c r="F1206" s="79"/>
      <c r="G1206" s="79"/>
      <c r="H1206" s="79"/>
      <c r="I1206" s="79"/>
      <c r="J1206" s="79"/>
      <c r="K1206" s="79"/>
      <c r="L1206" s="79"/>
      <c r="M1206" s="79"/>
      <c r="AA1206" s="79"/>
      <c r="AB1206" s="79"/>
      <c r="AC1206" s="79"/>
      <c r="AD1206" s="79"/>
      <c r="AE1206" s="79"/>
      <c r="AF1206" s="79"/>
      <c r="AG1206" s="79"/>
      <c r="AH1206" s="79"/>
      <c r="AI1206" s="79"/>
      <c r="AJ1206" s="79"/>
      <c r="AK1206" s="79"/>
      <c r="AL1206" s="79"/>
      <c r="AM1206" s="79"/>
      <c r="AN1206" s="79"/>
      <c r="AO1206" s="79"/>
      <c r="AP1206" s="79"/>
      <c r="AQ1206" s="79"/>
      <c r="AR1206" s="79"/>
      <c r="AS1206" s="79"/>
      <c r="AT1206" s="79"/>
      <c r="AU1206" s="79"/>
      <c r="AV1206" s="79"/>
      <c r="AW1206" s="79"/>
      <c r="AX1206" s="79"/>
      <c r="AY1206" s="79"/>
      <c r="AZ1206" s="79"/>
      <c r="BA1206" s="79"/>
      <c r="BB1206" s="79"/>
      <c r="BC1206" s="79"/>
      <c r="BD1206" s="79"/>
      <c r="BE1206" s="79"/>
      <c r="BF1206" s="79"/>
      <c r="BG1206" s="79"/>
      <c r="BH1206" s="79"/>
      <c r="BI1206" s="79"/>
      <c r="BJ1206" s="79"/>
      <c r="BK1206" s="79"/>
      <c r="BL1206" s="79"/>
      <c r="BM1206" s="79"/>
      <c r="BN1206" s="79"/>
      <c r="BO1206" s="79"/>
      <c r="BP1206" s="79"/>
      <c r="BQ1206" s="79"/>
      <c r="BR1206" s="79"/>
      <c r="BS1206" s="79"/>
      <c r="BT1206" s="79"/>
      <c r="BU1206" s="79"/>
      <c r="BV1206" s="79"/>
      <c r="BW1206" s="79"/>
      <c r="BX1206" s="79"/>
      <c r="BY1206" s="79"/>
      <c r="BZ1206" s="79"/>
      <c r="CA1206" s="79"/>
    </row>
    <row r="1207" spans="1:79">
      <c r="A1207" s="79"/>
      <c r="B1207" s="79"/>
      <c r="C1207" s="79"/>
      <c r="D1207" s="79"/>
      <c r="E1207" s="79"/>
      <c r="F1207" s="79"/>
      <c r="G1207" s="79"/>
      <c r="H1207" s="79"/>
      <c r="I1207" s="79"/>
      <c r="J1207" s="79"/>
      <c r="K1207" s="79"/>
      <c r="L1207" s="79"/>
      <c r="M1207" s="79"/>
      <c r="AA1207" s="79"/>
      <c r="AB1207" s="79"/>
      <c r="AC1207" s="79"/>
      <c r="AD1207" s="79"/>
      <c r="AE1207" s="79"/>
      <c r="AF1207" s="79"/>
      <c r="AG1207" s="79"/>
      <c r="AH1207" s="79"/>
      <c r="AI1207" s="79"/>
      <c r="AJ1207" s="79"/>
      <c r="AK1207" s="79"/>
      <c r="AL1207" s="79"/>
      <c r="AM1207" s="79"/>
      <c r="AN1207" s="79"/>
      <c r="AO1207" s="79"/>
      <c r="AP1207" s="79"/>
      <c r="AQ1207" s="79"/>
      <c r="AR1207" s="79"/>
      <c r="AS1207" s="79"/>
      <c r="AT1207" s="79"/>
      <c r="AU1207" s="79"/>
      <c r="AV1207" s="79"/>
      <c r="AW1207" s="79"/>
      <c r="AX1207" s="79"/>
      <c r="AY1207" s="79"/>
      <c r="AZ1207" s="79"/>
      <c r="BA1207" s="79"/>
      <c r="BB1207" s="79"/>
      <c r="BC1207" s="79"/>
      <c r="BD1207" s="79"/>
      <c r="BE1207" s="79"/>
      <c r="BF1207" s="79"/>
      <c r="BG1207" s="79"/>
      <c r="BH1207" s="79"/>
      <c r="BI1207" s="79"/>
      <c r="BJ1207" s="79"/>
      <c r="BK1207" s="79"/>
      <c r="BL1207" s="79"/>
      <c r="BM1207" s="79"/>
      <c r="BN1207" s="79"/>
      <c r="BO1207" s="79"/>
      <c r="BP1207" s="79"/>
      <c r="BQ1207" s="79"/>
      <c r="BR1207" s="79"/>
      <c r="BS1207" s="79"/>
      <c r="BT1207" s="79"/>
      <c r="BU1207" s="79"/>
      <c r="BV1207" s="79"/>
      <c r="BW1207" s="79"/>
      <c r="BX1207" s="79"/>
      <c r="BY1207" s="79"/>
      <c r="BZ1207" s="79"/>
      <c r="CA1207" s="79"/>
    </row>
    <row r="1208" spans="1:79">
      <c r="A1208" s="79"/>
      <c r="B1208" s="79"/>
      <c r="C1208" s="79"/>
      <c r="D1208" s="79"/>
      <c r="E1208" s="79"/>
      <c r="F1208" s="79"/>
      <c r="G1208" s="79"/>
      <c r="H1208" s="79"/>
      <c r="I1208" s="79"/>
      <c r="J1208" s="79"/>
      <c r="K1208" s="79"/>
      <c r="L1208" s="79"/>
      <c r="M1208" s="79"/>
      <c r="AA1208" s="79"/>
      <c r="AB1208" s="79"/>
      <c r="AC1208" s="79"/>
      <c r="AD1208" s="79"/>
      <c r="AE1208" s="79"/>
      <c r="AF1208" s="79"/>
      <c r="AG1208" s="79"/>
      <c r="AH1208" s="79"/>
      <c r="AI1208" s="79"/>
      <c r="AJ1208" s="79"/>
      <c r="AK1208" s="79"/>
      <c r="AL1208" s="79"/>
      <c r="AM1208" s="79"/>
      <c r="AN1208" s="79"/>
      <c r="AO1208" s="79"/>
      <c r="AP1208" s="79"/>
      <c r="AQ1208" s="79"/>
      <c r="AR1208" s="79"/>
      <c r="AS1208" s="79"/>
      <c r="AT1208" s="79"/>
      <c r="AU1208" s="79"/>
      <c r="AV1208" s="79"/>
      <c r="AW1208" s="79"/>
      <c r="AX1208" s="79"/>
      <c r="AY1208" s="79"/>
      <c r="AZ1208" s="79"/>
      <c r="BA1208" s="79"/>
      <c r="BB1208" s="79"/>
      <c r="BC1208" s="79"/>
      <c r="BD1208" s="79"/>
      <c r="BE1208" s="79"/>
      <c r="BF1208" s="79"/>
      <c r="BG1208" s="79"/>
      <c r="BH1208" s="79"/>
      <c r="BI1208" s="79"/>
      <c r="BJ1208" s="79"/>
      <c r="BK1208" s="79"/>
      <c r="BL1208" s="79"/>
      <c r="BM1208" s="79"/>
      <c r="BN1208" s="79"/>
      <c r="BO1208" s="79"/>
      <c r="BP1208" s="79"/>
      <c r="BQ1208" s="79"/>
      <c r="BR1208" s="79"/>
      <c r="BS1208" s="79"/>
      <c r="BT1208" s="79"/>
      <c r="BU1208" s="79"/>
      <c r="BV1208" s="79"/>
      <c r="BW1208" s="79"/>
      <c r="BX1208" s="79"/>
      <c r="BY1208" s="79"/>
      <c r="BZ1208" s="79"/>
      <c r="CA1208" s="79"/>
    </row>
    <row r="1209" spans="1:79">
      <c r="A1209" s="79"/>
      <c r="B1209" s="79"/>
      <c r="C1209" s="79"/>
      <c r="D1209" s="79"/>
      <c r="E1209" s="79"/>
      <c r="F1209" s="79"/>
      <c r="G1209" s="79"/>
      <c r="H1209" s="79"/>
      <c r="I1209" s="79"/>
      <c r="J1209" s="79"/>
      <c r="K1209" s="79"/>
      <c r="L1209" s="79"/>
      <c r="M1209" s="79"/>
      <c r="AA1209" s="79"/>
      <c r="AB1209" s="79"/>
      <c r="AC1209" s="79"/>
      <c r="AD1209" s="79"/>
      <c r="AE1209" s="79"/>
      <c r="AF1209" s="79"/>
      <c r="AG1209" s="79"/>
      <c r="AH1209" s="79"/>
      <c r="AI1209" s="79"/>
      <c r="AJ1209" s="79"/>
      <c r="AK1209" s="79"/>
      <c r="AL1209" s="79"/>
      <c r="AM1209" s="79"/>
      <c r="AN1209" s="79"/>
      <c r="AO1209" s="79"/>
      <c r="AP1209" s="79"/>
      <c r="AQ1209" s="79"/>
      <c r="AR1209" s="79"/>
      <c r="AS1209" s="79"/>
      <c r="AT1209" s="79"/>
      <c r="AU1209" s="79"/>
      <c r="AV1209" s="79"/>
      <c r="AW1209" s="79"/>
      <c r="AX1209" s="79"/>
      <c r="AY1209" s="79"/>
      <c r="AZ1209" s="79"/>
      <c r="BA1209" s="79"/>
      <c r="BB1209" s="79"/>
      <c r="BC1209" s="79"/>
      <c r="BD1209" s="79"/>
      <c r="BE1209" s="79"/>
      <c r="BF1209" s="79"/>
      <c r="BG1209" s="79"/>
      <c r="BH1209" s="79"/>
      <c r="BI1209" s="79"/>
      <c r="BJ1209" s="79"/>
      <c r="BK1209" s="79"/>
      <c r="BL1209" s="79"/>
      <c r="BM1209" s="79"/>
      <c r="BN1209" s="79"/>
      <c r="BO1209" s="79"/>
      <c r="BP1209" s="79"/>
      <c r="BQ1209" s="79"/>
      <c r="BR1209" s="79"/>
      <c r="BS1209" s="79"/>
      <c r="BT1209" s="79"/>
      <c r="BU1209" s="79"/>
      <c r="BV1209" s="79"/>
      <c r="BW1209" s="79"/>
      <c r="BX1209" s="79"/>
      <c r="BY1209" s="79"/>
      <c r="BZ1209" s="79"/>
      <c r="CA1209" s="79"/>
    </row>
    <row r="1210" spans="1:79">
      <c r="A1210" s="79"/>
      <c r="B1210" s="79"/>
      <c r="C1210" s="79"/>
      <c r="D1210" s="79"/>
      <c r="E1210" s="79"/>
      <c r="F1210" s="79"/>
      <c r="G1210" s="79"/>
      <c r="H1210" s="79"/>
      <c r="I1210" s="79"/>
      <c r="J1210" s="79"/>
      <c r="K1210" s="79"/>
      <c r="L1210" s="79"/>
      <c r="M1210" s="79"/>
      <c r="AA1210" s="79"/>
      <c r="AB1210" s="79"/>
      <c r="AC1210" s="79"/>
      <c r="AD1210" s="79"/>
      <c r="AE1210" s="79"/>
      <c r="AF1210" s="79"/>
      <c r="AG1210" s="79"/>
      <c r="AH1210" s="79"/>
      <c r="AI1210" s="79"/>
      <c r="AJ1210" s="79"/>
      <c r="AK1210" s="79"/>
      <c r="AL1210" s="79"/>
      <c r="AM1210" s="79"/>
      <c r="AN1210" s="79"/>
      <c r="AO1210" s="79"/>
      <c r="AP1210" s="79"/>
      <c r="AQ1210" s="79"/>
      <c r="AR1210" s="79"/>
      <c r="AS1210" s="79"/>
      <c r="AT1210" s="79"/>
      <c r="AU1210" s="79"/>
      <c r="AV1210" s="79"/>
      <c r="AW1210" s="79"/>
      <c r="AX1210" s="79"/>
      <c r="AY1210" s="79"/>
      <c r="AZ1210" s="79"/>
      <c r="BA1210" s="79"/>
      <c r="BB1210" s="79"/>
      <c r="BC1210" s="79"/>
      <c r="BD1210" s="79"/>
      <c r="BE1210" s="79"/>
      <c r="BF1210" s="79"/>
      <c r="BG1210" s="79"/>
      <c r="BH1210" s="79"/>
      <c r="BI1210" s="79"/>
      <c r="BJ1210" s="79"/>
      <c r="BK1210" s="79"/>
      <c r="BL1210" s="79"/>
      <c r="BM1210" s="79"/>
      <c r="BN1210" s="79"/>
      <c r="BO1210" s="79"/>
      <c r="BP1210" s="79"/>
      <c r="BQ1210" s="79"/>
      <c r="BR1210" s="79"/>
      <c r="BS1210" s="79"/>
      <c r="BT1210" s="79"/>
      <c r="BU1210" s="79"/>
      <c r="BV1210" s="79"/>
      <c r="BW1210" s="79"/>
      <c r="BX1210" s="79"/>
      <c r="BY1210" s="79"/>
      <c r="BZ1210" s="79"/>
      <c r="CA1210" s="79"/>
    </row>
    <row r="1211" spans="1:79">
      <c r="A1211" s="79"/>
      <c r="B1211" s="79"/>
      <c r="C1211" s="79"/>
      <c r="D1211" s="79"/>
      <c r="E1211" s="79"/>
      <c r="F1211" s="79"/>
      <c r="G1211" s="79"/>
      <c r="H1211" s="79"/>
      <c r="I1211" s="79"/>
      <c r="J1211" s="79"/>
      <c r="K1211" s="79"/>
      <c r="L1211" s="79"/>
      <c r="M1211" s="79"/>
      <c r="AA1211" s="79"/>
      <c r="AB1211" s="79"/>
      <c r="AC1211" s="79"/>
      <c r="AD1211" s="79"/>
      <c r="AE1211" s="79"/>
      <c r="AF1211" s="79"/>
      <c r="AG1211" s="79"/>
      <c r="AH1211" s="79"/>
      <c r="AI1211" s="79"/>
      <c r="AJ1211" s="79"/>
      <c r="AK1211" s="79"/>
      <c r="AL1211" s="79"/>
      <c r="AM1211" s="79"/>
      <c r="AN1211" s="79"/>
      <c r="AO1211" s="79"/>
      <c r="AP1211" s="79"/>
      <c r="AQ1211" s="79"/>
      <c r="AR1211" s="79"/>
      <c r="AS1211" s="79"/>
      <c r="AT1211" s="79"/>
      <c r="AU1211" s="79"/>
      <c r="AV1211" s="79"/>
      <c r="AW1211" s="79"/>
      <c r="AX1211" s="79"/>
      <c r="AY1211" s="79"/>
      <c r="AZ1211" s="79"/>
      <c r="BA1211" s="79"/>
      <c r="BB1211" s="79"/>
      <c r="BC1211" s="79"/>
      <c r="BD1211" s="79"/>
      <c r="BE1211" s="79"/>
      <c r="BF1211" s="79"/>
      <c r="BG1211" s="79"/>
      <c r="BH1211" s="79"/>
      <c r="BI1211" s="79"/>
      <c r="BJ1211" s="79"/>
      <c r="BK1211" s="79"/>
      <c r="BL1211" s="79"/>
      <c r="BM1211" s="79"/>
      <c r="BN1211" s="79"/>
      <c r="BO1211" s="79"/>
      <c r="BP1211" s="79"/>
      <c r="BQ1211" s="79"/>
      <c r="BR1211" s="79"/>
      <c r="BS1211" s="79"/>
      <c r="BT1211" s="79"/>
      <c r="BU1211" s="79"/>
      <c r="BV1211" s="79"/>
      <c r="BW1211" s="79"/>
      <c r="BX1211" s="79"/>
      <c r="BY1211" s="79"/>
      <c r="BZ1211" s="79"/>
      <c r="CA1211" s="79"/>
    </row>
    <row r="1212" spans="1:79">
      <c r="A1212" s="79"/>
      <c r="B1212" s="79"/>
      <c r="C1212" s="79"/>
      <c r="D1212" s="79"/>
      <c r="E1212" s="79"/>
      <c r="F1212" s="79"/>
      <c r="G1212" s="79"/>
      <c r="H1212" s="79"/>
      <c r="I1212" s="79"/>
      <c r="J1212" s="79"/>
      <c r="K1212" s="79"/>
      <c r="L1212" s="79"/>
      <c r="M1212" s="79"/>
      <c r="AA1212" s="79"/>
      <c r="AB1212" s="79"/>
      <c r="AC1212" s="79"/>
      <c r="AD1212" s="79"/>
      <c r="AE1212" s="79"/>
      <c r="AF1212" s="79"/>
      <c r="AG1212" s="79"/>
      <c r="AH1212" s="79"/>
      <c r="AI1212" s="79"/>
      <c r="AJ1212" s="79"/>
      <c r="AK1212" s="79"/>
      <c r="AL1212" s="79"/>
      <c r="AM1212" s="79"/>
      <c r="AN1212" s="79"/>
      <c r="AO1212" s="79"/>
      <c r="AP1212" s="79"/>
      <c r="AQ1212" s="79"/>
      <c r="AR1212" s="79"/>
      <c r="AS1212" s="79"/>
      <c r="AT1212" s="79"/>
      <c r="AU1212" s="79"/>
      <c r="AV1212" s="79"/>
      <c r="AW1212" s="79"/>
      <c r="AX1212" s="79"/>
      <c r="AY1212" s="79"/>
      <c r="AZ1212" s="79"/>
      <c r="BA1212" s="79"/>
      <c r="BB1212" s="79"/>
      <c r="BC1212" s="79"/>
      <c r="BD1212" s="79"/>
      <c r="BE1212" s="79"/>
      <c r="BF1212" s="79"/>
      <c r="BG1212" s="79"/>
      <c r="BH1212" s="79"/>
      <c r="BI1212" s="79"/>
      <c r="BJ1212" s="79"/>
      <c r="BK1212" s="79"/>
      <c r="BL1212" s="79"/>
      <c r="BM1212" s="79"/>
      <c r="BN1212" s="79"/>
      <c r="BO1212" s="79"/>
      <c r="BP1212" s="79"/>
      <c r="BQ1212" s="79"/>
      <c r="BR1212" s="79"/>
      <c r="BS1212" s="79"/>
      <c r="BT1212" s="79"/>
      <c r="BU1212" s="79"/>
      <c r="BV1212" s="79"/>
      <c r="BW1212" s="79"/>
      <c r="BX1212" s="79"/>
      <c r="BY1212" s="79"/>
      <c r="BZ1212" s="79"/>
      <c r="CA1212" s="79"/>
    </row>
    <row r="1213" spans="1:79">
      <c r="A1213" s="79"/>
      <c r="B1213" s="79"/>
      <c r="C1213" s="79"/>
      <c r="D1213" s="79"/>
      <c r="E1213" s="79"/>
      <c r="F1213" s="79"/>
      <c r="G1213" s="79"/>
      <c r="H1213" s="79"/>
      <c r="I1213" s="79"/>
      <c r="J1213" s="79"/>
      <c r="K1213" s="79"/>
      <c r="L1213" s="79"/>
      <c r="M1213" s="79"/>
      <c r="AA1213" s="79"/>
      <c r="AB1213" s="79"/>
      <c r="AC1213" s="79"/>
      <c r="AD1213" s="79"/>
      <c r="AE1213" s="79"/>
      <c r="AF1213" s="79"/>
      <c r="AG1213" s="79"/>
      <c r="AH1213" s="79"/>
      <c r="AI1213" s="79"/>
      <c r="AJ1213" s="79"/>
      <c r="AK1213" s="79"/>
      <c r="AL1213" s="79"/>
      <c r="AM1213" s="79"/>
      <c r="AN1213" s="79"/>
      <c r="AO1213" s="79"/>
      <c r="AP1213" s="79"/>
      <c r="AQ1213" s="79"/>
      <c r="AR1213" s="79"/>
      <c r="AS1213" s="79"/>
      <c r="AT1213" s="79"/>
      <c r="AU1213" s="79"/>
      <c r="AV1213" s="79"/>
      <c r="AW1213" s="79"/>
      <c r="AX1213" s="79"/>
      <c r="AY1213" s="79"/>
      <c r="AZ1213" s="79"/>
      <c r="BA1213" s="79"/>
      <c r="BB1213" s="79"/>
      <c r="BC1213" s="79"/>
      <c r="BD1213" s="79"/>
      <c r="BE1213" s="79"/>
      <c r="BF1213" s="79"/>
      <c r="BG1213" s="79"/>
      <c r="BH1213" s="79"/>
      <c r="BI1213" s="79"/>
      <c r="BJ1213" s="79"/>
      <c r="BK1213" s="79"/>
      <c r="BL1213" s="79"/>
      <c r="BM1213" s="79"/>
      <c r="BN1213" s="79"/>
      <c r="BO1213" s="79"/>
      <c r="BP1213" s="79"/>
      <c r="BQ1213" s="79"/>
      <c r="BR1213" s="79"/>
      <c r="BS1213" s="79"/>
      <c r="BT1213" s="79"/>
      <c r="BU1213" s="79"/>
      <c r="BV1213" s="79"/>
      <c r="BW1213" s="79"/>
      <c r="BX1213" s="79"/>
      <c r="BY1213" s="79"/>
      <c r="BZ1213" s="79"/>
      <c r="CA1213" s="79"/>
    </row>
    <row r="1214" spans="1:79">
      <c r="A1214" s="79"/>
      <c r="B1214" s="79"/>
      <c r="C1214" s="79"/>
      <c r="D1214" s="79"/>
      <c r="E1214" s="79"/>
      <c r="F1214" s="79"/>
      <c r="G1214" s="79"/>
      <c r="H1214" s="79"/>
      <c r="I1214" s="79"/>
      <c r="J1214" s="79"/>
      <c r="K1214" s="79"/>
      <c r="L1214" s="79"/>
      <c r="M1214" s="79"/>
      <c r="AA1214" s="79"/>
      <c r="AB1214" s="79"/>
      <c r="AC1214" s="79"/>
      <c r="AD1214" s="79"/>
      <c r="AE1214" s="79"/>
      <c r="AF1214" s="79"/>
      <c r="AG1214" s="79"/>
      <c r="AH1214" s="79"/>
      <c r="AI1214" s="79"/>
      <c r="AJ1214" s="79"/>
      <c r="AK1214" s="79"/>
      <c r="AL1214" s="79"/>
      <c r="AM1214" s="79"/>
      <c r="AN1214" s="79"/>
      <c r="AO1214" s="79"/>
      <c r="AP1214" s="79"/>
      <c r="AQ1214" s="79"/>
      <c r="AR1214" s="79"/>
      <c r="AS1214" s="79"/>
      <c r="AT1214" s="79"/>
      <c r="AU1214" s="79"/>
      <c r="AV1214" s="79"/>
      <c r="AW1214" s="79"/>
      <c r="AX1214" s="79"/>
      <c r="AY1214" s="79"/>
      <c r="AZ1214" s="79"/>
      <c r="BA1214" s="79"/>
      <c r="BB1214" s="79"/>
      <c r="BC1214" s="79"/>
      <c r="BD1214" s="79"/>
      <c r="BE1214" s="79"/>
      <c r="BF1214" s="79"/>
      <c r="BG1214" s="79"/>
      <c r="BH1214" s="79"/>
      <c r="BI1214" s="79"/>
      <c r="BJ1214" s="79"/>
      <c r="BK1214" s="79"/>
      <c r="BL1214" s="79"/>
      <c r="BM1214" s="79"/>
      <c r="BN1214" s="79"/>
      <c r="BO1214" s="79"/>
      <c r="BP1214" s="79"/>
      <c r="BQ1214" s="79"/>
      <c r="BR1214" s="79"/>
      <c r="BS1214" s="79"/>
      <c r="BT1214" s="79"/>
      <c r="BU1214" s="79"/>
      <c r="BV1214" s="79"/>
      <c r="BW1214" s="79"/>
      <c r="BX1214" s="79"/>
      <c r="BY1214" s="79"/>
      <c r="BZ1214" s="79"/>
      <c r="CA1214" s="79"/>
    </row>
    <row r="1215" spans="1:79">
      <c r="A1215" s="79"/>
      <c r="B1215" s="79"/>
      <c r="C1215" s="79"/>
      <c r="D1215" s="79"/>
      <c r="E1215" s="79"/>
      <c r="F1215" s="79"/>
      <c r="G1215" s="79"/>
      <c r="H1215" s="79"/>
      <c r="I1215" s="79"/>
      <c r="J1215" s="79"/>
      <c r="K1215" s="79"/>
      <c r="L1215" s="79"/>
      <c r="M1215" s="79"/>
      <c r="AA1215" s="79"/>
      <c r="AB1215" s="79"/>
      <c r="AC1215" s="79"/>
      <c r="AD1215" s="79"/>
      <c r="AE1215" s="79"/>
      <c r="AF1215" s="79"/>
      <c r="AG1215" s="79"/>
      <c r="AH1215" s="79"/>
      <c r="AI1215" s="79"/>
      <c r="AJ1215" s="79"/>
      <c r="AK1215" s="79"/>
      <c r="AL1215" s="79"/>
      <c r="AM1215" s="79"/>
      <c r="AN1215" s="79"/>
      <c r="AO1215" s="79"/>
      <c r="AP1215" s="79"/>
      <c r="AQ1215" s="79"/>
      <c r="AR1215" s="79"/>
      <c r="AS1215" s="79"/>
      <c r="AT1215" s="79"/>
      <c r="AU1215" s="79"/>
      <c r="AV1215" s="79"/>
      <c r="AW1215" s="79"/>
      <c r="AX1215" s="79"/>
      <c r="AY1215" s="79"/>
      <c r="AZ1215" s="79"/>
      <c r="BA1215" s="79"/>
      <c r="BB1215" s="79"/>
      <c r="BC1215" s="79"/>
      <c r="BD1215" s="79"/>
      <c r="BE1215" s="79"/>
      <c r="BF1215" s="79"/>
      <c r="BG1215" s="79"/>
      <c r="BH1215" s="79"/>
      <c r="BI1215" s="79"/>
      <c r="BJ1215" s="79"/>
      <c r="BK1215" s="79"/>
      <c r="BL1215" s="79"/>
      <c r="BM1215" s="79"/>
      <c r="BN1215" s="79"/>
      <c r="BO1215" s="79"/>
      <c r="BP1215" s="79"/>
      <c r="BQ1215" s="79"/>
      <c r="BR1215" s="79"/>
      <c r="BS1215" s="79"/>
      <c r="BT1215" s="79"/>
      <c r="BU1215" s="79"/>
      <c r="BV1215" s="79"/>
      <c r="BW1215" s="79"/>
      <c r="BX1215" s="79"/>
      <c r="BY1215" s="79"/>
      <c r="BZ1215" s="79"/>
      <c r="CA1215" s="79"/>
    </row>
    <row r="1216" spans="1:79">
      <c r="A1216" s="79"/>
      <c r="B1216" s="79"/>
      <c r="C1216" s="79"/>
      <c r="D1216" s="79"/>
      <c r="E1216" s="79"/>
      <c r="F1216" s="79"/>
      <c r="G1216" s="79"/>
      <c r="H1216" s="79"/>
      <c r="I1216" s="79"/>
      <c r="J1216" s="79"/>
      <c r="K1216" s="79"/>
      <c r="L1216" s="79"/>
      <c r="M1216" s="79"/>
      <c r="AA1216" s="79"/>
      <c r="AB1216" s="79"/>
      <c r="AC1216" s="79"/>
      <c r="AD1216" s="79"/>
      <c r="AE1216" s="79"/>
      <c r="AF1216" s="79"/>
      <c r="AG1216" s="79"/>
      <c r="AH1216" s="79"/>
      <c r="AI1216" s="79"/>
      <c r="AJ1216" s="79"/>
      <c r="AK1216" s="79"/>
      <c r="AL1216" s="79"/>
      <c r="AM1216" s="79"/>
      <c r="AN1216" s="79"/>
      <c r="AO1216" s="79"/>
      <c r="AP1216" s="79"/>
      <c r="AQ1216" s="79"/>
      <c r="AR1216" s="79"/>
      <c r="AS1216" s="79"/>
      <c r="AT1216" s="79"/>
      <c r="AU1216" s="79"/>
      <c r="AV1216" s="79"/>
      <c r="AW1216" s="79"/>
      <c r="AX1216" s="79"/>
      <c r="AY1216" s="79"/>
      <c r="AZ1216" s="79"/>
      <c r="BA1216" s="79"/>
      <c r="BB1216" s="79"/>
      <c r="BC1216" s="79"/>
      <c r="BD1216" s="79"/>
      <c r="BE1216" s="79"/>
      <c r="BF1216" s="79"/>
      <c r="BG1216" s="79"/>
      <c r="BH1216" s="79"/>
      <c r="BI1216" s="79"/>
      <c r="BJ1216" s="79"/>
      <c r="BK1216" s="79"/>
      <c r="BL1216" s="79"/>
      <c r="BM1216" s="79"/>
      <c r="BN1216" s="79"/>
      <c r="BO1216" s="79"/>
      <c r="BP1216" s="79"/>
      <c r="BQ1216" s="79"/>
      <c r="BR1216" s="79"/>
      <c r="BS1216" s="79"/>
      <c r="BT1216" s="79"/>
      <c r="BU1216" s="79"/>
      <c r="BV1216" s="79"/>
      <c r="BW1216" s="79"/>
      <c r="BX1216" s="79"/>
      <c r="BY1216" s="79"/>
      <c r="BZ1216" s="79"/>
      <c r="CA1216" s="79"/>
    </row>
    <row r="1217" spans="1:79">
      <c r="A1217" s="79"/>
      <c r="B1217" s="79"/>
      <c r="C1217" s="79"/>
      <c r="D1217" s="79"/>
      <c r="E1217" s="79"/>
      <c r="F1217" s="79"/>
      <c r="G1217" s="79"/>
      <c r="H1217" s="79"/>
      <c r="I1217" s="79"/>
      <c r="J1217" s="79"/>
      <c r="K1217" s="79"/>
      <c r="L1217" s="79"/>
      <c r="M1217" s="79"/>
      <c r="AA1217" s="79"/>
      <c r="AB1217" s="79"/>
      <c r="AC1217" s="79"/>
      <c r="AD1217" s="79"/>
      <c r="AE1217" s="79"/>
      <c r="AF1217" s="79"/>
      <c r="AG1217" s="79"/>
      <c r="AH1217" s="79"/>
      <c r="AI1217" s="79"/>
      <c r="AJ1217" s="79"/>
      <c r="AK1217" s="79"/>
      <c r="AL1217" s="79"/>
      <c r="AM1217" s="79"/>
      <c r="AN1217" s="79"/>
      <c r="AO1217" s="79"/>
      <c r="AP1217" s="79"/>
      <c r="AQ1217" s="79"/>
      <c r="AR1217" s="79"/>
      <c r="AS1217" s="79"/>
      <c r="AT1217" s="79"/>
      <c r="AU1217" s="79"/>
      <c r="AV1217" s="79"/>
      <c r="AW1217" s="79"/>
      <c r="AX1217" s="79"/>
      <c r="AY1217" s="79"/>
      <c r="AZ1217" s="79"/>
      <c r="BA1217" s="79"/>
      <c r="BB1217" s="79"/>
      <c r="BC1217" s="79"/>
      <c r="BD1217" s="79"/>
      <c r="BE1217" s="79"/>
      <c r="BF1217" s="79"/>
      <c r="BG1217" s="79"/>
      <c r="BH1217" s="79"/>
      <c r="BI1217" s="79"/>
      <c r="BJ1217" s="79"/>
      <c r="BK1217" s="79"/>
      <c r="BL1217" s="79"/>
      <c r="BM1217" s="79"/>
      <c r="BN1217" s="79"/>
      <c r="BO1217" s="79"/>
      <c r="BP1217" s="79"/>
      <c r="BQ1217" s="79"/>
      <c r="BR1217" s="79"/>
      <c r="BS1217" s="79"/>
      <c r="BT1217" s="79"/>
      <c r="BU1217" s="79"/>
      <c r="BV1217" s="79"/>
      <c r="BW1217" s="79"/>
      <c r="BX1217" s="79"/>
      <c r="BY1217" s="79"/>
      <c r="BZ1217" s="79"/>
      <c r="CA1217" s="79"/>
    </row>
    <row r="1218" spans="1:79">
      <c r="A1218" s="79"/>
      <c r="B1218" s="79"/>
      <c r="C1218" s="79"/>
      <c r="D1218" s="79"/>
      <c r="E1218" s="79"/>
      <c r="F1218" s="79"/>
      <c r="G1218" s="79"/>
      <c r="H1218" s="79"/>
      <c r="I1218" s="79"/>
      <c r="J1218" s="79"/>
      <c r="K1218" s="79"/>
      <c r="L1218" s="79"/>
      <c r="M1218" s="79"/>
      <c r="AA1218" s="79"/>
      <c r="AB1218" s="79"/>
      <c r="AC1218" s="79"/>
      <c r="AD1218" s="79"/>
      <c r="AE1218" s="79"/>
      <c r="AF1218" s="79"/>
      <c r="AG1218" s="79"/>
      <c r="AH1218" s="79"/>
      <c r="AI1218" s="79"/>
      <c r="AJ1218" s="79"/>
      <c r="AK1218" s="79"/>
      <c r="AL1218" s="79"/>
      <c r="AM1218" s="79"/>
      <c r="AN1218" s="79"/>
      <c r="AO1218" s="79"/>
      <c r="AP1218" s="79"/>
      <c r="AQ1218" s="79"/>
      <c r="AR1218" s="79"/>
      <c r="AS1218" s="79"/>
      <c r="AT1218" s="79"/>
      <c r="AU1218" s="79"/>
      <c r="AV1218" s="79"/>
      <c r="AW1218" s="79"/>
      <c r="AX1218" s="79"/>
      <c r="AY1218" s="79"/>
      <c r="AZ1218" s="79"/>
      <c r="BA1218" s="79"/>
      <c r="BB1218" s="79"/>
      <c r="BC1218" s="79"/>
      <c r="BD1218" s="79"/>
      <c r="BE1218" s="79"/>
      <c r="BF1218" s="79"/>
      <c r="BG1218" s="79"/>
      <c r="BH1218" s="79"/>
      <c r="BI1218" s="79"/>
      <c r="BJ1218" s="79"/>
      <c r="BK1218" s="79"/>
      <c r="BL1218" s="79"/>
      <c r="BM1218" s="79"/>
      <c r="BN1218" s="79"/>
      <c r="BO1218" s="79"/>
      <c r="BP1218" s="79"/>
      <c r="BQ1218" s="79"/>
      <c r="BR1218" s="79"/>
      <c r="BS1218" s="79"/>
      <c r="BT1218" s="79"/>
      <c r="BU1218" s="79"/>
      <c r="BV1218" s="79"/>
      <c r="BW1218" s="79"/>
      <c r="BX1218" s="79"/>
      <c r="BY1218" s="79"/>
      <c r="BZ1218" s="79"/>
      <c r="CA1218" s="79"/>
    </row>
    <row r="1219" spans="1:79">
      <c r="A1219" s="79"/>
      <c r="B1219" s="79"/>
      <c r="C1219" s="79"/>
      <c r="D1219" s="79"/>
      <c r="E1219" s="79"/>
      <c r="F1219" s="79"/>
      <c r="G1219" s="79"/>
      <c r="H1219" s="79"/>
      <c r="I1219" s="79"/>
      <c r="J1219" s="79"/>
      <c r="K1219" s="79"/>
      <c r="L1219" s="79"/>
      <c r="M1219" s="79"/>
      <c r="AA1219" s="79"/>
      <c r="AB1219" s="79"/>
      <c r="AC1219" s="79"/>
      <c r="AD1219" s="79"/>
      <c r="AE1219" s="79"/>
      <c r="AF1219" s="79"/>
      <c r="AG1219" s="79"/>
      <c r="AH1219" s="79"/>
      <c r="AI1219" s="79"/>
      <c r="AJ1219" s="79"/>
      <c r="AK1219" s="79"/>
      <c r="AL1219" s="79"/>
      <c r="AM1219" s="79"/>
      <c r="AN1219" s="79"/>
      <c r="AO1219" s="79"/>
      <c r="AP1219" s="79"/>
      <c r="AQ1219" s="79"/>
      <c r="AR1219" s="79"/>
      <c r="AS1219" s="79"/>
      <c r="AT1219" s="79"/>
      <c r="AU1219" s="79"/>
      <c r="AV1219" s="79"/>
      <c r="AW1219" s="79"/>
      <c r="AX1219" s="79"/>
      <c r="AY1219" s="79"/>
      <c r="AZ1219" s="79"/>
      <c r="BA1219" s="79"/>
      <c r="BB1219" s="79"/>
      <c r="BC1219" s="79"/>
      <c r="BD1219" s="79"/>
      <c r="BE1219" s="79"/>
      <c r="BF1219" s="79"/>
      <c r="BG1219" s="79"/>
      <c r="BH1219" s="79"/>
      <c r="BI1219" s="79"/>
      <c r="BJ1219" s="79"/>
      <c r="BK1219" s="79"/>
      <c r="BL1219" s="79"/>
      <c r="BM1219" s="79"/>
      <c r="BN1219" s="79"/>
      <c r="BO1219" s="79"/>
      <c r="BP1219" s="79"/>
      <c r="BQ1219" s="79"/>
      <c r="BR1219" s="79"/>
      <c r="BS1219" s="79"/>
      <c r="BT1219" s="79"/>
      <c r="BU1219" s="79"/>
      <c r="BV1219" s="79"/>
      <c r="BW1219" s="79"/>
      <c r="BX1219" s="79"/>
      <c r="BY1219" s="79"/>
      <c r="BZ1219" s="79"/>
      <c r="CA1219" s="79"/>
    </row>
    <row r="1220" spans="1:79">
      <c r="A1220" s="79"/>
      <c r="B1220" s="79"/>
      <c r="C1220" s="79"/>
      <c r="D1220" s="79"/>
      <c r="E1220" s="79"/>
      <c r="F1220" s="79"/>
      <c r="G1220" s="79"/>
      <c r="H1220" s="79"/>
      <c r="I1220" s="79"/>
      <c r="J1220" s="79"/>
      <c r="K1220" s="79"/>
      <c r="L1220" s="79"/>
      <c r="M1220" s="79"/>
      <c r="AA1220" s="79"/>
      <c r="AB1220" s="79"/>
      <c r="AC1220" s="79"/>
      <c r="AD1220" s="79"/>
      <c r="AE1220" s="79"/>
      <c r="AF1220" s="79"/>
      <c r="AG1220" s="79"/>
      <c r="AH1220" s="79"/>
      <c r="AI1220" s="79"/>
      <c r="AJ1220" s="79"/>
      <c r="AK1220" s="79"/>
      <c r="AL1220" s="79"/>
      <c r="AM1220" s="79"/>
      <c r="AN1220" s="79"/>
      <c r="AO1220" s="79"/>
      <c r="AP1220" s="79"/>
      <c r="AQ1220" s="79"/>
      <c r="AR1220" s="79"/>
      <c r="AS1220" s="79"/>
      <c r="AT1220" s="79"/>
      <c r="AU1220" s="79"/>
      <c r="AV1220" s="79"/>
      <c r="AW1220" s="79"/>
      <c r="AX1220" s="79"/>
      <c r="AY1220" s="79"/>
      <c r="AZ1220" s="79"/>
      <c r="BA1220" s="79"/>
      <c r="BB1220" s="79"/>
      <c r="BC1220" s="79"/>
      <c r="BD1220" s="79"/>
      <c r="BE1220" s="79"/>
      <c r="BF1220" s="79"/>
      <c r="BG1220" s="79"/>
      <c r="BH1220" s="79"/>
      <c r="BI1220" s="79"/>
      <c r="BJ1220" s="79"/>
      <c r="BK1220" s="79"/>
      <c r="BL1220" s="79"/>
      <c r="BM1220" s="79"/>
      <c r="BN1220" s="79"/>
      <c r="BO1220" s="79"/>
      <c r="BP1220" s="79"/>
      <c r="BQ1220" s="79"/>
      <c r="BR1220" s="79"/>
      <c r="BS1220" s="79"/>
      <c r="BT1220" s="79"/>
      <c r="BU1220" s="79"/>
      <c r="BV1220" s="79"/>
      <c r="BW1220" s="79"/>
      <c r="BX1220" s="79"/>
      <c r="BY1220" s="79"/>
      <c r="BZ1220" s="79"/>
      <c r="CA1220" s="79"/>
    </row>
    <row r="1221" spans="1:79">
      <c r="A1221" s="79"/>
      <c r="B1221" s="79"/>
      <c r="C1221" s="79"/>
      <c r="D1221" s="79"/>
      <c r="E1221" s="79"/>
      <c r="F1221" s="79"/>
      <c r="G1221" s="79"/>
      <c r="H1221" s="79"/>
      <c r="I1221" s="79"/>
      <c r="J1221" s="79"/>
      <c r="K1221" s="79"/>
      <c r="L1221" s="79"/>
      <c r="M1221" s="79"/>
      <c r="AA1221" s="79"/>
      <c r="AB1221" s="79"/>
      <c r="AC1221" s="79"/>
      <c r="AD1221" s="79"/>
      <c r="AE1221" s="79"/>
      <c r="AF1221" s="79"/>
      <c r="AG1221" s="79"/>
      <c r="AH1221" s="79"/>
      <c r="AI1221" s="79"/>
      <c r="AJ1221" s="79"/>
      <c r="AK1221" s="79"/>
      <c r="AL1221" s="79"/>
      <c r="AM1221" s="79"/>
      <c r="AN1221" s="79"/>
      <c r="AO1221" s="79"/>
      <c r="AP1221" s="79"/>
      <c r="AQ1221" s="79"/>
      <c r="AR1221" s="79"/>
      <c r="AS1221" s="79"/>
      <c r="AT1221" s="79"/>
      <c r="AU1221" s="79"/>
      <c r="AV1221" s="79"/>
      <c r="AW1221" s="79"/>
      <c r="AX1221" s="79"/>
      <c r="AY1221" s="79"/>
      <c r="AZ1221" s="79"/>
      <c r="BA1221" s="79"/>
      <c r="BB1221" s="79"/>
      <c r="BC1221" s="79"/>
      <c r="BD1221" s="79"/>
      <c r="BE1221" s="79"/>
      <c r="BF1221" s="79"/>
      <c r="BG1221" s="79"/>
      <c r="BH1221" s="79"/>
      <c r="BI1221" s="79"/>
      <c r="BJ1221" s="79"/>
      <c r="BK1221" s="79"/>
      <c r="BL1221" s="79"/>
      <c r="BM1221" s="79"/>
      <c r="BN1221" s="79"/>
      <c r="BO1221" s="79"/>
      <c r="BP1221" s="79"/>
      <c r="BQ1221" s="79"/>
      <c r="BR1221" s="79"/>
      <c r="BS1221" s="79"/>
      <c r="BT1221" s="79"/>
      <c r="BU1221" s="79"/>
      <c r="BV1221" s="79"/>
      <c r="BW1221" s="79"/>
      <c r="BX1221" s="79"/>
      <c r="BY1221" s="79"/>
      <c r="BZ1221" s="79"/>
      <c r="CA1221" s="79"/>
    </row>
    <row r="1222" spans="1:79">
      <c r="A1222" s="79"/>
      <c r="B1222" s="79"/>
      <c r="C1222" s="79"/>
      <c r="D1222" s="79"/>
      <c r="E1222" s="79"/>
      <c r="F1222" s="79"/>
      <c r="G1222" s="79"/>
      <c r="H1222" s="79"/>
      <c r="I1222" s="79"/>
      <c r="J1222" s="79"/>
      <c r="K1222" s="79"/>
      <c r="L1222" s="79"/>
      <c r="M1222" s="79"/>
      <c r="AA1222" s="79"/>
      <c r="AB1222" s="79"/>
      <c r="AC1222" s="79"/>
      <c r="AD1222" s="79"/>
      <c r="AE1222" s="79"/>
      <c r="AF1222" s="79"/>
      <c r="AG1222" s="79"/>
      <c r="AH1222" s="79"/>
      <c r="AI1222" s="79"/>
      <c r="AJ1222" s="79"/>
      <c r="AK1222" s="79"/>
      <c r="AL1222" s="79"/>
      <c r="AM1222" s="79"/>
      <c r="AN1222" s="79"/>
      <c r="AO1222" s="79"/>
      <c r="AP1222" s="79"/>
      <c r="AQ1222" s="79"/>
      <c r="AR1222" s="79"/>
      <c r="AS1222" s="79"/>
      <c r="AT1222" s="79"/>
      <c r="AU1222" s="79"/>
      <c r="AV1222" s="79"/>
      <c r="AW1222" s="79"/>
      <c r="AX1222" s="79"/>
      <c r="AY1222" s="79"/>
      <c r="AZ1222" s="79"/>
      <c r="BA1222" s="79"/>
      <c r="BB1222" s="79"/>
      <c r="BC1222" s="79"/>
      <c r="BD1222" s="79"/>
      <c r="BE1222" s="79"/>
      <c r="BF1222" s="79"/>
      <c r="BG1222" s="79"/>
      <c r="BH1222" s="79"/>
      <c r="BI1222" s="79"/>
      <c r="BJ1222" s="79"/>
      <c r="BK1222" s="79"/>
      <c r="BL1222" s="79"/>
      <c r="BM1222" s="79"/>
      <c r="BN1222" s="79"/>
      <c r="BO1222" s="79"/>
      <c r="BP1222" s="79"/>
      <c r="BQ1222" s="79"/>
      <c r="BR1222" s="79"/>
      <c r="BS1222" s="79"/>
      <c r="BT1222" s="79"/>
      <c r="BU1222" s="79"/>
      <c r="BV1222" s="79"/>
      <c r="BW1222" s="79"/>
      <c r="BX1222" s="79"/>
      <c r="BY1222" s="79"/>
      <c r="BZ1222" s="79"/>
      <c r="CA1222" s="79"/>
    </row>
    <row r="1223" spans="1:79">
      <c r="A1223" s="79"/>
      <c r="B1223" s="79"/>
      <c r="C1223" s="79"/>
      <c r="D1223" s="79"/>
      <c r="E1223" s="79"/>
      <c r="F1223" s="79"/>
      <c r="G1223" s="79"/>
      <c r="H1223" s="79"/>
      <c r="I1223" s="79"/>
      <c r="J1223" s="79"/>
      <c r="K1223" s="79"/>
      <c r="L1223" s="79"/>
      <c r="M1223" s="79"/>
      <c r="AA1223" s="79"/>
      <c r="AB1223" s="79"/>
      <c r="AC1223" s="79"/>
      <c r="AD1223" s="79"/>
      <c r="AE1223" s="79"/>
      <c r="AF1223" s="79"/>
      <c r="AG1223" s="79"/>
      <c r="AH1223" s="79"/>
      <c r="AI1223" s="79"/>
      <c r="AJ1223" s="79"/>
      <c r="AK1223" s="79"/>
      <c r="AL1223" s="79"/>
      <c r="AM1223" s="79"/>
      <c r="AN1223" s="79"/>
      <c r="AO1223" s="79"/>
      <c r="AP1223" s="79"/>
      <c r="AQ1223" s="79"/>
      <c r="AR1223" s="79"/>
      <c r="AS1223" s="79"/>
      <c r="AT1223" s="79"/>
      <c r="AU1223" s="79"/>
      <c r="AV1223" s="79"/>
      <c r="AW1223" s="79"/>
      <c r="AX1223" s="79"/>
      <c r="AY1223" s="79"/>
      <c r="AZ1223" s="79"/>
      <c r="BA1223" s="79"/>
      <c r="BB1223" s="79"/>
      <c r="BC1223" s="79"/>
      <c r="BD1223" s="79"/>
      <c r="BE1223" s="79"/>
      <c r="BF1223" s="79"/>
      <c r="BG1223" s="79"/>
      <c r="BH1223" s="79"/>
      <c r="BI1223" s="79"/>
      <c r="BJ1223" s="79"/>
      <c r="BK1223" s="79"/>
      <c r="BL1223" s="79"/>
      <c r="BM1223" s="79"/>
      <c r="BN1223" s="79"/>
      <c r="BO1223" s="79"/>
      <c r="BP1223" s="79"/>
      <c r="BQ1223" s="79"/>
      <c r="BR1223" s="79"/>
      <c r="BS1223" s="79"/>
      <c r="BT1223" s="79"/>
      <c r="BU1223" s="79"/>
      <c r="BV1223" s="79"/>
      <c r="BW1223" s="79"/>
      <c r="BX1223" s="79"/>
      <c r="BY1223" s="79"/>
      <c r="BZ1223" s="79"/>
      <c r="CA1223" s="79"/>
    </row>
    <row r="1224" spans="1:79">
      <c r="A1224" s="79"/>
      <c r="B1224" s="79"/>
      <c r="C1224" s="79"/>
      <c r="D1224" s="79"/>
      <c r="E1224" s="79"/>
      <c r="F1224" s="79"/>
      <c r="G1224" s="79"/>
      <c r="H1224" s="79"/>
      <c r="I1224" s="79"/>
      <c r="J1224" s="79"/>
      <c r="K1224" s="79"/>
      <c r="L1224" s="79"/>
      <c r="M1224" s="79"/>
      <c r="AA1224" s="79"/>
      <c r="AB1224" s="79"/>
      <c r="AC1224" s="79"/>
      <c r="AD1224" s="79"/>
      <c r="AE1224" s="79"/>
      <c r="AF1224" s="79"/>
      <c r="AG1224" s="79"/>
      <c r="AH1224" s="79"/>
      <c r="AI1224" s="79"/>
      <c r="AJ1224" s="79"/>
      <c r="AK1224" s="79"/>
      <c r="AL1224" s="79"/>
      <c r="AM1224" s="79"/>
      <c r="AN1224" s="79"/>
      <c r="AO1224" s="79"/>
      <c r="AP1224" s="79"/>
      <c r="AQ1224" s="79"/>
      <c r="AR1224" s="79"/>
      <c r="AS1224" s="79"/>
      <c r="AT1224" s="79"/>
      <c r="AU1224" s="79"/>
      <c r="AV1224" s="79"/>
      <c r="AW1224" s="79"/>
      <c r="AX1224" s="79"/>
      <c r="AY1224" s="79"/>
      <c r="AZ1224" s="79"/>
      <c r="BA1224" s="79"/>
      <c r="BB1224" s="79"/>
      <c r="BC1224" s="79"/>
      <c r="BD1224" s="79"/>
      <c r="BE1224" s="79"/>
      <c r="BF1224" s="79"/>
      <c r="BG1224" s="79"/>
      <c r="BH1224" s="79"/>
      <c r="BI1224" s="79"/>
      <c r="BJ1224" s="79"/>
      <c r="BK1224" s="79"/>
      <c r="BL1224" s="79"/>
      <c r="BM1224" s="79"/>
      <c r="BN1224" s="79"/>
      <c r="BO1224" s="79"/>
      <c r="BP1224" s="79"/>
      <c r="BQ1224" s="79"/>
      <c r="BR1224" s="79"/>
      <c r="BS1224" s="79"/>
      <c r="BT1224" s="79"/>
      <c r="BU1224" s="79"/>
      <c r="BV1224" s="79"/>
      <c r="BW1224" s="79"/>
      <c r="BX1224" s="79"/>
      <c r="BY1224" s="79"/>
      <c r="BZ1224" s="79"/>
      <c r="CA1224" s="79"/>
    </row>
    <row r="1225" spans="1:79">
      <c r="A1225" s="79"/>
      <c r="B1225" s="79"/>
      <c r="C1225" s="79"/>
      <c r="D1225" s="79"/>
      <c r="E1225" s="79"/>
      <c r="F1225" s="79"/>
      <c r="G1225" s="79"/>
      <c r="H1225" s="79"/>
      <c r="I1225" s="79"/>
      <c r="J1225" s="79"/>
      <c r="K1225" s="79"/>
      <c r="L1225" s="79"/>
      <c r="M1225" s="79"/>
      <c r="AA1225" s="79"/>
      <c r="AB1225" s="79"/>
      <c r="AC1225" s="79"/>
      <c r="AD1225" s="79"/>
      <c r="AE1225" s="79"/>
      <c r="AF1225" s="79"/>
      <c r="AG1225" s="79"/>
      <c r="AH1225" s="79"/>
      <c r="AI1225" s="79"/>
      <c r="AJ1225" s="79"/>
      <c r="AK1225" s="79"/>
      <c r="AL1225" s="79"/>
      <c r="AM1225" s="79"/>
      <c r="AN1225" s="79"/>
      <c r="AO1225" s="79"/>
      <c r="AP1225" s="79"/>
      <c r="AQ1225" s="79"/>
      <c r="AR1225" s="79"/>
      <c r="AS1225" s="79"/>
      <c r="AT1225" s="79"/>
      <c r="AU1225" s="79"/>
      <c r="AV1225" s="79"/>
      <c r="AW1225" s="79"/>
      <c r="AX1225" s="79"/>
      <c r="AY1225" s="79"/>
      <c r="AZ1225" s="79"/>
      <c r="BA1225" s="79"/>
      <c r="BB1225" s="79"/>
      <c r="BC1225" s="79"/>
      <c r="BD1225" s="79"/>
      <c r="BE1225" s="79"/>
      <c r="BF1225" s="79"/>
      <c r="BG1225" s="79"/>
      <c r="BH1225" s="79"/>
      <c r="BI1225" s="79"/>
      <c r="BJ1225" s="79"/>
      <c r="BK1225" s="79"/>
      <c r="BL1225" s="79"/>
      <c r="BM1225" s="79"/>
      <c r="BN1225" s="79"/>
      <c r="BO1225" s="79"/>
      <c r="BP1225" s="79"/>
      <c r="BQ1225" s="79"/>
      <c r="BR1225" s="79"/>
      <c r="BS1225" s="79"/>
      <c r="BT1225" s="79"/>
      <c r="BU1225" s="79"/>
      <c r="BV1225" s="79"/>
      <c r="BW1225" s="79"/>
      <c r="BX1225" s="79"/>
      <c r="BY1225" s="79"/>
      <c r="BZ1225" s="79"/>
      <c r="CA1225" s="79"/>
    </row>
    <row r="1226" spans="1:79">
      <c r="A1226" s="79"/>
      <c r="B1226" s="79"/>
      <c r="C1226" s="79"/>
      <c r="D1226" s="79"/>
      <c r="E1226" s="79"/>
      <c r="F1226" s="79"/>
      <c r="G1226" s="79"/>
      <c r="H1226" s="79"/>
      <c r="I1226" s="79"/>
      <c r="J1226" s="79"/>
      <c r="K1226" s="79"/>
      <c r="L1226" s="79"/>
      <c r="M1226" s="79"/>
      <c r="AA1226" s="79"/>
      <c r="AB1226" s="79"/>
      <c r="AC1226" s="79"/>
      <c r="AD1226" s="79"/>
      <c r="AE1226" s="79"/>
      <c r="AF1226" s="79"/>
      <c r="AG1226" s="79"/>
      <c r="AH1226" s="79"/>
      <c r="AI1226" s="79"/>
      <c r="AJ1226" s="79"/>
      <c r="AK1226" s="79"/>
      <c r="AL1226" s="79"/>
      <c r="AM1226" s="79"/>
      <c r="AN1226" s="79"/>
      <c r="AO1226" s="79"/>
      <c r="AP1226" s="79"/>
      <c r="AQ1226" s="79"/>
      <c r="AR1226" s="79"/>
      <c r="AS1226" s="79"/>
      <c r="AT1226" s="79"/>
      <c r="AU1226" s="79"/>
      <c r="AV1226" s="79"/>
      <c r="AW1226" s="79"/>
      <c r="AX1226" s="79"/>
      <c r="AY1226" s="79"/>
      <c r="AZ1226" s="79"/>
      <c r="BA1226" s="79"/>
      <c r="BB1226" s="79"/>
      <c r="BC1226" s="79"/>
      <c r="BD1226" s="79"/>
      <c r="BE1226" s="79"/>
      <c r="BF1226" s="79"/>
      <c r="BG1226" s="79"/>
      <c r="BH1226" s="79"/>
      <c r="BI1226" s="79"/>
      <c r="BJ1226" s="79"/>
      <c r="BK1226" s="79"/>
      <c r="BL1226" s="79"/>
      <c r="BM1226" s="79"/>
      <c r="BN1226" s="79"/>
      <c r="BO1226" s="79"/>
      <c r="BP1226" s="79"/>
      <c r="BQ1226" s="79"/>
      <c r="BR1226" s="79"/>
      <c r="BS1226" s="79"/>
      <c r="BT1226" s="79"/>
      <c r="BU1226" s="79"/>
      <c r="BV1226" s="79"/>
      <c r="BW1226" s="79"/>
      <c r="BX1226" s="79"/>
      <c r="BY1226" s="79"/>
      <c r="BZ1226" s="79"/>
      <c r="CA1226" s="79"/>
    </row>
    <row r="1227" spans="1:79">
      <c r="A1227" s="79"/>
      <c r="B1227" s="79"/>
      <c r="C1227" s="79"/>
      <c r="D1227" s="79"/>
      <c r="E1227" s="79"/>
      <c r="F1227" s="79"/>
      <c r="G1227" s="79"/>
      <c r="H1227" s="79"/>
      <c r="I1227" s="79"/>
      <c r="J1227" s="79"/>
      <c r="K1227" s="79"/>
      <c r="L1227" s="79"/>
      <c r="M1227" s="79"/>
      <c r="AA1227" s="79"/>
      <c r="AB1227" s="79"/>
      <c r="AC1227" s="79"/>
      <c r="AD1227" s="79"/>
      <c r="AE1227" s="79"/>
      <c r="AF1227" s="79"/>
      <c r="AG1227" s="79"/>
      <c r="AH1227" s="79"/>
      <c r="AI1227" s="79"/>
      <c r="AJ1227" s="79"/>
      <c r="AK1227" s="79"/>
      <c r="AL1227" s="79"/>
      <c r="AM1227" s="79"/>
      <c r="AN1227" s="79"/>
      <c r="AO1227" s="79"/>
      <c r="AP1227" s="79"/>
      <c r="AQ1227" s="79"/>
      <c r="AR1227" s="79"/>
      <c r="AS1227" s="79"/>
      <c r="AT1227" s="79"/>
      <c r="AU1227" s="79"/>
      <c r="AV1227" s="79"/>
      <c r="AW1227" s="79"/>
      <c r="AX1227" s="79"/>
      <c r="AY1227" s="79"/>
      <c r="AZ1227" s="79"/>
      <c r="BA1227" s="79"/>
      <c r="BB1227" s="79"/>
      <c r="BC1227" s="79"/>
      <c r="BD1227" s="79"/>
      <c r="BE1227" s="79"/>
      <c r="BF1227" s="79"/>
      <c r="BG1227" s="79"/>
      <c r="BH1227" s="79"/>
      <c r="BI1227" s="79"/>
      <c r="BJ1227" s="79"/>
      <c r="BK1227" s="79"/>
      <c r="BL1227" s="79"/>
      <c r="BM1227" s="79"/>
      <c r="BN1227" s="79"/>
      <c r="BO1227" s="79"/>
      <c r="BP1227" s="79"/>
      <c r="BQ1227" s="79"/>
      <c r="BR1227" s="79"/>
      <c r="BS1227" s="79"/>
      <c r="BT1227" s="79"/>
      <c r="BU1227" s="79"/>
      <c r="BV1227" s="79"/>
      <c r="BW1227" s="79"/>
      <c r="BX1227" s="79"/>
      <c r="BY1227" s="79"/>
      <c r="BZ1227" s="79"/>
      <c r="CA1227" s="79"/>
    </row>
    <row r="1228" spans="1:79">
      <c r="A1228" s="79"/>
      <c r="B1228" s="79"/>
      <c r="C1228" s="79"/>
      <c r="D1228" s="79"/>
      <c r="E1228" s="79"/>
      <c r="F1228" s="79"/>
      <c r="G1228" s="79"/>
      <c r="H1228" s="79"/>
      <c r="I1228" s="79"/>
      <c r="J1228" s="79"/>
      <c r="K1228" s="79"/>
      <c r="L1228" s="79"/>
      <c r="M1228" s="79"/>
      <c r="AA1228" s="79"/>
      <c r="AB1228" s="79"/>
      <c r="AC1228" s="79"/>
      <c r="AD1228" s="79"/>
      <c r="AE1228" s="79"/>
      <c r="AF1228" s="79"/>
      <c r="AG1228" s="79"/>
      <c r="AH1228" s="79"/>
      <c r="AI1228" s="79"/>
      <c r="AJ1228" s="79"/>
      <c r="AK1228" s="79"/>
      <c r="AL1228" s="79"/>
      <c r="AM1228" s="79"/>
      <c r="AN1228" s="79"/>
      <c r="AO1228" s="79"/>
      <c r="AP1228" s="79"/>
      <c r="AQ1228" s="79"/>
      <c r="AR1228" s="79"/>
      <c r="AS1228" s="79"/>
      <c r="AT1228" s="79"/>
      <c r="AU1228" s="79"/>
      <c r="AV1228" s="79"/>
      <c r="AW1228" s="79"/>
      <c r="AX1228" s="79"/>
      <c r="AY1228" s="79"/>
      <c r="AZ1228" s="79"/>
      <c r="BA1228" s="79"/>
      <c r="BB1228" s="79"/>
      <c r="BC1228" s="79"/>
      <c r="BD1228" s="79"/>
      <c r="BE1228" s="79"/>
      <c r="BF1228" s="79"/>
      <c r="BG1228" s="79"/>
      <c r="BH1228" s="79"/>
      <c r="BI1228" s="79"/>
      <c r="BJ1228" s="79"/>
      <c r="BK1228" s="79"/>
      <c r="BL1228" s="79"/>
      <c r="BM1228" s="79"/>
      <c r="BN1228" s="79"/>
      <c r="BO1228" s="79"/>
      <c r="BP1228" s="79"/>
      <c r="BQ1228" s="79"/>
      <c r="BR1228" s="79"/>
      <c r="BS1228" s="79"/>
      <c r="BT1228" s="79"/>
      <c r="BU1228" s="79"/>
      <c r="BV1228" s="79"/>
      <c r="BW1228" s="79"/>
      <c r="BX1228" s="79"/>
      <c r="BY1228" s="79"/>
      <c r="BZ1228" s="79"/>
      <c r="CA1228" s="79"/>
    </row>
    <row r="1229" spans="1:79">
      <c r="A1229" s="79"/>
      <c r="B1229" s="79"/>
      <c r="C1229" s="79"/>
      <c r="D1229" s="79"/>
      <c r="E1229" s="79"/>
      <c r="F1229" s="79"/>
      <c r="G1229" s="79"/>
      <c r="H1229" s="79"/>
      <c r="I1229" s="79"/>
      <c r="J1229" s="79"/>
      <c r="K1229" s="79"/>
      <c r="L1229" s="79"/>
      <c r="M1229" s="79"/>
      <c r="AA1229" s="79"/>
      <c r="AB1229" s="79"/>
      <c r="AC1229" s="79"/>
      <c r="AD1229" s="79"/>
      <c r="AE1229" s="79"/>
      <c r="AF1229" s="79"/>
      <c r="AG1229" s="79"/>
      <c r="AH1229" s="79"/>
      <c r="AI1229" s="79"/>
      <c r="AJ1229" s="79"/>
      <c r="AK1229" s="79"/>
      <c r="AL1229" s="79"/>
      <c r="AM1229" s="79"/>
      <c r="AN1229" s="79"/>
      <c r="AO1229" s="79"/>
      <c r="AP1229" s="79"/>
      <c r="AQ1229" s="79"/>
      <c r="AR1229" s="79"/>
      <c r="AS1229" s="79"/>
      <c r="AT1229" s="79"/>
      <c r="AU1229" s="79"/>
      <c r="AV1229" s="79"/>
      <c r="AW1229" s="79"/>
      <c r="AX1229" s="79"/>
      <c r="AY1229" s="79"/>
      <c r="AZ1229" s="79"/>
      <c r="BA1229" s="79"/>
      <c r="BB1229" s="79"/>
      <c r="BC1229" s="79"/>
      <c r="BD1229" s="79"/>
      <c r="BE1229" s="79"/>
      <c r="BF1229" s="79"/>
      <c r="BG1229" s="79"/>
      <c r="BH1229" s="79"/>
      <c r="BI1229" s="79"/>
      <c r="BJ1229" s="79"/>
      <c r="BK1229" s="79"/>
      <c r="BL1229" s="79"/>
      <c r="BM1229" s="79"/>
      <c r="BN1229" s="79"/>
      <c r="BO1229" s="79"/>
      <c r="BP1229" s="79"/>
      <c r="BQ1229" s="79"/>
      <c r="BR1229" s="79"/>
      <c r="BS1229" s="79"/>
      <c r="BT1229" s="79"/>
      <c r="BU1229" s="79"/>
      <c r="BV1229" s="79"/>
      <c r="BW1229" s="79"/>
      <c r="BX1229" s="79"/>
      <c r="BY1229" s="79"/>
      <c r="BZ1229" s="79"/>
      <c r="CA1229" s="79"/>
    </row>
    <row r="1230" spans="1:79">
      <c r="A1230" s="79"/>
      <c r="B1230" s="79"/>
      <c r="C1230" s="79"/>
      <c r="D1230" s="79"/>
      <c r="E1230" s="79"/>
      <c r="F1230" s="79"/>
      <c r="G1230" s="79"/>
      <c r="H1230" s="79"/>
      <c r="I1230" s="79"/>
      <c r="J1230" s="79"/>
      <c r="K1230" s="79"/>
      <c r="L1230" s="79"/>
      <c r="M1230" s="79"/>
      <c r="AA1230" s="79"/>
      <c r="AB1230" s="79"/>
      <c r="AC1230" s="79"/>
      <c r="AD1230" s="79"/>
      <c r="AE1230" s="79"/>
      <c r="AF1230" s="79"/>
      <c r="AG1230" s="79"/>
      <c r="AH1230" s="79"/>
      <c r="AI1230" s="79"/>
      <c r="AJ1230" s="79"/>
      <c r="AK1230" s="79"/>
      <c r="AL1230" s="79"/>
      <c r="AM1230" s="79"/>
      <c r="AN1230" s="79"/>
      <c r="AO1230" s="79"/>
      <c r="AP1230" s="79"/>
      <c r="AQ1230" s="79"/>
      <c r="AR1230" s="79"/>
      <c r="AS1230" s="79"/>
      <c r="AT1230" s="79"/>
      <c r="AU1230" s="79"/>
      <c r="AV1230" s="79"/>
      <c r="AW1230" s="79"/>
      <c r="AX1230" s="79"/>
      <c r="AY1230" s="79"/>
      <c r="AZ1230" s="79"/>
      <c r="BA1230" s="79"/>
      <c r="BB1230" s="79"/>
      <c r="BC1230" s="79"/>
      <c r="BD1230" s="79"/>
      <c r="BE1230" s="79"/>
      <c r="BF1230" s="79"/>
      <c r="BG1230" s="79"/>
      <c r="BH1230" s="79"/>
      <c r="BI1230" s="79"/>
      <c r="BJ1230" s="79"/>
      <c r="BK1230" s="79"/>
      <c r="BL1230" s="79"/>
      <c r="BM1230" s="79"/>
      <c r="BN1230" s="79"/>
      <c r="BO1230" s="79"/>
      <c r="BP1230" s="79"/>
      <c r="BQ1230" s="79"/>
      <c r="BR1230" s="79"/>
      <c r="BS1230" s="79"/>
      <c r="BT1230" s="79"/>
      <c r="BU1230" s="79"/>
      <c r="BV1230" s="79"/>
      <c r="BW1230" s="79"/>
      <c r="BX1230" s="79"/>
      <c r="BY1230" s="79"/>
      <c r="BZ1230" s="79"/>
      <c r="CA1230" s="79"/>
    </row>
    <row r="1231" spans="1:79">
      <c r="A1231" s="79"/>
      <c r="B1231" s="79"/>
      <c r="C1231" s="79"/>
      <c r="D1231" s="79"/>
      <c r="E1231" s="79"/>
      <c r="F1231" s="79"/>
      <c r="G1231" s="79"/>
      <c r="H1231" s="79"/>
      <c r="I1231" s="79"/>
      <c r="J1231" s="79"/>
      <c r="K1231" s="79"/>
      <c r="L1231" s="79"/>
      <c r="M1231" s="79"/>
      <c r="AA1231" s="79"/>
      <c r="AB1231" s="79"/>
      <c r="AC1231" s="79"/>
      <c r="AD1231" s="79"/>
      <c r="AE1231" s="79"/>
      <c r="AF1231" s="79"/>
      <c r="AG1231" s="79"/>
      <c r="AH1231" s="79"/>
      <c r="AI1231" s="79"/>
      <c r="AJ1231" s="79"/>
      <c r="AK1231" s="79"/>
      <c r="AL1231" s="79"/>
      <c r="AM1231" s="79"/>
      <c r="AN1231" s="79"/>
      <c r="AO1231" s="79"/>
      <c r="AP1231" s="79"/>
      <c r="AQ1231" s="79"/>
      <c r="AR1231" s="79"/>
      <c r="AS1231" s="79"/>
      <c r="AT1231" s="79"/>
      <c r="AU1231" s="79"/>
      <c r="AV1231" s="79"/>
      <c r="AW1231" s="79"/>
      <c r="AX1231" s="79"/>
      <c r="AY1231" s="79"/>
      <c r="AZ1231" s="79"/>
      <c r="BA1231" s="79"/>
      <c r="BB1231" s="79"/>
      <c r="BC1231" s="79"/>
      <c r="BD1231" s="79"/>
      <c r="BE1231" s="79"/>
      <c r="BF1231" s="79"/>
      <c r="BG1231" s="79"/>
      <c r="BH1231" s="79"/>
      <c r="BI1231" s="79"/>
      <c r="BJ1231" s="79"/>
      <c r="BK1231" s="79"/>
      <c r="BL1231" s="79"/>
      <c r="BM1231" s="79"/>
      <c r="BN1231" s="79"/>
      <c r="BO1231" s="79"/>
      <c r="BP1231" s="79"/>
      <c r="BQ1231" s="79"/>
      <c r="BR1231" s="79"/>
      <c r="BS1231" s="79"/>
      <c r="BT1231" s="79"/>
      <c r="BU1231" s="79"/>
      <c r="BV1231" s="79"/>
      <c r="BW1231" s="79"/>
      <c r="BX1231" s="79"/>
      <c r="BY1231" s="79"/>
      <c r="BZ1231" s="79"/>
      <c r="CA1231" s="79"/>
    </row>
    <row r="1232" spans="1:79">
      <c r="A1232" s="79"/>
      <c r="B1232" s="79"/>
      <c r="C1232" s="79"/>
      <c r="D1232" s="79"/>
      <c r="E1232" s="79"/>
      <c r="F1232" s="79"/>
      <c r="G1232" s="79"/>
      <c r="H1232" s="79"/>
      <c r="I1232" s="79"/>
      <c r="J1232" s="79"/>
      <c r="K1232" s="79"/>
      <c r="L1232" s="79"/>
      <c r="M1232" s="79"/>
      <c r="AA1232" s="79"/>
      <c r="AB1232" s="79"/>
      <c r="AC1232" s="79"/>
      <c r="AD1232" s="79"/>
      <c r="AE1232" s="79"/>
      <c r="AF1232" s="79"/>
      <c r="AG1232" s="79"/>
      <c r="AH1232" s="79"/>
      <c r="AI1232" s="79"/>
      <c r="AJ1232" s="79"/>
      <c r="AK1232" s="79"/>
      <c r="AL1232" s="79"/>
      <c r="AM1232" s="79"/>
      <c r="AN1232" s="79"/>
      <c r="AO1232" s="79"/>
      <c r="AP1232" s="79"/>
      <c r="AQ1232" s="79"/>
      <c r="AR1232" s="79"/>
      <c r="AS1232" s="79"/>
      <c r="AT1232" s="79"/>
      <c r="AU1232" s="79"/>
      <c r="AV1232" s="79"/>
      <c r="AW1232" s="79"/>
      <c r="AX1232" s="79"/>
      <c r="AY1232" s="79"/>
      <c r="AZ1232" s="79"/>
      <c r="BA1232" s="79"/>
      <c r="BB1232" s="79"/>
      <c r="BC1232" s="79"/>
      <c r="BD1232" s="79"/>
      <c r="BE1232" s="79"/>
      <c r="BF1232" s="79"/>
      <c r="BG1232" s="79"/>
      <c r="BH1232" s="79"/>
      <c r="BI1232" s="79"/>
      <c r="BJ1232" s="79"/>
      <c r="BK1232" s="79"/>
      <c r="BL1232" s="79"/>
      <c r="BM1232" s="79"/>
      <c r="BN1232" s="79"/>
      <c r="BO1232" s="79"/>
      <c r="BP1232" s="79"/>
      <c r="BQ1232" s="79"/>
      <c r="BR1232" s="79"/>
      <c r="BS1232" s="79"/>
      <c r="BT1232" s="79"/>
      <c r="BU1232" s="79"/>
      <c r="BV1232" s="79"/>
      <c r="BW1232" s="79"/>
      <c r="BX1232" s="79"/>
      <c r="BY1232" s="79"/>
      <c r="BZ1232" s="79"/>
      <c r="CA1232" s="79"/>
    </row>
    <row r="1233" spans="1:79">
      <c r="A1233" s="79"/>
      <c r="B1233" s="79"/>
      <c r="C1233" s="79"/>
      <c r="D1233" s="79"/>
      <c r="E1233" s="79"/>
      <c r="F1233" s="79"/>
      <c r="G1233" s="79"/>
      <c r="H1233" s="79"/>
      <c r="I1233" s="79"/>
      <c r="J1233" s="79"/>
      <c r="K1233" s="79"/>
      <c r="L1233" s="79"/>
      <c r="M1233" s="79"/>
      <c r="AA1233" s="79"/>
      <c r="AB1233" s="79"/>
      <c r="AC1233" s="79"/>
      <c r="AD1233" s="79"/>
      <c r="AE1233" s="79"/>
      <c r="AF1233" s="79"/>
      <c r="AG1233" s="79"/>
      <c r="AH1233" s="79"/>
      <c r="AI1233" s="79"/>
      <c r="AJ1233" s="79"/>
      <c r="AK1233" s="79"/>
      <c r="AL1233" s="79"/>
      <c r="AM1233" s="79"/>
      <c r="AN1233" s="79"/>
      <c r="AO1233" s="79"/>
      <c r="AP1233" s="79"/>
      <c r="AQ1233" s="79"/>
      <c r="AR1233" s="79"/>
      <c r="AS1233" s="79"/>
      <c r="AT1233" s="79"/>
      <c r="AU1233" s="79"/>
      <c r="AV1233" s="79"/>
      <c r="AW1233" s="79"/>
      <c r="AX1233" s="79"/>
      <c r="AY1233" s="79"/>
      <c r="AZ1233" s="79"/>
      <c r="BA1233" s="79"/>
      <c r="BB1233" s="79"/>
      <c r="BC1233" s="79"/>
      <c r="BD1233" s="79"/>
      <c r="BE1233" s="79"/>
      <c r="BF1233" s="79"/>
      <c r="BG1233" s="79"/>
      <c r="BH1233" s="79"/>
      <c r="BI1233" s="79"/>
      <c r="BJ1233" s="79"/>
      <c r="BK1233" s="79"/>
      <c r="BL1233" s="79"/>
      <c r="BM1233" s="79"/>
      <c r="BN1233" s="79"/>
      <c r="BO1233" s="79"/>
      <c r="BP1233" s="79"/>
      <c r="BQ1233" s="79"/>
      <c r="BR1233" s="79"/>
      <c r="BS1233" s="79"/>
      <c r="BT1233" s="79"/>
      <c r="BU1233" s="79"/>
      <c r="BV1233" s="79"/>
      <c r="BW1233" s="79"/>
      <c r="BX1233" s="79"/>
      <c r="BY1233" s="79"/>
      <c r="BZ1233" s="79"/>
      <c r="CA1233" s="79"/>
    </row>
    <row r="1234" spans="1:79">
      <c r="A1234" s="79"/>
      <c r="B1234" s="79"/>
      <c r="C1234" s="79"/>
      <c r="D1234" s="79"/>
      <c r="E1234" s="79"/>
      <c r="F1234" s="79"/>
      <c r="G1234" s="79"/>
      <c r="H1234" s="79"/>
      <c r="I1234" s="79"/>
      <c r="J1234" s="79"/>
      <c r="K1234" s="79"/>
      <c r="L1234" s="79"/>
      <c r="M1234" s="79"/>
      <c r="AA1234" s="79"/>
      <c r="AB1234" s="79"/>
      <c r="AC1234" s="79"/>
      <c r="AD1234" s="79"/>
      <c r="AE1234" s="79"/>
      <c r="AF1234" s="79"/>
      <c r="AG1234" s="79"/>
      <c r="AH1234" s="79"/>
      <c r="AI1234" s="79"/>
      <c r="AJ1234" s="79"/>
      <c r="AK1234" s="79"/>
      <c r="AL1234" s="79"/>
      <c r="AM1234" s="79"/>
      <c r="AN1234" s="79"/>
      <c r="AO1234" s="79"/>
      <c r="AP1234" s="79"/>
      <c r="AQ1234" s="79"/>
      <c r="AR1234" s="79"/>
      <c r="AS1234" s="79"/>
      <c r="AT1234" s="79"/>
      <c r="AU1234" s="79"/>
      <c r="AV1234" s="79"/>
      <c r="AW1234" s="79"/>
      <c r="AX1234" s="79"/>
      <c r="AY1234" s="79"/>
      <c r="AZ1234" s="79"/>
      <c r="BA1234" s="79"/>
      <c r="BB1234" s="79"/>
      <c r="BC1234" s="79"/>
      <c r="BD1234" s="79"/>
      <c r="BE1234" s="79"/>
      <c r="BF1234" s="79"/>
      <c r="BG1234" s="79"/>
      <c r="BH1234" s="79"/>
      <c r="BI1234" s="79"/>
      <c r="BJ1234" s="79"/>
      <c r="BK1234" s="79"/>
      <c r="BL1234" s="79"/>
      <c r="BM1234" s="79"/>
      <c r="BN1234" s="79"/>
      <c r="BO1234" s="79"/>
      <c r="BP1234" s="79"/>
      <c r="BQ1234" s="79"/>
      <c r="BR1234" s="79"/>
      <c r="BS1234" s="79"/>
      <c r="BT1234" s="79"/>
      <c r="BU1234" s="79"/>
      <c r="BV1234" s="79"/>
      <c r="BW1234" s="79"/>
      <c r="BX1234" s="79"/>
      <c r="BY1234" s="79"/>
      <c r="BZ1234" s="79"/>
      <c r="CA1234" s="79"/>
    </row>
    <row r="1235" spans="1:79">
      <c r="A1235" s="79"/>
      <c r="B1235" s="79"/>
      <c r="C1235" s="79"/>
      <c r="D1235" s="79"/>
      <c r="E1235" s="79"/>
      <c r="F1235" s="79"/>
      <c r="G1235" s="79"/>
      <c r="H1235" s="79"/>
      <c r="I1235" s="79"/>
      <c r="J1235" s="79"/>
      <c r="K1235" s="79"/>
      <c r="L1235" s="79"/>
      <c r="M1235" s="79"/>
      <c r="AA1235" s="79"/>
      <c r="AB1235" s="79"/>
      <c r="AC1235" s="79"/>
      <c r="AD1235" s="79"/>
      <c r="AE1235" s="79"/>
      <c r="AF1235" s="79"/>
      <c r="AG1235" s="79"/>
      <c r="AH1235" s="79"/>
      <c r="AI1235" s="79"/>
      <c r="AJ1235" s="79"/>
      <c r="AK1235" s="79"/>
      <c r="AL1235" s="79"/>
      <c r="AM1235" s="79"/>
      <c r="AN1235" s="79"/>
      <c r="AO1235" s="79"/>
      <c r="AP1235" s="79"/>
      <c r="AQ1235" s="79"/>
      <c r="AR1235" s="79"/>
      <c r="AS1235" s="79"/>
      <c r="AT1235" s="79"/>
      <c r="AU1235" s="79"/>
      <c r="AV1235" s="79"/>
      <c r="AW1235" s="79"/>
      <c r="AX1235" s="79"/>
      <c r="AY1235" s="79"/>
      <c r="AZ1235" s="79"/>
      <c r="BA1235" s="79"/>
      <c r="BB1235" s="79"/>
      <c r="BC1235" s="79"/>
      <c r="BD1235" s="79"/>
      <c r="BE1235" s="79"/>
      <c r="BF1235" s="79"/>
      <c r="BG1235" s="79"/>
      <c r="BH1235" s="79"/>
      <c r="BI1235" s="79"/>
      <c r="BJ1235" s="79"/>
      <c r="BK1235" s="79"/>
      <c r="BL1235" s="79"/>
      <c r="BM1235" s="79"/>
      <c r="BN1235" s="79"/>
      <c r="BO1235" s="79"/>
      <c r="BP1235" s="79"/>
      <c r="BQ1235" s="79"/>
      <c r="BR1235" s="79"/>
      <c r="BS1235" s="79"/>
      <c r="BT1235" s="79"/>
      <c r="BU1235" s="79"/>
      <c r="BV1235" s="79"/>
      <c r="BW1235" s="79"/>
      <c r="BX1235" s="79"/>
      <c r="BY1235" s="79"/>
      <c r="BZ1235" s="79"/>
      <c r="CA1235" s="79"/>
    </row>
    <row r="1236" spans="1:79">
      <c r="A1236" s="79"/>
      <c r="B1236" s="79"/>
      <c r="C1236" s="79"/>
      <c r="D1236" s="79"/>
      <c r="E1236" s="79"/>
      <c r="F1236" s="79"/>
      <c r="G1236" s="79"/>
      <c r="H1236" s="79"/>
      <c r="I1236" s="79"/>
      <c r="J1236" s="79"/>
      <c r="K1236" s="79"/>
      <c r="L1236" s="79"/>
      <c r="M1236" s="79"/>
      <c r="AA1236" s="79"/>
      <c r="AB1236" s="79"/>
      <c r="AC1236" s="79"/>
      <c r="AD1236" s="79"/>
      <c r="AE1236" s="79"/>
      <c r="AF1236" s="79"/>
      <c r="AG1236" s="79"/>
      <c r="AH1236" s="79"/>
      <c r="AI1236" s="79"/>
      <c r="AJ1236" s="79"/>
      <c r="AK1236" s="79"/>
      <c r="AL1236" s="79"/>
      <c r="AM1236" s="79"/>
      <c r="AN1236" s="79"/>
      <c r="AO1236" s="79"/>
      <c r="AP1236" s="79"/>
      <c r="AQ1236" s="79"/>
      <c r="AR1236" s="79"/>
      <c r="AS1236" s="79"/>
      <c r="AT1236" s="79"/>
      <c r="AU1236" s="79"/>
      <c r="AV1236" s="79"/>
      <c r="AW1236" s="79"/>
      <c r="AX1236" s="79"/>
      <c r="AY1236" s="79"/>
      <c r="AZ1236" s="79"/>
      <c r="BA1236" s="79"/>
      <c r="BB1236" s="79"/>
      <c r="BC1236" s="79"/>
      <c r="BD1236" s="79"/>
      <c r="BE1236" s="79"/>
      <c r="BF1236" s="79"/>
      <c r="BG1236" s="79"/>
      <c r="BH1236" s="79"/>
      <c r="BI1236" s="79"/>
      <c r="BJ1236" s="79"/>
      <c r="BK1236" s="79"/>
      <c r="BL1236" s="79"/>
      <c r="BM1236" s="79"/>
      <c r="BN1236" s="79"/>
      <c r="BO1236" s="79"/>
      <c r="BP1236" s="79"/>
      <c r="BQ1236" s="79"/>
      <c r="BR1236" s="79"/>
      <c r="BS1236" s="79"/>
      <c r="BT1236" s="79"/>
      <c r="BU1236" s="79"/>
      <c r="BV1236" s="79"/>
      <c r="BW1236" s="79"/>
      <c r="BX1236" s="79"/>
      <c r="BY1236" s="79"/>
      <c r="BZ1236" s="79"/>
      <c r="CA1236" s="79"/>
    </row>
    <row r="1237" spans="1:79">
      <c r="A1237" s="79"/>
      <c r="B1237" s="79"/>
      <c r="C1237" s="79"/>
      <c r="D1237" s="79"/>
      <c r="E1237" s="79"/>
      <c r="F1237" s="79"/>
      <c r="G1237" s="79"/>
      <c r="H1237" s="79"/>
      <c r="I1237" s="79"/>
      <c r="J1237" s="79"/>
      <c r="K1237" s="79"/>
      <c r="L1237" s="79"/>
      <c r="M1237" s="79"/>
      <c r="AA1237" s="79"/>
      <c r="AB1237" s="79"/>
      <c r="AC1237" s="79"/>
      <c r="AD1237" s="79"/>
      <c r="AE1237" s="79"/>
      <c r="AF1237" s="79"/>
      <c r="AG1237" s="79"/>
      <c r="AH1237" s="79"/>
      <c r="AI1237" s="79"/>
      <c r="AJ1237" s="79"/>
      <c r="AK1237" s="79"/>
      <c r="AL1237" s="79"/>
      <c r="AM1237" s="79"/>
      <c r="AN1237" s="79"/>
      <c r="AO1237" s="79"/>
      <c r="AP1237" s="79"/>
      <c r="AQ1237" s="79"/>
      <c r="AR1237" s="79"/>
      <c r="AS1237" s="79"/>
      <c r="AT1237" s="79"/>
      <c r="AU1237" s="79"/>
      <c r="AV1237" s="79"/>
      <c r="AW1237" s="79"/>
      <c r="AX1237" s="79"/>
      <c r="AY1237" s="79"/>
      <c r="AZ1237" s="79"/>
      <c r="BA1237" s="79"/>
      <c r="BB1237" s="79"/>
      <c r="BC1237" s="79"/>
      <c r="BD1237" s="79"/>
      <c r="BE1237" s="79"/>
      <c r="BF1237" s="79"/>
      <c r="BG1237" s="79"/>
      <c r="BH1237" s="79"/>
      <c r="BI1237" s="79"/>
      <c r="BJ1237" s="79"/>
      <c r="BK1237" s="79"/>
      <c r="BL1237" s="79"/>
      <c r="BM1237" s="79"/>
      <c r="BN1237" s="79"/>
      <c r="BO1237" s="79"/>
      <c r="BP1237" s="79"/>
      <c r="BQ1237" s="79"/>
      <c r="BR1237" s="79"/>
      <c r="BS1237" s="79"/>
      <c r="BT1237" s="79"/>
      <c r="BU1237" s="79"/>
      <c r="BV1237" s="79"/>
      <c r="BW1237" s="79"/>
      <c r="BX1237" s="79"/>
      <c r="BY1237" s="79"/>
      <c r="BZ1237" s="79"/>
      <c r="CA1237" s="79"/>
    </row>
    <row r="1238" spans="1:79">
      <c r="A1238" s="79"/>
      <c r="B1238" s="79"/>
      <c r="C1238" s="79"/>
      <c r="D1238" s="79"/>
      <c r="E1238" s="79"/>
      <c r="F1238" s="79"/>
      <c r="G1238" s="79"/>
      <c r="H1238" s="79"/>
      <c r="I1238" s="79"/>
      <c r="J1238" s="79"/>
      <c r="K1238" s="79"/>
      <c r="L1238" s="79"/>
      <c r="M1238" s="79"/>
      <c r="AA1238" s="79"/>
      <c r="AB1238" s="79"/>
      <c r="AC1238" s="79"/>
      <c r="AD1238" s="79"/>
      <c r="AE1238" s="79"/>
      <c r="AF1238" s="79"/>
      <c r="AG1238" s="79"/>
      <c r="AH1238" s="79"/>
      <c r="AI1238" s="79"/>
      <c r="AJ1238" s="79"/>
      <c r="AK1238" s="79"/>
      <c r="AL1238" s="79"/>
      <c r="AM1238" s="79"/>
      <c r="AN1238" s="79"/>
      <c r="AO1238" s="79"/>
      <c r="AP1238" s="79"/>
      <c r="AQ1238" s="79"/>
      <c r="AR1238" s="79"/>
      <c r="AS1238" s="79"/>
      <c r="AT1238" s="79"/>
      <c r="AU1238" s="79"/>
      <c r="AV1238" s="79"/>
      <c r="AW1238" s="79"/>
      <c r="AX1238" s="79"/>
      <c r="AY1238" s="79"/>
      <c r="AZ1238" s="79"/>
      <c r="BA1238" s="79"/>
      <c r="BB1238" s="79"/>
      <c r="BC1238" s="79"/>
      <c r="BD1238" s="79"/>
      <c r="BE1238" s="79"/>
      <c r="BF1238" s="79"/>
      <c r="BG1238" s="79"/>
      <c r="BH1238" s="79"/>
      <c r="BI1238" s="79"/>
      <c r="BJ1238" s="79"/>
      <c r="BK1238" s="79"/>
      <c r="BL1238" s="79"/>
      <c r="BM1238" s="79"/>
      <c r="BN1238" s="79"/>
      <c r="BO1238" s="79"/>
      <c r="BP1238" s="79"/>
      <c r="BQ1238" s="79"/>
      <c r="BR1238" s="79"/>
      <c r="BS1238" s="79"/>
      <c r="BT1238" s="79"/>
      <c r="BU1238" s="79"/>
      <c r="BV1238" s="79"/>
      <c r="BW1238" s="79"/>
      <c r="BX1238" s="79"/>
      <c r="BY1238" s="79"/>
      <c r="BZ1238" s="79"/>
      <c r="CA1238" s="79"/>
    </row>
    <row r="1239" spans="1:79">
      <c r="A1239" s="79"/>
      <c r="B1239" s="79"/>
      <c r="C1239" s="79"/>
      <c r="D1239" s="79"/>
      <c r="E1239" s="79"/>
      <c r="F1239" s="79"/>
      <c r="G1239" s="79"/>
      <c r="H1239" s="79"/>
      <c r="I1239" s="79"/>
      <c r="J1239" s="79"/>
      <c r="K1239" s="79"/>
      <c r="L1239" s="79"/>
      <c r="M1239" s="79"/>
      <c r="AA1239" s="79"/>
      <c r="AB1239" s="79"/>
      <c r="AC1239" s="79"/>
      <c r="AD1239" s="79"/>
      <c r="AE1239" s="79"/>
      <c r="AF1239" s="79"/>
      <c r="AG1239" s="79"/>
      <c r="AH1239" s="79"/>
      <c r="AI1239" s="79"/>
      <c r="AJ1239" s="79"/>
      <c r="AK1239" s="79"/>
      <c r="AL1239" s="79"/>
      <c r="AM1239" s="79"/>
      <c r="AN1239" s="79"/>
      <c r="AO1239" s="79"/>
      <c r="AP1239" s="79"/>
      <c r="AQ1239" s="79"/>
      <c r="AR1239" s="79"/>
      <c r="AS1239" s="79"/>
      <c r="AT1239" s="79"/>
      <c r="AU1239" s="79"/>
      <c r="AV1239" s="79"/>
      <c r="AW1239" s="79"/>
      <c r="AX1239" s="79"/>
      <c r="AY1239" s="79"/>
      <c r="AZ1239" s="79"/>
      <c r="BA1239" s="79"/>
      <c r="BB1239" s="79"/>
      <c r="BC1239" s="79"/>
      <c r="BD1239" s="79"/>
      <c r="BE1239" s="79"/>
      <c r="BF1239" s="79"/>
      <c r="BG1239" s="79"/>
      <c r="BH1239" s="79"/>
      <c r="BI1239" s="79"/>
      <c r="BJ1239" s="79"/>
      <c r="BK1239" s="79"/>
      <c r="BL1239" s="79"/>
      <c r="BM1239" s="79"/>
      <c r="BN1239" s="79"/>
      <c r="BO1239" s="79"/>
      <c r="BP1239" s="79"/>
      <c r="BQ1239" s="79"/>
      <c r="BR1239" s="79"/>
      <c r="BS1239" s="79"/>
      <c r="BT1239" s="79"/>
      <c r="BU1239" s="79"/>
      <c r="BV1239" s="79"/>
      <c r="BW1239" s="79"/>
      <c r="BX1239" s="79"/>
      <c r="BY1239" s="79"/>
      <c r="BZ1239" s="79"/>
      <c r="CA1239" s="79"/>
    </row>
    <row r="1240" spans="1:79">
      <c r="A1240" s="79"/>
      <c r="B1240" s="79"/>
      <c r="C1240" s="79"/>
      <c r="D1240" s="79"/>
      <c r="E1240" s="79"/>
      <c r="F1240" s="79"/>
      <c r="G1240" s="79"/>
      <c r="H1240" s="79"/>
      <c r="I1240" s="79"/>
      <c r="J1240" s="79"/>
      <c r="K1240" s="79"/>
      <c r="L1240" s="79"/>
      <c r="M1240" s="79"/>
      <c r="AA1240" s="79"/>
      <c r="AB1240" s="79"/>
      <c r="AC1240" s="79"/>
      <c r="AD1240" s="79"/>
      <c r="AE1240" s="79"/>
      <c r="AF1240" s="79"/>
      <c r="AG1240" s="79"/>
      <c r="AH1240" s="79"/>
      <c r="AI1240" s="79"/>
      <c r="AJ1240" s="79"/>
      <c r="AK1240" s="79"/>
      <c r="AL1240" s="79"/>
      <c r="AM1240" s="79"/>
      <c r="AN1240" s="79"/>
      <c r="AO1240" s="79"/>
      <c r="AP1240" s="79"/>
      <c r="AQ1240" s="79"/>
      <c r="AR1240" s="79"/>
      <c r="AS1240" s="79"/>
      <c r="AT1240" s="79"/>
      <c r="AU1240" s="79"/>
      <c r="AV1240" s="79"/>
      <c r="AW1240" s="79"/>
      <c r="AX1240" s="79"/>
      <c r="AY1240" s="79"/>
      <c r="AZ1240" s="79"/>
      <c r="BA1240" s="79"/>
      <c r="BB1240" s="79"/>
      <c r="BC1240" s="79"/>
      <c r="BD1240" s="79"/>
      <c r="BE1240" s="79"/>
      <c r="BF1240" s="79"/>
      <c r="BG1240" s="79"/>
      <c r="BH1240" s="79"/>
      <c r="BI1240" s="79"/>
      <c r="BJ1240" s="79"/>
      <c r="BK1240" s="79"/>
      <c r="BL1240" s="79"/>
      <c r="BM1240" s="79"/>
      <c r="BN1240" s="79"/>
      <c r="BO1240" s="79"/>
      <c r="BP1240" s="79"/>
      <c r="BQ1240" s="79"/>
      <c r="BR1240" s="79"/>
      <c r="BS1240" s="79"/>
      <c r="BT1240" s="79"/>
      <c r="BU1240" s="79"/>
      <c r="BV1240" s="79"/>
      <c r="BW1240" s="79"/>
      <c r="BX1240" s="79"/>
      <c r="BY1240" s="79"/>
      <c r="BZ1240" s="79"/>
      <c r="CA1240" s="79"/>
    </row>
    <row r="1241" spans="1:79">
      <c r="A1241" s="79"/>
      <c r="B1241" s="79"/>
      <c r="C1241" s="79"/>
      <c r="D1241" s="79"/>
      <c r="E1241" s="79"/>
      <c r="F1241" s="79"/>
      <c r="G1241" s="79"/>
      <c r="H1241" s="79"/>
      <c r="I1241" s="79"/>
      <c r="J1241" s="79"/>
      <c r="K1241" s="79"/>
      <c r="L1241" s="79"/>
      <c r="M1241" s="79"/>
      <c r="AA1241" s="79"/>
      <c r="AB1241" s="79"/>
      <c r="AC1241" s="79"/>
      <c r="AD1241" s="79"/>
      <c r="AE1241" s="79"/>
      <c r="AF1241" s="79"/>
      <c r="AG1241" s="79"/>
      <c r="AH1241" s="79"/>
      <c r="AI1241" s="79"/>
      <c r="AJ1241" s="79"/>
      <c r="AK1241" s="79"/>
      <c r="AL1241" s="79"/>
      <c r="AM1241" s="79"/>
      <c r="AN1241" s="79"/>
      <c r="AO1241" s="79"/>
      <c r="AP1241" s="79"/>
      <c r="AQ1241" s="79"/>
      <c r="AR1241" s="79"/>
      <c r="AS1241" s="79"/>
      <c r="AT1241" s="79"/>
      <c r="AU1241" s="79"/>
      <c r="AV1241" s="79"/>
      <c r="AW1241" s="79"/>
      <c r="AX1241" s="79"/>
      <c r="AY1241" s="79"/>
      <c r="AZ1241" s="79"/>
      <c r="BA1241" s="79"/>
      <c r="BB1241" s="79"/>
      <c r="BC1241" s="79"/>
      <c r="BD1241" s="79"/>
      <c r="BE1241" s="79"/>
      <c r="BF1241" s="79"/>
      <c r="BG1241" s="79"/>
      <c r="BH1241" s="79"/>
      <c r="BI1241" s="79"/>
      <c r="BJ1241" s="79"/>
      <c r="BK1241" s="79"/>
      <c r="BL1241" s="79"/>
      <c r="BM1241" s="79"/>
      <c r="BN1241" s="79"/>
      <c r="BO1241" s="79"/>
      <c r="BP1241" s="79"/>
      <c r="BQ1241" s="79"/>
      <c r="BR1241" s="79"/>
      <c r="BS1241" s="79"/>
      <c r="BT1241" s="79"/>
      <c r="BU1241" s="79"/>
      <c r="BV1241" s="79"/>
      <c r="BW1241" s="79"/>
      <c r="BX1241" s="79"/>
      <c r="BY1241" s="79"/>
      <c r="BZ1241" s="79"/>
      <c r="CA1241" s="79"/>
    </row>
    <row r="1242" spans="1:79">
      <c r="A1242" s="79"/>
      <c r="B1242" s="79"/>
      <c r="C1242" s="79"/>
      <c r="D1242" s="79"/>
      <c r="E1242" s="79"/>
      <c r="F1242" s="79"/>
      <c r="G1242" s="79"/>
      <c r="H1242" s="79"/>
      <c r="I1242" s="79"/>
      <c r="J1242" s="79"/>
      <c r="K1242" s="79"/>
      <c r="L1242" s="79"/>
      <c r="M1242" s="79"/>
      <c r="AA1242" s="79"/>
      <c r="AB1242" s="79"/>
      <c r="AC1242" s="79"/>
      <c r="AD1242" s="79"/>
      <c r="AE1242" s="79"/>
      <c r="AF1242" s="79"/>
      <c r="AG1242" s="79"/>
      <c r="AH1242" s="79"/>
      <c r="AI1242" s="79"/>
      <c r="AJ1242" s="79"/>
      <c r="AK1242" s="79"/>
      <c r="AL1242" s="79"/>
      <c r="AM1242" s="79"/>
      <c r="AN1242" s="79"/>
      <c r="AO1242" s="79"/>
      <c r="AP1242" s="79"/>
      <c r="AQ1242" s="79"/>
      <c r="AR1242" s="79"/>
      <c r="AS1242" s="79"/>
      <c r="AT1242" s="79"/>
      <c r="AU1242" s="79"/>
      <c r="AV1242" s="79"/>
      <c r="AW1242" s="79"/>
      <c r="AX1242" s="79"/>
      <c r="AY1242" s="79"/>
      <c r="AZ1242" s="79"/>
      <c r="BA1242" s="79"/>
      <c r="BB1242" s="79"/>
      <c r="BC1242" s="79"/>
      <c r="BD1242" s="79"/>
      <c r="BE1242" s="79"/>
      <c r="BF1242" s="79"/>
      <c r="BG1242" s="79"/>
      <c r="BH1242" s="79"/>
      <c r="BI1242" s="79"/>
      <c r="BJ1242" s="79"/>
      <c r="BK1242" s="79"/>
      <c r="BL1242" s="79"/>
      <c r="BM1242" s="79"/>
      <c r="BN1242" s="79"/>
      <c r="BO1242" s="79"/>
      <c r="BP1242" s="79"/>
      <c r="BQ1242" s="79"/>
      <c r="BR1242" s="79"/>
      <c r="BS1242" s="79"/>
      <c r="BT1242" s="79"/>
      <c r="BU1242" s="79"/>
      <c r="BV1242" s="79"/>
      <c r="BW1242" s="79"/>
      <c r="BX1242" s="79"/>
      <c r="BY1242" s="79"/>
      <c r="BZ1242" s="79"/>
      <c r="CA1242" s="79"/>
    </row>
    <row r="1243" spans="1:79">
      <c r="A1243" s="79"/>
      <c r="B1243" s="79"/>
      <c r="C1243" s="79"/>
      <c r="D1243" s="79"/>
      <c r="E1243" s="79"/>
      <c r="F1243" s="79"/>
      <c r="G1243" s="79"/>
      <c r="H1243" s="79"/>
      <c r="I1243" s="79"/>
      <c r="J1243" s="79"/>
      <c r="K1243" s="79"/>
      <c r="L1243" s="79"/>
      <c r="M1243" s="79"/>
      <c r="AA1243" s="79"/>
      <c r="AB1243" s="79"/>
      <c r="AC1243" s="79"/>
      <c r="AD1243" s="79"/>
      <c r="AE1243" s="79"/>
      <c r="AF1243" s="79"/>
      <c r="AG1243" s="79"/>
      <c r="AH1243" s="79"/>
      <c r="AI1243" s="79"/>
      <c r="AJ1243" s="79"/>
      <c r="AK1243" s="79"/>
      <c r="AL1243" s="79"/>
      <c r="AM1243" s="79"/>
      <c r="AN1243" s="79"/>
      <c r="AO1243" s="79"/>
      <c r="AP1243" s="79"/>
      <c r="AQ1243" s="79"/>
      <c r="AR1243" s="79"/>
      <c r="AS1243" s="79"/>
      <c r="AT1243" s="79"/>
      <c r="AU1243" s="79"/>
      <c r="AV1243" s="79"/>
      <c r="AW1243" s="79"/>
      <c r="AX1243" s="79"/>
      <c r="AY1243" s="79"/>
      <c r="AZ1243" s="79"/>
      <c r="BA1243" s="79"/>
      <c r="BB1243" s="79"/>
      <c r="BC1243" s="79"/>
      <c r="BD1243" s="79"/>
      <c r="BE1243" s="79"/>
      <c r="BF1243" s="79"/>
      <c r="BG1243" s="79"/>
      <c r="BH1243" s="79"/>
      <c r="BI1243" s="79"/>
      <c r="BJ1243" s="79"/>
      <c r="BK1243" s="79"/>
      <c r="BL1243" s="79"/>
      <c r="BM1243" s="79"/>
      <c r="BN1243" s="79"/>
      <c r="BO1243" s="79"/>
      <c r="BP1243" s="79"/>
      <c r="BQ1243" s="79"/>
      <c r="BR1243" s="79"/>
      <c r="BS1243" s="79"/>
      <c r="BT1243" s="79"/>
      <c r="BU1243" s="79"/>
      <c r="BV1243" s="79"/>
      <c r="BW1243" s="79"/>
      <c r="BX1243" s="79"/>
      <c r="BY1243" s="79"/>
      <c r="BZ1243" s="79"/>
      <c r="CA1243" s="79"/>
    </row>
    <row r="1244" spans="1:79">
      <c r="A1244" s="79"/>
      <c r="B1244" s="79"/>
      <c r="C1244" s="79"/>
      <c r="D1244" s="79"/>
      <c r="E1244" s="79"/>
      <c r="F1244" s="79"/>
      <c r="G1244" s="79"/>
      <c r="H1244" s="79"/>
      <c r="I1244" s="79"/>
      <c r="J1244" s="79"/>
      <c r="K1244" s="79"/>
      <c r="L1244" s="79"/>
      <c r="M1244" s="79"/>
      <c r="AA1244" s="79"/>
      <c r="AB1244" s="79"/>
      <c r="AC1244" s="79"/>
      <c r="AD1244" s="79"/>
      <c r="AE1244" s="79"/>
      <c r="AF1244" s="79"/>
      <c r="AG1244" s="79"/>
      <c r="AH1244" s="79"/>
      <c r="AI1244" s="79"/>
      <c r="AJ1244" s="79"/>
      <c r="AK1244" s="79"/>
      <c r="AL1244" s="79"/>
      <c r="AM1244" s="79"/>
      <c r="AN1244" s="79"/>
      <c r="AO1244" s="79"/>
      <c r="AP1244" s="79"/>
      <c r="AQ1244" s="79"/>
      <c r="AR1244" s="79"/>
      <c r="AS1244" s="79"/>
      <c r="AT1244" s="79"/>
      <c r="AU1244" s="79"/>
      <c r="AV1244" s="79"/>
      <c r="AW1244" s="79"/>
      <c r="AX1244" s="79"/>
      <c r="AY1244" s="79"/>
      <c r="AZ1244" s="79"/>
      <c r="BA1244" s="79"/>
      <c r="BB1244" s="79"/>
      <c r="BC1244" s="79"/>
      <c r="BD1244" s="79"/>
      <c r="BE1244" s="79"/>
      <c r="BF1244" s="79"/>
      <c r="BG1244" s="79"/>
      <c r="BH1244" s="79"/>
      <c r="BI1244" s="79"/>
      <c r="BJ1244" s="79"/>
      <c r="BK1244" s="79"/>
      <c r="BL1244" s="79"/>
      <c r="BM1244" s="79"/>
      <c r="BN1244" s="79"/>
      <c r="BO1244" s="79"/>
      <c r="BP1244" s="79"/>
      <c r="BQ1244" s="79"/>
      <c r="BR1244" s="79"/>
      <c r="BS1244" s="79"/>
      <c r="BT1244" s="79"/>
      <c r="BU1244" s="79"/>
      <c r="BV1244" s="79"/>
      <c r="BW1244" s="79"/>
      <c r="BX1244" s="79"/>
      <c r="BY1244" s="79"/>
      <c r="BZ1244" s="79"/>
      <c r="CA1244" s="79"/>
    </row>
    <row r="1245" spans="1:79">
      <c r="A1245" s="79"/>
      <c r="B1245" s="79"/>
      <c r="C1245" s="79"/>
      <c r="D1245" s="79"/>
      <c r="E1245" s="79"/>
      <c r="F1245" s="79"/>
      <c r="G1245" s="79"/>
      <c r="H1245" s="79"/>
      <c r="I1245" s="79"/>
      <c r="J1245" s="79"/>
      <c r="K1245" s="79"/>
      <c r="L1245" s="79"/>
      <c r="M1245" s="79"/>
      <c r="AA1245" s="79"/>
      <c r="AB1245" s="79"/>
      <c r="AC1245" s="79"/>
      <c r="AD1245" s="79"/>
      <c r="AE1245" s="79"/>
      <c r="AF1245" s="79"/>
      <c r="AG1245" s="79"/>
      <c r="AH1245" s="79"/>
      <c r="AI1245" s="79"/>
      <c r="AJ1245" s="79"/>
      <c r="AK1245" s="79"/>
      <c r="AL1245" s="79"/>
      <c r="AM1245" s="79"/>
      <c r="AN1245" s="79"/>
      <c r="AO1245" s="79"/>
      <c r="AP1245" s="79"/>
      <c r="AQ1245" s="79"/>
      <c r="AR1245" s="79"/>
      <c r="AS1245" s="79"/>
      <c r="AT1245" s="79"/>
      <c r="AU1245" s="79"/>
      <c r="AV1245" s="79"/>
      <c r="AW1245" s="79"/>
      <c r="AX1245" s="79"/>
      <c r="AY1245" s="79"/>
      <c r="AZ1245" s="79"/>
      <c r="BA1245" s="79"/>
      <c r="BB1245" s="79"/>
      <c r="BC1245" s="79"/>
      <c r="BD1245" s="79"/>
      <c r="BE1245" s="79"/>
      <c r="BF1245" s="79"/>
      <c r="BG1245" s="79"/>
      <c r="BH1245" s="79"/>
      <c r="BI1245" s="79"/>
      <c r="BJ1245" s="79"/>
      <c r="BK1245" s="79"/>
      <c r="BL1245" s="79"/>
      <c r="BM1245" s="79"/>
      <c r="BN1245" s="79"/>
      <c r="BO1245" s="79"/>
      <c r="BP1245" s="79"/>
      <c r="BQ1245" s="79"/>
      <c r="BR1245" s="79"/>
      <c r="BS1245" s="79"/>
      <c r="BT1245" s="79"/>
      <c r="BU1245" s="79"/>
      <c r="BV1245" s="79"/>
      <c r="BW1245" s="79"/>
      <c r="BX1245" s="79"/>
      <c r="BY1245" s="79"/>
      <c r="BZ1245" s="79"/>
      <c r="CA1245" s="79"/>
    </row>
    <row r="1246" spans="1:79">
      <c r="A1246" s="79"/>
      <c r="B1246" s="79"/>
      <c r="C1246" s="79"/>
      <c r="D1246" s="79"/>
      <c r="E1246" s="79"/>
      <c r="F1246" s="79"/>
      <c r="G1246" s="79"/>
      <c r="H1246" s="79"/>
      <c r="I1246" s="79"/>
      <c r="J1246" s="79"/>
      <c r="K1246" s="79"/>
      <c r="L1246" s="79"/>
      <c r="M1246" s="79"/>
      <c r="AA1246" s="79"/>
      <c r="AB1246" s="79"/>
      <c r="AC1246" s="79"/>
      <c r="AD1246" s="79"/>
      <c r="AE1246" s="79"/>
      <c r="AF1246" s="79"/>
      <c r="AG1246" s="79"/>
      <c r="AH1246" s="79"/>
      <c r="AI1246" s="79"/>
      <c r="AJ1246" s="79"/>
      <c r="AK1246" s="79"/>
      <c r="AL1246" s="79"/>
      <c r="AM1246" s="79"/>
      <c r="AN1246" s="79"/>
      <c r="AO1246" s="79"/>
      <c r="AP1246" s="79"/>
      <c r="AQ1246" s="79"/>
      <c r="AR1246" s="79"/>
      <c r="AS1246" s="79"/>
      <c r="AT1246" s="79"/>
      <c r="AU1246" s="79"/>
      <c r="AV1246" s="79"/>
      <c r="AW1246" s="79"/>
      <c r="AX1246" s="79"/>
      <c r="AY1246" s="79"/>
      <c r="AZ1246" s="79"/>
      <c r="BA1246" s="79"/>
      <c r="BB1246" s="79"/>
      <c r="BC1246" s="79"/>
      <c r="BD1246" s="79"/>
      <c r="BE1246" s="79"/>
      <c r="BF1246" s="79"/>
      <c r="BG1246" s="79"/>
      <c r="BH1246" s="79"/>
      <c r="BI1246" s="79"/>
      <c r="BJ1246" s="79"/>
      <c r="BK1246" s="79"/>
      <c r="BL1246" s="79"/>
      <c r="BM1246" s="79"/>
      <c r="BN1246" s="79"/>
      <c r="BO1246" s="79"/>
      <c r="BP1246" s="79"/>
      <c r="BQ1246" s="79"/>
      <c r="BR1246" s="79"/>
      <c r="BS1246" s="79"/>
      <c r="BT1246" s="79"/>
      <c r="BU1246" s="79"/>
      <c r="BV1246" s="79"/>
      <c r="BW1246" s="79"/>
      <c r="BX1246" s="79"/>
      <c r="BY1246" s="79"/>
      <c r="BZ1246" s="79"/>
      <c r="CA1246" s="79"/>
    </row>
    <row r="1247" spans="1:79">
      <c r="A1247" s="79"/>
      <c r="B1247" s="79"/>
      <c r="C1247" s="79"/>
      <c r="D1247" s="79"/>
      <c r="E1247" s="79"/>
      <c r="F1247" s="79"/>
      <c r="G1247" s="79"/>
      <c r="H1247" s="79"/>
      <c r="I1247" s="79"/>
      <c r="J1247" s="79"/>
      <c r="K1247" s="79"/>
      <c r="L1247" s="79"/>
      <c r="M1247" s="79"/>
      <c r="AA1247" s="79"/>
      <c r="AB1247" s="79"/>
      <c r="AC1247" s="79"/>
      <c r="AD1247" s="79"/>
      <c r="AE1247" s="79"/>
      <c r="AF1247" s="79"/>
      <c r="AG1247" s="79"/>
      <c r="AH1247" s="79"/>
      <c r="AI1247" s="79"/>
      <c r="AJ1247" s="79"/>
      <c r="AK1247" s="79"/>
      <c r="AL1247" s="79"/>
      <c r="AM1247" s="79"/>
      <c r="AN1247" s="79"/>
      <c r="AO1247" s="79"/>
      <c r="AP1247" s="79"/>
      <c r="AQ1247" s="79"/>
      <c r="AR1247" s="79"/>
      <c r="AS1247" s="79"/>
      <c r="AT1247" s="79"/>
      <c r="AU1247" s="79"/>
      <c r="AV1247" s="79"/>
      <c r="AW1247" s="79"/>
      <c r="AX1247" s="79"/>
      <c r="AY1247" s="79"/>
      <c r="AZ1247" s="79"/>
      <c r="BA1247" s="79"/>
      <c r="BB1247" s="79"/>
      <c r="BC1247" s="79"/>
      <c r="BD1247" s="79"/>
      <c r="BE1247" s="79"/>
      <c r="BF1247" s="79"/>
      <c r="BG1247" s="79"/>
      <c r="BH1247" s="79"/>
      <c r="BI1247" s="79"/>
      <c r="BJ1247" s="79"/>
      <c r="BK1247" s="79"/>
      <c r="BL1247" s="79"/>
      <c r="BM1247" s="79"/>
      <c r="BN1247" s="79"/>
      <c r="BO1247" s="79"/>
      <c r="BP1247" s="79"/>
      <c r="BQ1247" s="79"/>
      <c r="BR1247" s="79"/>
      <c r="BS1247" s="79"/>
      <c r="BT1247" s="79"/>
      <c r="BU1247" s="79"/>
      <c r="BV1247" s="79"/>
      <c r="BW1247" s="79"/>
      <c r="BX1247" s="79"/>
      <c r="BY1247" s="79"/>
      <c r="BZ1247" s="79"/>
      <c r="CA1247" s="79"/>
    </row>
    <row r="1248" spans="1:79">
      <c r="A1248" s="79"/>
      <c r="B1248" s="79"/>
      <c r="C1248" s="79"/>
      <c r="D1248" s="79"/>
      <c r="E1248" s="79"/>
      <c r="F1248" s="79"/>
      <c r="G1248" s="79"/>
      <c r="H1248" s="79"/>
      <c r="I1248" s="79"/>
      <c r="J1248" s="79"/>
      <c r="K1248" s="79"/>
      <c r="L1248" s="79"/>
      <c r="M1248" s="79"/>
      <c r="AA1248" s="79"/>
      <c r="AB1248" s="79"/>
      <c r="AC1248" s="79"/>
      <c r="AD1248" s="79"/>
      <c r="AE1248" s="79"/>
      <c r="AF1248" s="79"/>
      <c r="AG1248" s="79"/>
      <c r="AH1248" s="79"/>
      <c r="AI1248" s="79"/>
      <c r="AJ1248" s="79"/>
      <c r="AK1248" s="79"/>
      <c r="AL1248" s="79"/>
      <c r="AM1248" s="79"/>
      <c r="AN1248" s="79"/>
      <c r="AO1248" s="79"/>
      <c r="AP1248" s="79"/>
      <c r="AQ1248" s="79"/>
      <c r="AR1248" s="79"/>
      <c r="AS1248" s="79"/>
      <c r="AT1248" s="79"/>
      <c r="AU1248" s="79"/>
      <c r="AV1248" s="79"/>
      <c r="AW1248" s="79"/>
      <c r="AX1248" s="79"/>
      <c r="AY1248" s="79"/>
      <c r="AZ1248" s="79"/>
      <c r="BA1248" s="79"/>
      <c r="BB1248" s="79"/>
      <c r="BC1248" s="79"/>
      <c r="BD1248" s="79"/>
      <c r="BE1248" s="79"/>
      <c r="BF1248" s="79"/>
      <c r="BG1248" s="79"/>
      <c r="BH1248" s="79"/>
      <c r="BI1248" s="79"/>
      <c r="BJ1248" s="79"/>
      <c r="BK1248" s="79"/>
      <c r="BL1248" s="79"/>
      <c r="BM1248" s="79"/>
      <c r="BN1248" s="79"/>
      <c r="BO1248" s="79"/>
      <c r="BP1248" s="79"/>
      <c r="BQ1248" s="79"/>
      <c r="BR1248" s="79"/>
      <c r="BS1248" s="79"/>
      <c r="BT1248" s="79"/>
      <c r="BU1248" s="79"/>
      <c r="BV1248" s="79"/>
      <c r="BW1248" s="79"/>
      <c r="BX1248" s="79"/>
      <c r="BY1248" s="79"/>
      <c r="BZ1248" s="79"/>
      <c r="CA1248" s="79"/>
    </row>
    <row r="1249" spans="1:79">
      <c r="A1249" s="79"/>
      <c r="B1249" s="79"/>
      <c r="C1249" s="79"/>
      <c r="D1249" s="79"/>
      <c r="E1249" s="79"/>
      <c r="F1249" s="79"/>
      <c r="G1249" s="79"/>
      <c r="H1249" s="79"/>
      <c r="I1249" s="79"/>
      <c r="J1249" s="79"/>
      <c r="K1249" s="79"/>
      <c r="L1249" s="79"/>
      <c r="M1249" s="79"/>
      <c r="AA1249" s="79"/>
      <c r="AB1249" s="79"/>
      <c r="AC1249" s="79"/>
      <c r="AD1249" s="79"/>
      <c r="AE1249" s="79"/>
      <c r="AF1249" s="79"/>
      <c r="AG1249" s="79"/>
      <c r="AH1249" s="79"/>
      <c r="AI1249" s="79"/>
      <c r="AJ1249" s="79"/>
      <c r="AK1249" s="79"/>
      <c r="AL1249" s="79"/>
      <c r="AM1249" s="79"/>
      <c r="AN1249" s="79"/>
      <c r="AO1249" s="79"/>
      <c r="AP1249" s="79"/>
      <c r="AQ1249" s="79"/>
      <c r="AR1249" s="79"/>
      <c r="AS1249" s="79"/>
      <c r="AT1249" s="79"/>
      <c r="AU1249" s="79"/>
      <c r="AV1249" s="79"/>
      <c r="AW1249" s="79"/>
      <c r="AX1249" s="79"/>
      <c r="AY1249" s="79"/>
      <c r="AZ1249" s="79"/>
      <c r="BA1249" s="79"/>
      <c r="BB1249" s="79"/>
      <c r="BC1249" s="79"/>
      <c r="BD1249" s="79"/>
      <c r="BE1249" s="79"/>
      <c r="BF1249" s="79"/>
      <c r="BG1249" s="79"/>
      <c r="BH1249" s="79"/>
      <c r="BI1249" s="79"/>
      <c r="BJ1249" s="79"/>
      <c r="BK1249" s="79"/>
      <c r="BL1249" s="79"/>
      <c r="BM1249" s="79"/>
      <c r="BN1249" s="79"/>
      <c r="BO1249" s="79"/>
      <c r="BP1249" s="79"/>
      <c r="BQ1249" s="79"/>
      <c r="BR1249" s="79"/>
      <c r="BS1249" s="79"/>
      <c r="BT1249" s="79"/>
      <c r="BU1249" s="79"/>
      <c r="BV1249" s="79"/>
      <c r="BW1249" s="79"/>
      <c r="BX1249" s="79"/>
      <c r="BY1249" s="79"/>
      <c r="BZ1249" s="79"/>
      <c r="CA1249" s="79"/>
    </row>
    <row r="1250" spans="1:79">
      <c r="A1250" s="79"/>
      <c r="B1250" s="79"/>
      <c r="C1250" s="79"/>
      <c r="D1250" s="79"/>
      <c r="E1250" s="79"/>
      <c r="F1250" s="79"/>
      <c r="G1250" s="79"/>
      <c r="H1250" s="79"/>
      <c r="I1250" s="79"/>
      <c r="J1250" s="79"/>
      <c r="K1250" s="79"/>
      <c r="L1250" s="79"/>
      <c r="M1250" s="79"/>
      <c r="AA1250" s="79"/>
      <c r="AB1250" s="79"/>
      <c r="AC1250" s="79"/>
      <c r="AD1250" s="79"/>
      <c r="AE1250" s="79"/>
      <c r="AF1250" s="79"/>
      <c r="AG1250" s="79"/>
      <c r="AH1250" s="79"/>
      <c r="AI1250" s="79"/>
      <c r="AJ1250" s="79"/>
      <c r="AK1250" s="79"/>
      <c r="AL1250" s="79"/>
      <c r="AM1250" s="79"/>
      <c r="AN1250" s="79"/>
      <c r="AO1250" s="79"/>
      <c r="AP1250" s="79"/>
      <c r="AQ1250" s="79"/>
      <c r="AR1250" s="79"/>
      <c r="AS1250" s="79"/>
      <c r="AT1250" s="79"/>
      <c r="AU1250" s="79"/>
      <c r="AV1250" s="79"/>
      <c r="AW1250" s="79"/>
      <c r="AX1250" s="79"/>
      <c r="AY1250" s="79"/>
      <c r="AZ1250" s="79"/>
      <c r="BA1250" s="79"/>
      <c r="BB1250" s="79"/>
      <c r="BC1250" s="79"/>
      <c r="BD1250" s="79"/>
      <c r="BE1250" s="79"/>
      <c r="BF1250" s="79"/>
      <c r="BG1250" s="79"/>
      <c r="BH1250" s="79"/>
      <c r="BI1250" s="79"/>
      <c r="BJ1250" s="79"/>
      <c r="BK1250" s="79"/>
      <c r="BL1250" s="79"/>
      <c r="BM1250" s="79"/>
      <c r="BN1250" s="79"/>
      <c r="BO1250" s="79"/>
      <c r="BP1250" s="79"/>
      <c r="BQ1250" s="79"/>
      <c r="BR1250" s="79"/>
      <c r="BS1250" s="79"/>
      <c r="BT1250" s="79"/>
      <c r="BU1250" s="79"/>
      <c r="BV1250" s="79"/>
      <c r="BW1250" s="79"/>
      <c r="BX1250" s="79"/>
      <c r="BY1250" s="79"/>
      <c r="BZ1250" s="79"/>
      <c r="CA1250" s="79"/>
    </row>
    <row r="1251" spans="1:79">
      <c r="A1251" s="79"/>
      <c r="B1251" s="79"/>
      <c r="C1251" s="79"/>
      <c r="D1251" s="79"/>
      <c r="E1251" s="79"/>
      <c r="F1251" s="79"/>
      <c r="G1251" s="79"/>
      <c r="H1251" s="79"/>
      <c r="I1251" s="79"/>
      <c r="J1251" s="79"/>
      <c r="K1251" s="79"/>
      <c r="L1251" s="79"/>
      <c r="M1251" s="79"/>
      <c r="AA1251" s="79"/>
      <c r="AB1251" s="79"/>
      <c r="AC1251" s="79"/>
      <c r="AD1251" s="79"/>
      <c r="AE1251" s="79"/>
      <c r="AF1251" s="79"/>
      <c r="AG1251" s="79"/>
      <c r="AH1251" s="79"/>
      <c r="AI1251" s="79"/>
      <c r="AJ1251" s="79"/>
      <c r="AK1251" s="79"/>
      <c r="AL1251" s="79"/>
      <c r="AM1251" s="79"/>
      <c r="AN1251" s="79"/>
      <c r="AO1251" s="79"/>
      <c r="AP1251" s="79"/>
      <c r="AQ1251" s="79"/>
      <c r="AR1251" s="79"/>
      <c r="AS1251" s="79"/>
      <c r="AT1251" s="79"/>
      <c r="AU1251" s="79"/>
      <c r="AV1251" s="79"/>
      <c r="AW1251" s="79"/>
      <c r="AX1251" s="79"/>
      <c r="AY1251" s="79"/>
      <c r="AZ1251" s="79"/>
      <c r="BA1251" s="79"/>
      <c r="BB1251" s="79"/>
      <c r="BC1251" s="79"/>
      <c r="BD1251" s="79"/>
      <c r="BE1251" s="79"/>
      <c r="BF1251" s="79"/>
      <c r="BG1251" s="79"/>
      <c r="BH1251" s="79"/>
      <c r="BI1251" s="79"/>
      <c r="BJ1251" s="79"/>
      <c r="BK1251" s="79"/>
      <c r="BL1251" s="79"/>
      <c r="BM1251" s="79"/>
      <c r="BN1251" s="79"/>
      <c r="BO1251" s="79"/>
      <c r="BP1251" s="79"/>
      <c r="BQ1251" s="79"/>
      <c r="BR1251" s="79"/>
      <c r="BS1251" s="79"/>
      <c r="BT1251" s="79"/>
      <c r="BU1251" s="79"/>
      <c r="BV1251" s="79"/>
      <c r="BW1251" s="79"/>
      <c r="BX1251" s="79"/>
      <c r="BY1251" s="79"/>
      <c r="BZ1251" s="79"/>
      <c r="CA1251" s="79"/>
    </row>
    <row r="1252" spans="1:79">
      <c r="A1252" s="79"/>
      <c r="B1252" s="79"/>
      <c r="C1252" s="79"/>
      <c r="D1252" s="79"/>
      <c r="E1252" s="79"/>
      <c r="F1252" s="79"/>
      <c r="G1252" s="79"/>
      <c r="H1252" s="79"/>
      <c r="I1252" s="79"/>
      <c r="J1252" s="79"/>
      <c r="K1252" s="79"/>
      <c r="L1252" s="79"/>
      <c r="M1252" s="79"/>
      <c r="AA1252" s="79"/>
      <c r="AB1252" s="79"/>
      <c r="AC1252" s="79"/>
      <c r="AD1252" s="79"/>
      <c r="AE1252" s="79"/>
      <c r="AF1252" s="79"/>
      <c r="AG1252" s="79"/>
      <c r="AH1252" s="79"/>
      <c r="AI1252" s="79"/>
      <c r="AJ1252" s="79"/>
      <c r="AK1252" s="79"/>
      <c r="AL1252" s="79"/>
      <c r="AM1252" s="79"/>
      <c r="AN1252" s="79"/>
      <c r="AO1252" s="79"/>
      <c r="AP1252" s="79"/>
      <c r="AQ1252" s="79"/>
      <c r="AR1252" s="79"/>
      <c r="AS1252" s="79"/>
      <c r="AT1252" s="79"/>
      <c r="AU1252" s="79"/>
      <c r="AV1252" s="79"/>
      <c r="AW1252" s="79"/>
      <c r="AX1252" s="79"/>
      <c r="AY1252" s="79"/>
      <c r="AZ1252" s="79"/>
      <c r="BA1252" s="79"/>
      <c r="BB1252" s="79"/>
      <c r="BC1252" s="79"/>
      <c r="BD1252" s="79"/>
      <c r="BE1252" s="79"/>
      <c r="BF1252" s="79"/>
      <c r="BG1252" s="79"/>
      <c r="BH1252" s="79"/>
      <c r="BI1252" s="79"/>
      <c r="BJ1252" s="79"/>
      <c r="BK1252" s="79"/>
      <c r="BL1252" s="79"/>
      <c r="BM1252" s="79"/>
      <c r="BN1252" s="79"/>
      <c r="BO1252" s="79"/>
      <c r="BP1252" s="79"/>
      <c r="BQ1252" s="79"/>
      <c r="BR1252" s="79"/>
      <c r="BS1252" s="79"/>
      <c r="BT1252" s="79"/>
      <c r="BU1252" s="79"/>
      <c r="BV1252" s="79"/>
      <c r="BW1252" s="79"/>
      <c r="BX1252" s="79"/>
      <c r="BY1252" s="79"/>
      <c r="BZ1252" s="79"/>
      <c r="CA1252" s="79"/>
    </row>
    <row r="1253" spans="1:79">
      <c r="A1253" s="79"/>
      <c r="B1253" s="79"/>
      <c r="C1253" s="79"/>
      <c r="D1253" s="79"/>
      <c r="E1253" s="79"/>
      <c r="F1253" s="79"/>
      <c r="G1253" s="79"/>
      <c r="H1253" s="79"/>
      <c r="I1253" s="79"/>
      <c r="J1253" s="79"/>
      <c r="K1253" s="79"/>
      <c r="L1253" s="79"/>
      <c r="M1253" s="79"/>
      <c r="AA1253" s="79"/>
      <c r="AB1253" s="79"/>
      <c r="AC1253" s="79"/>
      <c r="AD1253" s="79"/>
      <c r="AE1253" s="79"/>
      <c r="AF1253" s="79"/>
      <c r="AG1253" s="79"/>
      <c r="AH1253" s="79"/>
      <c r="AI1253" s="79"/>
      <c r="AJ1253" s="79"/>
      <c r="AK1253" s="79"/>
      <c r="AL1253" s="79"/>
      <c r="AM1253" s="79"/>
      <c r="AN1253" s="79"/>
      <c r="AO1253" s="79"/>
      <c r="AP1253" s="79"/>
      <c r="AQ1253" s="79"/>
      <c r="AR1253" s="79"/>
      <c r="AS1253" s="79"/>
      <c r="AT1253" s="79"/>
      <c r="AU1253" s="79"/>
      <c r="AV1253" s="79"/>
      <c r="AW1253" s="79"/>
      <c r="AX1253" s="79"/>
      <c r="AY1253" s="79"/>
      <c r="AZ1253" s="79"/>
      <c r="BA1253" s="79"/>
      <c r="BB1253" s="79"/>
      <c r="BC1253" s="79"/>
      <c r="BD1253" s="79"/>
      <c r="BE1253" s="79"/>
      <c r="BF1253" s="79"/>
      <c r="BG1253" s="79"/>
      <c r="BH1253" s="79"/>
      <c r="BI1253" s="79"/>
      <c r="BJ1253" s="79"/>
      <c r="BK1253" s="79"/>
      <c r="BL1253" s="79"/>
      <c r="BM1253" s="79"/>
      <c r="BN1253" s="79"/>
      <c r="BO1253" s="79"/>
      <c r="BP1253" s="79"/>
      <c r="BQ1253" s="79"/>
      <c r="BR1253" s="79"/>
      <c r="BS1253" s="79"/>
      <c r="BT1253" s="79"/>
      <c r="BU1253" s="79"/>
      <c r="BV1253" s="79"/>
      <c r="BW1253" s="79"/>
      <c r="BX1253" s="79"/>
      <c r="BY1253" s="79"/>
      <c r="BZ1253" s="79"/>
      <c r="CA1253" s="79"/>
    </row>
    <row r="1254" spans="1:79">
      <c r="A1254" s="79"/>
      <c r="B1254" s="79"/>
      <c r="C1254" s="79"/>
      <c r="D1254" s="79"/>
      <c r="E1254" s="79"/>
      <c r="F1254" s="79"/>
      <c r="G1254" s="79"/>
      <c r="H1254" s="79"/>
      <c r="I1254" s="79"/>
      <c r="J1254" s="79"/>
      <c r="K1254" s="79"/>
      <c r="L1254" s="79"/>
      <c r="M1254" s="79"/>
      <c r="AA1254" s="79"/>
      <c r="AB1254" s="79"/>
      <c r="AC1254" s="79"/>
      <c r="AD1254" s="79"/>
      <c r="AE1254" s="79"/>
      <c r="AF1254" s="79"/>
      <c r="AG1254" s="79"/>
      <c r="AH1254" s="79"/>
      <c r="AI1254" s="79"/>
      <c r="AJ1254" s="79"/>
      <c r="AK1254" s="79"/>
      <c r="AL1254" s="79"/>
      <c r="AM1254" s="79"/>
      <c r="AN1254" s="79"/>
      <c r="AO1254" s="79"/>
      <c r="AP1254" s="79"/>
      <c r="AQ1254" s="79"/>
      <c r="AR1254" s="79"/>
      <c r="AS1254" s="79"/>
      <c r="AT1254" s="79"/>
      <c r="AU1254" s="79"/>
      <c r="AV1254" s="79"/>
      <c r="AW1254" s="79"/>
      <c r="AX1254" s="79"/>
      <c r="AY1254" s="79"/>
      <c r="AZ1254" s="79"/>
      <c r="BA1254" s="79"/>
      <c r="BB1254" s="79"/>
      <c r="BC1254" s="79"/>
      <c r="BD1254" s="79"/>
      <c r="BE1254" s="79"/>
      <c r="BF1254" s="79"/>
      <c r="BG1254" s="79"/>
      <c r="BH1254" s="79"/>
      <c r="BI1254" s="79"/>
      <c r="BJ1254" s="79"/>
      <c r="BK1254" s="79"/>
      <c r="BL1254" s="79"/>
      <c r="BM1254" s="79"/>
      <c r="BN1254" s="79"/>
      <c r="BO1254" s="79"/>
      <c r="BP1254" s="79"/>
      <c r="BQ1254" s="79"/>
      <c r="BR1254" s="79"/>
      <c r="BS1254" s="79"/>
      <c r="BT1254" s="79"/>
      <c r="BU1254" s="79"/>
      <c r="BV1254" s="79"/>
      <c r="BW1254" s="79"/>
      <c r="BX1254" s="79"/>
      <c r="BY1254" s="79"/>
      <c r="BZ1254" s="79"/>
      <c r="CA1254" s="79"/>
    </row>
    <row r="1255" spans="1:79">
      <c r="A1255" s="79"/>
      <c r="B1255" s="79"/>
      <c r="C1255" s="79"/>
      <c r="D1255" s="79"/>
      <c r="E1255" s="79"/>
      <c r="F1255" s="79"/>
      <c r="G1255" s="79"/>
      <c r="H1255" s="79"/>
      <c r="I1255" s="79"/>
      <c r="J1255" s="79"/>
      <c r="K1255" s="79"/>
      <c r="L1255" s="79"/>
      <c r="M1255" s="79"/>
      <c r="AA1255" s="79"/>
      <c r="AB1255" s="79"/>
      <c r="AC1255" s="79"/>
      <c r="AD1255" s="79"/>
      <c r="AE1255" s="79"/>
      <c r="AF1255" s="79"/>
      <c r="AG1255" s="79"/>
      <c r="AH1255" s="79"/>
      <c r="AI1255" s="79"/>
      <c r="AJ1255" s="79"/>
      <c r="AK1255" s="79"/>
      <c r="AL1255" s="79"/>
      <c r="AM1255" s="79"/>
      <c r="AN1255" s="79"/>
      <c r="AO1255" s="79"/>
      <c r="AP1255" s="79"/>
      <c r="AQ1255" s="79"/>
      <c r="AR1255" s="79"/>
      <c r="AS1255" s="79"/>
      <c r="AT1255" s="79"/>
      <c r="AU1255" s="79"/>
      <c r="AV1255" s="79"/>
      <c r="AW1255" s="79"/>
      <c r="AX1255" s="79"/>
      <c r="AY1255" s="79"/>
      <c r="AZ1255" s="79"/>
      <c r="BA1255" s="79"/>
      <c r="BB1255" s="79"/>
      <c r="BC1255" s="79"/>
      <c r="BD1255" s="79"/>
      <c r="BE1255" s="79"/>
      <c r="BF1255" s="79"/>
      <c r="BG1255" s="79"/>
      <c r="BH1255" s="79"/>
      <c r="BI1255" s="79"/>
      <c r="BJ1255" s="79"/>
      <c r="BK1255" s="79"/>
      <c r="BL1255" s="79"/>
      <c r="BM1255" s="79"/>
      <c r="BN1255" s="79"/>
      <c r="BO1255" s="79"/>
      <c r="BP1255" s="79"/>
      <c r="BQ1255" s="79"/>
      <c r="BR1255" s="79"/>
      <c r="BS1255" s="79"/>
      <c r="BT1255" s="79"/>
      <c r="BU1255" s="79"/>
      <c r="BV1255" s="79"/>
      <c r="BW1255" s="79"/>
      <c r="BX1255" s="79"/>
      <c r="BY1255" s="79"/>
      <c r="BZ1255" s="79"/>
      <c r="CA1255" s="79"/>
    </row>
    <row r="1256" spans="1:79">
      <c r="A1256" s="79"/>
      <c r="B1256" s="79"/>
      <c r="C1256" s="79"/>
      <c r="D1256" s="79"/>
      <c r="E1256" s="79"/>
      <c r="F1256" s="79"/>
      <c r="G1256" s="79"/>
      <c r="H1256" s="79"/>
      <c r="I1256" s="79"/>
      <c r="J1256" s="79"/>
      <c r="K1256" s="79"/>
      <c r="L1256" s="79"/>
      <c r="M1256" s="79"/>
      <c r="AA1256" s="79"/>
      <c r="AB1256" s="79"/>
      <c r="AC1256" s="79"/>
      <c r="AD1256" s="79"/>
      <c r="AE1256" s="79"/>
      <c r="AF1256" s="79"/>
      <c r="AG1256" s="79"/>
      <c r="AH1256" s="79"/>
      <c r="AI1256" s="79"/>
      <c r="AJ1256" s="79"/>
      <c r="AK1256" s="79"/>
      <c r="AL1256" s="79"/>
      <c r="AM1256" s="79"/>
      <c r="AN1256" s="79"/>
      <c r="AO1256" s="79"/>
      <c r="AP1256" s="79"/>
      <c r="AQ1256" s="79"/>
      <c r="AR1256" s="79"/>
      <c r="AS1256" s="79"/>
      <c r="AT1256" s="79"/>
      <c r="AU1256" s="79"/>
      <c r="AV1256" s="79"/>
      <c r="AW1256" s="79"/>
      <c r="AX1256" s="79"/>
      <c r="AY1256" s="79"/>
      <c r="AZ1256" s="79"/>
      <c r="BA1256" s="79"/>
      <c r="BB1256" s="79"/>
      <c r="BC1256" s="79"/>
      <c r="BD1256" s="79"/>
      <c r="BE1256" s="79"/>
      <c r="BF1256" s="79"/>
      <c r="BG1256" s="79"/>
      <c r="BH1256" s="79"/>
      <c r="BI1256" s="79"/>
      <c r="BJ1256" s="79"/>
      <c r="BK1256" s="79"/>
      <c r="BL1256" s="79"/>
      <c r="BM1256" s="79"/>
      <c r="BN1256" s="79"/>
      <c r="BO1256" s="79"/>
      <c r="BP1256" s="79"/>
      <c r="BQ1256" s="79"/>
      <c r="BR1256" s="79"/>
      <c r="BS1256" s="79"/>
      <c r="BT1256" s="79"/>
      <c r="BU1256" s="79"/>
      <c r="BV1256" s="79"/>
      <c r="BW1256" s="79"/>
      <c r="BX1256" s="79"/>
      <c r="BY1256" s="79"/>
      <c r="BZ1256" s="79"/>
      <c r="CA1256" s="79"/>
    </row>
    <row r="1257" spans="1:79">
      <c r="A1257" s="79"/>
      <c r="B1257" s="79"/>
      <c r="C1257" s="79"/>
      <c r="D1257" s="79"/>
      <c r="E1257" s="79"/>
      <c r="F1257" s="79"/>
      <c r="G1257" s="79"/>
      <c r="H1257" s="79"/>
      <c r="I1257" s="79"/>
      <c r="J1257" s="79"/>
      <c r="K1257" s="79"/>
      <c r="L1257" s="79"/>
      <c r="M1257" s="79"/>
      <c r="AA1257" s="79"/>
      <c r="AB1257" s="79"/>
      <c r="AC1257" s="79"/>
      <c r="AD1257" s="79"/>
      <c r="AE1257" s="79"/>
      <c r="AF1257" s="79"/>
      <c r="AG1257" s="79"/>
      <c r="AH1257" s="79"/>
      <c r="AI1257" s="79"/>
      <c r="AJ1257" s="79"/>
      <c r="AK1257" s="79"/>
      <c r="AL1257" s="79"/>
      <c r="AM1257" s="79"/>
      <c r="AN1257" s="79"/>
      <c r="AO1257" s="79"/>
      <c r="AP1257" s="79"/>
      <c r="AQ1257" s="79"/>
      <c r="AR1257" s="79"/>
      <c r="AS1257" s="79"/>
      <c r="AT1257" s="79"/>
      <c r="AU1257" s="79"/>
      <c r="AV1257" s="79"/>
      <c r="AW1257" s="79"/>
      <c r="AX1257" s="79"/>
      <c r="AY1257" s="79"/>
      <c r="AZ1257" s="79"/>
      <c r="BA1257" s="79"/>
      <c r="BB1257" s="79"/>
      <c r="BC1257" s="79"/>
      <c r="BD1257" s="79"/>
      <c r="BE1257" s="79"/>
      <c r="BF1257" s="79"/>
      <c r="BG1257" s="79"/>
      <c r="BH1257" s="79"/>
      <c r="BI1257" s="79"/>
      <c r="BJ1257" s="79"/>
      <c r="BK1257" s="79"/>
      <c r="BL1257" s="79"/>
      <c r="BM1257" s="79"/>
      <c r="BN1257" s="79"/>
      <c r="BO1257" s="79"/>
      <c r="BP1257" s="79"/>
      <c r="BQ1257" s="79"/>
      <c r="BR1257" s="79"/>
      <c r="BS1257" s="79"/>
      <c r="BT1257" s="79"/>
      <c r="BU1257" s="79"/>
      <c r="BV1257" s="79"/>
      <c r="BW1257" s="79"/>
      <c r="BX1257" s="79"/>
      <c r="BY1257" s="79"/>
      <c r="BZ1257" s="79"/>
      <c r="CA1257" s="79"/>
    </row>
    <row r="1258" spans="1:79">
      <c r="A1258" s="79"/>
      <c r="B1258" s="79"/>
      <c r="C1258" s="79"/>
      <c r="D1258" s="79"/>
      <c r="E1258" s="79"/>
      <c r="F1258" s="79"/>
      <c r="G1258" s="79"/>
      <c r="H1258" s="79"/>
      <c r="I1258" s="79"/>
      <c r="J1258" s="79"/>
      <c r="K1258" s="79"/>
      <c r="L1258" s="79"/>
      <c r="M1258" s="79"/>
      <c r="AA1258" s="79"/>
      <c r="AB1258" s="79"/>
      <c r="AC1258" s="79"/>
      <c r="AD1258" s="79"/>
      <c r="AE1258" s="79"/>
      <c r="AF1258" s="79"/>
      <c r="AG1258" s="79"/>
      <c r="AH1258" s="79"/>
      <c r="AI1258" s="79"/>
      <c r="AJ1258" s="79"/>
      <c r="AK1258" s="79"/>
      <c r="AL1258" s="79"/>
      <c r="AM1258" s="79"/>
      <c r="AN1258" s="79"/>
      <c r="AO1258" s="79"/>
      <c r="AP1258" s="79"/>
      <c r="AQ1258" s="79"/>
      <c r="AR1258" s="79"/>
      <c r="AS1258" s="79"/>
      <c r="AT1258" s="79"/>
      <c r="AU1258" s="79"/>
      <c r="AV1258" s="79"/>
      <c r="AW1258" s="79"/>
      <c r="AX1258" s="79"/>
      <c r="AY1258" s="79"/>
      <c r="AZ1258" s="79"/>
      <c r="BA1258" s="79"/>
      <c r="BB1258" s="79"/>
      <c r="BC1258" s="79"/>
      <c r="BD1258" s="79"/>
      <c r="BE1258" s="79"/>
      <c r="BF1258" s="79"/>
      <c r="BG1258" s="79"/>
      <c r="BH1258" s="79"/>
      <c r="BI1258" s="79"/>
      <c r="BJ1258" s="79"/>
      <c r="BK1258" s="79"/>
      <c r="BL1258" s="79"/>
      <c r="BM1258" s="79"/>
      <c r="BN1258" s="79"/>
      <c r="BO1258" s="79"/>
      <c r="BP1258" s="79"/>
      <c r="BQ1258" s="79"/>
      <c r="BR1258" s="79"/>
      <c r="BS1258" s="79"/>
      <c r="BT1258" s="79"/>
      <c r="BU1258" s="79"/>
      <c r="BV1258" s="79"/>
      <c r="BW1258" s="79"/>
      <c r="BX1258" s="79"/>
      <c r="BY1258" s="79"/>
      <c r="BZ1258" s="79"/>
      <c r="CA1258" s="79"/>
    </row>
    <row r="1259" spans="1:79">
      <c r="A1259" s="79"/>
      <c r="B1259" s="79"/>
      <c r="C1259" s="79"/>
      <c r="D1259" s="79"/>
      <c r="E1259" s="79"/>
      <c r="F1259" s="79"/>
      <c r="G1259" s="79"/>
      <c r="H1259" s="79"/>
      <c r="I1259" s="79"/>
      <c r="J1259" s="79"/>
      <c r="K1259" s="79"/>
      <c r="L1259" s="79"/>
      <c r="M1259" s="79"/>
      <c r="AA1259" s="79"/>
      <c r="AB1259" s="79"/>
      <c r="AC1259" s="79"/>
      <c r="AD1259" s="79"/>
      <c r="AE1259" s="79"/>
      <c r="AF1259" s="79"/>
      <c r="AG1259" s="79"/>
      <c r="AH1259" s="79"/>
      <c r="AI1259" s="79"/>
      <c r="AJ1259" s="79"/>
      <c r="AK1259" s="79"/>
      <c r="AL1259" s="79"/>
      <c r="AM1259" s="79"/>
      <c r="AN1259" s="79"/>
      <c r="AO1259" s="79"/>
      <c r="AP1259" s="79"/>
      <c r="AQ1259" s="79"/>
      <c r="AR1259" s="79"/>
      <c r="AS1259" s="79"/>
      <c r="AT1259" s="79"/>
      <c r="AU1259" s="79"/>
      <c r="AV1259" s="79"/>
      <c r="AW1259" s="79"/>
      <c r="AX1259" s="79"/>
      <c r="AY1259" s="79"/>
      <c r="AZ1259" s="79"/>
      <c r="BA1259" s="79"/>
      <c r="BB1259" s="79"/>
      <c r="BC1259" s="79"/>
      <c r="BD1259" s="79"/>
      <c r="BE1259" s="79"/>
      <c r="BF1259" s="79"/>
      <c r="BG1259" s="79"/>
      <c r="BH1259" s="79"/>
      <c r="BI1259" s="79"/>
      <c r="BJ1259" s="79"/>
      <c r="BK1259" s="79"/>
      <c r="BL1259" s="79"/>
      <c r="BM1259" s="79"/>
      <c r="BN1259" s="79"/>
      <c r="BO1259" s="79"/>
      <c r="BP1259" s="79"/>
      <c r="BQ1259" s="79"/>
      <c r="BR1259" s="79"/>
      <c r="BS1259" s="79"/>
      <c r="BT1259" s="79"/>
      <c r="BU1259" s="79"/>
      <c r="BV1259" s="79"/>
      <c r="BW1259" s="79"/>
      <c r="BX1259" s="79"/>
      <c r="BY1259" s="79"/>
      <c r="BZ1259" s="79"/>
      <c r="CA1259" s="79"/>
    </row>
    <row r="1260" spans="1:79">
      <c r="A1260" s="79"/>
      <c r="B1260" s="79"/>
      <c r="C1260" s="79"/>
      <c r="D1260" s="79"/>
      <c r="E1260" s="79"/>
      <c r="F1260" s="79"/>
      <c r="G1260" s="79"/>
      <c r="H1260" s="79"/>
      <c r="I1260" s="79"/>
      <c r="J1260" s="79"/>
      <c r="K1260" s="79"/>
      <c r="L1260" s="79"/>
      <c r="M1260" s="79"/>
      <c r="AA1260" s="79"/>
      <c r="AB1260" s="79"/>
      <c r="AC1260" s="79"/>
      <c r="AD1260" s="79"/>
      <c r="AE1260" s="79"/>
      <c r="AF1260" s="79"/>
      <c r="AG1260" s="79"/>
      <c r="AH1260" s="79"/>
      <c r="AI1260" s="79"/>
      <c r="AJ1260" s="79"/>
      <c r="AK1260" s="79"/>
      <c r="AL1260" s="79"/>
      <c r="AM1260" s="79"/>
      <c r="AN1260" s="79"/>
      <c r="AO1260" s="79"/>
      <c r="AP1260" s="79"/>
      <c r="AQ1260" s="79"/>
      <c r="AR1260" s="79"/>
      <c r="AS1260" s="79"/>
      <c r="AT1260" s="79"/>
      <c r="AU1260" s="79"/>
      <c r="AV1260" s="79"/>
      <c r="AW1260" s="79"/>
      <c r="AX1260" s="79"/>
      <c r="AY1260" s="79"/>
      <c r="AZ1260" s="79"/>
      <c r="BA1260" s="79"/>
      <c r="BB1260" s="79"/>
      <c r="BC1260" s="79"/>
      <c r="BD1260" s="79"/>
      <c r="BE1260" s="79"/>
      <c r="BF1260" s="79"/>
      <c r="BG1260" s="79"/>
      <c r="BH1260" s="79"/>
      <c r="BI1260" s="79"/>
      <c r="BJ1260" s="79"/>
      <c r="BK1260" s="79"/>
      <c r="BL1260" s="79"/>
      <c r="BM1260" s="79"/>
      <c r="BN1260" s="79"/>
      <c r="BO1260" s="79"/>
      <c r="BP1260" s="79"/>
      <c r="BQ1260" s="79"/>
      <c r="BR1260" s="79"/>
      <c r="BS1260" s="79"/>
      <c r="BT1260" s="79"/>
      <c r="BU1260" s="79"/>
      <c r="BV1260" s="79"/>
      <c r="BW1260" s="79"/>
      <c r="BX1260" s="79"/>
      <c r="BY1260" s="79"/>
      <c r="BZ1260" s="79"/>
      <c r="CA1260" s="79"/>
    </row>
    <row r="1261" spans="1:79">
      <c r="A1261" s="79"/>
      <c r="B1261" s="79"/>
      <c r="C1261" s="79"/>
      <c r="D1261" s="79"/>
      <c r="E1261" s="79"/>
      <c r="F1261" s="79"/>
      <c r="G1261" s="79"/>
      <c r="H1261" s="79"/>
      <c r="I1261" s="79"/>
      <c r="J1261" s="79"/>
      <c r="K1261" s="79"/>
      <c r="L1261" s="79"/>
      <c r="M1261" s="79"/>
      <c r="AA1261" s="79"/>
      <c r="AB1261" s="79"/>
      <c r="AC1261" s="79"/>
      <c r="AD1261" s="79"/>
      <c r="AE1261" s="79"/>
      <c r="AF1261" s="79"/>
      <c r="AG1261" s="79"/>
      <c r="AH1261" s="79"/>
      <c r="AI1261" s="79"/>
      <c r="AJ1261" s="79"/>
      <c r="AK1261" s="79"/>
      <c r="AL1261" s="79"/>
      <c r="AM1261" s="79"/>
      <c r="AN1261" s="79"/>
      <c r="AO1261" s="79"/>
      <c r="AP1261" s="79"/>
      <c r="AQ1261" s="79"/>
      <c r="AR1261" s="79"/>
      <c r="AS1261" s="79"/>
      <c r="AT1261" s="79"/>
      <c r="AU1261" s="79"/>
      <c r="AV1261" s="79"/>
      <c r="AW1261" s="79"/>
      <c r="AX1261" s="79"/>
      <c r="AY1261" s="79"/>
      <c r="AZ1261" s="79"/>
      <c r="BA1261" s="79"/>
      <c r="BB1261" s="79"/>
      <c r="BC1261" s="79"/>
      <c r="BD1261" s="79"/>
      <c r="BE1261" s="79"/>
      <c r="BF1261" s="79"/>
      <c r="BG1261" s="79"/>
      <c r="BH1261" s="79"/>
      <c r="BI1261" s="79"/>
      <c r="BJ1261" s="79"/>
      <c r="BK1261" s="79"/>
      <c r="BL1261" s="79"/>
      <c r="BM1261" s="79"/>
      <c r="BN1261" s="79"/>
      <c r="BO1261" s="79"/>
      <c r="BP1261" s="79"/>
      <c r="BQ1261" s="79"/>
      <c r="BR1261" s="79"/>
      <c r="BS1261" s="79"/>
      <c r="BT1261" s="79"/>
      <c r="BU1261" s="79"/>
      <c r="BV1261" s="79"/>
      <c r="BW1261" s="79"/>
      <c r="BX1261" s="79"/>
      <c r="BY1261" s="79"/>
      <c r="BZ1261" s="79"/>
      <c r="CA1261" s="79"/>
    </row>
    <row r="1262" spans="1:79">
      <c r="A1262" s="79"/>
      <c r="B1262" s="79"/>
      <c r="C1262" s="79"/>
      <c r="D1262" s="79"/>
      <c r="E1262" s="79"/>
      <c r="F1262" s="79"/>
      <c r="G1262" s="79"/>
      <c r="H1262" s="79"/>
      <c r="I1262" s="79"/>
      <c r="J1262" s="79"/>
      <c r="K1262" s="79"/>
      <c r="L1262" s="79"/>
      <c r="M1262" s="79"/>
      <c r="AA1262" s="79"/>
      <c r="AB1262" s="79"/>
      <c r="AC1262" s="79"/>
      <c r="AD1262" s="79"/>
      <c r="AE1262" s="79"/>
      <c r="AF1262" s="79"/>
      <c r="AG1262" s="79"/>
      <c r="AH1262" s="79"/>
      <c r="AI1262" s="79"/>
      <c r="AJ1262" s="79"/>
      <c r="AK1262" s="79"/>
      <c r="AL1262" s="79"/>
      <c r="AM1262" s="79"/>
      <c r="AN1262" s="79"/>
      <c r="AO1262" s="79"/>
      <c r="AP1262" s="79"/>
      <c r="AQ1262" s="79"/>
      <c r="AR1262" s="79"/>
      <c r="AS1262" s="79"/>
      <c r="AT1262" s="79"/>
      <c r="AU1262" s="79"/>
      <c r="AV1262" s="79"/>
      <c r="AW1262" s="79"/>
      <c r="AX1262" s="79"/>
      <c r="AY1262" s="79"/>
      <c r="AZ1262" s="79"/>
      <c r="BA1262" s="79"/>
      <c r="BB1262" s="79"/>
      <c r="BC1262" s="79"/>
      <c r="BD1262" s="79"/>
      <c r="BE1262" s="79"/>
      <c r="BF1262" s="79"/>
      <c r="BG1262" s="79"/>
      <c r="BH1262" s="79"/>
      <c r="BI1262" s="79"/>
      <c r="BJ1262" s="79"/>
      <c r="BK1262" s="79"/>
      <c r="BL1262" s="79"/>
      <c r="BM1262" s="79"/>
      <c r="BN1262" s="79"/>
      <c r="BO1262" s="79"/>
      <c r="BP1262" s="79"/>
      <c r="BQ1262" s="79"/>
      <c r="BR1262" s="79"/>
      <c r="BS1262" s="79"/>
      <c r="BT1262" s="79"/>
      <c r="BU1262" s="79"/>
      <c r="BV1262" s="79"/>
      <c r="BW1262" s="79"/>
      <c r="BX1262" s="79"/>
      <c r="BY1262" s="79"/>
      <c r="BZ1262" s="79"/>
      <c r="CA1262" s="79"/>
    </row>
    <row r="1263" spans="1:79">
      <c r="A1263" s="79"/>
      <c r="B1263" s="79"/>
      <c r="C1263" s="79"/>
      <c r="D1263" s="79"/>
      <c r="E1263" s="79"/>
      <c r="F1263" s="79"/>
      <c r="G1263" s="79"/>
      <c r="H1263" s="79"/>
      <c r="I1263" s="79"/>
      <c r="J1263" s="79"/>
      <c r="K1263" s="79"/>
      <c r="L1263" s="79"/>
      <c r="M1263" s="79"/>
      <c r="AA1263" s="79"/>
      <c r="AB1263" s="79"/>
      <c r="AC1263" s="79"/>
      <c r="AD1263" s="79"/>
      <c r="AE1263" s="79"/>
      <c r="AF1263" s="79"/>
      <c r="AG1263" s="79"/>
      <c r="AH1263" s="79"/>
      <c r="AI1263" s="79"/>
      <c r="AJ1263" s="79"/>
      <c r="AK1263" s="79"/>
      <c r="AL1263" s="79"/>
      <c r="AM1263" s="79"/>
      <c r="AN1263" s="79"/>
      <c r="AO1263" s="79"/>
      <c r="AP1263" s="79"/>
      <c r="AQ1263" s="79"/>
      <c r="AR1263" s="79"/>
      <c r="AS1263" s="79"/>
      <c r="AT1263" s="79"/>
      <c r="AU1263" s="79"/>
      <c r="AV1263" s="79"/>
      <c r="AW1263" s="79"/>
      <c r="AX1263" s="79"/>
      <c r="AY1263" s="79"/>
      <c r="AZ1263" s="79"/>
      <c r="BA1263" s="79"/>
      <c r="BB1263" s="79"/>
      <c r="BC1263" s="79"/>
      <c r="BD1263" s="79"/>
      <c r="BE1263" s="79"/>
      <c r="BF1263" s="79"/>
      <c r="BG1263" s="79"/>
      <c r="BH1263" s="79"/>
      <c r="BI1263" s="79"/>
      <c r="BJ1263" s="79"/>
      <c r="BK1263" s="79"/>
      <c r="BL1263" s="79"/>
      <c r="BM1263" s="79"/>
      <c r="BN1263" s="79"/>
      <c r="BO1263" s="79"/>
      <c r="BP1263" s="79"/>
      <c r="BQ1263" s="79"/>
      <c r="BR1263" s="79"/>
      <c r="BS1263" s="79"/>
      <c r="BT1263" s="79"/>
      <c r="BU1263" s="79"/>
      <c r="BV1263" s="79"/>
      <c r="BW1263" s="79"/>
      <c r="BX1263" s="79"/>
      <c r="BY1263" s="79"/>
      <c r="BZ1263" s="79"/>
      <c r="CA1263" s="79"/>
    </row>
    <row r="1264" spans="1:79">
      <c r="A1264" s="79"/>
      <c r="B1264" s="79"/>
      <c r="C1264" s="79"/>
      <c r="D1264" s="79"/>
      <c r="E1264" s="79"/>
      <c r="F1264" s="79"/>
      <c r="G1264" s="79"/>
      <c r="H1264" s="79"/>
      <c r="I1264" s="79"/>
      <c r="J1264" s="79"/>
      <c r="K1264" s="79"/>
      <c r="L1264" s="79"/>
      <c r="M1264" s="79"/>
      <c r="AA1264" s="79"/>
      <c r="AB1264" s="79"/>
      <c r="AC1264" s="79"/>
      <c r="AD1264" s="79"/>
      <c r="AE1264" s="79"/>
      <c r="AF1264" s="79"/>
      <c r="AG1264" s="79"/>
      <c r="AH1264" s="79"/>
      <c r="AI1264" s="79"/>
      <c r="AJ1264" s="79"/>
      <c r="AK1264" s="79"/>
      <c r="AL1264" s="79"/>
      <c r="AM1264" s="79"/>
      <c r="AN1264" s="79"/>
      <c r="AO1264" s="79"/>
      <c r="AP1264" s="79"/>
      <c r="AQ1264" s="79"/>
      <c r="AR1264" s="79"/>
      <c r="AS1264" s="79"/>
      <c r="AT1264" s="79"/>
      <c r="AU1264" s="79"/>
      <c r="AV1264" s="79"/>
      <c r="AW1264" s="79"/>
      <c r="AX1264" s="79"/>
      <c r="AY1264" s="79"/>
      <c r="AZ1264" s="79"/>
      <c r="BA1264" s="79"/>
      <c r="BB1264" s="79"/>
      <c r="BC1264" s="79"/>
      <c r="BD1264" s="79"/>
      <c r="BE1264" s="79"/>
      <c r="BF1264" s="79"/>
      <c r="BG1264" s="79"/>
      <c r="BH1264" s="79"/>
      <c r="BI1264" s="79"/>
      <c r="BJ1264" s="79"/>
      <c r="BK1264" s="79"/>
      <c r="BL1264" s="79"/>
      <c r="BM1264" s="79"/>
      <c r="BN1264" s="79"/>
      <c r="BO1264" s="79"/>
      <c r="BP1264" s="79"/>
      <c r="BQ1264" s="79"/>
      <c r="BR1264" s="79"/>
      <c r="BS1264" s="79"/>
      <c r="BT1264" s="79"/>
      <c r="BU1264" s="79"/>
      <c r="BV1264" s="79"/>
      <c r="BW1264" s="79"/>
      <c r="BX1264" s="79"/>
      <c r="BY1264" s="79"/>
      <c r="BZ1264" s="79"/>
      <c r="CA1264" s="79"/>
    </row>
    <row r="1265" spans="1:79">
      <c r="A1265" s="79"/>
      <c r="B1265" s="79"/>
      <c r="C1265" s="79"/>
      <c r="D1265" s="79"/>
      <c r="E1265" s="79"/>
      <c r="F1265" s="79"/>
      <c r="G1265" s="79"/>
      <c r="H1265" s="79"/>
      <c r="I1265" s="79"/>
      <c r="J1265" s="79"/>
      <c r="K1265" s="79"/>
      <c r="L1265" s="79"/>
      <c r="M1265" s="79"/>
      <c r="AA1265" s="79"/>
      <c r="AB1265" s="79"/>
      <c r="AC1265" s="79"/>
      <c r="AD1265" s="79"/>
      <c r="AE1265" s="79"/>
      <c r="AF1265" s="79"/>
      <c r="AG1265" s="79"/>
      <c r="AH1265" s="79"/>
      <c r="AI1265" s="79"/>
      <c r="AJ1265" s="79"/>
      <c r="AK1265" s="79"/>
      <c r="AL1265" s="79"/>
      <c r="AM1265" s="79"/>
      <c r="AN1265" s="79"/>
      <c r="AO1265" s="79"/>
      <c r="AP1265" s="79"/>
      <c r="AQ1265" s="79"/>
      <c r="AR1265" s="79"/>
      <c r="AS1265" s="79"/>
      <c r="AT1265" s="79"/>
      <c r="AU1265" s="79"/>
      <c r="AV1265" s="79"/>
      <c r="AW1265" s="79"/>
      <c r="AX1265" s="79"/>
      <c r="AY1265" s="79"/>
      <c r="AZ1265" s="79"/>
      <c r="BA1265" s="79"/>
      <c r="BB1265" s="79"/>
      <c r="BC1265" s="79"/>
      <c r="BD1265" s="79"/>
      <c r="BE1265" s="79"/>
      <c r="BF1265" s="79"/>
      <c r="BG1265" s="79"/>
      <c r="BH1265" s="79"/>
      <c r="BI1265" s="79"/>
      <c r="BJ1265" s="79"/>
      <c r="BK1265" s="79"/>
      <c r="BL1265" s="79"/>
      <c r="BM1265" s="79"/>
      <c r="BN1265" s="79"/>
      <c r="BO1265" s="79"/>
      <c r="BP1265" s="79"/>
      <c r="BQ1265" s="79"/>
      <c r="BR1265" s="79"/>
      <c r="BS1265" s="79"/>
      <c r="BT1265" s="79"/>
      <c r="BU1265" s="79"/>
      <c r="BV1265" s="79"/>
      <c r="BW1265" s="79"/>
      <c r="BX1265" s="79"/>
      <c r="BY1265" s="79"/>
      <c r="BZ1265" s="79"/>
      <c r="CA1265" s="79"/>
    </row>
    <row r="1266" spans="1:79">
      <c r="A1266" s="79"/>
      <c r="B1266" s="79"/>
      <c r="C1266" s="79"/>
      <c r="D1266" s="79"/>
      <c r="E1266" s="79"/>
      <c r="F1266" s="79"/>
      <c r="G1266" s="79"/>
      <c r="H1266" s="79"/>
      <c r="I1266" s="79"/>
      <c r="J1266" s="79"/>
      <c r="K1266" s="79"/>
      <c r="L1266" s="79"/>
      <c r="M1266" s="79"/>
      <c r="AA1266" s="79"/>
      <c r="AB1266" s="79"/>
      <c r="AC1266" s="79"/>
      <c r="AD1266" s="79"/>
      <c r="AE1266" s="79"/>
      <c r="AF1266" s="79"/>
      <c r="AG1266" s="79"/>
      <c r="AH1266" s="79"/>
      <c r="AI1266" s="79"/>
      <c r="AJ1266" s="79"/>
      <c r="AK1266" s="79"/>
      <c r="AL1266" s="79"/>
      <c r="AM1266" s="79"/>
      <c r="AN1266" s="79"/>
      <c r="AO1266" s="79"/>
      <c r="AP1266" s="79"/>
      <c r="AQ1266" s="79"/>
      <c r="AR1266" s="79"/>
      <c r="AS1266" s="79"/>
      <c r="AT1266" s="79"/>
      <c r="AU1266" s="79"/>
      <c r="AV1266" s="79"/>
      <c r="AW1266" s="79"/>
      <c r="AX1266" s="79"/>
      <c r="AY1266" s="79"/>
      <c r="AZ1266" s="79"/>
      <c r="BA1266" s="79"/>
      <c r="BB1266" s="79"/>
      <c r="BC1266" s="79"/>
      <c r="BD1266" s="79"/>
      <c r="BE1266" s="79"/>
      <c r="BF1266" s="79"/>
      <c r="BG1266" s="79"/>
      <c r="BH1266" s="79"/>
      <c r="BI1266" s="79"/>
      <c r="BJ1266" s="79"/>
      <c r="BK1266" s="79"/>
      <c r="BL1266" s="79"/>
      <c r="BM1266" s="79"/>
      <c r="BN1266" s="79"/>
      <c r="BO1266" s="79"/>
      <c r="BP1266" s="79"/>
      <c r="BQ1266" s="79"/>
      <c r="BR1266" s="79"/>
      <c r="BS1266" s="79"/>
      <c r="BT1266" s="79"/>
      <c r="BU1266" s="79"/>
      <c r="BV1266" s="79"/>
      <c r="BW1266" s="79"/>
      <c r="BX1266" s="79"/>
      <c r="BY1266" s="79"/>
      <c r="BZ1266" s="79"/>
      <c r="CA1266" s="79"/>
    </row>
    <row r="1267" spans="1:79">
      <c r="A1267" s="79"/>
      <c r="B1267" s="79"/>
      <c r="C1267" s="79"/>
      <c r="D1267" s="79"/>
      <c r="E1267" s="79"/>
      <c r="F1267" s="79"/>
      <c r="G1267" s="79"/>
      <c r="H1267" s="79"/>
      <c r="I1267" s="79"/>
      <c r="J1267" s="79"/>
      <c r="K1267" s="79"/>
      <c r="L1267" s="79"/>
      <c r="M1267" s="79"/>
      <c r="AA1267" s="79"/>
      <c r="AB1267" s="79"/>
      <c r="AC1267" s="79"/>
      <c r="AD1267" s="79"/>
      <c r="AE1267" s="79"/>
      <c r="AF1267" s="79"/>
      <c r="AG1267" s="79"/>
      <c r="AH1267" s="79"/>
      <c r="AI1267" s="79"/>
      <c r="AJ1267" s="79"/>
      <c r="AK1267" s="79"/>
      <c r="AL1267" s="79"/>
      <c r="AM1267" s="79"/>
      <c r="AN1267" s="79"/>
      <c r="AO1267" s="79"/>
      <c r="AP1267" s="79"/>
      <c r="AQ1267" s="79"/>
      <c r="AR1267" s="79"/>
      <c r="AS1267" s="79"/>
      <c r="AT1267" s="79"/>
      <c r="AU1267" s="79"/>
      <c r="AV1267" s="79"/>
      <c r="AW1267" s="79"/>
      <c r="AX1267" s="79"/>
      <c r="AY1267" s="79"/>
      <c r="AZ1267" s="79"/>
      <c r="BA1267" s="79"/>
      <c r="BB1267" s="79"/>
      <c r="BC1267" s="79"/>
      <c r="BD1267" s="79"/>
      <c r="BE1267" s="79"/>
      <c r="BF1267" s="79"/>
      <c r="BG1267" s="79"/>
      <c r="BH1267" s="79"/>
      <c r="BI1267" s="79"/>
      <c r="BJ1267" s="79"/>
      <c r="BK1267" s="79"/>
      <c r="BL1267" s="79"/>
      <c r="BM1267" s="79"/>
      <c r="BN1267" s="79"/>
      <c r="BO1267" s="79"/>
      <c r="BP1267" s="79"/>
      <c r="BQ1267" s="79"/>
      <c r="BR1267" s="79"/>
      <c r="BS1267" s="79"/>
      <c r="BT1267" s="79"/>
      <c r="BU1267" s="79"/>
      <c r="BV1267" s="79"/>
      <c r="BW1267" s="79"/>
      <c r="BX1267" s="79"/>
      <c r="BY1267" s="79"/>
      <c r="BZ1267" s="79"/>
      <c r="CA1267" s="79"/>
    </row>
    <row r="1268" spans="1:79">
      <c r="A1268" s="79"/>
      <c r="B1268" s="79"/>
      <c r="C1268" s="79"/>
      <c r="D1268" s="79"/>
      <c r="E1268" s="79"/>
      <c r="F1268" s="79"/>
      <c r="G1268" s="79"/>
      <c r="H1268" s="79"/>
      <c r="I1268" s="79"/>
      <c r="J1268" s="79"/>
      <c r="K1268" s="79"/>
      <c r="L1268" s="79"/>
      <c r="M1268" s="79"/>
      <c r="AA1268" s="79"/>
      <c r="AB1268" s="79"/>
      <c r="AC1268" s="79"/>
      <c r="AD1268" s="79"/>
      <c r="AE1268" s="79"/>
      <c r="AF1268" s="79"/>
      <c r="AG1268" s="79"/>
      <c r="AH1268" s="79"/>
      <c r="AI1268" s="79"/>
      <c r="AJ1268" s="79"/>
      <c r="AK1268" s="79"/>
      <c r="AL1268" s="79"/>
      <c r="AM1268" s="79"/>
      <c r="AN1268" s="79"/>
      <c r="AO1268" s="79"/>
      <c r="AP1268" s="79"/>
      <c r="AQ1268" s="79"/>
      <c r="AR1268" s="79"/>
      <c r="AS1268" s="79"/>
      <c r="AT1268" s="79"/>
      <c r="AU1268" s="79"/>
      <c r="AV1268" s="79"/>
      <c r="AW1268" s="79"/>
      <c r="AX1268" s="79"/>
      <c r="AY1268" s="79"/>
      <c r="AZ1268" s="79"/>
      <c r="BA1268" s="79"/>
      <c r="BB1268" s="79"/>
      <c r="BC1268" s="79"/>
      <c r="BD1268" s="79"/>
      <c r="BE1268" s="79"/>
      <c r="BF1268" s="79"/>
      <c r="BG1268" s="79"/>
      <c r="BH1268" s="79"/>
      <c r="BI1268" s="79"/>
      <c r="BJ1268" s="79"/>
      <c r="BK1268" s="79"/>
      <c r="BL1268" s="79"/>
      <c r="BM1268" s="79"/>
      <c r="BN1268" s="79"/>
      <c r="BO1268" s="79"/>
      <c r="BP1268" s="79"/>
      <c r="BQ1268" s="79"/>
      <c r="BR1268" s="79"/>
      <c r="BS1268" s="79"/>
      <c r="BT1268" s="79"/>
      <c r="BU1268" s="79"/>
      <c r="BV1268" s="79"/>
      <c r="BW1268" s="79"/>
      <c r="BX1268" s="79"/>
      <c r="BY1268" s="79"/>
      <c r="BZ1268" s="79"/>
      <c r="CA1268" s="79"/>
    </row>
    <row r="1269" spans="1:79">
      <c r="A1269" s="79"/>
      <c r="B1269" s="79"/>
      <c r="C1269" s="79"/>
      <c r="D1269" s="79"/>
      <c r="E1269" s="79"/>
      <c r="F1269" s="79"/>
      <c r="G1269" s="79"/>
      <c r="H1269" s="79"/>
      <c r="I1269" s="79"/>
      <c r="J1269" s="79"/>
      <c r="K1269" s="79"/>
      <c r="L1269" s="79"/>
      <c r="M1269" s="79"/>
      <c r="AA1269" s="79"/>
      <c r="AB1269" s="79"/>
      <c r="AC1269" s="79"/>
      <c r="AD1269" s="79"/>
      <c r="AE1269" s="79"/>
      <c r="AF1269" s="79"/>
      <c r="AG1269" s="79"/>
      <c r="AH1269" s="79"/>
      <c r="AI1269" s="79"/>
      <c r="AJ1269" s="79"/>
      <c r="AK1269" s="79"/>
      <c r="AL1269" s="79"/>
      <c r="AM1269" s="79"/>
      <c r="AN1269" s="79"/>
      <c r="AO1269" s="79"/>
      <c r="AP1269" s="79"/>
      <c r="AQ1269" s="79"/>
      <c r="AR1269" s="79"/>
      <c r="AS1269" s="79"/>
      <c r="AT1269" s="79"/>
      <c r="AU1269" s="79"/>
      <c r="AV1269" s="79"/>
      <c r="AW1269" s="79"/>
      <c r="AX1269" s="79"/>
      <c r="AY1269" s="79"/>
      <c r="AZ1269" s="79"/>
      <c r="BA1269" s="79"/>
      <c r="BB1269" s="79"/>
      <c r="BC1269" s="79"/>
      <c r="BD1269" s="79"/>
      <c r="BE1269" s="79"/>
      <c r="BF1269" s="79"/>
      <c r="BG1269" s="79"/>
      <c r="BH1269" s="79"/>
      <c r="BI1269" s="79"/>
      <c r="BJ1269" s="79"/>
      <c r="BK1269" s="79"/>
      <c r="BL1269" s="79"/>
      <c r="BM1269" s="79"/>
      <c r="BN1269" s="79"/>
      <c r="BO1269" s="79"/>
      <c r="BP1269" s="79"/>
      <c r="BQ1269" s="79"/>
      <c r="BR1269" s="79"/>
      <c r="BS1269" s="79"/>
      <c r="BT1269" s="79"/>
      <c r="BU1269" s="79"/>
      <c r="BV1269" s="79"/>
      <c r="BW1269" s="79"/>
      <c r="BX1269" s="79"/>
      <c r="BY1269" s="79"/>
      <c r="BZ1269" s="79"/>
      <c r="CA1269" s="79"/>
    </row>
    <row r="1270" spans="1:79">
      <c r="A1270" s="79"/>
      <c r="B1270" s="79"/>
      <c r="C1270" s="79"/>
      <c r="D1270" s="79"/>
      <c r="E1270" s="79"/>
      <c r="F1270" s="79"/>
      <c r="G1270" s="79"/>
      <c r="H1270" s="79"/>
      <c r="I1270" s="79"/>
      <c r="J1270" s="79"/>
      <c r="K1270" s="79"/>
      <c r="L1270" s="79"/>
      <c r="M1270" s="79"/>
      <c r="AA1270" s="79"/>
      <c r="AB1270" s="79"/>
      <c r="AC1270" s="79"/>
      <c r="AD1270" s="79"/>
      <c r="AE1270" s="79"/>
      <c r="AF1270" s="79"/>
      <c r="AG1270" s="79"/>
      <c r="AH1270" s="79"/>
      <c r="AI1270" s="79"/>
      <c r="AJ1270" s="79"/>
      <c r="AK1270" s="79"/>
      <c r="AL1270" s="79"/>
      <c r="AM1270" s="79"/>
      <c r="AN1270" s="79"/>
      <c r="AO1270" s="79"/>
      <c r="AP1270" s="79"/>
      <c r="AQ1270" s="79"/>
      <c r="AR1270" s="79"/>
      <c r="AS1270" s="79"/>
      <c r="AT1270" s="79"/>
      <c r="AU1270" s="79"/>
      <c r="AV1270" s="79"/>
      <c r="AW1270" s="79"/>
      <c r="AX1270" s="79"/>
      <c r="AY1270" s="79"/>
      <c r="AZ1270" s="79"/>
      <c r="BA1270" s="79"/>
      <c r="BB1270" s="79"/>
      <c r="BC1270" s="79"/>
      <c r="BD1270" s="79"/>
      <c r="BE1270" s="79"/>
      <c r="BF1270" s="79"/>
      <c r="BG1270" s="79"/>
      <c r="BH1270" s="79"/>
      <c r="BI1270" s="79"/>
      <c r="BJ1270" s="79"/>
      <c r="BK1270" s="79"/>
      <c r="BL1270" s="79"/>
      <c r="BM1270" s="79"/>
      <c r="BN1270" s="79"/>
      <c r="BO1270" s="79"/>
      <c r="BP1270" s="79"/>
      <c r="BQ1270" s="79"/>
      <c r="BR1270" s="79"/>
      <c r="BS1270" s="79"/>
      <c r="BT1270" s="79"/>
      <c r="BU1270" s="79"/>
      <c r="BV1270" s="79"/>
      <c r="BW1270" s="79"/>
      <c r="BX1270" s="79"/>
      <c r="BY1270" s="79"/>
      <c r="BZ1270" s="79"/>
      <c r="CA1270" s="79"/>
    </row>
    <row r="1271" spans="1:79">
      <c r="A1271" s="79"/>
      <c r="B1271" s="79"/>
      <c r="C1271" s="79"/>
      <c r="D1271" s="79"/>
      <c r="E1271" s="79"/>
      <c r="F1271" s="79"/>
      <c r="G1271" s="79"/>
      <c r="H1271" s="79"/>
      <c r="I1271" s="79"/>
      <c r="J1271" s="79"/>
      <c r="K1271" s="79"/>
      <c r="L1271" s="79"/>
      <c r="M1271" s="79"/>
      <c r="AA1271" s="79"/>
      <c r="AB1271" s="79"/>
      <c r="AC1271" s="79"/>
      <c r="AD1271" s="79"/>
      <c r="AE1271" s="79"/>
      <c r="AF1271" s="79"/>
      <c r="AG1271" s="79"/>
      <c r="AH1271" s="79"/>
      <c r="AI1271" s="79"/>
      <c r="AJ1271" s="79"/>
      <c r="AK1271" s="79"/>
      <c r="AL1271" s="79"/>
      <c r="AM1271" s="79"/>
      <c r="AN1271" s="79"/>
      <c r="AO1271" s="79"/>
      <c r="AP1271" s="79"/>
      <c r="AQ1271" s="79"/>
      <c r="AR1271" s="79"/>
      <c r="AS1271" s="79"/>
      <c r="AT1271" s="79"/>
      <c r="AU1271" s="79"/>
      <c r="AV1271" s="79"/>
      <c r="AW1271" s="79"/>
      <c r="AX1271" s="79"/>
      <c r="AY1271" s="79"/>
      <c r="AZ1271" s="79"/>
      <c r="BA1271" s="79"/>
      <c r="BB1271" s="79"/>
      <c r="BC1271" s="79"/>
      <c r="BD1271" s="79"/>
      <c r="BE1271" s="79"/>
      <c r="BF1271" s="79"/>
      <c r="BG1271" s="79"/>
      <c r="BH1271" s="79"/>
      <c r="BI1271" s="79"/>
      <c r="BJ1271" s="79"/>
      <c r="BK1271" s="79"/>
      <c r="BL1271" s="79"/>
      <c r="BM1271" s="79"/>
      <c r="BN1271" s="79"/>
      <c r="BO1271" s="79"/>
      <c r="BP1271" s="79"/>
      <c r="BQ1271" s="79"/>
      <c r="BR1271" s="79"/>
      <c r="BS1271" s="79"/>
      <c r="BT1271" s="79"/>
      <c r="BU1271" s="79"/>
      <c r="BV1271" s="79"/>
      <c r="BW1271" s="79"/>
      <c r="BX1271" s="79"/>
      <c r="BY1271" s="79"/>
      <c r="BZ1271" s="79"/>
      <c r="CA1271" s="79"/>
    </row>
    <row r="1272" spans="1:79">
      <c r="A1272" s="79"/>
      <c r="B1272" s="79"/>
      <c r="C1272" s="79"/>
      <c r="D1272" s="79"/>
      <c r="E1272" s="79"/>
      <c r="F1272" s="79"/>
      <c r="G1272" s="79"/>
      <c r="H1272" s="79"/>
      <c r="I1272" s="79"/>
      <c r="J1272" s="79"/>
      <c r="K1272" s="79"/>
      <c r="L1272" s="79"/>
      <c r="M1272" s="79"/>
      <c r="AA1272" s="79"/>
      <c r="AB1272" s="79"/>
      <c r="AC1272" s="79"/>
      <c r="AD1272" s="79"/>
      <c r="AE1272" s="79"/>
      <c r="AF1272" s="79"/>
      <c r="AG1272" s="79"/>
      <c r="AH1272" s="79"/>
      <c r="AI1272" s="79"/>
      <c r="AJ1272" s="79"/>
      <c r="AK1272" s="79"/>
      <c r="AL1272" s="79"/>
      <c r="AM1272" s="79"/>
      <c r="AN1272" s="79"/>
      <c r="AO1272" s="79"/>
      <c r="AP1272" s="79"/>
      <c r="AQ1272" s="79"/>
      <c r="AR1272" s="79"/>
      <c r="AS1272" s="79"/>
      <c r="AT1272" s="79"/>
      <c r="AU1272" s="79"/>
      <c r="AV1272" s="79"/>
      <c r="AW1272" s="79"/>
      <c r="AX1272" s="79"/>
      <c r="AY1272" s="79"/>
      <c r="AZ1272" s="79"/>
      <c r="BA1272" s="79"/>
      <c r="BB1272" s="79"/>
      <c r="BC1272" s="79"/>
      <c r="BD1272" s="79"/>
      <c r="BE1272" s="79"/>
      <c r="BF1272" s="79"/>
      <c r="BG1272" s="79"/>
      <c r="BH1272" s="79"/>
      <c r="BI1272" s="79"/>
      <c r="BJ1272" s="79"/>
      <c r="BK1272" s="79"/>
      <c r="BL1272" s="79"/>
      <c r="BM1272" s="79"/>
      <c r="BN1272" s="79"/>
      <c r="BO1272" s="79"/>
      <c r="BP1272" s="79"/>
      <c r="BQ1272" s="79"/>
      <c r="BR1272" s="79"/>
      <c r="BS1272" s="79"/>
      <c r="BT1272" s="79"/>
      <c r="BU1272" s="79"/>
      <c r="BV1272" s="79"/>
      <c r="BW1272" s="79"/>
      <c r="BX1272" s="79"/>
      <c r="BY1272" s="79"/>
      <c r="BZ1272" s="79"/>
      <c r="CA1272" s="79"/>
    </row>
    <row r="1273" spans="1:79">
      <c r="A1273" s="79"/>
      <c r="B1273" s="79"/>
      <c r="C1273" s="79"/>
      <c r="D1273" s="79"/>
      <c r="E1273" s="79"/>
      <c r="F1273" s="79"/>
      <c r="G1273" s="79"/>
      <c r="H1273" s="79"/>
      <c r="I1273" s="79"/>
      <c r="J1273" s="79"/>
      <c r="K1273" s="79"/>
      <c r="L1273" s="79"/>
      <c r="M1273" s="79"/>
      <c r="AA1273" s="79"/>
      <c r="AB1273" s="79"/>
      <c r="AC1273" s="79"/>
      <c r="AD1273" s="79"/>
      <c r="AE1273" s="79"/>
      <c r="AF1273" s="79"/>
      <c r="AG1273" s="79"/>
      <c r="AH1273" s="79"/>
      <c r="AI1273" s="79"/>
      <c r="AJ1273" s="79"/>
      <c r="AK1273" s="79"/>
      <c r="AL1273" s="79"/>
      <c r="AM1273" s="79"/>
      <c r="AN1273" s="79"/>
      <c r="AO1273" s="79"/>
      <c r="AP1273" s="79"/>
      <c r="AQ1273" s="79"/>
      <c r="AR1273" s="79"/>
      <c r="AS1273" s="79"/>
      <c r="AT1273" s="79"/>
      <c r="AU1273" s="79"/>
      <c r="AV1273" s="79"/>
      <c r="AW1273" s="79"/>
      <c r="AX1273" s="79"/>
      <c r="AY1273" s="79"/>
      <c r="AZ1273" s="79"/>
      <c r="BA1273" s="79"/>
      <c r="BB1273" s="79"/>
      <c r="BC1273" s="79"/>
      <c r="BD1273" s="79"/>
      <c r="BE1273" s="79"/>
      <c r="BF1273" s="79"/>
      <c r="BG1273" s="79"/>
      <c r="BH1273" s="79"/>
      <c r="BI1273" s="79"/>
      <c r="BJ1273" s="79"/>
      <c r="BK1273" s="79"/>
      <c r="BL1273" s="79"/>
      <c r="BM1273" s="79"/>
      <c r="BN1273" s="79"/>
      <c r="BO1273" s="79"/>
      <c r="BP1273" s="79"/>
      <c r="BQ1273" s="79"/>
      <c r="BR1273" s="79"/>
      <c r="BS1273" s="79"/>
      <c r="BT1273" s="79"/>
      <c r="BU1273" s="79"/>
      <c r="BV1273" s="79"/>
      <c r="BW1273" s="79"/>
      <c r="BX1273" s="79"/>
      <c r="BY1273" s="79"/>
      <c r="BZ1273" s="79"/>
      <c r="CA1273" s="79"/>
    </row>
    <row r="1274" spans="1:79">
      <c r="A1274" s="79"/>
      <c r="B1274" s="79"/>
      <c r="C1274" s="79"/>
      <c r="D1274" s="79"/>
      <c r="E1274" s="79"/>
      <c r="F1274" s="79"/>
      <c r="G1274" s="79"/>
      <c r="H1274" s="79"/>
      <c r="I1274" s="79"/>
      <c r="J1274" s="79"/>
      <c r="K1274" s="79"/>
      <c r="L1274" s="79"/>
      <c r="M1274" s="79"/>
      <c r="AA1274" s="79"/>
      <c r="AB1274" s="79"/>
      <c r="AC1274" s="79"/>
      <c r="AD1274" s="79"/>
      <c r="AE1274" s="79"/>
      <c r="AF1274" s="79"/>
      <c r="AG1274" s="79"/>
      <c r="AH1274" s="79"/>
      <c r="AI1274" s="79"/>
      <c r="AJ1274" s="79"/>
      <c r="AK1274" s="79"/>
      <c r="AL1274" s="79"/>
      <c r="AM1274" s="79"/>
      <c r="AN1274" s="79"/>
      <c r="AO1274" s="79"/>
      <c r="AP1274" s="79"/>
      <c r="AQ1274" s="79"/>
      <c r="AR1274" s="79"/>
      <c r="AS1274" s="79"/>
      <c r="AT1274" s="79"/>
      <c r="AU1274" s="79"/>
      <c r="AV1274" s="79"/>
      <c r="AW1274" s="79"/>
      <c r="AX1274" s="79"/>
      <c r="AY1274" s="79"/>
      <c r="AZ1274" s="79"/>
      <c r="BA1274" s="79"/>
      <c r="BB1274" s="79"/>
      <c r="BC1274" s="79"/>
      <c r="BD1274" s="79"/>
      <c r="BE1274" s="79"/>
      <c r="BF1274" s="79"/>
      <c r="BG1274" s="79"/>
      <c r="BH1274" s="79"/>
      <c r="BI1274" s="79"/>
      <c r="BJ1274" s="79"/>
      <c r="BK1274" s="79"/>
      <c r="BL1274" s="79"/>
      <c r="BM1274" s="79"/>
      <c r="BN1274" s="79"/>
      <c r="BO1274" s="79"/>
      <c r="BP1274" s="79"/>
      <c r="BQ1274" s="79"/>
      <c r="BR1274" s="79"/>
      <c r="BS1274" s="79"/>
      <c r="BT1274" s="79"/>
      <c r="BU1274" s="79"/>
      <c r="BV1274" s="79"/>
      <c r="BW1274" s="79"/>
      <c r="BX1274" s="79"/>
      <c r="BY1274" s="79"/>
      <c r="BZ1274" s="79"/>
      <c r="CA1274" s="79"/>
    </row>
    <row r="1275" spans="1:79">
      <c r="A1275" s="79"/>
      <c r="B1275" s="79"/>
      <c r="C1275" s="79"/>
      <c r="D1275" s="79"/>
      <c r="E1275" s="79"/>
      <c r="F1275" s="79"/>
      <c r="G1275" s="79"/>
      <c r="H1275" s="79"/>
      <c r="I1275" s="79"/>
      <c r="J1275" s="79"/>
      <c r="K1275" s="79"/>
      <c r="L1275" s="79"/>
      <c r="M1275" s="79"/>
      <c r="AA1275" s="79"/>
      <c r="AB1275" s="79"/>
      <c r="AC1275" s="79"/>
      <c r="AD1275" s="79"/>
      <c r="AE1275" s="79"/>
      <c r="AF1275" s="79"/>
      <c r="AG1275" s="79"/>
      <c r="AH1275" s="79"/>
      <c r="AI1275" s="79"/>
      <c r="AJ1275" s="79"/>
      <c r="AK1275" s="79"/>
      <c r="AL1275" s="79"/>
      <c r="AM1275" s="79"/>
      <c r="AN1275" s="79"/>
      <c r="AO1275" s="79"/>
      <c r="AP1275" s="79"/>
      <c r="AQ1275" s="79"/>
      <c r="AR1275" s="79"/>
      <c r="AS1275" s="79"/>
      <c r="AT1275" s="79"/>
      <c r="AU1275" s="79"/>
      <c r="AV1275" s="79"/>
      <c r="AW1275" s="79"/>
      <c r="AX1275" s="79"/>
      <c r="AY1275" s="79"/>
      <c r="AZ1275" s="79"/>
      <c r="BA1275" s="79"/>
      <c r="BB1275" s="79"/>
      <c r="BC1275" s="79"/>
      <c r="BD1275" s="79"/>
      <c r="BE1275" s="79"/>
      <c r="BF1275" s="79"/>
      <c r="BG1275" s="79"/>
      <c r="BH1275" s="79"/>
      <c r="BI1275" s="79"/>
      <c r="BJ1275" s="79"/>
      <c r="BK1275" s="79"/>
      <c r="BL1275" s="79"/>
      <c r="BM1275" s="79"/>
      <c r="BN1275" s="79"/>
      <c r="BO1275" s="79"/>
      <c r="BP1275" s="79"/>
      <c r="BQ1275" s="79"/>
      <c r="BR1275" s="79"/>
      <c r="BS1275" s="79"/>
      <c r="BT1275" s="79"/>
      <c r="BU1275" s="79"/>
      <c r="BV1275" s="79"/>
      <c r="BW1275" s="79"/>
      <c r="BX1275" s="79"/>
      <c r="BY1275" s="79"/>
      <c r="BZ1275" s="79"/>
      <c r="CA1275" s="79"/>
    </row>
    <row r="1276" spans="1:79">
      <c r="A1276" s="79"/>
      <c r="B1276" s="79"/>
      <c r="C1276" s="79"/>
      <c r="D1276" s="79"/>
      <c r="E1276" s="79"/>
      <c r="F1276" s="79"/>
      <c r="G1276" s="79"/>
      <c r="H1276" s="79"/>
      <c r="I1276" s="79"/>
      <c r="J1276" s="79"/>
      <c r="K1276" s="79"/>
      <c r="L1276" s="79"/>
      <c r="M1276" s="79"/>
      <c r="AA1276" s="79"/>
      <c r="AB1276" s="79"/>
      <c r="AC1276" s="79"/>
      <c r="AD1276" s="79"/>
      <c r="AE1276" s="79"/>
      <c r="AF1276" s="79"/>
      <c r="AG1276" s="79"/>
      <c r="AH1276" s="79"/>
      <c r="AI1276" s="79"/>
      <c r="AJ1276" s="79"/>
      <c r="AK1276" s="79"/>
      <c r="AL1276" s="79"/>
      <c r="AM1276" s="79"/>
      <c r="AN1276" s="79"/>
      <c r="AO1276" s="79"/>
      <c r="AP1276" s="79"/>
      <c r="AQ1276" s="79"/>
      <c r="AR1276" s="79"/>
      <c r="AS1276" s="79"/>
      <c r="AT1276" s="79"/>
      <c r="AU1276" s="79"/>
      <c r="AV1276" s="79"/>
      <c r="AW1276" s="79"/>
      <c r="AX1276" s="79"/>
      <c r="AY1276" s="79"/>
      <c r="AZ1276" s="79"/>
      <c r="BA1276" s="79"/>
      <c r="BB1276" s="79"/>
      <c r="BC1276" s="79"/>
      <c r="BD1276" s="79"/>
      <c r="BE1276" s="79"/>
      <c r="BF1276" s="79"/>
      <c r="BG1276" s="79"/>
      <c r="BH1276" s="79"/>
      <c r="BI1276" s="79"/>
      <c r="BJ1276" s="79"/>
      <c r="BK1276" s="79"/>
      <c r="BL1276" s="79"/>
      <c r="BM1276" s="79"/>
      <c r="BN1276" s="79"/>
      <c r="BO1276" s="79"/>
      <c r="BP1276" s="79"/>
      <c r="BQ1276" s="79"/>
      <c r="BR1276" s="79"/>
      <c r="BS1276" s="79"/>
      <c r="BT1276" s="79"/>
      <c r="BU1276" s="79"/>
      <c r="BV1276" s="79"/>
      <c r="BW1276" s="79"/>
      <c r="BX1276" s="79"/>
      <c r="BY1276" s="79"/>
      <c r="BZ1276" s="79"/>
      <c r="CA1276" s="79"/>
    </row>
    <row r="1277" spans="1:79">
      <c r="A1277" s="79"/>
      <c r="B1277" s="79"/>
      <c r="C1277" s="79"/>
      <c r="D1277" s="79"/>
      <c r="E1277" s="79"/>
      <c r="F1277" s="79"/>
      <c r="G1277" s="79"/>
      <c r="H1277" s="79"/>
      <c r="I1277" s="79"/>
      <c r="J1277" s="79"/>
      <c r="K1277" s="79"/>
      <c r="L1277" s="79"/>
      <c r="M1277" s="79"/>
      <c r="AA1277" s="79"/>
      <c r="AB1277" s="79"/>
      <c r="AC1277" s="79"/>
      <c r="AD1277" s="79"/>
      <c r="AE1277" s="79"/>
      <c r="AF1277" s="79"/>
      <c r="AG1277" s="79"/>
      <c r="AH1277" s="79"/>
      <c r="AI1277" s="79"/>
      <c r="AJ1277" s="79"/>
      <c r="AK1277" s="79"/>
      <c r="AL1277" s="79"/>
      <c r="AM1277" s="79"/>
      <c r="AN1277" s="79"/>
      <c r="AO1277" s="79"/>
      <c r="AP1277" s="79"/>
      <c r="AQ1277" s="79"/>
      <c r="AR1277" s="79"/>
      <c r="AS1277" s="79"/>
      <c r="AT1277" s="79"/>
      <c r="AU1277" s="79"/>
      <c r="AV1277" s="79"/>
      <c r="AW1277" s="79"/>
      <c r="AX1277" s="79"/>
      <c r="AY1277" s="79"/>
      <c r="AZ1277" s="79"/>
      <c r="BA1277" s="79"/>
      <c r="BB1277" s="79"/>
      <c r="BC1277" s="79"/>
      <c r="BD1277" s="79"/>
      <c r="BE1277" s="79"/>
      <c r="BF1277" s="79"/>
      <c r="BG1277" s="79"/>
      <c r="BH1277" s="79"/>
      <c r="BI1277" s="79"/>
      <c r="BJ1277" s="79"/>
      <c r="BK1277" s="79"/>
      <c r="BL1277" s="79"/>
      <c r="BM1277" s="79"/>
      <c r="BN1277" s="79"/>
      <c r="BO1277" s="79"/>
      <c r="BP1277" s="79"/>
      <c r="BQ1277" s="79"/>
      <c r="BR1277" s="79"/>
      <c r="BS1277" s="79"/>
      <c r="BT1277" s="79"/>
      <c r="BU1277" s="79"/>
      <c r="BV1277" s="79"/>
      <c r="BW1277" s="79"/>
      <c r="BX1277" s="79"/>
      <c r="BY1277" s="79"/>
      <c r="BZ1277" s="79"/>
      <c r="CA1277" s="79"/>
    </row>
    <row r="1278" spans="1:79">
      <c r="A1278" s="79"/>
      <c r="B1278" s="79"/>
      <c r="C1278" s="79"/>
      <c r="D1278" s="79"/>
      <c r="E1278" s="79"/>
      <c r="F1278" s="79"/>
      <c r="G1278" s="79"/>
      <c r="H1278" s="79"/>
      <c r="I1278" s="79"/>
      <c r="J1278" s="79"/>
      <c r="K1278" s="79"/>
      <c r="L1278" s="79"/>
      <c r="M1278" s="79"/>
      <c r="AA1278" s="79"/>
      <c r="AB1278" s="79"/>
      <c r="AC1278" s="79"/>
      <c r="AD1278" s="79"/>
      <c r="AE1278" s="79"/>
      <c r="AF1278" s="79"/>
      <c r="AG1278" s="79"/>
      <c r="AH1278" s="79"/>
      <c r="AI1278" s="79"/>
      <c r="AJ1278" s="79"/>
      <c r="AK1278" s="79"/>
      <c r="AL1278" s="79"/>
      <c r="AM1278" s="79"/>
      <c r="AN1278" s="79"/>
      <c r="AO1278" s="79"/>
      <c r="AP1278" s="79"/>
      <c r="AQ1278" s="79"/>
      <c r="AR1278" s="79"/>
      <c r="AS1278" s="79"/>
      <c r="AT1278" s="79"/>
      <c r="AU1278" s="79"/>
      <c r="AV1278" s="79"/>
      <c r="AW1278" s="79"/>
      <c r="AX1278" s="79"/>
      <c r="AY1278" s="79"/>
      <c r="AZ1278" s="79"/>
      <c r="BA1278" s="79"/>
      <c r="BB1278" s="79"/>
      <c r="BC1278" s="79"/>
      <c r="BD1278" s="79"/>
      <c r="BE1278" s="79"/>
      <c r="BF1278" s="79"/>
      <c r="BG1278" s="79"/>
      <c r="BH1278" s="79"/>
      <c r="BI1278" s="79"/>
      <c r="BJ1278" s="79"/>
      <c r="BK1278" s="79"/>
      <c r="BL1278" s="79"/>
      <c r="BM1278" s="79"/>
      <c r="BN1278" s="79"/>
      <c r="BO1278" s="79"/>
      <c r="BP1278" s="79"/>
      <c r="BQ1278" s="79"/>
      <c r="BR1278" s="79"/>
      <c r="BS1278" s="79"/>
      <c r="BT1278" s="79"/>
      <c r="BU1278" s="79"/>
      <c r="BV1278" s="79"/>
      <c r="BW1278" s="79"/>
      <c r="BX1278" s="79"/>
      <c r="BY1278" s="79"/>
      <c r="BZ1278" s="79"/>
      <c r="CA1278" s="79"/>
    </row>
    <row r="1279" spans="1:79">
      <c r="A1279" s="79"/>
      <c r="B1279" s="79"/>
      <c r="C1279" s="79"/>
      <c r="D1279" s="79"/>
      <c r="E1279" s="79"/>
      <c r="F1279" s="79"/>
      <c r="G1279" s="79"/>
      <c r="H1279" s="79"/>
      <c r="I1279" s="79"/>
      <c r="J1279" s="79"/>
      <c r="K1279" s="79"/>
      <c r="L1279" s="79"/>
      <c r="M1279" s="79"/>
      <c r="AA1279" s="79"/>
      <c r="AB1279" s="79"/>
      <c r="AC1279" s="79"/>
      <c r="AD1279" s="79"/>
      <c r="AE1279" s="79"/>
      <c r="AF1279" s="79"/>
      <c r="AG1279" s="79"/>
      <c r="AH1279" s="79"/>
      <c r="AI1279" s="79"/>
      <c r="AJ1279" s="79"/>
      <c r="AK1279" s="79"/>
      <c r="AL1279" s="79"/>
      <c r="AM1279" s="79"/>
      <c r="AN1279" s="79"/>
      <c r="AO1279" s="79"/>
      <c r="AP1279" s="79"/>
      <c r="AQ1279" s="79"/>
      <c r="AR1279" s="79"/>
      <c r="AS1279" s="79"/>
      <c r="AT1279" s="79"/>
      <c r="AU1279" s="79"/>
      <c r="AV1279" s="79"/>
      <c r="AW1279" s="79"/>
      <c r="AX1279" s="79"/>
      <c r="AY1279" s="79"/>
      <c r="AZ1279" s="79"/>
      <c r="BA1279" s="79"/>
      <c r="BB1279" s="79"/>
      <c r="BC1279" s="79"/>
      <c r="BD1279" s="79"/>
      <c r="BE1279" s="79"/>
      <c r="BF1279" s="79"/>
      <c r="BG1279" s="79"/>
      <c r="BH1279" s="79"/>
      <c r="BI1279" s="79"/>
      <c r="BJ1279" s="79"/>
      <c r="BK1279" s="79"/>
      <c r="BL1279" s="79"/>
      <c r="BM1279" s="79"/>
      <c r="BN1279" s="79"/>
      <c r="BO1279" s="79"/>
      <c r="BP1279" s="79"/>
      <c r="BQ1279" s="79"/>
      <c r="BR1279" s="79"/>
      <c r="BS1279" s="79"/>
      <c r="BT1279" s="79"/>
      <c r="BU1279" s="79"/>
      <c r="BV1279" s="79"/>
      <c r="BW1279" s="79"/>
      <c r="BX1279" s="79"/>
      <c r="BY1279" s="79"/>
      <c r="BZ1279" s="79"/>
      <c r="CA1279" s="79"/>
    </row>
    <row r="1280" spans="1:79">
      <c r="A1280" s="79"/>
      <c r="B1280" s="79"/>
      <c r="C1280" s="79"/>
      <c r="D1280" s="79"/>
      <c r="E1280" s="79"/>
      <c r="F1280" s="79"/>
      <c r="G1280" s="79"/>
      <c r="H1280" s="79"/>
      <c r="I1280" s="79"/>
      <c r="J1280" s="79"/>
      <c r="K1280" s="79"/>
      <c r="L1280" s="79"/>
      <c r="M1280" s="79"/>
      <c r="AA1280" s="79"/>
      <c r="AB1280" s="79"/>
      <c r="AC1280" s="79"/>
      <c r="AD1280" s="79"/>
      <c r="AE1280" s="79"/>
      <c r="AF1280" s="79"/>
      <c r="AG1280" s="79"/>
      <c r="AH1280" s="79"/>
      <c r="AI1280" s="79"/>
      <c r="AJ1280" s="79"/>
      <c r="AK1280" s="79"/>
      <c r="AL1280" s="79"/>
      <c r="AM1280" s="79"/>
      <c r="AN1280" s="79"/>
      <c r="AO1280" s="79"/>
      <c r="AP1280" s="79"/>
      <c r="AQ1280" s="79"/>
      <c r="AR1280" s="79"/>
      <c r="AS1280" s="79"/>
      <c r="AT1280" s="79"/>
      <c r="AU1280" s="79"/>
      <c r="AV1280" s="79"/>
      <c r="AW1280" s="79"/>
      <c r="AX1280" s="79"/>
      <c r="AY1280" s="79"/>
      <c r="AZ1280" s="79"/>
      <c r="BA1280" s="79"/>
      <c r="BB1280" s="79"/>
      <c r="BC1280" s="79"/>
      <c r="BD1280" s="79"/>
      <c r="BE1280" s="79"/>
      <c r="BF1280" s="79"/>
      <c r="BG1280" s="79"/>
      <c r="BH1280" s="79"/>
      <c r="BI1280" s="79"/>
      <c r="BJ1280" s="79"/>
      <c r="BK1280" s="79"/>
      <c r="BL1280" s="79"/>
      <c r="BM1280" s="79"/>
      <c r="BN1280" s="79"/>
      <c r="BO1280" s="79"/>
      <c r="BP1280" s="79"/>
      <c r="BQ1280" s="79"/>
      <c r="BR1280" s="79"/>
      <c r="BS1280" s="79"/>
      <c r="BT1280" s="79"/>
      <c r="BU1280" s="79"/>
      <c r="BV1280" s="79"/>
      <c r="BW1280" s="79"/>
      <c r="BX1280" s="79"/>
      <c r="BY1280" s="79"/>
      <c r="BZ1280" s="79"/>
      <c r="CA1280" s="79"/>
    </row>
    <row r="1281" spans="1:79">
      <c r="A1281" s="79"/>
      <c r="B1281" s="79"/>
      <c r="C1281" s="79"/>
      <c r="D1281" s="79"/>
      <c r="E1281" s="79"/>
      <c r="F1281" s="79"/>
      <c r="G1281" s="79"/>
      <c r="H1281" s="79"/>
      <c r="I1281" s="79"/>
      <c r="J1281" s="79"/>
      <c r="K1281" s="79"/>
      <c r="L1281" s="79"/>
      <c r="M1281" s="79"/>
      <c r="AA1281" s="79"/>
      <c r="AB1281" s="79"/>
      <c r="AC1281" s="79"/>
      <c r="AD1281" s="79"/>
      <c r="AE1281" s="79"/>
      <c r="AF1281" s="79"/>
      <c r="AG1281" s="79"/>
      <c r="AH1281" s="79"/>
      <c r="AI1281" s="79"/>
      <c r="AJ1281" s="79"/>
      <c r="AK1281" s="79"/>
      <c r="AL1281" s="79"/>
      <c r="AM1281" s="79"/>
      <c r="AN1281" s="79"/>
      <c r="AO1281" s="79"/>
      <c r="AP1281" s="79"/>
      <c r="AQ1281" s="79"/>
      <c r="AR1281" s="79"/>
      <c r="AS1281" s="79"/>
      <c r="AT1281" s="79"/>
      <c r="AU1281" s="79"/>
      <c r="AV1281" s="79"/>
      <c r="AW1281" s="79"/>
      <c r="AX1281" s="79"/>
      <c r="AY1281" s="79"/>
      <c r="AZ1281" s="79"/>
      <c r="BA1281" s="79"/>
      <c r="BB1281" s="79"/>
      <c r="BC1281" s="79"/>
      <c r="BD1281" s="79"/>
      <c r="BE1281" s="79"/>
      <c r="BF1281" s="79"/>
      <c r="BG1281" s="79"/>
      <c r="BH1281" s="79"/>
      <c r="BI1281" s="79"/>
      <c r="BJ1281" s="79"/>
      <c r="BK1281" s="79"/>
      <c r="BL1281" s="79"/>
      <c r="BM1281" s="79"/>
      <c r="BN1281" s="79"/>
      <c r="BO1281" s="79"/>
      <c r="BP1281" s="79"/>
      <c r="BQ1281" s="79"/>
      <c r="BR1281" s="79"/>
      <c r="BS1281" s="79"/>
      <c r="BT1281" s="79"/>
      <c r="BU1281" s="79"/>
      <c r="BV1281" s="79"/>
      <c r="BW1281" s="79"/>
      <c r="BX1281" s="79"/>
      <c r="BY1281" s="79"/>
      <c r="BZ1281" s="79"/>
      <c r="CA1281" s="79"/>
    </row>
    <row r="1282" spans="1:79">
      <c r="A1282" s="79"/>
      <c r="B1282" s="79"/>
      <c r="C1282" s="79"/>
      <c r="D1282" s="79"/>
      <c r="E1282" s="79"/>
      <c r="F1282" s="79"/>
      <c r="G1282" s="79"/>
      <c r="H1282" s="79"/>
      <c r="I1282" s="79"/>
      <c r="J1282" s="79"/>
      <c r="K1282" s="79"/>
      <c r="L1282" s="79"/>
      <c r="M1282" s="79"/>
      <c r="AA1282" s="79"/>
      <c r="AB1282" s="79"/>
      <c r="AC1282" s="79"/>
      <c r="AD1282" s="79"/>
      <c r="AE1282" s="79"/>
      <c r="AF1282" s="79"/>
      <c r="AG1282" s="79"/>
      <c r="AH1282" s="79"/>
      <c r="AI1282" s="79"/>
      <c r="AJ1282" s="79"/>
      <c r="AK1282" s="79"/>
      <c r="AL1282" s="79"/>
      <c r="AM1282" s="79"/>
      <c r="AN1282" s="79"/>
      <c r="AO1282" s="79"/>
      <c r="AP1282" s="79"/>
      <c r="AQ1282" s="79"/>
      <c r="AR1282" s="79"/>
      <c r="AS1282" s="79"/>
      <c r="AT1282" s="79"/>
      <c r="AU1282" s="79"/>
      <c r="AV1282" s="79"/>
      <c r="AW1282" s="79"/>
      <c r="AX1282" s="79"/>
      <c r="AY1282" s="79"/>
      <c r="AZ1282" s="79"/>
      <c r="BA1282" s="79"/>
      <c r="BB1282" s="79"/>
      <c r="BC1282" s="79"/>
      <c r="BD1282" s="79"/>
      <c r="BE1282" s="79"/>
      <c r="BF1282" s="79"/>
      <c r="BG1282" s="79"/>
      <c r="BH1282" s="79"/>
      <c r="BI1282" s="79"/>
      <c r="BJ1282" s="79"/>
      <c r="BK1282" s="79"/>
      <c r="BL1282" s="79"/>
      <c r="BM1282" s="79"/>
      <c r="BN1282" s="79"/>
      <c r="BO1282" s="79"/>
      <c r="BP1282" s="79"/>
      <c r="BQ1282" s="79"/>
      <c r="BR1282" s="79"/>
      <c r="BS1282" s="79"/>
      <c r="BT1282" s="79"/>
      <c r="BU1282" s="79"/>
      <c r="BV1282" s="79"/>
      <c r="BW1282" s="79"/>
      <c r="BX1282" s="79"/>
      <c r="BY1282" s="79"/>
      <c r="BZ1282" s="79"/>
      <c r="CA1282" s="79"/>
    </row>
    <row r="1283" spans="1:79">
      <c r="A1283" s="79"/>
      <c r="B1283" s="79"/>
      <c r="C1283" s="79"/>
      <c r="D1283" s="79"/>
      <c r="E1283" s="79"/>
      <c r="F1283" s="79"/>
      <c r="G1283" s="79"/>
      <c r="H1283" s="79"/>
      <c r="I1283" s="79"/>
      <c r="J1283" s="79"/>
      <c r="K1283" s="79"/>
      <c r="L1283" s="79"/>
      <c r="M1283" s="79"/>
      <c r="AA1283" s="79"/>
      <c r="AB1283" s="79"/>
      <c r="AC1283" s="79"/>
      <c r="AD1283" s="79"/>
      <c r="AE1283" s="79"/>
      <c r="AF1283" s="79"/>
      <c r="AG1283" s="79"/>
      <c r="AH1283" s="79"/>
      <c r="AI1283" s="79"/>
      <c r="AJ1283" s="79"/>
      <c r="AK1283" s="79"/>
      <c r="AL1283" s="79"/>
      <c r="AM1283" s="79"/>
      <c r="AN1283" s="79"/>
      <c r="AO1283" s="79"/>
      <c r="AP1283" s="79"/>
      <c r="AQ1283" s="79"/>
      <c r="AR1283" s="79"/>
      <c r="AS1283" s="79"/>
      <c r="AT1283" s="79"/>
      <c r="AU1283" s="79"/>
      <c r="AV1283" s="79"/>
      <c r="AW1283" s="79"/>
      <c r="AX1283" s="79"/>
      <c r="AY1283" s="79"/>
      <c r="AZ1283" s="79"/>
      <c r="BA1283" s="79"/>
      <c r="BB1283" s="79"/>
      <c r="BC1283" s="79"/>
      <c r="BD1283" s="79"/>
      <c r="BE1283" s="79"/>
      <c r="BF1283" s="79"/>
      <c r="BG1283" s="79"/>
      <c r="BH1283" s="79"/>
      <c r="BI1283" s="79"/>
      <c r="BJ1283" s="79"/>
      <c r="BK1283" s="79"/>
      <c r="BL1283" s="79"/>
      <c r="BM1283" s="79"/>
      <c r="BN1283" s="79"/>
      <c r="BO1283" s="79"/>
      <c r="BP1283" s="79"/>
      <c r="BQ1283" s="79"/>
      <c r="BR1283" s="79"/>
      <c r="BS1283" s="79"/>
      <c r="BT1283" s="79"/>
      <c r="BU1283" s="79"/>
      <c r="BV1283" s="79"/>
      <c r="BW1283" s="79"/>
      <c r="BX1283" s="79"/>
      <c r="BY1283" s="79"/>
      <c r="BZ1283" s="79"/>
      <c r="CA1283" s="79"/>
    </row>
    <row r="1284" spans="1:79">
      <c r="A1284" s="79"/>
      <c r="B1284" s="79"/>
      <c r="C1284" s="79"/>
      <c r="D1284" s="79"/>
      <c r="E1284" s="79"/>
      <c r="F1284" s="79"/>
      <c r="G1284" s="79"/>
      <c r="H1284" s="79"/>
      <c r="I1284" s="79"/>
      <c r="J1284" s="79"/>
      <c r="K1284" s="79"/>
      <c r="L1284" s="79"/>
      <c r="M1284" s="79"/>
      <c r="AA1284" s="79"/>
      <c r="AB1284" s="79"/>
      <c r="AC1284" s="79"/>
      <c r="AD1284" s="79"/>
      <c r="AE1284" s="79"/>
      <c r="AF1284" s="79"/>
      <c r="AG1284" s="79"/>
      <c r="AH1284" s="79"/>
      <c r="AI1284" s="79"/>
      <c r="AJ1284" s="79"/>
      <c r="AK1284" s="79"/>
      <c r="AL1284" s="79"/>
      <c r="AM1284" s="79"/>
      <c r="AN1284" s="79"/>
      <c r="AO1284" s="79"/>
      <c r="AP1284" s="79"/>
      <c r="AQ1284" s="79"/>
      <c r="AR1284" s="79"/>
      <c r="AS1284" s="79"/>
      <c r="AT1284" s="79"/>
      <c r="AU1284" s="79"/>
      <c r="AV1284" s="79"/>
      <c r="AW1284" s="79"/>
      <c r="AX1284" s="79"/>
      <c r="AY1284" s="79"/>
      <c r="AZ1284" s="79"/>
      <c r="BA1284" s="79"/>
      <c r="BB1284" s="79"/>
      <c r="BC1284" s="79"/>
      <c r="BD1284" s="79"/>
      <c r="BE1284" s="79"/>
      <c r="BF1284" s="79"/>
      <c r="BG1284" s="79"/>
      <c r="BH1284" s="79"/>
      <c r="BI1284" s="79"/>
      <c r="BJ1284" s="79"/>
      <c r="BK1284" s="79"/>
      <c r="BL1284" s="79"/>
      <c r="BM1284" s="79"/>
      <c r="BN1284" s="79"/>
      <c r="BO1284" s="79"/>
      <c r="BP1284" s="79"/>
      <c r="BQ1284" s="79"/>
      <c r="BR1284" s="79"/>
      <c r="BS1284" s="79"/>
      <c r="BT1284" s="79"/>
      <c r="BU1284" s="79"/>
      <c r="BV1284" s="79"/>
      <c r="BW1284" s="79"/>
      <c r="BX1284" s="79"/>
      <c r="BY1284" s="79"/>
      <c r="BZ1284" s="79"/>
      <c r="CA1284" s="79"/>
    </row>
    <row r="1285" spans="1:79">
      <c r="A1285" s="79"/>
      <c r="B1285" s="79"/>
      <c r="C1285" s="79"/>
      <c r="D1285" s="79"/>
      <c r="E1285" s="79"/>
      <c r="F1285" s="79"/>
      <c r="G1285" s="79"/>
      <c r="H1285" s="79"/>
      <c r="I1285" s="79"/>
      <c r="J1285" s="79"/>
      <c r="K1285" s="79"/>
      <c r="L1285" s="79"/>
      <c r="M1285" s="79"/>
      <c r="AA1285" s="79"/>
      <c r="AB1285" s="79"/>
      <c r="AC1285" s="79"/>
      <c r="AD1285" s="79"/>
      <c r="AE1285" s="79"/>
      <c r="AF1285" s="79"/>
      <c r="AG1285" s="79"/>
      <c r="AH1285" s="79"/>
      <c r="AI1285" s="79"/>
      <c r="AJ1285" s="79"/>
      <c r="AK1285" s="79"/>
      <c r="AL1285" s="79"/>
      <c r="AM1285" s="79"/>
      <c r="AN1285" s="79"/>
      <c r="AO1285" s="79"/>
      <c r="AP1285" s="79"/>
      <c r="AQ1285" s="79"/>
      <c r="AR1285" s="79"/>
      <c r="AS1285" s="79"/>
      <c r="AT1285" s="79"/>
      <c r="AU1285" s="79"/>
      <c r="AV1285" s="79"/>
      <c r="AW1285" s="79"/>
      <c r="AX1285" s="79"/>
      <c r="AY1285" s="79"/>
      <c r="AZ1285" s="79"/>
      <c r="BA1285" s="79"/>
      <c r="BB1285" s="79"/>
      <c r="BC1285" s="79"/>
      <c r="BD1285" s="79"/>
      <c r="BE1285" s="79"/>
      <c r="BF1285" s="79"/>
      <c r="BG1285" s="79"/>
      <c r="BH1285" s="79"/>
      <c r="BI1285" s="79"/>
      <c r="BJ1285" s="79"/>
      <c r="BK1285" s="79"/>
      <c r="BL1285" s="79"/>
      <c r="BM1285" s="79"/>
      <c r="BN1285" s="79"/>
      <c r="BO1285" s="79"/>
      <c r="BP1285" s="79"/>
      <c r="BQ1285" s="79"/>
      <c r="BR1285" s="79"/>
      <c r="BS1285" s="79"/>
      <c r="BT1285" s="79"/>
      <c r="BU1285" s="79"/>
      <c r="BV1285" s="79"/>
      <c r="BW1285" s="79"/>
      <c r="BX1285" s="79"/>
      <c r="BY1285" s="79"/>
      <c r="BZ1285" s="79"/>
      <c r="CA1285" s="79"/>
    </row>
    <row r="1286" spans="1:79">
      <c r="A1286" s="79"/>
      <c r="B1286" s="79"/>
      <c r="C1286" s="79"/>
      <c r="D1286" s="79"/>
      <c r="E1286" s="79"/>
      <c r="F1286" s="79"/>
      <c r="G1286" s="79"/>
      <c r="H1286" s="79"/>
      <c r="I1286" s="79"/>
      <c r="J1286" s="79"/>
      <c r="K1286" s="79"/>
      <c r="L1286" s="79"/>
      <c r="M1286" s="79"/>
      <c r="AA1286" s="79"/>
      <c r="AB1286" s="79"/>
      <c r="AC1286" s="79"/>
      <c r="AD1286" s="79"/>
      <c r="AE1286" s="79"/>
      <c r="AF1286" s="79"/>
      <c r="AG1286" s="79"/>
      <c r="AH1286" s="79"/>
      <c r="AI1286" s="79"/>
      <c r="AJ1286" s="79"/>
      <c r="AK1286" s="79"/>
      <c r="AL1286" s="79"/>
      <c r="AM1286" s="79"/>
      <c r="AN1286" s="79"/>
      <c r="AO1286" s="79"/>
      <c r="AP1286" s="79"/>
      <c r="AQ1286" s="79"/>
      <c r="AR1286" s="79"/>
      <c r="AS1286" s="79"/>
      <c r="AT1286" s="79"/>
      <c r="AU1286" s="79"/>
      <c r="AV1286" s="79"/>
      <c r="AW1286" s="79"/>
      <c r="AX1286" s="79"/>
      <c r="AY1286" s="79"/>
      <c r="AZ1286" s="79"/>
      <c r="BA1286" s="79"/>
      <c r="BB1286" s="79"/>
      <c r="BC1286" s="79"/>
      <c r="BD1286" s="79"/>
      <c r="BE1286" s="79"/>
      <c r="BF1286" s="79"/>
      <c r="BG1286" s="79"/>
      <c r="BH1286" s="79"/>
      <c r="BI1286" s="79"/>
      <c r="BJ1286" s="79"/>
      <c r="BK1286" s="79"/>
      <c r="BL1286" s="79"/>
      <c r="BM1286" s="79"/>
      <c r="BN1286" s="79"/>
      <c r="BO1286" s="79"/>
      <c r="BP1286" s="79"/>
      <c r="BQ1286" s="79"/>
      <c r="BR1286" s="79"/>
      <c r="BS1286" s="79"/>
      <c r="BT1286" s="79"/>
      <c r="BU1286" s="79"/>
      <c r="BV1286" s="79"/>
      <c r="BW1286" s="79"/>
      <c r="BX1286" s="79"/>
      <c r="BY1286" s="79"/>
      <c r="BZ1286" s="79"/>
      <c r="CA1286" s="79"/>
    </row>
    <row r="1287" spans="1:79">
      <c r="A1287" s="79"/>
      <c r="B1287" s="79"/>
      <c r="C1287" s="79"/>
      <c r="D1287" s="79"/>
      <c r="E1287" s="79"/>
      <c r="F1287" s="79"/>
      <c r="G1287" s="79"/>
      <c r="H1287" s="79"/>
      <c r="I1287" s="79"/>
      <c r="J1287" s="79"/>
      <c r="K1287" s="79"/>
      <c r="L1287" s="79"/>
      <c r="M1287" s="79"/>
      <c r="AA1287" s="79"/>
      <c r="AB1287" s="79"/>
      <c r="AC1287" s="79"/>
      <c r="AD1287" s="79"/>
      <c r="AE1287" s="79"/>
      <c r="AF1287" s="79"/>
      <c r="AG1287" s="79"/>
      <c r="AH1287" s="79"/>
      <c r="AI1287" s="79"/>
      <c r="AJ1287" s="79"/>
      <c r="AK1287" s="79"/>
      <c r="AL1287" s="79"/>
      <c r="AM1287" s="79"/>
      <c r="AN1287" s="79"/>
      <c r="AO1287" s="79"/>
      <c r="AP1287" s="79"/>
      <c r="AQ1287" s="79"/>
      <c r="AR1287" s="79"/>
      <c r="AS1287" s="79"/>
      <c r="AT1287" s="79"/>
      <c r="AU1287" s="79"/>
      <c r="AV1287" s="79"/>
      <c r="AW1287" s="79"/>
      <c r="AX1287" s="79"/>
      <c r="AY1287" s="79"/>
      <c r="AZ1287" s="79"/>
      <c r="BA1287" s="79"/>
      <c r="BB1287" s="79"/>
      <c r="BC1287" s="79"/>
      <c r="BD1287" s="79"/>
      <c r="BE1287" s="79"/>
      <c r="BF1287" s="79"/>
      <c r="BG1287" s="79"/>
      <c r="BH1287" s="79"/>
      <c r="BI1287" s="79"/>
      <c r="BJ1287" s="79"/>
      <c r="BK1287" s="79"/>
      <c r="BL1287" s="79"/>
      <c r="BM1287" s="79"/>
      <c r="BN1287" s="79"/>
      <c r="BO1287" s="79"/>
      <c r="BP1287" s="79"/>
      <c r="BQ1287" s="79"/>
      <c r="BR1287" s="79"/>
      <c r="BS1287" s="79"/>
      <c r="BT1287" s="79"/>
      <c r="BU1287" s="79"/>
      <c r="BV1287" s="79"/>
      <c r="BW1287" s="79"/>
      <c r="BX1287" s="79"/>
      <c r="BY1287" s="79"/>
      <c r="BZ1287" s="79"/>
      <c r="CA1287" s="79"/>
    </row>
    <row r="1288" spans="1:79">
      <c r="A1288" s="79"/>
      <c r="B1288" s="79"/>
      <c r="C1288" s="79"/>
      <c r="D1288" s="79"/>
      <c r="E1288" s="79"/>
      <c r="F1288" s="79"/>
      <c r="G1288" s="79"/>
      <c r="H1288" s="79"/>
      <c r="I1288" s="79"/>
      <c r="J1288" s="79"/>
      <c r="K1288" s="79"/>
      <c r="L1288" s="79"/>
      <c r="M1288" s="79"/>
      <c r="AA1288" s="79"/>
      <c r="AB1288" s="79"/>
      <c r="AC1288" s="79"/>
      <c r="AD1288" s="79"/>
      <c r="AE1288" s="79"/>
      <c r="AF1288" s="79"/>
      <c r="AG1288" s="79"/>
      <c r="AH1288" s="79"/>
      <c r="AI1288" s="79"/>
      <c r="AJ1288" s="79"/>
      <c r="AK1288" s="79"/>
      <c r="AL1288" s="79"/>
      <c r="AM1288" s="79"/>
      <c r="AN1288" s="79"/>
      <c r="AO1288" s="79"/>
      <c r="AP1288" s="79"/>
      <c r="AQ1288" s="79"/>
      <c r="AR1288" s="79"/>
      <c r="AS1288" s="79"/>
      <c r="AT1288" s="79"/>
      <c r="AU1288" s="79"/>
      <c r="AV1288" s="79"/>
      <c r="AW1288" s="79"/>
      <c r="AX1288" s="79"/>
      <c r="AY1288" s="79"/>
      <c r="AZ1288" s="79"/>
      <c r="BA1288" s="79"/>
      <c r="BB1288" s="79"/>
      <c r="BC1288" s="79"/>
      <c r="BD1288" s="79"/>
      <c r="BE1288" s="79"/>
      <c r="BF1288" s="79"/>
      <c r="BG1288" s="79"/>
      <c r="BH1288" s="79"/>
      <c r="BI1288" s="79"/>
      <c r="BJ1288" s="79"/>
      <c r="BK1288" s="79"/>
      <c r="BL1288" s="79"/>
      <c r="BM1288" s="79"/>
      <c r="BN1288" s="79"/>
      <c r="BO1288" s="79"/>
      <c r="BP1288" s="79"/>
      <c r="BQ1288" s="79"/>
      <c r="BR1288" s="79"/>
      <c r="BS1288" s="79"/>
      <c r="BT1288" s="79"/>
      <c r="BU1288" s="79"/>
      <c r="BV1288" s="79"/>
      <c r="BW1288" s="79"/>
      <c r="BX1288" s="79"/>
      <c r="BY1288" s="79"/>
      <c r="BZ1288" s="79"/>
      <c r="CA1288" s="79"/>
    </row>
    <row r="1289" spans="1:79">
      <c r="A1289" s="79"/>
      <c r="B1289" s="79"/>
      <c r="C1289" s="79"/>
      <c r="D1289" s="79"/>
      <c r="E1289" s="79"/>
      <c r="F1289" s="79"/>
      <c r="G1289" s="79"/>
      <c r="H1289" s="79"/>
      <c r="I1289" s="79"/>
      <c r="J1289" s="79"/>
      <c r="K1289" s="79"/>
      <c r="L1289" s="79"/>
      <c r="M1289" s="79"/>
      <c r="AA1289" s="79"/>
      <c r="AB1289" s="79"/>
      <c r="AC1289" s="79"/>
      <c r="AD1289" s="79"/>
      <c r="AE1289" s="79"/>
      <c r="AF1289" s="79"/>
      <c r="AG1289" s="79"/>
      <c r="AH1289" s="79"/>
      <c r="AI1289" s="79"/>
      <c r="AJ1289" s="79"/>
      <c r="AK1289" s="79"/>
      <c r="AL1289" s="79"/>
      <c r="AM1289" s="79"/>
      <c r="AN1289" s="79"/>
      <c r="AO1289" s="79"/>
      <c r="AP1289" s="79"/>
      <c r="AQ1289" s="79"/>
      <c r="AR1289" s="79"/>
      <c r="AS1289" s="79"/>
      <c r="AT1289" s="79"/>
      <c r="AU1289" s="79"/>
      <c r="AV1289" s="79"/>
      <c r="AW1289" s="79"/>
      <c r="AX1289" s="79"/>
      <c r="AY1289" s="79"/>
      <c r="AZ1289" s="79"/>
      <c r="BA1289" s="79"/>
      <c r="BB1289" s="79"/>
      <c r="BC1289" s="79"/>
      <c r="BD1289" s="79"/>
      <c r="BE1289" s="79"/>
      <c r="BF1289" s="79"/>
      <c r="BG1289" s="79"/>
      <c r="BH1289" s="79"/>
      <c r="BI1289" s="79"/>
      <c r="BJ1289" s="79"/>
      <c r="BK1289" s="79"/>
      <c r="BL1289" s="79"/>
      <c r="BM1289" s="79"/>
      <c r="BN1289" s="79"/>
      <c r="BO1289" s="79"/>
      <c r="BP1289" s="79"/>
      <c r="BQ1289" s="79"/>
      <c r="BR1289" s="79"/>
      <c r="BS1289" s="79"/>
      <c r="BT1289" s="79"/>
      <c r="BU1289" s="79"/>
      <c r="BV1289" s="79"/>
      <c r="BW1289" s="79"/>
      <c r="BX1289" s="79"/>
      <c r="BY1289" s="79"/>
      <c r="BZ1289" s="79"/>
      <c r="CA1289" s="79"/>
    </row>
    <row r="1290" spans="1:79">
      <c r="A1290" s="79"/>
      <c r="B1290" s="79"/>
      <c r="C1290" s="79"/>
      <c r="D1290" s="79"/>
      <c r="E1290" s="79"/>
      <c r="F1290" s="79"/>
      <c r="G1290" s="79"/>
      <c r="H1290" s="79"/>
      <c r="I1290" s="79"/>
      <c r="J1290" s="79"/>
      <c r="K1290" s="79"/>
      <c r="L1290" s="79"/>
      <c r="M1290" s="79"/>
      <c r="AA1290" s="79"/>
      <c r="AB1290" s="79"/>
      <c r="AC1290" s="79"/>
      <c r="AD1290" s="79"/>
      <c r="AE1290" s="79"/>
      <c r="AF1290" s="79"/>
      <c r="AG1290" s="79"/>
      <c r="AH1290" s="79"/>
      <c r="AI1290" s="79"/>
      <c r="AJ1290" s="79"/>
      <c r="AK1290" s="79"/>
      <c r="AL1290" s="79"/>
      <c r="AM1290" s="79"/>
      <c r="AN1290" s="79"/>
      <c r="AO1290" s="79"/>
      <c r="AP1290" s="79"/>
      <c r="AQ1290" s="79"/>
      <c r="AR1290" s="79"/>
      <c r="AS1290" s="79"/>
      <c r="AT1290" s="79"/>
      <c r="AU1290" s="79"/>
      <c r="AV1290" s="79"/>
      <c r="AW1290" s="79"/>
      <c r="AX1290" s="79"/>
      <c r="AY1290" s="79"/>
      <c r="AZ1290" s="79"/>
      <c r="BA1290" s="79"/>
      <c r="BB1290" s="79"/>
      <c r="BC1290" s="79"/>
      <c r="BD1290" s="79"/>
      <c r="BE1290" s="79"/>
      <c r="BF1290" s="79"/>
      <c r="BG1290" s="79"/>
      <c r="BH1290" s="79"/>
      <c r="BI1290" s="79"/>
      <c r="BJ1290" s="79"/>
      <c r="BK1290" s="79"/>
      <c r="BL1290" s="79"/>
      <c r="BM1290" s="79"/>
      <c r="BN1290" s="79"/>
      <c r="BO1290" s="79"/>
      <c r="BP1290" s="79"/>
      <c r="BQ1290" s="79"/>
      <c r="BR1290" s="79"/>
      <c r="BS1290" s="79"/>
      <c r="BT1290" s="79"/>
      <c r="BU1290" s="79"/>
      <c r="BV1290" s="79"/>
      <c r="BW1290" s="79"/>
      <c r="BX1290" s="79"/>
      <c r="BY1290" s="79"/>
      <c r="BZ1290" s="79"/>
      <c r="CA1290" s="79"/>
    </row>
    <row r="1291" spans="1:79">
      <c r="A1291" s="79"/>
      <c r="B1291" s="79"/>
      <c r="C1291" s="79"/>
      <c r="D1291" s="79"/>
      <c r="E1291" s="79"/>
      <c r="F1291" s="79"/>
      <c r="G1291" s="79"/>
      <c r="H1291" s="79"/>
      <c r="I1291" s="79"/>
      <c r="J1291" s="79"/>
      <c r="K1291" s="79"/>
      <c r="L1291" s="79"/>
      <c r="M1291" s="79"/>
      <c r="AA1291" s="79"/>
      <c r="AB1291" s="79"/>
      <c r="AC1291" s="79"/>
      <c r="AD1291" s="79"/>
      <c r="AE1291" s="79"/>
      <c r="AF1291" s="79"/>
      <c r="AG1291" s="79"/>
      <c r="AH1291" s="79"/>
      <c r="AI1291" s="79"/>
      <c r="AJ1291" s="79"/>
      <c r="AK1291" s="79"/>
      <c r="AL1291" s="79"/>
      <c r="AM1291" s="79"/>
      <c r="AN1291" s="79"/>
      <c r="AO1291" s="79"/>
      <c r="AP1291" s="79"/>
      <c r="AQ1291" s="79"/>
      <c r="AR1291" s="79"/>
      <c r="AS1291" s="79"/>
      <c r="AT1291" s="79"/>
      <c r="AU1291" s="79"/>
      <c r="AV1291" s="79"/>
      <c r="AW1291" s="79"/>
      <c r="AX1291" s="79"/>
      <c r="AY1291" s="79"/>
      <c r="AZ1291" s="79"/>
      <c r="BA1291" s="79"/>
      <c r="BB1291" s="79"/>
      <c r="BC1291" s="79"/>
      <c r="BD1291" s="79"/>
      <c r="BE1291" s="79"/>
      <c r="BF1291" s="79"/>
      <c r="BG1291" s="79"/>
      <c r="BH1291" s="79"/>
      <c r="BI1291" s="79"/>
      <c r="BJ1291" s="79"/>
      <c r="BK1291" s="79"/>
      <c r="BL1291" s="79"/>
      <c r="BM1291" s="79"/>
      <c r="BN1291" s="79"/>
      <c r="BO1291" s="79"/>
      <c r="BP1291" s="79"/>
      <c r="BQ1291" s="79"/>
      <c r="BR1291" s="79"/>
      <c r="BS1291" s="79"/>
      <c r="BT1291" s="79"/>
      <c r="BU1291" s="79"/>
      <c r="BV1291" s="79"/>
      <c r="BW1291" s="79"/>
      <c r="BX1291" s="79"/>
      <c r="BY1291" s="79"/>
      <c r="BZ1291" s="79"/>
      <c r="CA1291" s="79"/>
    </row>
    <row r="1292" spans="1:79">
      <c r="A1292" s="79"/>
      <c r="B1292" s="79"/>
      <c r="C1292" s="79"/>
      <c r="D1292" s="79"/>
      <c r="E1292" s="79"/>
      <c r="F1292" s="79"/>
      <c r="G1292" s="79"/>
      <c r="H1292" s="79"/>
      <c r="I1292" s="79"/>
      <c r="J1292" s="79"/>
      <c r="K1292" s="79"/>
      <c r="L1292" s="79"/>
      <c r="M1292" s="79"/>
      <c r="AA1292" s="79"/>
      <c r="AB1292" s="79"/>
      <c r="AC1292" s="79"/>
      <c r="AD1292" s="79"/>
      <c r="AE1292" s="79"/>
      <c r="AF1292" s="79"/>
      <c r="AG1292" s="79"/>
      <c r="AH1292" s="79"/>
      <c r="AI1292" s="79"/>
      <c r="AJ1292" s="79"/>
      <c r="AK1292" s="79"/>
      <c r="AL1292" s="79"/>
      <c r="AM1292" s="79"/>
      <c r="AN1292" s="79"/>
      <c r="AO1292" s="79"/>
      <c r="AP1292" s="79"/>
      <c r="AQ1292" s="79"/>
      <c r="AR1292" s="79"/>
      <c r="AS1292" s="79"/>
      <c r="AT1292" s="79"/>
      <c r="AU1292" s="79"/>
      <c r="AV1292" s="79"/>
      <c r="AW1292" s="79"/>
      <c r="AX1292" s="79"/>
      <c r="AY1292" s="79"/>
      <c r="AZ1292" s="79"/>
      <c r="BA1292" s="79"/>
      <c r="BB1292" s="79"/>
      <c r="BC1292" s="79"/>
      <c r="BD1292" s="79"/>
      <c r="BE1292" s="79"/>
      <c r="BF1292" s="79"/>
      <c r="BG1292" s="79"/>
      <c r="BH1292" s="79"/>
      <c r="BI1292" s="79"/>
      <c r="BJ1292" s="79"/>
      <c r="BK1292" s="79"/>
      <c r="BL1292" s="79"/>
      <c r="BM1292" s="79"/>
      <c r="BN1292" s="79"/>
      <c r="BO1292" s="79"/>
      <c r="BP1292" s="79"/>
      <c r="BQ1292" s="79"/>
      <c r="BR1292" s="79"/>
      <c r="BS1292" s="79"/>
      <c r="BT1292" s="79"/>
      <c r="BU1292" s="79"/>
      <c r="BV1292" s="79"/>
      <c r="BW1292" s="79"/>
      <c r="BX1292" s="79"/>
      <c r="BY1292" s="79"/>
      <c r="BZ1292" s="79"/>
      <c r="CA1292" s="79"/>
    </row>
    <row r="1293" spans="1:79">
      <c r="A1293" s="79"/>
      <c r="B1293" s="79"/>
      <c r="C1293" s="79"/>
      <c r="D1293" s="79"/>
      <c r="E1293" s="79"/>
      <c r="F1293" s="79"/>
      <c r="G1293" s="79"/>
      <c r="H1293" s="79"/>
      <c r="I1293" s="79"/>
      <c r="J1293" s="79"/>
      <c r="K1293" s="79"/>
      <c r="L1293" s="79"/>
      <c r="M1293" s="79"/>
      <c r="AA1293" s="79"/>
      <c r="AB1293" s="79"/>
      <c r="AC1293" s="79"/>
      <c r="AD1293" s="79"/>
      <c r="AE1293" s="79"/>
      <c r="AF1293" s="79"/>
      <c r="AG1293" s="79"/>
      <c r="AH1293" s="79"/>
      <c r="AI1293" s="79"/>
      <c r="AJ1293" s="79"/>
      <c r="AK1293" s="79"/>
      <c r="AL1293" s="79"/>
      <c r="AM1293" s="79"/>
      <c r="AN1293" s="79"/>
      <c r="AO1293" s="79"/>
      <c r="AP1293" s="79"/>
      <c r="AQ1293" s="79"/>
      <c r="AR1293" s="79"/>
      <c r="AS1293" s="79"/>
      <c r="AT1293" s="79"/>
      <c r="AU1293" s="79"/>
      <c r="AV1293" s="79"/>
      <c r="AW1293" s="79"/>
      <c r="AX1293" s="79"/>
      <c r="AY1293" s="79"/>
      <c r="AZ1293" s="79"/>
      <c r="BA1293" s="79"/>
      <c r="BB1293" s="79"/>
      <c r="BC1293" s="79"/>
      <c r="BD1293" s="79"/>
      <c r="BE1293" s="79"/>
      <c r="BF1293" s="79"/>
      <c r="BG1293" s="79"/>
      <c r="BH1293" s="79"/>
      <c r="BI1293" s="79"/>
      <c r="BJ1293" s="79"/>
      <c r="BK1293" s="79"/>
      <c r="BL1293" s="79"/>
      <c r="BM1293" s="79"/>
      <c r="BN1293" s="79"/>
      <c r="BO1293" s="79"/>
      <c r="BP1293" s="79"/>
      <c r="BQ1293" s="79"/>
      <c r="BR1293" s="79"/>
      <c r="BS1293" s="79"/>
      <c r="BT1293" s="79"/>
      <c r="BU1293" s="79"/>
      <c r="BV1293" s="79"/>
      <c r="BW1293" s="79"/>
      <c r="BX1293" s="79"/>
      <c r="BY1293" s="79"/>
      <c r="BZ1293" s="79"/>
      <c r="CA1293" s="79"/>
    </row>
    <row r="1294" spans="1:79">
      <c r="A1294" s="79"/>
      <c r="B1294" s="79"/>
      <c r="C1294" s="79"/>
      <c r="D1294" s="79"/>
      <c r="E1294" s="79"/>
      <c r="F1294" s="79"/>
      <c r="G1294" s="79"/>
      <c r="H1294" s="79"/>
      <c r="I1294" s="79"/>
      <c r="J1294" s="79"/>
      <c r="K1294" s="79"/>
      <c r="L1294" s="79"/>
      <c r="M1294" s="79"/>
      <c r="AA1294" s="79"/>
      <c r="AB1294" s="79"/>
      <c r="AC1294" s="79"/>
      <c r="AD1294" s="79"/>
      <c r="AE1294" s="79"/>
      <c r="AF1294" s="79"/>
      <c r="AG1294" s="79"/>
      <c r="AH1294" s="79"/>
      <c r="AI1294" s="79"/>
      <c r="AJ1294" s="79"/>
      <c r="AK1294" s="79"/>
      <c r="AL1294" s="79"/>
      <c r="AM1294" s="79"/>
      <c r="AN1294" s="79"/>
      <c r="AO1294" s="79"/>
      <c r="AP1294" s="79"/>
      <c r="AQ1294" s="79"/>
      <c r="AR1294" s="79"/>
      <c r="AS1294" s="79"/>
      <c r="AT1294" s="79"/>
      <c r="AU1294" s="79"/>
      <c r="AV1294" s="79"/>
      <c r="AW1294" s="79"/>
      <c r="AX1294" s="79"/>
      <c r="AY1294" s="79"/>
      <c r="AZ1294" s="79"/>
      <c r="BA1294" s="79"/>
      <c r="BB1294" s="79"/>
      <c r="BC1294" s="79"/>
      <c r="BD1294" s="79"/>
      <c r="BE1294" s="79"/>
      <c r="BF1294" s="79"/>
      <c r="BG1294" s="79"/>
      <c r="BH1294" s="79"/>
      <c r="BI1294" s="79"/>
      <c r="BJ1294" s="79"/>
      <c r="BK1294" s="79"/>
      <c r="BL1294" s="79"/>
      <c r="BM1294" s="79"/>
      <c r="BN1294" s="79"/>
      <c r="BO1294" s="79"/>
      <c r="BP1294" s="79"/>
      <c r="BQ1294" s="79"/>
      <c r="BR1294" s="79"/>
      <c r="BS1294" s="79"/>
      <c r="BT1294" s="79"/>
      <c r="BU1294" s="79"/>
      <c r="BV1294" s="79"/>
      <c r="BW1294" s="79"/>
      <c r="BX1294" s="79"/>
      <c r="BY1294" s="79"/>
      <c r="BZ1294" s="79"/>
      <c r="CA1294" s="79"/>
    </row>
    <row r="1295" spans="1:79">
      <c r="A1295" s="79"/>
      <c r="B1295" s="79"/>
      <c r="C1295" s="79"/>
      <c r="D1295" s="79"/>
      <c r="E1295" s="79"/>
      <c r="F1295" s="79"/>
      <c r="G1295" s="79"/>
      <c r="H1295" s="79"/>
      <c r="I1295" s="79"/>
      <c r="J1295" s="79"/>
      <c r="K1295" s="79"/>
      <c r="L1295" s="79"/>
      <c r="M1295" s="79"/>
      <c r="AA1295" s="79"/>
      <c r="AB1295" s="79"/>
      <c r="AC1295" s="79"/>
      <c r="AD1295" s="79"/>
      <c r="AE1295" s="79"/>
      <c r="AF1295" s="79"/>
      <c r="AG1295" s="79"/>
      <c r="AH1295" s="79"/>
      <c r="AI1295" s="79"/>
      <c r="AJ1295" s="79"/>
      <c r="AK1295" s="79"/>
      <c r="AL1295" s="79"/>
      <c r="AM1295" s="79"/>
      <c r="AN1295" s="79"/>
      <c r="AO1295" s="79"/>
      <c r="AP1295" s="79"/>
      <c r="AQ1295" s="79"/>
      <c r="AR1295" s="79"/>
      <c r="AS1295" s="79"/>
      <c r="AT1295" s="79"/>
      <c r="AU1295" s="79"/>
      <c r="AV1295" s="79"/>
      <c r="AW1295" s="79"/>
      <c r="AX1295" s="79"/>
      <c r="AY1295" s="79"/>
      <c r="AZ1295" s="79"/>
      <c r="BA1295" s="79"/>
      <c r="BB1295" s="79"/>
      <c r="BC1295" s="79"/>
      <c r="BD1295" s="79"/>
      <c r="BE1295" s="79"/>
      <c r="BF1295" s="79"/>
      <c r="BG1295" s="79"/>
      <c r="BH1295" s="79"/>
      <c r="BI1295" s="79"/>
      <c r="BJ1295" s="79"/>
      <c r="BK1295" s="79"/>
      <c r="BL1295" s="79"/>
      <c r="BM1295" s="79"/>
      <c r="BN1295" s="79"/>
      <c r="BO1295" s="79"/>
      <c r="BP1295" s="79"/>
      <c r="BQ1295" s="79"/>
      <c r="BR1295" s="79"/>
      <c r="BS1295" s="79"/>
      <c r="BT1295" s="79"/>
      <c r="BU1295" s="79"/>
      <c r="BV1295" s="79"/>
      <c r="BW1295" s="79"/>
      <c r="BX1295" s="79"/>
      <c r="BY1295" s="79"/>
      <c r="BZ1295" s="79"/>
      <c r="CA1295" s="79"/>
    </row>
    <row r="1296" spans="1:79">
      <c r="A1296" s="79"/>
      <c r="B1296" s="79"/>
      <c r="C1296" s="79"/>
      <c r="D1296" s="79"/>
      <c r="E1296" s="79"/>
      <c r="F1296" s="79"/>
      <c r="G1296" s="79"/>
      <c r="H1296" s="79"/>
      <c r="I1296" s="79"/>
      <c r="J1296" s="79"/>
      <c r="K1296" s="79"/>
      <c r="L1296" s="79"/>
      <c r="M1296" s="79"/>
      <c r="AA1296" s="79"/>
      <c r="AB1296" s="79"/>
      <c r="AC1296" s="79"/>
      <c r="AD1296" s="79"/>
      <c r="AE1296" s="79"/>
      <c r="AF1296" s="79"/>
      <c r="AG1296" s="79"/>
      <c r="AH1296" s="79"/>
      <c r="AI1296" s="79"/>
      <c r="AJ1296" s="79"/>
      <c r="AK1296" s="79"/>
      <c r="AL1296" s="79"/>
      <c r="AM1296" s="79"/>
      <c r="AN1296" s="79"/>
      <c r="AO1296" s="79"/>
      <c r="AP1296" s="79"/>
      <c r="AQ1296" s="79"/>
      <c r="AR1296" s="79"/>
      <c r="AS1296" s="79"/>
      <c r="AT1296" s="79"/>
      <c r="AU1296" s="79"/>
      <c r="AV1296" s="79"/>
      <c r="AW1296" s="79"/>
      <c r="AX1296" s="79"/>
      <c r="AY1296" s="79"/>
      <c r="AZ1296" s="79"/>
      <c r="BA1296" s="79"/>
      <c r="BB1296" s="79"/>
      <c r="BC1296" s="79"/>
      <c r="BD1296" s="79"/>
      <c r="BE1296" s="79"/>
      <c r="BF1296" s="79"/>
      <c r="BG1296" s="79"/>
      <c r="BH1296" s="79"/>
      <c r="BI1296" s="79"/>
      <c r="BJ1296" s="79"/>
      <c r="BK1296" s="79"/>
      <c r="BL1296" s="79"/>
      <c r="BM1296" s="79"/>
      <c r="BN1296" s="79"/>
      <c r="BO1296" s="79"/>
      <c r="BP1296" s="79"/>
      <c r="BQ1296" s="79"/>
      <c r="BR1296" s="79"/>
      <c r="BS1296" s="79"/>
      <c r="BT1296" s="79"/>
      <c r="BU1296" s="79"/>
      <c r="BV1296" s="79"/>
      <c r="BW1296" s="79"/>
      <c r="BX1296" s="79"/>
      <c r="BY1296" s="79"/>
      <c r="BZ1296" s="79"/>
      <c r="CA1296" s="79"/>
    </row>
    <row r="1297" spans="1:79">
      <c r="A1297" s="79"/>
      <c r="B1297" s="79"/>
      <c r="C1297" s="79"/>
      <c r="D1297" s="79"/>
      <c r="E1297" s="79"/>
      <c r="F1297" s="79"/>
      <c r="G1297" s="79"/>
      <c r="H1297" s="79"/>
      <c r="I1297" s="79"/>
      <c r="J1297" s="79"/>
      <c r="K1297" s="79"/>
      <c r="L1297" s="79"/>
      <c r="M1297" s="79"/>
      <c r="AA1297" s="79"/>
      <c r="AB1297" s="79"/>
      <c r="AC1297" s="79"/>
      <c r="AD1297" s="79"/>
      <c r="AE1297" s="79"/>
      <c r="AF1297" s="79"/>
      <c r="AG1297" s="79"/>
      <c r="AH1297" s="79"/>
      <c r="AI1297" s="79"/>
      <c r="AJ1297" s="79"/>
      <c r="AK1297" s="79"/>
      <c r="AL1297" s="79"/>
      <c r="AM1297" s="79"/>
      <c r="AN1297" s="79"/>
      <c r="AO1297" s="79"/>
      <c r="AP1297" s="79"/>
      <c r="AQ1297" s="79"/>
      <c r="AR1297" s="79"/>
      <c r="AS1297" s="79"/>
      <c r="AT1297" s="79"/>
      <c r="AU1297" s="79"/>
      <c r="AV1297" s="79"/>
      <c r="AW1297" s="79"/>
      <c r="AX1297" s="79"/>
      <c r="AY1297" s="79"/>
      <c r="AZ1297" s="79"/>
      <c r="BA1297" s="79"/>
      <c r="BB1297" s="79"/>
      <c r="BC1297" s="79"/>
      <c r="BD1297" s="79"/>
      <c r="BE1297" s="79"/>
      <c r="BF1297" s="79"/>
      <c r="BG1297" s="79"/>
      <c r="BH1297" s="79"/>
      <c r="BI1297" s="79"/>
      <c r="BJ1297" s="79"/>
      <c r="BK1297" s="79"/>
      <c r="BL1297" s="79"/>
      <c r="BM1297" s="79"/>
      <c r="BN1297" s="79"/>
      <c r="BO1297" s="79"/>
      <c r="BP1297" s="79"/>
      <c r="BQ1297" s="79"/>
      <c r="BR1297" s="79"/>
      <c r="BS1297" s="79"/>
      <c r="BT1297" s="79"/>
      <c r="BU1297" s="79"/>
      <c r="BV1297" s="79"/>
      <c r="BW1297" s="79"/>
      <c r="BX1297" s="79"/>
      <c r="BY1297" s="79"/>
      <c r="BZ1297" s="79"/>
      <c r="CA1297" s="79"/>
    </row>
    <row r="1298" spans="1:79">
      <c r="A1298" s="79"/>
      <c r="B1298" s="79"/>
      <c r="C1298" s="79"/>
      <c r="D1298" s="79"/>
      <c r="E1298" s="79"/>
      <c r="F1298" s="79"/>
      <c r="G1298" s="79"/>
      <c r="H1298" s="79"/>
      <c r="I1298" s="79"/>
      <c r="J1298" s="79"/>
      <c r="K1298" s="79"/>
      <c r="L1298" s="79"/>
      <c r="M1298" s="79"/>
      <c r="AA1298" s="79"/>
      <c r="AB1298" s="79"/>
      <c r="AC1298" s="79"/>
      <c r="AD1298" s="79"/>
      <c r="AE1298" s="79"/>
      <c r="AF1298" s="79"/>
      <c r="AG1298" s="79"/>
      <c r="AH1298" s="79"/>
      <c r="AI1298" s="79"/>
      <c r="AJ1298" s="79"/>
      <c r="AK1298" s="79"/>
      <c r="AL1298" s="79"/>
      <c r="AM1298" s="79"/>
      <c r="AN1298" s="79"/>
      <c r="AO1298" s="79"/>
      <c r="AP1298" s="79"/>
      <c r="AQ1298" s="79"/>
      <c r="AR1298" s="79"/>
      <c r="AS1298" s="79"/>
      <c r="AT1298" s="79"/>
      <c r="AU1298" s="79"/>
      <c r="AV1298" s="79"/>
      <c r="AW1298" s="79"/>
      <c r="AX1298" s="79"/>
      <c r="AY1298" s="79"/>
      <c r="AZ1298" s="79"/>
      <c r="BA1298" s="79"/>
      <c r="BB1298" s="79"/>
      <c r="BC1298" s="79"/>
      <c r="BD1298" s="79"/>
      <c r="BE1298" s="79"/>
      <c r="BF1298" s="79"/>
      <c r="BG1298" s="79"/>
      <c r="BH1298" s="79"/>
      <c r="BI1298" s="79"/>
      <c r="BJ1298" s="79"/>
      <c r="BK1298" s="79"/>
      <c r="BL1298" s="79"/>
      <c r="BM1298" s="79"/>
      <c r="BN1298" s="79"/>
      <c r="BO1298" s="79"/>
      <c r="BP1298" s="79"/>
      <c r="BQ1298" s="79"/>
      <c r="BR1298" s="79"/>
      <c r="BS1298" s="79"/>
      <c r="BT1298" s="79"/>
      <c r="BU1298" s="79"/>
      <c r="BV1298" s="79"/>
      <c r="BW1298" s="79"/>
      <c r="BX1298" s="79"/>
      <c r="BY1298" s="79"/>
      <c r="BZ1298" s="79"/>
      <c r="CA1298" s="79"/>
    </row>
    <row r="1299" spans="1:79">
      <c r="A1299" s="79"/>
      <c r="B1299" s="79"/>
      <c r="C1299" s="79"/>
      <c r="D1299" s="79"/>
      <c r="E1299" s="79"/>
      <c r="F1299" s="79"/>
      <c r="G1299" s="79"/>
      <c r="H1299" s="79"/>
      <c r="I1299" s="79"/>
      <c r="J1299" s="79"/>
      <c r="K1299" s="79"/>
      <c r="L1299" s="79"/>
      <c r="M1299" s="79"/>
      <c r="AA1299" s="79"/>
      <c r="AB1299" s="79"/>
      <c r="AC1299" s="79"/>
      <c r="AD1299" s="79"/>
      <c r="AE1299" s="79"/>
      <c r="AF1299" s="79"/>
      <c r="AG1299" s="79"/>
      <c r="AH1299" s="79"/>
      <c r="AI1299" s="79"/>
      <c r="AJ1299" s="79"/>
      <c r="AK1299" s="79"/>
      <c r="AL1299" s="79"/>
      <c r="AM1299" s="79"/>
      <c r="AN1299" s="79"/>
      <c r="AO1299" s="79"/>
      <c r="AP1299" s="79"/>
      <c r="AQ1299" s="79"/>
      <c r="AR1299" s="79"/>
      <c r="AS1299" s="79"/>
      <c r="AT1299" s="79"/>
      <c r="AU1299" s="79"/>
      <c r="AV1299" s="79"/>
      <c r="AW1299" s="79"/>
      <c r="AX1299" s="79"/>
      <c r="AY1299" s="79"/>
      <c r="AZ1299" s="79"/>
      <c r="BA1299" s="79"/>
      <c r="BB1299" s="79"/>
      <c r="BC1299" s="79"/>
      <c r="BD1299" s="79"/>
      <c r="BE1299" s="79"/>
      <c r="BF1299" s="79"/>
      <c r="BG1299" s="79"/>
      <c r="BH1299" s="79"/>
      <c r="BI1299" s="79"/>
      <c r="BJ1299" s="79"/>
      <c r="BK1299" s="79"/>
      <c r="BL1299" s="79"/>
      <c r="BM1299" s="79"/>
      <c r="BN1299" s="79"/>
      <c r="BO1299" s="79"/>
      <c r="BP1299" s="79"/>
      <c r="BQ1299" s="79"/>
      <c r="BR1299" s="79"/>
      <c r="BS1299" s="79"/>
      <c r="BT1299" s="79"/>
      <c r="BU1299" s="79"/>
      <c r="BV1299" s="79"/>
      <c r="BW1299" s="79"/>
      <c r="BX1299" s="79"/>
      <c r="BY1299" s="79"/>
      <c r="BZ1299" s="79"/>
      <c r="CA1299" s="79"/>
    </row>
    <row r="1300" spans="1:79">
      <c r="A1300" s="79"/>
      <c r="B1300" s="79"/>
      <c r="C1300" s="79"/>
      <c r="D1300" s="79"/>
      <c r="E1300" s="79"/>
      <c r="F1300" s="79"/>
      <c r="G1300" s="79"/>
      <c r="H1300" s="79"/>
      <c r="I1300" s="79"/>
      <c r="J1300" s="79"/>
      <c r="K1300" s="79"/>
      <c r="L1300" s="79"/>
      <c r="M1300" s="79"/>
      <c r="AA1300" s="79"/>
      <c r="AB1300" s="79"/>
      <c r="AC1300" s="79"/>
      <c r="AD1300" s="79"/>
      <c r="AE1300" s="79"/>
      <c r="AF1300" s="79"/>
      <c r="AG1300" s="79"/>
      <c r="AH1300" s="79"/>
      <c r="AI1300" s="79"/>
      <c r="AJ1300" s="79"/>
      <c r="AK1300" s="79"/>
      <c r="AL1300" s="79"/>
      <c r="AM1300" s="79"/>
      <c r="AN1300" s="79"/>
      <c r="AO1300" s="79"/>
      <c r="AP1300" s="79"/>
      <c r="AQ1300" s="79"/>
      <c r="AR1300" s="79"/>
      <c r="AS1300" s="79"/>
      <c r="AT1300" s="79"/>
      <c r="AU1300" s="79"/>
      <c r="AV1300" s="79"/>
      <c r="AW1300" s="79"/>
      <c r="AX1300" s="79"/>
      <c r="AY1300" s="79"/>
      <c r="AZ1300" s="79"/>
      <c r="BA1300" s="79"/>
      <c r="BB1300" s="79"/>
      <c r="BC1300" s="79"/>
      <c r="BD1300" s="79"/>
      <c r="BE1300" s="79"/>
      <c r="BF1300" s="79"/>
      <c r="BG1300" s="79"/>
      <c r="BH1300" s="79"/>
      <c r="BI1300" s="79"/>
      <c r="BJ1300" s="79"/>
      <c r="BK1300" s="79"/>
      <c r="BL1300" s="79"/>
      <c r="BM1300" s="79"/>
      <c r="BN1300" s="79"/>
      <c r="BO1300" s="79"/>
      <c r="BP1300" s="79"/>
      <c r="BQ1300" s="79"/>
      <c r="BR1300" s="79"/>
      <c r="BS1300" s="79"/>
      <c r="BT1300" s="79"/>
      <c r="BU1300" s="79"/>
      <c r="BV1300" s="79"/>
      <c r="BW1300" s="79"/>
      <c r="BX1300" s="79"/>
      <c r="BY1300" s="79"/>
      <c r="BZ1300" s="79"/>
      <c r="CA1300" s="79"/>
    </row>
    <row r="1301" spans="1:79">
      <c r="A1301" s="79"/>
      <c r="B1301" s="79"/>
      <c r="C1301" s="79"/>
      <c r="D1301" s="79"/>
      <c r="E1301" s="79"/>
      <c r="F1301" s="79"/>
      <c r="G1301" s="79"/>
      <c r="H1301" s="79"/>
      <c r="I1301" s="79"/>
      <c r="J1301" s="79"/>
      <c r="K1301" s="79"/>
      <c r="L1301" s="79"/>
      <c r="M1301" s="79"/>
      <c r="AA1301" s="79"/>
      <c r="AB1301" s="79"/>
      <c r="AC1301" s="79"/>
      <c r="AD1301" s="79"/>
      <c r="AE1301" s="79"/>
      <c r="AF1301" s="79"/>
      <c r="AG1301" s="79"/>
      <c r="AH1301" s="79"/>
      <c r="AI1301" s="79"/>
      <c r="AJ1301" s="79"/>
      <c r="AK1301" s="79"/>
      <c r="AL1301" s="79"/>
      <c r="AM1301" s="79"/>
      <c r="AN1301" s="79"/>
      <c r="AO1301" s="79"/>
      <c r="AP1301" s="79"/>
      <c r="AQ1301" s="79"/>
      <c r="AR1301" s="79"/>
      <c r="AS1301" s="79"/>
      <c r="AT1301" s="79"/>
      <c r="AU1301" s="79"/>
      <c r="AV1301" s="79"/>
      <c r="AW1301" s="79"/>
      <c r="AX1301" s="79"/>
      <c r="AY1301" s="79"/>
      <c r="AZ1301" s="79"/>
      <c r="BA1301" s="79"/>
      <c r="BB1301" s="79"/>
      <c r="BC1301" s="79"/>
      <c r="BD1301" s="79"/>
      <c r="BE1301" s="79"/>
      <c r="BF1301" s="79"/>
      <c r="BG1301" s="79"/>
      <c r="BH1301" s="79"/>
      <c r="BI1301" s="79"/>
      <c r="BJ1301" s="79"/>
      <c r="BK1301" s="79"/>
      <c r="BL1301" s="79"/>
      <c r="BM1301" s="79"/>
      <c r="BN1301" s="79"/>
      <c r="BO1301" s="79"/>
      <c r="BP1301" s="79"/>
      <c r="BQ1301" s="79"/>
      <c r="BR1301" s="79"/>
      <c r="BS1301" s="79"/>
      <c r="BT1301" s="79"/>
      <c r="BU1301" s="79"/>
      <c r="BV1301" s="79"/>
      <c r="BW1301" s="79"/>
      <c r="BX1301" s="79"/>
      <c r="BY1301" s="79"/>
      <c r="BZ1301" s="79"/>
      <c r="CA1301" s="79"/>
    </row>
    <row r="1302" spans="1:79">
      <c r="A1302" s="79"/>
      <c r="B1302" s="79"/>
      <c r="C1302" s="79"/>
      <c r="D1302" s="79"/>
      <c r="E1302" s="79"/>
      <c r="F1302" s="79"/>
      <c r="G1302" s="79"/>
      <c r="H1302" s="79"/>
      <c r="I1302" s="79"/>
      <c r="J1302" s="79"/>
      <c r="K1302" s="79"/>
      <c r="L1302" s="79"/>
      <c r="M1302" s="79"/>
      <c r="AA1302" s="79"/>
      <c r="AB1302" s="79"/>
      <c r="AC1302" s="79"/>
      <c r="AD1302" s="79"/>
      <c r="AE1302" s="79"/>
      <c r="AF1302" s="79"/>
      <c r="AG1302" s="79"/>
      <c r="AH1302" s="79"/>
      <c r="AI1302" s="79"/>
      <c r="AJ1302" s="79"/>
      <c r="AK1302" s="79"/>
      <c r="AL1302" s="79"/>
      <c r="AM1302" s="79"/>
      <c r="AN1302" s="79"/>
      <c r="AO1302" s="79"/>
      <c r="AP1302" s="79"/>
      <c r="AQ1302" s="79"/>
      <c r="AR1302" s="79"/>
      <c r="AS1302" s="79"/>
      <c r="AT1302" s="79"/>
      <c r="AU1302" s="79"/>
      <c r="AV1302" s="79"/>
      <c r="AW1302" s="79"/>
      <c r="AX1302" s="79"/>
      <c r="AY1302" s="79"/>
      <c r="AZ1302" s="79"/>
      <c r="BA1302" s="79"/>
      <c r="BB1302" s="79"/>
      <c r="BC1302" s="79"/>
      <c r="BD1302" s="79"/>
      <c r="BE1302" s="79"/>
      <c r="BF1302" s="79"/>
      <c r="BG1302" s="79"/>
      <c r="BH1302" s="79"/>
      <c r="BI1302" s="79"/>
      <c r="BJ1302" s="79"/>
      <c r="BK1302" s="79"/>
      <c r="BL1302" s="79"/>
      <c r="BM1302" s="79"/>
      <c r="BN1302" s="79"/>
      <c r="BO1302" s="79"/>
      <c r="BP1302" s="79"/>
      <c r="BQ1302" s="79"/>
      <c r="BR1302" s="79"/>
      <c r="BS1302" s="79"/>
      <c r="BT1302" s="79"/>
      <c r="BU1302" s="79"/>
      <c r="BV1302" s="79"/>
      <c r="BW1302" s="79"/>
      <c r="BX1302" s="79"/>
      <c r="BY1302" s="79"/>
      <c r="BZ1302" s="79"/>
      <c r="CA1302" s="79"/>
    </row>
    <row r="1303" spans="1:79">
      <c r="A1303" s="79"/>
      <c r="B1303" s="79"/>
      <c r="C1303" s="79"/>
      <c r="D1303" s="79"/>
      <c r="E1303" s="79"/>
      <c r="F1303" s="79"/>
      <c r="G1303" s="79"/>
      <c r="H1303" s="79"/>
      <c r="I1303" s="79"/>
      <c r="J1303" s="79"/>
      <c r="K1303" s="79"/>
      <c r="L1303" s="79"/>
      <c r="M1303" s="79"/>
      <c r="AA1303" s="79"/>
      <c r="AB1303" s="79"/>
      <c r="AC1303" s="79"/>
      <c r="AD1303" s="79"/>
      <c r="AE1303" s="79"/>
      <c r="AF1303" s="79"/>
      <c r="AG1303" s="79"/>
      <c r="AH1303" s="79"/>
      <c r="AI1303" s="79"/>
      <c r="AJ1303" s="79"/>
      <c r="AK1303" s="79"/>
      <c r="AL1303" s="79"/>
      <c r="AM1303" s="79"/>
      <c r="AN1303" s="79"/>
      <c r="AO1303" s="79"/>
      <c r="AP1303" s="79"/>
      <c r="AQ1303" s="79"/>
      <c r="AR1303" s="79"/>
      <c r="AS1303" s="79"/>
      <c r="AT1303" s="79"/>
      <c r="AU1303" s="79"/>
      <c r="AV1303" s="79"/>
      <c r="AW1303" s="79"/>
      <c r="AX1303" s="79"/>
      <c r="AY1303" s="79"/>
      <c r="AZ1303" s="79"/>
      <c r="BA1303" s="79"/>
      <c r="BB1303" s="79"/>
      <c r="BC1303" s="79"/>
      <c r="BD1303" s="79"/>
      <c r="BE1303" s="79"/>
      <c r="BF1303" s="79"/>
      <c r="BG1303" s="79"/>
      <c r="BH1303" s="79"/>
      <c r="BI1303" s="79"/>
      <c r="BJ1303" s="79"/>
      <c r="BK1303" s="79"/>
      <c r="BL1303" s="79"/>
      <c r="BM1303" s="79"/>
      <c r="BN1303" s="79"/>
      <c r="BO1303" s="79"/>
      <c r="BP1303" s="79"/>
      <c r="BQ1303" s="79"/>
      <c r="BR1303" s="79"/>
      <c r="BS1303" s="79"/>
      <c r="BT1303" s="79"/>
      <c r="BU1303" s="79"/>
      <c r="BV1303" s="79"/>
      <c r="BW1303" s="79"/>
      <c r="BX1303" s="79"/>
      <c r="BY1303" s="79"/>
      <c r="BZ1303" s="79"/>
      <c r="CA1303" s="79"/>
    </row>
    <row r="1304" spans="1:79">
      <c r="A1304" s="79"/>
      <c r="B1304" s="79"/>
      <c r="C1304" s="79"/>
      <c r="D1304" s="79"/>
      <c r="E1304" s="79"/>
      <c r="F1304" s="79"/>
      <c r="G1304" s="79"/>
      <c r="H1304" s="79"/>
      <c r="I1304" s="79"/>
      <c r="J1304" s="79"/>
      <c r="K1304" s="79"/>
      <c r="L1304" s="79"/>
      <c r="M1304" s="79"/>
      <c r="AA1304" s="79"/>
      <c r="AB1304" s="79"/>
      <c r="AC1304" s="79"/>
      <c r="AD1304" s="79"/>
      <c r="AE1304" s="79"/>
      <c r="AF1304" s="79"/>
      <c r="AG1304" s="79"/>
      <c r="AH1304" s="79"/>
      <c r="AI1304" s="79"/>
      <c r="AJ1304" s="79"/>
      <c r="AK1304" s="79"/>
      <c r="AL1304" s="79"/>
      <c r="AM1304" s="79"/>
      <c r="AN1304" s="79"/>
      <c r="AO1304" s="79"/>
      <c r="AP1304" s="79"/>
      <c r="AQ1304" s="79"/>
      <c r="AR1304" s="79"/>
      <c r="AS1304" s="79"/>
      <c r="AT1304" s="79"/>
      <c r="AU1304" s="79"/>
      <c r="AV1304" s="79"/>
      <c r="AW1304" s="79"/>
      <c r="AX1304" s="79"/>
      <c r="AY1304" s="79"/>
      <c r="AZ1304" s="79"/>
      <c r="BA1304" s="79"/>
      <c r="BB1304" s="79"/>
      <c r="BC1304" s="79"/>
      <c r="BD1304" s="79"/>
      <c r="BE1304" s="79"/>
      <c r="BF1304" s="79"/>
      <c r="BG1304" s="79"/>
      <c r="BH1304" s="79"/>
      <c r="BI1304" s="79"/>
      <c r="BJ1304" s="79"/>
      <c r="BK1304" s="79"/>
      <c r="BL1304" s="79"/>
      <c r="BM1304" s="79"/>
      <c r="BN1304" s="79"/>
      <c r="BO1304" s="79"/>
      <c r="BP1304" s="79"/>
      <c r="BQ1304" s="79"/>
      <c r="BR1304" s="79"/>
      <c r="BS1304" s="79"/>
      <c r="BT1304" s="79"/>
      <c r="BU1304" s="79"/>
      <c r="BV1304" s="79"/>
      <c r="BW1304" s="79"/>
      <c r="BX1304" s="79"/>
      <c r="BY1304" s="79"/>
      <c r="BZ1304" s="79"/>
      <c r="CA1304" s="79"/>
    </row>
    <row r="1305" spans="1:79">
      <c r="A1305" s="79"/>
      <c r="B1305" s="79"/>
      <c r="C1305" s="79"/>
      <c r="D1305" s="79"/>
      <c r="E1305" s="79"/>
      <c r="F1305" s="79"/>
      <c r="G1305" s="79"/>
      <c r="H1305" s="79"/>
      <c r="I1305" s="79"/>
      <c r="J1305" s="79"/>
      <c r="K1305" s="79"/>
      <c r="L1305" s="79"/>
      <c r="M1305" s="79"/>
      <c r="AA1305" s="79"/>
      <c r="AB1305" s="79"/>
      <c r="AC1305" s="79"/>
      <c r="AD1305" s="79"/>
      <c r="AE1305" s="79"/>
      <c r="AF1305" s="79"/>
      <c r="AG1305" s="79"/>
      <c r="AH1305" s="79"/>
      <c r="AI1305" s="79"/>
      <c r="AJ1305" s="79"/>
      <c r="AK1305" s="79"/>
      <c r="AL1305" s="79"/>
      <c r="AM1305" s="79"/>
      <c r="AN1305" s="79"/>
      <c r="AO1305" s="79"/>
      <c r="AP1305" s="79"/>
      <c r="AQ1305" s="79"/>
      <c r="AR1305" s="79"/>
      <c r="AS1305" s="79"/>
      <c r="AT1305" s="79"/>
      <c r="AU1305" s="79"/>
      <c r="AV1305" s="79"/>
      <c r="AW1305" s="79"/>
      <c r="AX1305" s="79"/>
      <c r="AY1305" s="79"/>
      <c r="AZ1305" s="79"/>
      <c r="BA1305" s="79"/>
      <c r="BB1305" s="79"/>
      <c r="BC1305" s="79"/>
      <c r="BD1305" s="79"/>
      <c r="BE1305" s="79"/>
      <c r="BF1305" s="79"/>
      <c r="BG1305" s="79"/>
      <c r="BH1305" s="79"/>
      <c r="BI1305" s="79"/>
      <c r="BJ1305" s="79"/>
      <c r="BK1305" s="79"/>
      <c r="BL1305" s="79"/>
      <c r="BM1305" s="79"/>
      <c r="BN1305" s="79"/>
      <c r="BO1305" s="79"/>
      <c r="BP1305" s="79"/>
      <c r="BQ1305" s="79"/>
      <c r="BR1305" s="79"/>
      <c r="BS1305" s="79"/>
      <c r="BT1305" s="79"/>
      <c r="BU1305" s="79"/>
      <c r="BV1305" s="79"/>
      <c r="BW1305" s="79"/>
      <c r="BX1305" s="79"/>
      <c r="BY1305" s="79"/>
      <c r="BZ1305" s="79"/>
      <c r="CA1305" s="79"/>
    </row>
    <row r="1306" spans="1:79">
      <c r="A1306" s="79"/>
      <c r="B1306" s="79"/>
      <c r="C1306" s="79"/>
      <c r="D1306" s="79"/>
      <c r="E1306" s="79"/>
      <c r="F1306" s="79"/>
      <c r="G1306" s="79"/>
      <c r="H1306" s="79"/>
      <c r="I1306" s="79"/>
      <c r="J1306" s="79"/>
      <c r="K1306" s="79"/>
      <c r="L1306" s="79"/>
      <c r="M1306" s="79"/>
      <c r="AA1306" s="79"/>
      <c r="AB1306" s="79"/>
      <c r="AC1306" s="79"/>
      <c r="AD1306" s="79"/>
      <c r="AE1306" s="79"/>
      <c r="AF1306" s="79"/>
      <c r="AG1306" s="79"/>
      <c r="AH1306" s="79"/>
      <c r="AI1306" s="79"/>
      <c r="AJ1306" s="79"/>
      <c r="AK1306" s="79"/>
      <c r="AL1306" s="79"/>
      <c r="AM1306" s="79"/>
      <c r="AN1306" s="79"/>
      <c r="AO1306" s="79"/>
      <c r="AP1306" s="79"/>
      <c r="AQ1306" s="79"/>
      <c r="AR1306" s="79"/>
      <c r="AS1306" s="79"/>
      <c r="AT1306" s="79"/>
      <c r="AU1306" s="79"/>
      <c r="AV1306" s="79"/>
      <c r="AW1306" s="79"/>
      <c r="AX1306" s="79"/>
      <c r="AY1306" s="79"/>
      <c r="AZ1306" s="79"/>
      <c r="BA1306" s="79"/>
      <c r="BB1306" s="79"/>
      <c r="BC1306" s="79"/>
      <c r="BD1306" s="79"/>
      <c r="BE1306" s="79"/>
      <c r="BF1306" s="79"/>
      <c r="BG1306" s="79"/>
      <c r="BH1306" s="79"/>
      <c r="BI1306" s="79"/>
      <c r="BJ1306" s="79"/>
      <c r="BK1306" s="79"/>
      <c r="BL1306" s="79"/>
      <c r="BM1306" s="79"/>
      <c r="BN1306" s="79"/>
      <c r="BO1306" s="79"/>
      <c r="BP1306" s="79"/>
      <c r="BQ1306" s="79"/>
      <c r="BR1306" s="79"/>
      <c r="BS1306" s="79"/>
      <c r="BT1306" s="79"/>
      <c r="BU1306" s="79"/>
      <c r="BV1306" s="79"/>
      <c r="BW1306" s="79"/>
      <c r="BX1306" s="79"/>
      <c r="BY1306" s="79"/>
      <c r="BZ1306" s="79"/>
      <c r="CA1306" s="79"/>
    </row>
    <row r="1307" spans="1:79">
      <c r="A1307" s="79"/>
      <c r="B1307" s="79"/>
      <c r="C1307" s="79"/>
      <c r="D1307" s="79"/>
      <c r="E1307" s="79"/>
      <c r="F1307" s="79"/>
      <c r="G1307" s="79"/>
      <c r="H1307" s="79"/>
      <c r="I1307" s="79"/>
      <c r="J1307" s="79"/>
      <c r="K1307" s="79"/>
      <c r="L1307" s="79"/>
      <c r="M1307" s="79"/>
      <c r="AA1307" s="79"/>
      <c r="AB1307" s="79"/>
      <c r="AC1307" s="79"/>
      <c r="AD1307" s="79"/>
      <c r="AE1307" s="79"/>
      <c r="AF1307" s="79"/>
      <c r="AG1307" s="79"/>
      <c r="AH1307" s="79"/>
      <c r="AI1307" s="79"/>
      <c r="AJ1307" s="79"/>
      <c r="AK1307" s="79"/>
      <c r="AL1307" s="79"/>
      <c r="AM1307" s="79"/>
      <c r="AN1307" s="79"/>
      <c r="AO1307" s="79"/>
      <c r="AP1307" s="79"/>
      <c r="AQ1307" s="79"/>
      <c r="AR1307" s="79"/>
      <c r="AS1307" s="79"/>
      <c r="AT1307" s="79"/>
      <c r="AU1307" s="79"/>
      <c r="AV1307" s="79"/>
      <c r="AW1307" s="79"/>
      <c r="AX1307" s="79"/>
      <c r="AY1307" s="79"/>
      <c r="AZ1307" s="79"/>
      <c r="BA1307" s="79"/>
      <c r="BB1307" s="79"/>
      <c r="BC1307" s="79"/>
      <c r="BD1307" s="79"/>
      <c r="BE1307" s="79"/>
      <c r="BF1307" s="79"/>
      <c r="BG1307" s="79"/>
      <c r="BH1307" s="79"/>
      <c r="BI1307" s="79"/>
      <c r="BJ1307" s="79"/>
      <c r="BK1307" s="79"/>
      <c r="BL1307" s="79"/>
      <c r="BM1307" s="79"/>
      <c r="BN1307" s="79"/>
      <c r="BO1307" s="79"/>
      <c r="BP1307" s="79"/>
      <c r="BQ1307" s="79"/>
      <c r="BR1307" s="79"/>
      <c r="BS1307" s="79"/>
      <c r="BT1307" s="79"/>
      <c r="BU1307" s="79"/>
      <c r="BV1307" s="79"/>
      <c r="BW1307" s="79"/>
      <c r="BX1307" s="79"/>
      <c r="BY1307" s="79"/>
      <c r="BZ1307" s="79"/>
      <c r="CA1307" s="79"/>
    </row>
    <row r="1308" spans="1:79">
      <c r="A1308" s="79"/>
      <c r="B1308" s="79"/>
      <c r="C1308" s="79"/>
      <c r="D1308" s="79"/>
      <c r="E1308" s="79"/>
      <c r="F1308" s="79"/>
      <c r="G1308" s="79"/>
      <c r="H1308" s="79"/>
      <c r="I1308" s="79"/>
      <c r="J1308" s="79"/>
      <c r="K1308" s="79"/>
      <c r="L1308" s="79"/>
      <c r="M1308" s="79"/>
      <c r="AA1308" s="79"/>
      <c r="AB1308" s="79"/>
      <c r="AC1308" s="79"/>
      <c r="AD1308" s="79"/>
      <c r="AE1308" s="79"/>
      <c r="AF1308" s="79"/>
      <c r="AG1308" s="79"/>
      <c r="AH1308" s="79"/>
      <c r="AI1308" s="79"/>
      <c r="AJ1308" s="79"/>
      <c r="AK1308" s="79"/>
      <c r="AL1308" s="79"/>
      <c r="AM1308" s="79"/>
      <c r="AN1308" s="79"/>
      <c r="AO1308" s="79"/>
      <c r="AP1308" s="79"/>
      <c r="AQ1308" s="79"/>
      <c r="AR1308" s="79"/>
      <c r="AS1308" s="79"/>
      <c r="AT1308" s="79"/>
      <c r="AU1308" s="79"/>
      <c r="AV1308" s="79"/>
      <c r="AW1308" s="79"/>
      <c r="AX1308" s="79"/>
      <c r="AY1308" s="79"/>
      <c r="AZ1308" s="79"/>
      <c r="BA1308" s="79"/>
      <c r="BB1308" s="79"/>
      <c r="BC1308" s="79"/>
      <c r="BD1308" s="79"/>
      <c r="BE1308" s="79"/>
      <c r="BF1308" s="79"/>
      <c r="BG1308" s="79"/>
      <c r="BH1308" s="79"/>
      <c r="BI1308" s="79"/>
      <c r="BJ1308" s="79"/>
      <c r="BK1308" s="79"/>
      <c r="BL1308" s="79"/>
      <c r="BM1308" s="79"/>
      <c r="BN1308" s="79"/>
      <c r="BO1308" s="79"/>
      <c r="BP1308" s="79"/>
      <c r="BQ1308" s="79"/>
      <c r="BR1308" s="79"/>
      <c r="BS1308" s="79"/>
      <c r="BT1308" s="79"/>
      <c r="BU1308" s="79"/>
      <c r="BV1308" s="79"/>
      <c r="BW1308" s="79"/>
      <c r="BX1308" s="79"/>
      <c r="BY1308" s="79"/>
      <c r="BZ1308" s="79"/>
      <c r="CA1308" s="79"/>
    </row>
    <row r="1309" spans="1:79">
      <c r="A1309" s="79"/>
      <c r="B1309" s="79"/>
      <c r="C1309" s="79"/>
      <c r="D1309" s="79"/>
      <c r="E1309" s="79"/>
      <c r="F1309" s="79"/>
      <c r="G1309" s="79"/>
      <c r="H1309" s="79"/>
      <c r="I1309" s="79"/>
      <c r="J1309" s="79"/>
      <c r="K1309" s="79"/>
      <c r="L1309" s="79"/>
      <c r="M1309" s="79"/>
      <c r="AA1309" s="79"/>
      <c r="AB1309" s="79"/>
      <c r="AC1309" s="79"/>
      <c r="AD1309" s="79"/>
      <c r="AE1309" s="79"/>
      <c r="AF1309" s="79"/>
      <c r="AG1309" s="79"/>
      <c r="AH1309" s="79"/>
      <c r="AI1309" s="79"/>
      <c r="AJ1309" s="79"/>
      <c r="AK1309" s="79"/>
      <c r="AL1309" s="79"/>
      <c r="AM1309" s="79"/>
      <c r="AN1309" s="79"/>
      <c r="AO1309" s="79"/>
      <c r="AP1309" s="79"/>
      <c r="AQ1309" s="79"/>
      <c r="AR1309" s="79"/>
      <c r="AS1309" s="79"/>
      <c r="AT1309" s="79"/>
      <c r="AU1309" s="79"/>
      <c r="AV1309" s="79"/>
      <c r="AW1309" s="79"/>
      <c r="AX1309" s="79"/>
      <c r="AY1309" s="79"/>
      <c r="AZ1309" s="79"/>
      <c r="BA1309" s="79"/>
      <c r="BB1309" s="79"/>
      <c r="BC1309" s="79"/>
      <c r="BD1309" s="79"/>
      <c r="BE1309" s="79"/>
      <c r="BF1309" s="79"/>
      <c r="BG1309" s="79"/>
      <c r="BH1309" s="79"/>
      <c r="BI1309" s="79"/>
      <c r="BJ1309" s="79"/>
      <c r="BK1309" s="79"/>
      <c r="BL1309" s="79"/>
      <c r="BM1309" s="79"/>
      <c r="BN1309" s="79"/>
      <c r="BO1309" s="79"/>
      <c r="BP1309" s="79"/>
      <c r="BQ1309" s="79"/>
      <c r="BR1309" s="79"/>
      <c r="BS1309" s="79"/>
      <c r="BT1309" s="79"/>
      <c r="BU1309" s="79"/>
      <c r="BV1309" s="79"/>
      <c r="BW1309" s="79"/>
      <c r="BX1309" s="79"/>
      <c r="BY1309" s="79"/>
      <c r="BZ1309" s="79"/>
      <c r="CA1309" s="79"/>
    </row>
    <row r="1310" spans="1:79">
      <c r="A1310" s="79"/>
      <c r="B1310" s="79"/>
      <c r="C1310" s="79"/>
      <c r="D1310" s="79"/>
      <c r="E1310" s="79"/>
      <c r="F1310" s="79"/>
      <c r="G1310" s="79"/>
      <c r="H1310" s="79"/>
      <c r="I1310" s="79"/>
      <c r="J1310" s="79"/>
      <c r="K1310" s="79"/>
      <c r="L1310" s="79"/>
      <c r="M1310" s="79"/>
      <c r="AA1310" s="79"/>
      <c r="AB1310" s="79"/>
      <c r="AC1310" s="79"/>
      <c r="AD1310" s="79"/>
      <c r="AE1310" s="79"/>
      <c r="AF1310" s="79"/>
      <c r="AG1310" s="79"/>
      <c r="AH1310" s="79"/>
      <c r="AI1310" s="79"/>
      <c r="AJ1310" s="79"/>
      <c r="AK1310" s="79"/>
      <c r="AL1310" s="79"/>
      <c r="AM1310" s="79"/>
      <c r="AN1310" s="79"/>
      <c r="AO1310" s="79"/>
      <c r="AP1310" s="79"/>
      <c r="AQ1310" s="79"/>
      <c r="AR1310" s="79"/>
      <c r="AS1310" s="79"/>
      <c r="AT1310" s="79"/>
      <c r="AU1310" s="79"/>
      <c r="AV1310" s="79"/>
      <c r="AW1310" s="79"/>
      <c r="AX1310" s="79"/>
      <c r="AY1310" s="79"/>
      <c r="AZ1310" s="79"/>
      <c r="BA1310" s="79"/>
      <c r="BB1310" s="79"/>
      <c r="BC1310" s="79"/>
      <c r="BD1310" s="79"/>
      <c r="BE1310" s="79"/>
      <c r="BF1310" s="79"/>
      <c r="BG1310" s="79"/>
      <c r="BH1310" s="79"/>
      <c r="BI1310" s="79"/>
      <c r="BJ1310" s="79"/>
      <c r="BK1310" s="79"/>
      <c r="BL1310" s="79"/>
      <c r="BM1310" s="79"/>
      <c r="BN1310" s="79"/>
      <c r="BO1310" s="79"/>
      <c r="BP1310" s="79"/>
      <c r="BQ1310" s="79"/>
      <c r="BR1310" s="79"/>
      <c r="BS1310" s="79"/>
      <c r="BT1310" s="79"/>
      <c r="BU1310" s="79"/>
      <c r="BV1310" s="79"/>
      <c r="BW1310" s="79"/>
      <c r="BX1310" s="79"/>
      <c r="BY1310" s="79"/>
      <c r="BZ1310" s="79"/>
      <c r="CA1310" s="79"/>
    </row>
    <row r="1311" spans="1:79">
      <c r="A1311" s="79"/>
      <c r="B1311" s="79"/>
      <c r="C1311" s="79"/>
      <c r="D1311" s="79"/>
      <c r="E1311" s="79"/>
      <c r="F1311" s="79"/>
      <c r="G1311" s="79"/>
      <c r="H1311" s="79"/>
      <c r="I1311" s="79"/>
      <c r="J1311" s="79"/>
      <c r="K1311" s="79"/>
      <c r="L1311" s="79"/>
      <c r="M1311" s="79"/>
      <c r="AA1311" s="79"/>
      <c r="AB1311" s="79"/>
      <c r="AC1311" s="79"/>
      <c r="AD1311" s="79"/>
      <c r="AE1311" s="79"/>
      <c r="AF1311" s="79"/>
      <c r="AG1311" s="79"/>
      <c r="AH1311" s="79"/>
      <c r="AI1311" s="79"/>
      <c r="AJ1311" s="79"/>
      <c r="AK1311" s="79"/>
      <c r="AL1311" s="79"/>
      <c r="AM1311" s="79"/>
      <c r="AN1311" s="79"/>
      <c r="AO1311" s="79"/>
      <c r="AP1311" s="79"/>
      <c r="AQ1311" s="79"/>
      <c r="AR1311" s="79"/>
      <c r="AS1311" s="79"/>
      <c r="AT1311" s="79"/>
      <c r="AU1311" s="79"/>
      <c r="AV1311" s="79"/>
      <c r="AW1311" s="79"/>
      <c r="AX1311" s="79"/>
      <c r="AY1311" s="79"/>
      <c r="AZ1311" s="79"/>
      <c r="BA1311" s="79"/>
      <c r="BB1311" s="79"/>
      <c r="BC1311" s="79"/>
      <c r="BD1311" s="79"/>
      <c r="BE1311" s="79"/>
      <c r="BF1311" s="79"/>
      <c r="BG1311" s="79"/>
      <c r="BH1311" s="79"/>
      <c r="BI1311" s="79"/>
      <c r="BJ1311" s="79"/>
      <c r="BK1311" s="79"/>
      <c r="BL1311" s="79"/>
      <c r="BM1311" s="79"/>
      <c r="BN1311" s="79"/>
      <c r="BO1311" s="79"/>
      <c r="BP1311" s="79"/>
      <c r="BQ1311" s="79"/>
      <c r="BR1311" s="79"/>
      <c r="BS1311" s="79"/>
      <c r="BT1311" s="79"/>
      <c r="BU1311" s="79"/>
      <c r="BV1311" s="79"/>
      <c r="BW1311" s="79"/>
      <c r="BX1311" s="79"/>
      <c r="BY1311" s="79"/>
      <c r="BZ1311" s="79"/>
      <c r="CA1311" s="79"/>
    </row>
    <row r="1312" spans="1:79">
      <c r="A1312" s="79"/>
      <c r="B1312" s="79"/>
      <c r="C1312" s="79"/>
      <c r="D1312" s="79"/>
      <c r="E1312" s="79"/>
      <c r="F1312" s="79"/>
      <c r="G1312" s="79"/>
      <c r="H1312" s="79"/>
      <c r="I1312" s="79"/>
      <c r="J1312" s="79"/>
      <c r="K1312" s="79"/>
      <c r="L1312" s="79"/>
      <c r="M1312" s="79"/>
      <c r="AA1312" s="79"/>
      <c r="AB1312" s="79"/>
      <c r="AC1312" s="79"/>
      <c r="AD1312" s="79"/>
      <c r="AE1312" s="79"/>
      <c r="AF1312" s="79"/>
      <c r="AG1312" s="79"/>
      <c r="AH1312" s="79"/>
      <c r="AI1312" s="79"/>
      <c r="AJ1312" s="79"/>
      <c r="AK1312" s="79"/>
      <c r="AL1312" s="79"/>
      <c r="AM1312" s="79"/>
      <c r="AN1312" s="79"/>
      <c r="AO1312" s="79"/>
      <c r="AP1312" s="79"/>
      <c r="AQ1312" s="79"/>
      <c r="AR1312" s="79"/>
      <c r="AS1312" s="79"/>
      <c r="AT1312" s="79"/>
      <c r="AU1312" s="79"/>
      <c r="AV1312" s="79"/>
      <c r="AW1312" s="79"/>
      <c r="AX1312" s="79"/>
      <c r="AY1312" s="79"/>
      <c r="AZ1312" s="79"/>
      <c r="BA1312" s="79"/>
      <c r="BB1312" s="79"/>
      <c r="BC1312" s="79"/>
      <c r="BD1312" s="79"/>
      <c r="BE1312" s="79"/>
      <c r="BF1312" s="79"/>
      <c r="BG1312" s="79"/>
      <c r="BH1312" s="79"/>
      <c r="BI1312" s="79"/>
      <c r="BJ1312" s="79"/>
      <c r="BK1312" s="79"/>
      <c r="BL1312" s="79"/>
      <c r="BM1312" s="79"/>
      <c r="BN1312" s="79"/>
      <c r="BO1312" s="79"/>
      <c r="BP1312" s="79"/>
      <c r="BQ1312" s="79"/>
      <c r="BR1312" s="79"/>
      <c r="BS1312" s="79"/>
      <c r="BT1312" s="79"/>
      <c r="BU1312" s="79"/>
      <c r="BV1312" s="79"/>
      <c r="BW1312" s="79"/>
      <c r="BX1312" s="79"/>
      <c r="BY1312" s="79"/>
      <c r="BZ1312" s="79"/>
      <c r="CA1312" s="79"/>
    </row>
    <row r="1313" spans="1:79">
      <c r="A1313" s="79"/>
      <c r="B1313" s="79"/>
      <c r="C1313" s="79"/>
      <c r="D1313" s="79"/>
      <c r="E1313" s="79"/>
      <c r="F1313" s="79"/>
      <c r="G1313" s="79"/>
      <c r="H1313" s="79"/>
      <c r="I1313" s="79"/>
      <c r="J1313" s="79"/>
      <c r="K1313" s="79"/>
      <c r="L1313" s="79"/>
      <c r="M1313" s="79"/>
      <c r="AA1313" s="79"/>
      <c r="AB1313" s="79"/>
      <c r="AC1313" s="79"/>
      <c r="AD1313" s="79"/>
      <c r="AE1313" s="79"/>
      <c r="AF1313" s="79"/>
      <c r="AG1313" s="79"/>
      <c r="AH1313" s="79"/>
      <c r="AI1313" s="79"/>
      <c r="AJ1313" s="79"/>
      <c r="AK1313" s="79"/>
      <c r="AL1313" s="79"/>
      <c r="AM1313" s="79"/>
      <c r="AN1313" s="79"/>
      <c r="AO1313" s="79"/>
      <c r="AP1313" s="79"/>
      <c r="AQ1313" s="79"/>
      <c r="AR1313" s="79"/>
      <c r="AS1313" s="79"/>
      <c r="AT1313" s="79"/>
      <c r="AU1313" s="79"/>
      <c r="AV1313" s="79"/>
      <c r="AW1313" s="79"/>
      <c r="AX1313" s="79"/>
      <c r="AY1313" s="79"/>
      <c r="AZ1313" s="79"/>
      <c r="BA1313" s="79"/>
      <c r="BB1313" s="79"/>
      <c r="BC1313" s="79"/>
      <c r="BD1313" s="79"/>
      <c r="BE1313" s="79"/>
      <c r="BF1313" s="79"/>
      <c r="BG1313" s="79"/>
      <c r="BH1313" s="79"/>
      <c r="BI1313" s="79"/>
      <c r="BJ1313" s="79"/>
      <c r="BK1313" s="79"/>
      <c r="BL1313" s="79"/>
      <c r="BM1313" s="79"/>
      <c r="BN1313" s="79"/>
      <c r="BO1313" s="79"/>
      <c r="BP1313" s="79"/>
      <c r="BQ1313" s="79"/>
      <c r="BR1313" s="79"/>
      <c r="BS1313" s="79"/>
      <c r="BT1313" s="79"/>
      <c r="BU1313" s="79"/>
      <c r="BV1313" s="79"/>
      <c r="BW1313" s="79"/>
      <c r="BX1313" s="79"/>
      <c r="BY1313" s="79"/>
      <c r="BZ1313" s="79"/>
      <c r="CA1313" s="79"/>
    </row>
    <row r="1314" spans="1:79">
      <c r="A1314" s="79"/>
      <c r="B1314" s="79"/>
      <c r="C1314" s="79"/>
      <c r="D1314" s="79"/>
      <c r="E1314" s="79"/>
      <c r="F1314" s="79"/>
      <c r="G1314" s="79"/>
      <c r="H1314" s="79"/>
      <c r="I1314" s="79"/>
      <c r="J1314" s="79"/>
      <c r="K1314" s="79"/>
      <c r="L1314" s="79"/>
      <c r="M1314" s="79"/>
      <c r="AA1314" s="79"/>
      <c r="AB1314" s="79"/>
      <c r="AC1314" s="79"/>
      <c r="AD1314" s="79"/>
      <c r="AE1314" s="79"/>
      <c r="AF1314" s="79"/>
      <c r="AG1314" s="79"/>
      <c r="AH1314" s="79"/>
      <c r="AI1314" s="79"/>
      <c r="AJ1314" s="79"/>
      <c r="AK1314" s="79"/>
      <c r="AL1314" s="79"/>
      <c r="AM1314" s="79"/>
      <c r="AN1314" s="79"/>
      <c r="AO1314" s="79"/>
      <c r="AP1314" s="79"/>
      <c r="AQ1314" s="79"/>
      <c r="AR1314" s="79"/>
      <c r="AS1314" s="79"/>
      <c r="AT1314" s="79"/>
      <c r="AU1314" s="79"/>
      <c r="AV1314" s="79"/>
      <c r="AW1314" s="79"/>
      <c r="AX1314" s="79"/>
      <c r="AY1314" s="79"/>
      <c r="AZ1314" s="79"/>
      <c r="BA1314" s="79"/>
      <c r="BB1314" s="79"/>
      <c r="BC1314" s="79"/>
      <c r="BD1314" s="79"/>
      <c r="BE1314" s="79"/>
      <c r="BF1314" s="79"/>
      <c r="BG1314" s="79"/>
      <c r="BH1314" s="79"/>
      <c r="BI1314" s="79"/>
      <c r="BJ1314" s="79"/>
      <c r="BK1314" s="79"/>
      <c r="BL1314" s="79"/>
      <c r="BM1314" s="79"/>
      <c r="BN1314" s="79"/>
      <c r="BO1314" s="79"/>
      <c r="BP1314" s="79"/>
      <c r="BQ1314" s="79"/>
      <c r="BR1314" s="79"/>
      <c r="BS1314" s="79"/>
      <c r="BT1314" s="79"/>
      <c r="BU1314" s="79"/>
      <c r="BV1314" s="79"/>
      <c r="BW1314" s="79"/>
      <c r="BX1314" s="79"/>
      <c r="BY1314" s="79"/>
      <c r="BZ1314" s="79"/>
      <c r="CA1314" s="79"/>
    </row>
    <row r="1315" spans="1:79">
      <c r="A1315" s="79"/>
      <c r="B1315" s="79"/>
      <c r="C1315" s="79"/>
      <c r="D1315" s="79"/>
      <c r="E1315" s="79"/>
      <c r="F1315" s="79"/>
      <c r="G1315" s="79"/>
      <c r="H1315" s="79"/>
      <c r="I1315" s="79"/>
      <c r="J1315" s="79"/>
      <c r="K1315" s="79"/>
      <c r="L1315" s="79"/>
      <c r="M1315" s="79"/>
      <c r="AA1315" s="79"/>
      <c r="AB1315" s="79"/>
      <c r="AC1315" s="79"/>
      <c r="AD1315" s="79"/>
      <c r="AE1315" s="79"/>
      <c r="AF1315" s="79"/>
      <c r="AG1315" s="79"/>
      <c r="AH1315" s="79"/>
      <c r="AI1315" s="79"/>
      <c r="AJ1315" s="79"/>
      <c r="AK1315" s="79"/>
      <c r="AL1315" s="79"/>
      <c r="AM1315" s="79"/>
      <c r="AN1315" s="79"/>
      <c r="AO1315" s="79"/>
      <c r="AP1315" s="79"/>
      <c r="AQ1315" s="79"/>
      <c r="AR1315" s="79"/>
      <c r="AS1315" s="79"/>
      <c r="AT1315" s="79"/>
      <c r="AU1315" s="79"/>
      <c r="AV1315" s="79"/>
      <c r="AW1315" s="79"/>
      <c r="AX1315" s="79"/>
      <c r="AY1315" s="79"/>
      <c r="AZ1315" s="79"/>
      <c r="BA1315" s="79"/>
      <c r="BB1315" s="79"/>
      <c r="BC1315" s="79"/>
      <c r="BD1315" s="79"/>
      <c r="BE1315" s="79"/>
      <c r="BF1315" s="79"/>
      <c r="BG1315" s="79"/>
      <c r="BH1315" s="79"/>
      <c r="BI1315" s="79"/>
      <c r="BJ1315" s="79"/>
      <c r="BK1315" s="79"/>
      <c r="BL1315" s="79"/>
      <c r="BM1315" s="79"/>
      <c r="BN1315" s="79"/>
      <c r="BO1315" s="79"/>
      <c r="BP1315" s="79"/>
      <c r="BQ1315" s="79"/>
      <c r="BR1315" s="79"/>
      <c r="BS1315" s="79"/>
      <c r="BT1315" s="79"/>
      <c r="BU1315" s="79"/>
      <c r="BV1315" s="79"/>
      <c r="BW1315" s="79"/>
      <c r="BX1315" s="79"/>
      <c r="BY1315" s="79"/>
      <c r="BZ1315" s="79"/>
      <c r="CA1315" s="79"/>
    </row>
    <row r="1316" spans="1:79">
      <c r="A1316" s="79"/>
      <c r="B1316" s="79"/>
      <c r="C1316" s="79"/>
      <c r="D1316" s="79"/>
      <c r="E1316" s="79"/>
      <c r="F1316" s="79"/>
      <c r="G1316" s="79"/>
      <c r="H1316" s="79"/>
      <c r="I1316" s="79"/>
      <c r="J1316" s="79"/>
      <c r="K1316" s="79"/>
      <c r="L1316" s="79"/>
      <c r="M1316" s="79"/>
      <c r="AA1316" s="79"/>
      <c r="AB1316" s="79"/>
      <c r="AC1316" s="79"/>
      <c r="AD1316" s="79"/>
      <c r="AE1316" s="79"/>
      <c r="AF1316" s="79"/>
      <c r="AG1316" s="79"/>
      <c r="AH1316" s="79"/>
      <c r="AI1316" s="79"/>
      <c r="AJ1316" s="79"/>
      <c r="AK1316" s="79"/>
      <c r="AL1316" s="79"/>
      <c r="AM1316" s="79"/>
      <c r="AN1316" s="79"/>
      <c r="AO1316" s="79"/>
      <c r="AP1316" s="79"/>
      <c r="AQ1316" s="79"/>
      <c r="AR1316" s="79"/>
      <c r="AS1316" s="79"/>
      <c r="AT1316" s="79"/>
      <c r="AU1316" s="79"/>
      <c r="AV1316" s="79"/>
      <c r="AW1316" s="79"/>
      <c r="AX1316" s="79"/>
      <c r="AY1316" s="79"/>
      <c r="AZ1316" s="79"/>
      <c r="BA1316" s="79"/>
      <c r="BB1316" s="79"/>
      <c r="BC1316" s="79"/>
      <c r="BD1316" s="79"/>
      <c r="BE1316" s="79"/>
      <c r="BF1316" s="79"/>
      <c r="BG1316" s="79"/>
      <c r="BH1316" s="79"/>
      <c r="BI1316" s="79"/>
      <c r="BJ1316" s="79"/>
      <c r="BK1316" s="79"/>
      <c r="BL1316" s="79"/>
      <c r="BM1316" s="79"/>
      <c r="BN1316" s="79"/>
      <c r="BO1316" s="79"/>
      <c r="BP1316" s="79"/>
      <c r="BQ1316" s="79"/>
      <c r="BR1316" s="79"/>
      <c r="BS1316" s="79"/>
      <c r="BT1316" s="79"/>
      <c r="BU1316" s="79"/>
      <c r="BV1316" s="79"/>
      <c r="BW1316" s="79"/>
      <c r="BX1316" s="79"/>
      <c r="BY1316" s="79"/>
      <c r="BZ1316" s="79"/>
      <c r="CA1316" s="79"/>
    </row>
    <row r="1317" spans="1:79">
      <c r="A1317" s="79"/>
      <c r="B1317" s="79"/>
      <c r="C1317" s="79"/>
      <c r="D1317" s="79"/>
      <c r="E1317" s="79"/>
      <c r="F1317" s="79"/>
      <c r="G1317" s="79"/>
      <c r="H1317" s="79"/>
      <c r="I1317" s="79"/>
      <c r="J1317" s="79"/>
      <c r="K1317" s="79"/>
      <c r="L1317" s="79"/>
      <c r="M1317" s="79"/>
      <c r="AA1317" s="79"/>
      <c r="AB1317" s="79"/>
      <c r="AC1317" s="79"/>
      <c r="AD1317" s="79"/>
      <c r="AE1317" s="79"/>
      <c r="AF1317" s="79"/>
      <c r="AG1317" s="79"/>
      <c r="AH1317" s="79"/>
      <c r="AI1317" s="79"/>
      <c r="AJ1317" s="79"/>
      <c r="AK1317" s="79"/>
      <c r="AL1317" s="79"/>
      <c r="AM1317" s="79"/>
      <c r="AN1317" s="79"/>
      <c r="AO1317" s="79"/>
      <c r="AP1317" s="79"/>
      <c r="AQ1317" s="79"/>
      <c r="AR1317" s="79"/>
      <c r="AS1317" s="79"/>
      <c r="AT1317" s="79"/>
      <c r="AU1317" s="79"/>
      <c r="AV1317" s="79"/>
      <c r="AW1317" s="79"/>
      <c r="AX1317" s="79"/>
      <c r="AY1317" s="79"/>
      <c r="AZ1317" s="79"/>
      <c r="BA1317" s="79"/>
      <c r="BB1317" s="79"/>
      <c r="BC1317" s="79"/>
      <c r="BD1317" s="79"/>
      <c r="BE1317" s="79"/>
      <c r="BF1317" s="79"/>
      <c r="BG1317" s="79"/>
      <c r="BH1317" s="79"/>
      <c r="BI1317" s="79"/>
      <c r="BJ1317" s="79"/>
      <c r="BK1317" s="79"/>
      <c r="BL1317" s="79"/>
      <c r="BM1317" s="79"/>
      <c r="BN1317" s="79"/>
      <c r="BO1317" s="79"/>
      <c r="BP1317" s="79"/>
      <c r="BQ1317" s="79"/>
      <c r="BR1317" s="79"/>
      <c r="BS1317" s="79"/>
      <c r="BT1317" s="79"/>
      <c r="BU1317" s="79"/>
      <c r="BV1317" s="79"/>
      <c r="BW1317" s="79"/>
      <c r="BX1317" s="79"/>
      <c r="BY1317" s="79"/>
      <c r="BZ1317" s="79"/>
      <c r="CA1317" s="79"/>
    </row>
    <row r="1318" spans="1:79">
      <c r="A1318" s="79"/>
      <c r="B1318" s="79"/>
      <c r="C1318" s="79"/>
      <c r="D1318" s="79"/>
      <c r="E1318" s="79"/>
      <c r="F1318" s="79"/>
      <c r="G1318" s="79"/>
      <c r="H1318" s="79"/>
      <c r="I1318" s="79"/>
      <c r="J1318" s="79"/>
      <c r="K1318" s="79"/>
      <c r="L1318" s="79"/>
      <c r="M1318" s="79"/>
      <c r="AA1318" s="79"/>
      <c r="AB1318" s="79"/>
      <c r="AC1318" s="79"/>
      <c r="AD1318" s="79"/>
      <c r="AE1318" s="79"/>
      <c r="AF1318" s="79"/>
      <c r="AG1318" s="79"/>
      <c r="AH1318" s="79"/>
      <c r="AI1318" s="79"/>
      <c r="AJ1318" s="79"/>
      <c r="AK1318" s="79"/>
      <c r="AL1318" s="79"/>
      <c r="AM1318" s="79"/>
      <c r="AN1318" s="79"/>
      <c r="AO1318" s="79"/>
      <c r="AP1318" s="79"/>
      <c r="AQ1318" s="79"/>
      <c r="AR1318" s="79"/>
      <c r="AS1318" s="79"/>
      <c r="AT1318" s="79"/>
      <c r="AU1318" s="79"/>
      <c r="AV1318" s="79"/>
      <c r="AW1318" s="79"/>
      <c r="AX1318" s="79"/>
      <c r="AY1318" s="79"/>
      <c r="AZ1318" s="79"/>
      <c r="BA1318" s="79"/>
      <c r="BB1318" s="79"/>
      <c r="BC1318" s="79"/>
      <c r="BD1318" s="79"/>
      <c r="BE1318" s="79"/>
      <c r="BF1318" s="79"/>
      <c r="BG1318" s="79"/>
      <c r="BH1318" s="79"/>
      <c r="BI1318" s="79"/>
      <c r="BJ1318" s="79"/>
      <c r="BK1318" s="79"/>
      <c r="BL1318" s="79"/>
      <c r="BM1318" s="79"/>
      <c r="BN1318" s="79"/>
      <c r="BO1318" s="79"/>
      <c r="BP1318" s="79"/>
      <c r="BQ1318" s="79"/>
      <c r="BR1318" s="79"/>
      <c r="BS1318" s="79"/>
      <c r="BT1318" s="79"/>
      <c r="BU1318" s="79"/>
      <c r="BV1318" s="79"/>
      <c r="BW1318" s="79"/>
      <c r="BX1318" s="79"/>
      <c r="BY1318" s="79"/>
      <c r="BZ1318" s="79"/>
      <c r="CA1318" s="79"/>
    </row>
    <row r="1319" spans="1:79">
      <c r="A1319" s="79"/>
      <c r="B1319" s="79"/>
      <c r="C1319" s="79"/>
      <c r="D1319" s="79"/>
      <c r="E1319" s="79"/>
      <c r="F1319" s="79"/>
      <c r="G1319" s="79"/>
      <c r="H1319" s="79"/>
      <c r="I1319" s="79"/>
      <c r="J1319" s="79"/>
      <c r="K1319" s="79"/>
      <c r="L1319" s="79"/>
      <c r="M1319" s="79"/>
      <c r="AA1319" s="79"/>
      <c r="AB1319" s="79"/>
      <c r="AC1319" s="79"/>
      <c r="AD1319" s="79"/>
      <c r="AE1319" s="79"/>
      <c r="AF1319" s="79"/>
      <c r="AG1319" s="79"/>
      <c r="AH1319" s="79"/>
      <c r="AI1319" s="79"/>
      <c r="AJ1319" s="79"/>
      <c r="AK1319" s="79"/>
      <c r="AL1319" s="79"/>
      <c r="AM1319" s="79"/>
      <c r="AN1319" s="79"/>
      <c r="AO1319" s="79"/>
      <c r="AP1319" s="79"/>
      <c r="AQ1319" s="79"/>
      <c r="AR1319" s="79"/>
      <c r="AS1319" s="79"/>
      <c r="AT1319" s="79"/>
      <c r="AU1319" s="79"/>
      <c r="AV1319" s="79"/>
      <c r="AW1319" s="79"/>
      <c r="AX1319" s="79"/>
      <c r="AY1319" s="79"/>
      <c r="AZ1319" s="79"/>
      <c r="BA1319" s="79"/>
      <c r="BB1319" s="79"/>
      <c r="BC1319" s="79"/>
      <c r="BD1319" s="79"/>
      <c r="BE1319" s="79"/>
      <c r="BF1319" s="79"/>
      <c r="BG1319" s="79"/>
      <c r="BH1319" s="79"/>
      <c r="BI1319" s="79"/>
      <c r="BJ1319" s="79"/>
      <c r="BK1319" s="79"/>
      <c r="BL1319" s="79"/>
      <c r="BM1319" s="79"/>
      <c r="BN1319" s="79"/>
      <c r="BO1319" s="79"/>
      <c r="BP1319" s="79"/>
      <c r="BQ1319" s="79"/>
      <c r="BR1319" s="79"/>
      <c r="BS1319" s="79"/>
      <c r="BT1319" s="79"/>
      <c r="BU1319" s="79"/>
      <c r="BV1319" s="79"/>
      <c r="BW1319" s="79"/>
      <c r="BX1319" s="79"/>
      <c r="BY1319" s="79"/>
      <c r="BZ1319" s="79"/>
      <c r="CA1319" s="79"/>
    </row>
    <row r="1320" spans="1:79">
      <c r="A1320" s="79"/>
      <c r="B1320" s="79"/>
      <c r="C1320" s="79"/>
      <c r="D1320" s="79"/>
      <c r="E1320" s="79"/>
      <c r="F1320" s="79"/>
      <c r="G1320" s="79"/>
      <c r="H1320" s="79"/>
      <c r="I1320" s="79"/>
      <c r="J1320" s="79"/>
      <c r="K1320" s="79"/>
      <c r="L1320" s="79"/>
      <c r="M1320" s="79"/>
      <c r="AA1320" s="79"/>
      <c r="AB1320" s="79"/>
      <c r="AC1320" s="79"/>
      <c r="AD1320" s="79"/>
      <c r="AE1320" s="79"/>
      <c r="AF1320" s="79"/>
      <c r="AG1320" s="79"/>
      <c r="AH1320" s="79"/>
      <c r="AI1320" s="79"/>
      <c r="AJ1320" s="79"/>
      <c r="AK1320" s="79"/>
      <c r="AL1320" s="79"/>
      <c r="AM1320" s="79"/>
      <c r="AN1320" s="79"/>
      <c r="AO1320" s="79"/>
      <c r="AP1320" s="79"/>
      <c r="AQ1320" s="79"/>
      <c r="AR1320" s="79"/>
      <c r="AS1320" s="79"/>
      <c r="AT1320" s="79"/>
      <c r="AU1320" s="79"/>
      <c r="AV1320" s="79"/>
      <c r="AW1320" s="79"/>
      <c r="AX1320" s="79"/>
      <c r="AY1320" s="79"/>
      <c r="AZ1320" s="79"/>
      <c r="BA1320" s="79"/>
      <c r="BB1320" s="79"/>
      <c r="BC1320" s="79"/>
      <c r="BD1320" s="79"/>
      <c r="BE1320" s="79"/>
      <c r="BF1320" s="79"/>
      <c r="BG1320" s="79"/>
      <c r="BH1320" s="79"/>
      <c r="BI1320" s="79"/>
      <c r="BJ1320" s="79"/>
      <c r="BK1320" s="79"/>
      <c r="BL1320" s="79"/>
      <c r="BM1320" s="79"/>
      <c r="BN1320" s="79"/>
      <c r="BO1320" s="79"/>
      <c r="BP1320" s="79"/>
      <c r="BQ1320" s="79"/>
      <c r="BR1320" s="79"/>
      <c r="BS1320" s="79"/>
      <c r="BT1320" s="79"/>
      <c r="BU1320" s="79"/>
      <c r="BV1320" s="79"/>
      <c r="BW1320" s="79"/>
      <c r="BX1320" s="79"/>
      <c r="BY1320" s="79"/>
      <c r="BZ1320" s="79"/>
      <c r="CA1320" s="79"/>
    </row>
    <row r="1321" spans="1:79">
      <c r="A1321" s="79"/>
      <c r="B1321" s="79"/>
      <c r="C1321" s="79"/>
      <c r="D1321" s="79"/>
      <c r="E1321" s="79"/>
      <c r="F1321" s="79"/>
      <c r="G1321" s="79"/>
      <c r="H1321" s="79"/>
      <c r="I1321" s="79"/>
      <c r="J1321" s="79"/>
      <c r="K1321" s="79"/>
      <c r="L1321" s="79"/>
      <c r="M1321" s="79"/>
      <c r="AA1321" s="79"/>
      <c r="AB1321" s="79"/>
      <c r="AC1321" s="79"/>
      <c r="AD1321" s="79"/>
      <c r="AE1321" s="79"/>
      <c r="AF1321" s="79"/>
      <c r="AG1321" s="79"/>
      <c r="AH1321" s="79"/>
      <c r="AI1321" s="79"/>
      <c r="AJ1321" s="79"/>
      <c r="AK1321" s="79"/>
      <c r="AL1321" s="79"/>
      <c r="AM1321" s="79"/>
      <c r="AN1321" s="79"/>
      <c r="AO1321" s="79"/>
      <c r="AP1321" s="79"/>
      <c r="AQ1321" s="79"/>
      <c r="AR1321" s="79"/>
      <c r="AS1321" s="79"/>
      <c r="AT1321" s="79"/>
      <c r="AU1321" s="79"/>
      <c r="AV1321" s="79"/>
      <c r="AW1321" s="79"/>
      <c r="AX1321" s="79"/>
      <c r="AY1321" s="79"/>
      <c r="AZ1321" s="79"/>
      <c r="BA1321" s="79"/>
      <c r="BB1321" s="79"/>
      <c r="BC1321" s="79"/>
      <c r="BD1321" s="79"/>
      <c r="BE1321" s="79"/>
      <c r="BF1321" s="79"/>
      <c r="BG1321" s="79"/>
      <c r="BH1321" s="79"/>
      <c r="BI1321" s="79"/>
      <c r="BJ1321" s="79"/>
      <c r="BK1321" s="79"/>
      <c r="BL1321" s="79"/>
      <c r="BM1321" s="79"/>
      <c r="BN1321" s="79"/>
      <c r="BO1321" s="79"/>
      <c r="BP1321" s="79"/>
      <c r="BQ1321" s="79"/>
      <c r="BR1321" s="79"/>
      <c r="BS1321" s="79"/>
      <c r="BT1321" s="79"/>
      <c r="BU1321" s="79"/>
      <c r="BV1321" s="79"/>
      <c r="BW1321" s="79"/>
      <c r="BX1321" s="79"/>
      <c r="BY1321" s="79"/>
      <c r="BZ1321" s="79"/>
      <c r="CA1321" s="79"/>
    </row>
    <row r="1322" spans="1:79">
      <c r="A1322" s="79"/>
      <c r="B1322" s="79"/>
      <c r="C1322" s="79"/>
      <c r="D1322" s="79"/>
      <c r="E1322" s="79"/>
      <c r="F1322" s="79"/>
      <c r="G1322" s="79"/>
      <c r="H1322" s="79"/>
      <c r="I1322" s="79"/>
      <c r="J1322" s="79"/>
      <c r="K1322" s="79"/>
      <c r="L1322" s="79"/>
      <c r="M1322" s="79"/>
      <c r="AA1322" s="79"/>
      <c r="AB1322" s="79"/>
      <c r="AC1322" s="79"/>
      <c r="AD1322" s="79"/>
      <c r="AE1322" s="79"/>
      <c r="AF1322" s="79"/>
      <c r="AG1322" s="79"/>
      <c r="AH1322" s="79"/>
      <c r="AI1322" s="79"/>
      <c r="AJ1322" s="79"/>
      <c r="AK1322" s="79"/>
      <c r="AL1322" s="79"/>
      <c r="AM1322" s="79"/>
      <c r="AN1322" s="79"/>
      <c r="AO1322" s="79"/>
      <c r="AP1322" s="79"/>
      <c r="AQ1322" s="79"/>
      <c r="AR1322" s="79"/>
      <c r="AS1322" s="79"/>
      <c r="AT1322" s="79"/>
      <c r="AU1322" s="79"/>
      <c r="AV1322" s="79"/>
      <c r="AW1322" s="79"/>
      <c r="AX1322" s="79"/>
      <c r="AY1322" s="79"/>
      <c r="AZ1322" s="79"/>
      <c r="BA1322" s="79"/>
      <c r="BB1322" s="79"/>
      <c r="BC1322" s="79"/>
      <c r="BD1322" s="79"/>
      <c r="BE1322" s="79"/>
      <c r="BF1322" s="79"/>
      <c r="BG1322" s="79"/>
      <c r="BH1322" s="79"/>
      <c r="BI1322" s="79"/>
      <c r="BJ1322" s="79"/>
      <c r="BK1322" s="79"/>
      <c r="BL1322" s="79"/>
      <c r="BM1322" s="79"/>
      <c r="BN1322" s="79"/>
      <c r="BO1322" s="79"/>
      <c r="BP1322" s="79"/>
      <c r="BQ1322" s="79"/>
      <c r="BR1322" s="79"/>
      <c r="BS1322" s="79"/>
      <c r="BT1322" s="79"/>
      <c r="BU1322" s="79"/>
      <c r="BV1322" s="79"/>
      <c r="BW1322" s="79"/>
      <c r="BX1322" s="79"/>
      <c r="BY1322" s="79"/>
      <c r="BZ1322" s="79"/>
      <c r="CA1322" s="79"/>
    </row>
    <row r="1323" spans="1:79">
      <c r="A1323" s="79"/>
      <c r="B1323" s="79"/>
      <c r="C1323" s="79"/>
      <c r="D1323" s="79"/>
      <c r="E1323" s="79"/>
      <c r="F1323" s="79"/>
      <c r="G1323" s="79"/>
      <c r="H1323" s="79"/>
      <c r="I1323" s="79"/>
      <c r="J1323" s="79"/>
      <c r="K1323" s="79"/>
      <c r="L1323" s="79"/>
      <c r="M1323" s="79"/>
      <c r="AA1323" s="79"/>
      <c r="AB1323" s="79"/>
      <c r="AC1323" s="79"/>
      <c r="AD1323" s="79"/>
      <c r="AE1323" s="79"/>
      <c r="AF1323" s="79"/>
      <c r="AG1323" s="79"/>
      <c r="AH1323" s="79"/>
      <c r="AI1323" s="79"/>
      <c r="AJ1323" s="79"/>
      <c r="AK1323" s="79"/>
      <c r="AL1323" s="79"/>
      <c r="AM1323" s="79"/>
      <c r="AN1323" s="79"/>
      <c r="AO1323" s="79"/>
      <c r="AP1323" s="79"/>
      <c r="AQ1323" s="79"/>
      <c r="AR1323" s="79"/>
      <c r="AS1323" s="79"/>
      <c r="AT1323" s="79"/>
      <c r="AU1323" s="79"/>
      <c r="AV1323" s="79"/>
      <c r="AW1323" s="79"/>
      <c r="AX1323" s="79"/>
      <c r="AY1323" s="79"/>
      <c r="AZ1323" s="79"/>
      <c r="BA1323" s="79"/>
      <c r="BB1323" s="79"/>
      <c r="BC1323" s="79"/>
      <c r="BD1323" s="79"/>
      <c r="BE1323" s="79"/>
      <c r="BF1323" s="79"/>
      <c r="BG1323" s="79"/>
      <c r="BH1323" s="79"/>
      <c r="BI1323" s="79"/>
      <c r="BJ1323" s="79"/>
      <c r="BK1323" s="79"/>
      <c r="BL1323" s="79"/>
      <c r="BM1323" s="79"/>
      <c r="BN1323" s="79"/>
      <c r="BO1323" s="79"/>
      <c r="BP1323" s="79"/>
      <c r="BQ1323" s="79"/>
      <c r="BR1323" s="79"/>
      <c r="BS1323" s="79"/>
      <c r="BT1323" s="79"/>
      <c r="BU1323" s="79"/>
      <c r="BV1323" s="79"/>
      <c r="BW1323" s="79"/>
      <c r="BX1323" s="79"/>
      <c r="BY1323" s="79"/>
      <c r="BZ1323" s="79"/>
      <c r="CA1323" s="79"/>
    </row>
    <row r="1324" spans="1:79">
      <c r="A1324" s="79"/>
      <c r="B1324" s="79"/>
      <c r="C1324" s="79"/>
      <c r="D1324" s="79"/>
      <c r="E1324" s="79"/>
      <c r="F1324" s="79"/>
      <c r="G1324" s="79"/>
      <c r="H1324" s="79"/>
      <c r="I1324" s="79"/>
      <c r="J1324" s="79"/>
      <c r="K1324" s="79"/>
      <c r="L1324" s="79"/>
      <c r="M1324" s="79"/>
      <c r="AA1324" s="79"/>
      <c r="AB1324" s="79"/>
      <c r="AC1324" s="79"/>
      <c r="AD1324" s="79"/>
      <c r="AE1324" s="79"/>
      <c r="AF1324" s="79"/>
      <c r="AG1324" s="79"/>
      <c r="AH1324" s="79"/>
      <c r="AI1324" s="79"/>
      <c r="AJ1324" s="79"/>
      <c r="AK1324" s="79"/>
      <c r="AL1324" s="79"/>
      <c r="AM1324" s="79"/>
      <c r="AN1324" s="79"/>
      <c r="AO1324" s="79"/>
      <c r="AP1324" s="79"/>
      <c r="AQ1324" s="79"/>
      <c r="AR1324" s="79"/>
      <c r="AS1324" s="79"/>
      <c r="AT1324" s="79"/>
      <c r="AU1324" s="79"/>
      <c r="AV1324" s="79"/>
      <c r="AW1324" s="79"/>
      <c r="AX1324" s="79"/>
      <c r="AY1324" s="79"/>
      <c r="AZ1324" s="79"/>
      <c r="BA1324" s="79"/>
      <c r="BB1324" s="79"/>
      <c r="BC1324" s="79"/>
      <c r="BD1324" s="79"/>
      <c r="BE1324" s="79"/>
      <c r="BF1324" s="79"/>
      <c r="BG1324" s="79"/>
      <c r="BH1324" s="79"/>
      <c r="BI1324" s="79"/>
      <c r="BJ1324" s="79"/>
      <c r="BK1324" s="79"/>
      <c r="BL1324" s="79"/>
      <c r="BM1324" s="79"/>
      <c r="BN1324" s="79"/>
      <c r="BO1324" s="79"/>
      <c r="BP1324" s="79"/>
      <c r="BQ1324" s="79"/>
      <c r="BR1324" s="79"/>
      <c r="BS1324" s="79"/>
      <c r="BT1324" s="79"/>
      <c r="BU1324" s="79"/>
      <c r="BV1324" s="79"/>
      <c r="BW1324" s="79"/>
      <c r="BX1324" s="79"/>
      <c r="BY1324" s="79"/>
      <c r="BZ1324" s="79"/>
      <c r="CA1324" s="79"/>
    </row>
    <row r="1325" spans="1:79">
      <c r="A1325" s="79"/>
      <c r="B1325" s="79"/>
      <c r="C1325" s="79"/>
      <c r="D1325" s="79"/>
      <c r="E1325" s="79"/>
      <c r="F1325" s="79"/>
      <c r="G1325" s="79"/>
      <c r="H1325" s="79"/>
      <c r="I1325" s="79"/>
      <c r="J1325" s="79"/>
      <c r="K1325" s="79"/>
      <c r="L1325" s="79"/>
      <c r="M1325" s="79"/>
      <c r="AA1325" s="79"/>
      <c r="AB1325" s="79"/>
      <c r="AC1325" s="79"/>
      <c r="AD1325" s="79"/>
      <c r="AE1325" s="79"/>
      <c r="AF1325" s="79"/>
      <c r="AG1325" s="79"/>
      <c r="AH1325" s="79"/>
      <c r="AI1325" s="79"/>
      <c r="AJ1325" s="79"/>
      <c r="AK1325" s="79"/>
      <c r="AL1325" s="79"/>
      <c r="AM1325" s="79"/>
      <c r="AN1325" s="79"/>
      <c r="AO1325" s="79"/>
      <c r="AP1325" s="79"/>
      <c r="AQ1325" s="79"/>
      <c r="AR1325" s="79"/>
      <c r="AS1325" s="79"/>
      <c r="AT1325" s="79"/>
      <c r="AU1325" s="79"/>
      <c r="AV1325" s="79"/>
      <c r="AW1325" s="79"/>
      <c r="AX1325" s="79"/>
      <c r="AY1325" s="79"/>
      <c r="AZ1325" s="79"/>
      <c r="BA1325" s="79"/>
      <c r="BB1325" s="79"/>
      <c r="BC1325" s="79"/>
      <c r="BD1325" s="79"/>
      <c r="BE1325" s="79"/>
      <c r="BF1325" s="79"/>
      <c r="BG1325" s="79"/>
      <c r="BH1325" s="79"/>
      <c r="BI1325" s="79"/>
      <c r="BJ1325" s="79"/>
      <c r="BK1325" s="79"/>
      <c r="BL1325" s="79"/>
      <c r="BM1325" s="79"/>
      <c r="BN1325" s="79"/>
      <c r="BO1325" s="79"/>
      <c r="BP1325" s="79"/>
      <c r="BQ1325" s="79"/>
      <c r="BR1325" s="79"/>
      <c r="BS1325" s="79"/>
      <c r="BT1325" s="79"/>
      <c r="BU1325" s="79"/>
      <c r="BV1325" s="79"/>
      <c r="BW1325" s="79"/>
      <c r="BX1325" s="79"/>
      <c r="BY1325" s="79"/>
      <c r="BZ1325" s="79"/>
      <c r="CA1325" s="79"/>
    </row>
    <row r="1326" spans="1:79">
      <c r="A1326" s="79"/>
      <c r="B1326" s="79"/>
      <c r="C1326" s="79"/>
      <c r="D1326" s="79"/>
      <c r="E1326" s="79"/>
      <c r="F1326" s="79"/>
      <c r="G1326" s="79"/>
      <c r="H1326" s="79"/>
      <c r="I1326" s="79"/>
      <c r="J1326" s="79"/>
      <c r="K1326" s="79"/>
      <c r="L1326" s="79"/>
      <c r="M1326" s="79"/>
      <c r="AA1326" s="79"/>
      <c r="AB1326" s="79"/>
      <c r="AC1326" s="79"/>
      <c r="AD1326" s="79"/>
      <c r="AE1326" s="79"/>
      <c r="AF1326" s="79"/>
      <c r="AG1326" s="79"/>
      <c r="AH1326" s="79"/>
      <c r="AI1326" s="79"/>
      <c r="AJ1326" s="79"/>
      <c r="AK1326" s="79"/>
      <c r="AL1326" s="79"/>
      <c r="AM1326" s="79"/>
      <c r="AN1326" s="79"/>
      <c r="AO1326" s="79"/>
      <c r="AP1326" s="79"/>
      <c r="AQ1326" s="79"/>
      <c r="AR1326" s="79"/>
      <c r="AS1326" s="79"/>
      <c r="AT1326" s="79"/>
      <c r="AU1326" s="79"/>
      <c r="AV1326" s="79"/>
      <c r="AW1326" s="79"/>
      <c r="AX1326" s="79"/>
      <c r="AY1326" s="79"/>
      <c r="AZ1326" s="79"/>
      <c r="BA1326" s="79"/>
      <c r="BB1326" s="79"/>
      <c r="BC1326" s="79"/>
      <c r="BD1326" s="79"/>
      <c r="BE1326" s="79"/>
      <c r="BF1326" s="79"/>
      <c r="BG1326" s="79"/>
      <c r="BH1326" s="79"/>
      <c r="BI1326" s="79"/>
      <c r="BJ1326" s="79"/>
      <c r="BK1326" s="79"/>
      <c r="BL1326" s="79"/>
      <c r="BM1326" s="79"/>
      <c r="BN1326" s="79"/>
      <c r="BO1326" s="79"/>
      <c r="BP1326" s="79"/>
      <c r="BQ1326" s="79"/>
      <c r="BR1326" s="79"/>
      <c r="BS1326" s="79"/>
      <c r="BT1326" s="79"/>
      <c r="BU1326" s="79"/>
      <c r="BV1326" s="79"/>
      <c r="BW1326" s="79"/>
      <c r="BX1326" s="79"/>
      <c r="BY1326" s="79"/>
      <c r="BZ1326" s="79"/>
      <c r="CA1326" s="79"/>
    </row>
    <row r="1327" spans="1:79">
      <c r="A1327" s="79"/>
      <c r="B1327" s="79"/>
      <c r="C1327" s="79"/>
      <c r="D1327" s="79"/>
      <c r="E1327" s="79"/>
      <c r="F1327" s="79"/>
      <c r="G1327" s="79"/>
      <c r="H1327" s="79"/>
      <c r="I1327" s="79"/>
      <c r="J1327" s="79"/>
      <c r="K1327" s="79"/>
      <c r="L1327" s="79"/>
      <c r="M1327" s="79"/>
      <c r="AA1327" s="79"/>
      <c r="AB1327" s="79"/>
      <c r="AC1327" s="79"/>
      <c r="AD1327" s="79"/>
      <c r="AE1327" s="79"/>
      <c r="AF1327" s="79"/>
      <c r="AG1327" s="79"/>
      <c r="AH1327" s="79"/>
      <c r="AI1327" s="79"/>
      <c r="AJ1327" s="79"/>
      <c r="AK1327" s="79"/>
      <c r="AL1327" s="79"/>
      <c r="AM1327" s="79"/>
      <c r="AN1327" s="79"/>
      <c r="AO1327" s="79"/>
      <c r="AP1327" s="79"/>
      <c r="AQ1327" s="79"/>
      <c r="AR1327" s="79"/>
      <c r="AS1327" s="79"/>
      <c r="AT1327" s="79"/>
      <c r="AU1327" s="79"/>
      <c r="AV1327" s="79"/>
      <c r="AW1327" s="79"/>
      <c r="AX1327" s="79"/>
      <c r="AY1327" s="79"/>
      <c r="AZ1327" s="79"/>
      <c r="BA1327" s="79"/>
      <c r="BB1327" s="79"/>
      <c r="BC1327" s="79"/>
      <c r="BD1327" s="79"/>
      <c r="BE1327" s="79"/>
      <c r="BF1327" s="79"/>
      <c r="BG1327" s="79"/>
      <c r="BH1327" s="79"/>
      <c r="BI1327" s="79"/>
      <c r="BJ1327" s="79"/>
      <c r="BK1327" s="79"/>
      <c r="BL1327" s="79"/>
      <c r="BM1327" s="79"/>
      <c r="BN1327" s="79"/>
      <c r="BO1327" s="79"/>
      <c r="BP1327" s="79"/>
      <c r="BQ1327" s="79"/>
      <c r="BR1327" s="79"/>
      <c r="BS1327" s="79"/>
      <c r="BT1327" s="79"/>
      <c r="BU1327" s="79"/>
      <c r="BV1327" s="79"/>
      <c r="BW1327" s="79"/>
      <c r="BX1327" s="79"/>
      <c r="BY1327" s="79"/>
      <c r="BZ1327" s="79"/>
      <c r="CA1327" s="79"/>
    </row>
    <row r="1328" spans="1:79">
      <c r="A1328" s="79"/>
      <c r="B1328" s="79"/>
      <c r="C1328" s="79"/>
      <c r="D1328" s="79"/>
      <c r="E1328" s="79"/>
      <c r="F1328" s="79"/>
      <c r="G1328" s="79"/>
      <c r="H1328" s="79"/>
      <c r="I1328" s="79"/>
      <c r="J1328" s="79"/>
      <c r="K1328" s="79"/>
      <c r="L1328" s="79"/>
      <c r="M1328" s="79"/>
      <c r="AA1328" s="79"/>
      <c r="AB1328" s="79"/>
      <c r="AC1328" s="79"/>
      <c r="AD1328" s="79"/>
      <c r="AE1328" s="79"/>
      <c r="AF1328" s="79"/>
      <c r="AG1328" s="79"/>
      <c r="AH1328" s="79"/>
      <c r="AI1328" s="79"/>
      <c r="AJ1328" s="79"/>
      <c r="AK1328" s="79"/>
      <c r="AL1328" s="79"/>
      <c r="AM1328" s="79"/>
      <c r="AN1328" s="79"/>
      <c r="AO1328" s="79"/>
      <c r="AP1328" s="79"/>
      <c r="AQ1328" s="79"/>
      <c r="AR1328" s="79"/>
      <c r="AS1328" s="79"/>
      <c r="AT1328" s="79"/>
      <c r="AU1328" s="79"/>
      <c r="AV1328" s="79"/>
      <c r="AW1328" s="79"/>
      <c r="AX1328" s="79"/>
      <c r="AY1328" s="79"/>
      <c r="AZ1328" s="79"/>
      <c r="BA1328" s="79"/>
      <c r="BB1328" s="79"/>
      <c r="BC1328" s="79"/>
      <c r="BD1328" s="79"/>
      <c r="BE1328" s="79"/>
      <c r="BF1328" s="79"/>
      <c r="BG1328" s="79"/>
      <c r="BH1328" s="79"/>
      <c r="BI1328" s="79"/>
      <c r="BJ1328" s="79"/>
      <c r="BK1328" s="79"/>
      <c r="BL1328" s="79"/>
      <c r="BM1328" s="79"/>
      <c r="BN1328" s="79"/>
      <c r="BO1328" s="79"/>
      <c r="BP1328" s="79"/>
      <c r="BQ1328" s="79"/>
      <c r="BR1328" s="79"/>
      <c r="BS1328" s="79"/>
      <c r="BT1328" s="79"/>
      <c r="BU1328" s="79"/>
      <c r="BV1328" s="79"/>
      <c r="BW1328" s="79"/>
      <c r="BX1328" s="79"/>
      <c r="BY1328" s="79"/>
      <c r="BZ1328" s="79"/>
      <c r="CA1328" s="79"/>
    </row>
    <row r="1329" spans="1:79">
      <c r="A1329" s="79"/>
      <c r="B1329" s="79"/>
      <c r="C1329" s="79"/>
      <c r="D1329" s="79"/>
      <c r="E1329" s="79"/>
      <c r="F1329" s="79"/>
      <c r="G1329" s="79"/>
      <c r="H1329" s="79"/>
      <c r="I1329" s="79"/>
      <c r="J1329" s="79"/>
      <c r="K1329" s="79"/>
      <c r="L1329" s="79"/>
      <c r="M1329" s="79"/>
      <c r="AA1329" s="79"/>
      <c r="AB1329" s="79"/>
      <c r="AC1329" s="79"/>
      <c r="AD1329" s="79"/>
      <c r="AE1329" s="79"/>
      <c r="AF1329" s="79"/>
      <c r="AG1329" s="79"/>
      <c r="AH1329" s="79"/>
      <c r="AI1329" s="79"/>
      <c r="AJ1329" s="79"/>
      <c r="AK1329" s="79"/>
      <c r="AL1329" s="79"/>
      <c r="AM1329" s="79"/>
      <c r="AN1329" s="79"/>
      <c r="AO1329" s="79"/>
      <c r="AP1329" s="79"/>
      <c r="AQ1329" s="79"/>
      <c r="AR1329" s="79"/>
      <c r="AS1329" s="79"/>
      <c r="AT1329" s="79"/>
      <c r="AU1329" s="79"/>
      <c r="AV1329" s="79"/>
      <c r="AW1329" s="79"/>
      <c r="AX1329" s="79"/>
      <c r="AY1329" s="79"/>
      <c r="AZ1329" s="79"/>
      <c r="BA1329" s="79"/>
      <c r="BB1329" s="79"/>
      <c r="BC1329" s="79"/>
      <c r="BD1329" s="79"/>
      <c r="BE1329" s="79"/>
      <c r="BF1329" s="79"/>
      <c r="BG1329" s="79"/>
      <c r="BH1329" s="79"/>
      <c r="BI1329" s="79"/>
      <c r="BJ1329" s="79"/>
      <c r="BK1329" s="79"/>
      <c r="BL1329" s="79"/>
      <c r="BM1329" s="79"/>
      <c r="BN1329" s="79"/>
      <c r="BO1329" s="79"/>
      <c r="BP1329" s="79"/>
      <c r="BQ1329" s="79"/>
      <c r="BR1329" s="79"/>
      <c r="BS1329" s="79"/>
      <c r="BT1329" s="79"/>
      <c r="BU1329" s="79"/>
      <c r="BV1329" s="79"/>
      <c r="BW1329" s="79"/>
      <c r="BX1329" s="79"/>
      <c r="BY1329" s="79"/>
      <c r="BZ1329" s="79"/>
      <c r="CA1329" s="79"/>
    </row>
    <row r="1330" spans="1:79">
      <c r="A1330" s="79"/>
      <c r="B1330" s="79"/>
      <c r="C1330" s="79"/>
      <c r="D1330" s="79"/>
      <c r="E1330" s="79"/>
      <c r="F1330" s="79"/>
      <c r="G1330" s="79"/>
      <c r="H1330" s="79"/>
      <c r="I1330" s="79"/>
      <c r="J1330" s="79"/>
      <c r="K1330" s="79"/>
      <c r="L1330" s="79"/>
      <c r="M1330" s="79"/>
      <c r="AA1330" s="79"/>
      <c r="AB1330" s="79"/>
      <c r="AC1330" s="79"/>
      <c r="AD1330" s="79"/>
      <c r="AE1330" s="79"/>
      <c r="AF1330" s="79"/>
      <c r="AG1330" s="79"/>
      <c r="AH1330" s="79"/>
      <c r="AI1330" s="79"/>
      <c r="AJ1330" s="79"/>
      <c r="AK1330" s="79"/>
      <c r="AL1330" s="79"/>
      <c r="AM1330" s="79"/>
      <c r="AN1330" s="79"/>
      <c r="AO1330" s="79"/>
      <c r="AP1330" s="79"/>
      <c r="AQ1330" s="79"/>
      <c r="AR1330" s="79"/>
      <c r="AS1330" s="79"/>
      <c r="AT1330" s="79"/>
      <c r="AU1330" s="79"/>
      <c r="AV1330" s="79"/>
      <c r="AW1330" s="79"/>
      <c r="AX1330" s="79"/>
      <c r="AY1330" s="79"/>
      <c r="AZ1330" s="79"/>
      <c r="BA1330" s="79"/>
      <c r="BB1330" s="79"/>
      <c r="BC1330" s="79"/>
      <c r="BD1330" s="79"/>
      <c r="BE1330" s="79"/>
      <c r="BF1330" s="79"/>
      <c r="BG1330" s="79"/>
      <c r="BH1330" s="79"/>
      <c r="BI1330" s="79"/>
      <c r="BJ1330" s="79"/>
      <c r="BK1330" s="79"/>
      <c r="BL1330" s="79"/>
      <c r="BM1330" s="79"/>
      <c r="BN1330" s="79"/>
      <c r="BO1330" s="79"/>
      <c r="BP1330" s="79"/>
      <c r="BQ1330" s="79"/>
      <c r="BR1330" s="79"/>
      <c r="BS1330" s="79"/>
      <c r="BT1330" s="79"/>
      <c r="BU1330" s="79"/>
      <c r="BV1330" s="79"/>
      <c r="BW1330" s="79"/>
      <c r="BX1330" s="79"/>
      <c r="BY1330" s="79"/>
      <c r="BZ1330" s="79"/>
      <c r="CA1330" s="79"/>
    </row>
    <row r="1331" spans="1:79">
      <c r="A1331" s="79"/>
      <c r="B1331" s="79"/>
      <c r="C1331" s="79"/>
      <c r="D1331" s="79"/>
      <c r="E1331" s="79"/>
      <c r="F1331" s="79"/>
      <c r="G1331" s="79"/>
      <c r="H1331" s="79"/>
      <c r="I1331" s="79"/>
      <c r="J1331" s="79"/>
      <c r="K1331" s="79"/>
      <c r="L1331" s="79"/>
      <c r="M1331" s="79"/>
      <c r="AA1331" s="79"/>
      <c r="AB1331" s="79"/>
      <c r="AC1331" s="79"/>
      <c r="AD1331" s="79"/>
      <c r="AE1331" s="79"/>
      <c r="AF1331" s="79"/>
      <c r="AG1331" s="79"/>
      <c r="AH1331" s="79"/>
      <c r="AI1331" s="79"/>
      <c r="AJ1331" s="79"/>
      <c r="AK1331" s="79"/>
      <c r="AL1331" s="79"/>
      <c r="AM1331" s="79"/>
      <c r="AN1331" s="79"/>
      <c r="AO1331" s="79"/>
      <c r="AP1331" s="79"/>
      <c r="AQ1331" s="79"/>
      <c r="AR1331" s="79"/>
      <c r="AS1331" s="79"/>
      <c r="AT1331" s="79"/>
      <c r="AU1331" s="79"/>
      <c r="AV1331" s="79"/>
      <c r="AW1331" s="79"/>
      <c r="AX1331" s="79"/>
      <c r="AY1331" s="79"/>
      <c r="AZ1331" s="79"/>
      <c r="BA1331" s="79"/>
      <c r="BB1331" s="79"/>
      <c r="BC1331" s="79"/>
      <c r="BD1331" s="79"/>
      <c r="BE1331" s="79"/>
      <c r="BF1331" s="79"/>
      <c r="BG1331" s="79"/>
      <c r="BH1331" s="79"/>
      <c r="BI1331" s="79"/>
      <c r="BJ1331" s="79"/>
      <c r="BK1331" s="79"/>
      <c r="BL1331" s="79"/>
      <c r="BM1331" s="79"/>
      <c r="BN1331" s="79"/>
      <c r="BO1331" s="79"/>
      <c r="BP1331" s="79"/>
      <c r="BQ1331" s="79"/>
      <c r="BR1331" s="79"/>
      <c r="BS1331" s="79"/>
      <c r="BT1331" s="79"/>
      <c r="BU1331" s="79"/>
      <c r="BV1331" s="79"/>
      <c r="BW1331" s="79"/>
      <c r="BX1331" s="79"/>
      <c r="BY1331" s="79"/>
      <c r="BZ1331" s="79"/>
      <c r="CA1331" s="79"/>
    </row>
    <row r="1332" spans="1:79">
      <c r="A1332" s="79"/>
      <c r="B1332" s="79"/>
      <c r="C1332" s="79"/>
      <c r="D1332" s="79"/>
      <c r="E1332" s="79"/>
      <c r="F1332" s="79"/>
      <c r="G1332" s="79"/>
      <c r="H1332" s="79"/>
      <c r="I1332" s="79"/>
      <c r="J1332" s="79"/>
      <c r="K1332" s="79"/>
      <c r="L1332" s="79"/>
      <c r="M1332" s="79"/>
      <c r="AA1332" s="79"/>
      <c r="AB1332" s="79"/>
      <c r="AC1332" s="79"/>
      <c r="AD1332" s="79"/>
      <c r="AE1332" s="79"/>
      <c r="AF1332" s="79"/>
      <c r="AG1332" s="79"/>
      <c r="AH1332" s="79"/>
      <c r="AI1332" s="79"/>
      <c r="AJ1332" s="79"/>
      <c r="AK1332" s="79"/>
      <c r="AL1332" s="79"/>
      <c r="AM1332" s="79"/>
      <c r="AN1332" s="79"/>
      <c r="AO1332" s="79"/>
      <c r="AP1332" s="79"/>
      <c r="AQ1332" s="79"/>
      <c r="AR1332" s="79"/>
      <c r="AS1332" s="79"/>
      <c r="AT1332" s="79"/>
      <c r="AU1332" s="79"/>
      <c r="AV1332" s="79"/>
      <c r="AW1332" s="79"/>
      <c r="AX1332" s="79"/>
      <c r="AY1332" s="79"/>
      <c r="AZ1332" s="79"/>
      <c r="BA1332" s="79"/>
      <c r="BB1332" s="79"/>
      <c r="BC1332" s="79"/>
      <c r="BD1332" s="79"/>
      <c r="BE1332" s="79"/>
      <c r="BF1332" s="79"/>
      <c r="BG1332" s="79"/>
      <c r="BH1332" s="79"/>
      <c r="BI1332" s="79"/>
      <c r="BJ1332" s="79"/>
      <c r="BK1332" s="79"/>
      <c r="BL1332" s="79"/>
      <c r="BM1332" s="79"/>
      <c r="BN1332" s="79"/>
      <c r="BO1332" s="79"/>
      <c r="BP1332" s="79"/>
      <c r="BQ1332" s="79"/>
      <c r="BR1332" s="79"/>
      <c r="BS1332" s="79"/>
      <c r="BT1332" s="79"/>
      <c r="BU1332" s="79"/>
      <c r="BV1332" s="79"/>
      <c r="BW1332" s="79"/>
      <c r="BX1332" s="79"/>
      <c r="BY1332" s="79"/>
      <c r="BZ1332" s="79"/>
      <c r="CA1332" s="79"/>
    </row>
    <row r="1333" spans="1:79">
      <c r="A1333" s="79"/>
      <c r="B1333" s="79"/>
      <c r="C1333" s="79"/>
      <c r="D1333" s="79"/>
      <c r="E1333" s="79"/>
      <c r="F1333" s="79"/>
      <c r="G1333" s="79"/>
      <c r="H1333" s="79"/>
      <c r="I1333" s="79"/>
      <c r="J1333" s="79"/>
      <c r="K1333" s="79"/>
      <c r="L1333" s="79"/>
      <c r="M1333" s="79"/>
      <c r="AA1333" s="79"/>
      <c r="AB1333" s="79"/>
      <c r="AC1333" s="79"/>
      <c r="AD1333" s="79"/>
      <c r="AE1333" s="79"/>
      <c r="AF1333" s="79"/>
      <c r="AG1333" s="79"/>
      <c r="AH1333" s="79"/>
      <c r="AI1333" s="79"/>
      <c r="AJ1333" s="79"/>
      <c r="AK1333" s="79"/>
      <c r="AL1333" s="79"/>
      <c r="AM1333" s="79"/>
      <c r="AN1333" s="79"/>
      <c r="AO1333" s="79"/>
      <c r="AP1333" s="79"/>
      <c r="AQ1333" s="79"/>
      <c r="AR1333" s="79"/>
      <c r="AS1333" s="79"/>
      <c r="AT1333" s="79"/>
      <c r="AU1333" s="79"/>
      <c r="AV1333" s="79"/>
      <c r="AW1333" s="79"/>
      <c r="AX1333" s="79"/>
      <c r="AY1333" s="79"/>
      <c r="AZ1333" s="79"/>
      <c r="BA1333" s="79"/>
      <c r="BB1333" s="79"/>
      <c r="BC1333" s="79"/>
      <c r="BD1333" s="79"/>
      <c r="BE1333" s="79"/>
      <c r="BF1333" s="79"/>
      <c r="BG1333" s="79"/>
      <c r="BH1333" s="79"/>
      <c r="BI1333" s="79"/>
      <c r="BJ1333" s="79"/>
      <c r="BK1333" s="79"/>
      <c r="BL1333" s="79"/>
      <c r="BM1333" s="79"/>
      <c r="BN1333" s="79"/>
      <c r="BO1333" s="79"/>
      <c r="BP1333" s="79"/>
      <c r="BQ1333" s="79"/>
      <c r="BR1333" s="79"/>
      <c r="BS1333" s="79"/>
      <c r="BT1333" s="79"/>
      <c r="BU1333" s="79"/>
      <c r="BV1333" s="79"/>
      <c r="BW1333" s="79"/>
      <c r="BX1333" s="79"/>
      <c r="BY1333" s="79"/>
      <c r="BZ1333" s="79"/>
      <c r="CA1333" s="79"/>
    </row>
    <row r="1334" spans="1:79">
      <c r="A1334" s="79"/>
      <c r="B1334" s="79"/>
      <c r="C1334" s="79"/>
      <c r="D1334" s="79"/>
      <c r="E1334" s="79"/>
      <c r="F1334" s="79"/>
      <c r="G1334" s="79"/>
      <c r="H1334" s="79"/>
      <c r="I1334" s="79"/>
      <c r="J1334" s="79"/>
      <c r="K1334" s="79"/>
      <c r="L1334" s="79"/>
      <c r="M1334" s="79"/>
      <c r="AA1334" s="79"/>
      <c r="AB1334" s="79"/>
      <c r="AC1334" s="79"/>
      <c r="AD1334" s="79"/>
      <c r="AE1334" s="79"/>
      <c r="AF1334" s="79"/>
      <c r="AG1334" s="79"/>
      <c r="AH1334" s="79"/>
      <c r="AI1334" s="79"/>
      <c r="AJ1334" s="79"/>
      <c r="AK1334" s="79"/>
      <c r="AL1334" s="79"/>
      <c r="AM1334" s="79"/>
      <c r="AN1334" s="79"/>
      <c r="AO1334" s="79"/>
      <c r="AP1334" s="79"/>
      <c r="AQ1334" s="79"/>
      <c r="AR1334" s="79"/>
      <c r="AS1334" s="79"/>
      <c r="AT1334" s="79"/>
      <c r="AU1334" s="79"/>
      <c r="AV1334" s="79"/>
      <c r="AW1334" s="79"/>
      <c r="AX1334" s="79"/>
      <c r="AY1334" s="79"/>
      <c r="AZ1334" s="79"/>
      <c r="BA1334" s="79"/>
      <c r="BB1334" s="79"/>
      <c r="BC1334" s="79"/>
      <c r="BD1334" s="79"/>
      <c r="BE1334" s="79"/>
      <c r="BF1334" s="79"/>
      <c r="BG1334" s="79"/>
      <c r="BH1334" s="79"/>
      <c r="BI1334" s="79"/>
      <c r="BJ1334" s="79"/>
      <c r="BK1334" s="79"/>
      <c r="BL1334" s="79"/>
      <c r="BM1334" s="79"/>
      <c r="BN1334" s="79"/>
      <c r="BO1334" s="79"/>
      <c r="BP1334" s="79"/>
      <c r="BQ1334" s="79"/>
      <c r="BR1334" s="79"/>
      <c r="BS1334" s="79"/>
      <c r="BT1334" s="79"/>
      <c r="BU1334" s="79"/>
      <c r="BV1334" s="79"/>
      <c r="BW1334" s="79"/>
      <c r="BX1334" s="79"/>
      <c r="BY1334" s="79"/>
      <c r="BZ1334" s="79"/>
      <c r="CA1334" s="79"/>
    </row>
    <row r="1335" spans="1:79">
      <c r="A1335" s="79"/>
      <c r="B1335" s="79"/>
      <c r="C1335" s="79"/>
      <c r="D1335" s="79"/>
      <c r="E1335" s="79"/>
      <c r="F1335" s="79"/>
      <c r="G1335" s="79"/>
      <c r="H1335" s="79"/>
      <c r="I1335" s="79"/>
      <c r="J1335" s="79"/>
      <c r="K1335" s="79"/>
      <c r="L1335" s="79"/>
      <c r="M1335" s="79"/>
      <c r="AA1335" s="79"/>
      <c r="AB1335" s="79"/>
      <c r="AC1335" s="79"/>
      <c r="AD1335" s="79"/>
      <c r="AE1335" s="79"/>
      <c r="AF1335" s="79"/>
      <c r="AG1335" s="79"/>
      <c r="AH1335" s="79"/>
      <c r="AI1335" s="79"/>
      <c r="AJ1335" s="79"/>
      <c r="AK1335" s="79"/>
      <c r="AL1335" s="79"/>
      <c r="AM1335" s="79"/>
      <c r="AN1335" s="79"/>
      <c r="AO1335" s="79"/>
      <c r="AP1335" s="79"/>
      <c r="AQ1335" s="79"/>
      <c r="AR1335" s="79"/>
      <c r="AS1335" s="79"/>
      <c r="AT1335" s="79"/>
      <c r="AU1335" s="79"/>
      <c r="AV1335" s="79"/>
      <c r="AW1335" s="79"/>
      <c r="AX1335" s="79"/>
      <c r="AY1335" s="79"/>
      <c r="AZ1335" s="79"/>
      <c r="BA1335" s="79"/>
      <c r="BB1335" s="79"/>
      <c r="BC1335" s="79"/>
      <c r="BD1335" s="79"/>
      <c r="BE1335" s="79"/>
      <c r="BF1335" s="79"/>
      <c r="BG1335" s="79"/>
      <c r="BH1335" s="79"/>
      <c r="BI1335" s="79"/>
      <c r="BJ1335" s="79"/>
      <c r="BK1335" s="79"/>
      <c r="BL1335" s="79"/>
      <c r="BM1335" s="79"/>
      <c r="BN1335" s="79"/>
      <c r="BO1335" s="79"/>
      <c r="BP1335" s="79"/>
      <c r="BQ1335" s="79"/>
      <c r="BR1335" s="79"/>
      <c r="BS1335" s="79"/>
      <c r="BT1335" s="79"/>
      <c r="BU1335" s="79"/>
      <c r="BV1335" s="79"/>
      <c r="BW1335" s="79"/>
      <c r="BX1335" s="79"/>
      <c r="BY1335" s="79"/>
      <c r="BZ1335" s="79"/>
      <c r="CA1335" s="79"/>
    </row>
    <row r="1336" spans="1:79">
      <c r="A1336" s="79"/>
      <c r="B1336" s="79"/>
      <c r="C1336" s="79"/>
      <c r="D1336" s="79"/>
      <c r="E1336" s="79"/>
      <c r="F1336" s="79"/>
      <c r="G1336" s="79"/>
      <c r="H1336" s="79"/>
      <c r="I1336" s="79"/>
      <c r="J1336" s="79"/>
      <c r="K1336" s="79"/>
      <c r="L1336" s="79"/>
      <c r="M1336" s="79"/>
      <c r="AA1336" s="79"/>
      <c r="AB1336" s="79"/>
      <c r="AC1336" s="79"/>
      <c r="AD1336" s="79"/>
      <c r="AE1336" s="79"/>
      <c r="AF1336" s="79"/>
      <c r="AG1336" s="79"/>
      <c r="AH1336" s="79"/>
      <c r="AI1336" s="79"/>
      <c r="AJ1336" s="79"/>
      <c r="AK1336" s="79"/>
      <c r="AL1336" s="79"/>
      <c r="AM1336" s="79"/>
      <c r="AN1336" s="79"/>
      <c r="AO1336" s="79"/>
      <c r="AP1336" s="79"/>
      <c r="AQ1336" s="79"/>
      <c r="AR1336" s="79"/>
      <c r="AS1336" s="79"/>
      <c r="AT1336" s="79"/>
      <c r="AU1336" s="79"/>
      <c r="AV1336" s="79"/>
      <c r="AW1336" s="79"/>
      <c r="AX1336" s="79"/>
      <c r="AY1336" s="79"/>
      <c r="AZ1336" s="79"/>
      <c r="BA1336" s="79"/>
      <c r="BB1336" s="79"/>
      <c r="BC1336" s="79"/>
      <c r="BD1336" s="79"/>
      <c r="BE1336" s="79"/>
      <c r="BF1336" s="79"/>
      <c r="BG1336" s="79"/>
      <c r="BH1336" s="79"/>
      <c r="BI1336" s="79"/>
      <c r="BJ1336" s="79"/>
      <c r="BK1336" s="79"/>
      <c r="BL1336" s="79"/>
      <c r="BM1336" s="79"/>
      <c r="BN1336" s="79"/>
      <c r="BO1336" s="79"/>
      <c r="BP1336" s="79"/>
      <c r="BQ1336" s="79"/>
      <c r="BR1336" s="79"/>
      <c r="BS1336" s="79"/>
      <c r="BT1336" s="79"/>
      <c r="BU1336" s="79"/>
      <c r="BV1336" s="79"/>
      <c r="BW1336" s="79"/>
      <c r="BX1336" s="79"/>
      <c r="BY1336" s="79"/>
      <c r="BZ1336" s="79"/>
      <c r="CA1336" s="79"/>
    </row>
    <row r="1337" spans="1:79">
      <c r="A1337" s="79"/>
      <c r="B1337" s="79"/>
      <c r="C1337" s="79"/>
      <c r="D1337" s="79"/>
      <c r="E1337" s="79"/>
      <c r="F1337" s="79"/>
      <c r="G1337" s="79"/>
      <c r="H1337" s="79"/>
      <c r="I1337" s="79"/>
      <c r="J1337" s="79"/>
      <c r="K1337" s="79"/>
      <c r="L1337" s="79"/>
      <c r="M1337" s="79"/>
      <c r="AA1337" s="79"/>
      <c r="AB1337" s="79"/>
      <c r="AC1337" s="79"/>
      <c r="AD1337" s="79"/>
      <c r="AE1337" s="79"/>
      <c r="AF1337" s="79"/>
      <c r="AG1337" s="79"/>
      <c r="AH1337" s="79"/>
      <c r="AI1337" s="79"/>
      <c r="AJ1337" s="79"/>
      <c r="AK1337" s="79"/>
      <c r="AL1337" s="79"/>
      <c r="AM1337" s="79"/>
      <c r="AN1337" s="79"/>
      <c r="AO1337" s="79"/>
      <c r="AP1337" s="79"/>
      <c r="AQ1337" s="79"/>
      <c r="AR1337" s="79"/>
      <c r="AS1337" s="79"/>
      <c r="AT1337" s="79"/>
      <c r="AU1337" s="79"/>
      <c r="AV1337" s="79"/>
      <c r="AW1337" s="79"/>
      <c r="AX1337" s="79"/>
      <c r="AY1337" s="79"/>
      <c r="AZ1337" s="79"/>
      <c r="BA1337" s="79"/>
      <c r="BB1337" s="79"/>
      <c r="BC1337" s="79"/>
      <c r="BD1337" s="79"/>
      <c r="BE1337" s="79"/>
      <c r="BF1337" s="79"/>
      <c r="BG1337" s="79"/>
      <c r="BH1337" s="79"/>
      <c r="BI1337" s="79"/>
      <c r="BJ1337" s="79"/>
      <c r="BK1337" s="79"/>
      <c r="BL1337" s="79"/>
      <c r="BM1337" s="79"/>
      <c r="BN1337" s="79"/>
      <c r="BO1337" s="79"/>
      <c r="BP1337" s="79"/>
      <c r="BQ1337" s="79"/>
      <c r="BR1337" s="79"/>
      <c r="BS1337" s="79"/>
      <c r="BT1337" s="79"/>
      <c r="BU1337" s="79"/>
      <c r="BV1337" s="79"/>
      <c r="BW1337" s="79"/>
      <c r="BX1337" s="79"/>
      <c r="BY1337" s="79"/>
      <c r="BZ1337" s="79"/>
      <c r="CA1337" s="79"/>
    </row>
    <row r="1338" spans="1:79">
      <c r="A1338" s="79"/>
      <c r="B1338" s="79"/>
      <c r="C1338" s="79"/>
      <c r="D1338" s="79"/>
      <c r="E1338" s="79"/>
      <c r="F1338" s="79"/>
      <c r="G1338" s="79"/>
      <c r="H1338" s="79"/>
      <c r="I1338" s="79"/>
      <c r="J1338" s="79"/>
      <c r="K1338" s="79"/>
      <c r="L1338" s="79"/>
      <c r="M1338" s="79"/>
      <c r="AA1338" s="79"/>
      <c r="AB1338" s="79"/>
      <c r="AC1338" s="79"/>
      <c r="AD1338" s="79"/>
      <c r="AE1338" s="79"/>
      <c r="AF1338" s="79"/>
      <c r="AG1338" s="79"/>
      <c r="AH1338" s="79"/>
      <c r="AI1338" s="79"/>
      <c r="AJ1338" s="79"/>
      <c r="AK1338" s="79"/>
      <c r="AL1338" s="79"/>
      <c r="AM1338" s="79"/>
      <c r="AN1338" s="79"/>
      <c r="AO1338" s="79"/>
      <c r="AP1338" s="79"/>
      <c r="AQ1338" s="79"/>
      <c r="AR1338" s="79"/>
      <c r="AS1338" s="79"/>
      <c r="AT1338" s="79"/>
      <c r="AU1338" s="79"/>
      <c r="AV1338" s="79"/>
      <c r="AW1338" s="79"/>
      <c r="AX1338" s="79"/>
      <c r="AY1338" s="79"/>
      <c r="AZ1338" s="79"/>
      <c r="BA1338" s="79"/>
      <c r="BB1338" s="79"/>
      <c r="BC1338" s="79"/>
      <c r="BD1338" s="79"/>
      <c r="BE1338" s="79"/>
      <c r="BF1338" s="79"/>
      <c r="BG1338" s="79"/>
      <c r="BH1338" s="79"/>
      <c r="BI1338" s="79"/>
      <c r="BJ1338" s="79"/>
      <c r="BK1338" s="79"/>
      <c r="BL1338" s="79"/>
      <c r="BM1338" s="79"/>
      <c r="BN1338" s="79"/>
      <c r="BO1338" s="79"/>
      <c r="BP1338" s="79"/>
      <c r="BQ1338" s="79"/>
      <c r="BR1338" s="79"/>
      <c r="BS1338" s="79"/>
      <c r="BT1338" s="79"/>
      <c r="BU1338" s="79"/>
      <c r="BV1338" s="79"/>
      <c r="BW1338" s="79"/>
      <c r="BX1338" s="79"/>
      <c r="BY1338" s="79"/>
      <c r="BZ1338" s="79"/>
      <c r="CA1338" s="79"/>
    </row>
    <row r="1339" spans="1:79">
      <c r="A1339" s="79"/>
      <c r="B1339" s="79"/>
      <c r="C1339" s="79"/>
      <c r="D1339" s="79"/>
      <c r="E1339" s="79"/>
      <c r="F1339" s="79"/>
      <c r="G1339" s="79"/>
      <c r="H1339" s="79"/>
      <c r="I1339" s="79"/>
      <c r="J1339" s="79"/>
      <c r="K1339" s="79"/>
      <c r="L1339" s="79"/>
      <c r="M1339" s="79"/>
      <c r="AA1339" s="79"/>
      <c r="AB1339" s="79"/>
      <c r="AC1339" s="79"/>
      <c r="AD1339" s="79"/>
      <c r="AE1339" s="79"/>
      <c r="AF1339" s="79"/>
      <c r="AG1339" s="79"/>
      <c r="AH1339" s="79"/>
      <c r="AI1339" s="79"/>
      <c r="AJ1339" s="79"/>
      <c r="AK1339" s="79"/>
      <c r="AL1339" s="79"/>
      <c r="AM1339" s="79"/>
      <c r="AN1339" s="79"/>
      <c r="AO1339" s="79"/>
      <c r="AP1339" s="79"/>
      <c r="AQ1339" s="79"/>
      <c r="AR1339" s="79"/>
      <c r="AS1339" s="79"/>
      <c r="AT1339" s="79"/>
      <c r="AU1339" s="79"/>
      <c r="AV1339" s="79"/>
      <c r="AW1339" s="79"/>
      <c r="AX1339" s="79"/>
      <c r="AY1339" s="79"/>
      <c r="AZ1339" s="79"/>
      <c r="BA1339" s="79"/>
      <c r="BB1339" s="79"/>
      <c r="BC1339" s="79"/>
      <c r="BD1339" s="79"/>
      <c r="BE1339" s="79"/>
      <c r="BF1339" s="79"/>
      <c r="BG1339" s="79"/>
      <c r="BH1339" s="79"/>
      <c r="BI1339" s="79"/>
      <c r="BJ1339" s="79"/>
      <c r="BK1339" s="79"/>
      <c r="BL1339" s="79"/>
      <c r="BM1339" s="79"/>
      <c r="BN1339" s="79"/>
      <c r="BO1339" s="79"/>
      <c r="BP1339" s="79"/>
      <c r="BQ1339" s="79"/>
      <c r="BR1339" s="79"/>
      <c r="BS1339" s="79"/>
      <c r="BT1339" s="79"/>
      <c r="BU1339" s="79"/>
      <c r="BV1339" s="79"/>
      <c r="BW1339" s="79"/>
      <c r="BX1339" s="79"/>
      <c r="BY1339" s="79"/>
      <c r="BZ1339" s="79"/>
      <c r="CA1339" s="79"/>
    </row>
    <row r="1340" spans="1:79">
      <c r="A1340" s="79"/>
      <c r="B1340" s="79"/>
      <c r="C1340" s="79"/>
      <c r="D1340" s="79"/>
      <c r="E1340" s="79"/>
      <c r="F1340" s="79"/>
      <c r="G1340" s="79"/>
      <c r="H1340" s="79"/>
      <c r="I1340" s="79"/>
      <c r="J1340" s="79"/>
      <c r="K1340" s="79"/>
      <c r="L1340" s="79"/>
      <c r="M1340" s="79"/>
      <c r="AA1340" s="79"/>
      <c r="AB1340" s="79"/>
      <c r="AC1340" s="79"/>
      <c r="AD1340" s="79"/>
      <c r="AE1340" s="79"/>
      <c r="AF1340" s="79"/>
      <c r="AG1340" s="79"/>
      <c r="AH1340" s="79"/>
      <c r="AI1340" s="79"/>
      <c r="AJ1340" s="79"/>
      <c r="AK1340" s="79"/>
      <c r="AL1340" s="79"/>
      <c r="AM1340" s="79"/>
      <c r="AN1340" s="79"/>
      <c r="AO1340" s="79"/>
      <c r="AP1340" s="79"/>
      <c r="AQ1340" s="79"/>
      <c r="AR1340" s="79"/>
      <c r="AS1340" s="79"/>
      <c r="AT1340" s="79"/>
      <c r="AU1340" s="79"/>
      <c r="AV1340" s="79"/>
      <c r="AW1340" s="79"/>
      <c r="AX1340" s="79"/>
      <c r="AY1340" s="79"/>
      <c r="AZ1340" s="79"/>
      <c r="BA1340" s="79"/>
      <c r="BB1340" s="79"/>
      <c r="BC1340" s="79"/>
      <c r="BD1340" s="79"/>
      <c r="BE1340" s="79"/>
      <c r="BF1340" s="79"/>
      <c r="BG1340" s="79"/>
      <c r="BH1340" s="79"/>
      <c r="BI1340" s="79"/>
      <c r="BJ1340" s="79"/>
      <c r="BK1340" s="79"/>
      <c r="BL1340" s="79"/>
      <c r="BM1340" s="79"/>
      <c r="BN1340" s="79"/>
      <c r="BO1340" s="79"/>
      <c r="BP1340" s="79"/>
      <c r="BQ1340" s="79"/>
      <c r="BR1340" s="79"/>
      <c r="BS1340" s="79"/>
      <c r="BT1340" s="79"/>
      <c r="BU1340" s="79"/>
      <c r="BV1340" s="79"/>
      <c r="BW1340" s="79"/>
      <c r="BX1340" s="79"/>
      <c r="BY1340" s="79"/>
      <c r="BZ1340" s="79"/>
      <c r="CA1340" s="79"/>
    </row>
    <row r="1341" spans="1:79">
      <c r="A1341" s="79"/>
      <c r="B1341" s="79"/>
      <c r="C1341" s="79"/>
      <c r="D1341" s="79"/>
      <c r="E1341" s="79"/>
      <c r="F1341" s="79"/>
      <c r="G1341" s="79"/>
      <c r="H1341" s="79"/>
      <c r="I1341" s="79"/>
      <c r="J1341" s="79"/>
      <c r="K1341" s="79"/>
      <c r="L1341" s="79"/>
      <c r="M1341" s="79"/>
      <c r="AA1341" s="79"/>
      <c r="AB1341" s="79"/>
      <c r="AC1341" s="79"/>
      <c r="AD1341" s="79"/>
      <c r="AE1341" s="79"/>
      <c r="AF1341" s="79"/>
      <c r="AG1341" s="79"/>
      <c r="AH1341" s="79"/>
      <c r="AI1341" s="79"/>
      <c r="AJ1341" s="79"/>
      <c r="AK1341" s="79"/>
      <c r="AL1341" s="79"/>
      <c r="AM1341" s="79"/>
      <c r="AN1341" s="79"/>
      <c r="AO1341" s="79"/>
      <c r="AP1341" s="79"/>
      <c r="AQ1341" s="79"/>
      <c r="AR1341" s="79"/>
      <c r="AS1341" s="79"/>
      <c r="AT1341" s="79"/>
      <c r="AU1341" s="79"/>
      <c r="AV1341" s="79"/>
      <c r="AW1341" s="79"/>
      <c r="AX1341" s="79"/>
      <c r="AY1341" s="79"/>
      <c r="AZ1341" s="79"/>
      <c r="BA1341" s="79"/>
      <c r="BB1341" s="79"/>
      <c r="BC1341" s="79"/>
      <c r="BD1341" s="79"/>
      <c r="BE1341" s="79"/>
      <c r="BF1341" s="79"/>
      <c r="BG1341" s="79"/>
      <c r="BH1341" s="79"/>
      <c r="BI1341" s="79"/>
      <c r="BJ1341" s="79"/>
      <c r="BK1341" s="79"/>
      <c r="BL1341" s="79"/>
      <c r="BM1341" s="79"/>
      <c r="BN1341" s="79"/>
      <c r="BO1341" s="79"/>
      <c r="BP1341" s="79"/>
      <c r="BQ1341" s="79"/>
      <c r="BR1341" s="79"/>
      <c r="BS1341" s="79"/>
      <c r="BT1341" s="79"/>
      <c r="BU1341" s="79"/>
      <c r="BV1341" s="79"/>
      <c r="BW1341" s="79"/>
      <c r="BX1341" s="79"/>
      <c r="BY1341" s="79"/>
      <c r="BZ1341" s="79"/>
      <c r="CA1341" s="79"/>
    </row>
    <row r="1342" spans="1:79">
      <c r="A1342" s="79"/>
      <c r="B1342" s="79"/>
      <c r="C1342" s="79"/>
      <c r="D1342" s="79"/>
      <c r="E1342" s="79"/>
      <c r="F1342" s="79"/>
      <c r="G1342" s="79"/>
      <c r="H1342" s="79"/>
      <c r="I1342" s="79"/>
      <c r="J1342" s="79"/>
      <c r="K1342" s="79"/>
      <c r="L1342" s="79"/>
      <c r="M1342" s="79"/>
      <c r="AA1342" s="79"/>
      <c r="AB1342" s="79"/>
      <c r="AC1342" s="79"/>
      <c r="AD1342" s="79"/>
      <c r="AE1342" s="79"/>
      <c r="AF1342" s="79"/>
      <c r="AG1342" s="79"/>
      <c r="AH1342" s="79"/>
      <c r="AI1342" s="79"/>
      <c r="AJ1342" s="79"/>
      <c r="AK1342" s="79"/>
      <c r="AL1342" s="79"/>
      <c r="AM1342" s="79"/>
      <c r="AN1342" s="79"/>
      <c r="AO1342" s="79"/>
      <c r="AP1342" s="79"/>
      <c r="AQ1342" s="79"/>
      <c r="AR1342" s="79"/>
      <c r="AS1342" s="79"/>
      <c r="AT1342" s="79"/>
      <c r="AU1342" s="79"/>
      <c r="AV1342" s="79"/>
      <c r="AW1342" s="79"/>
      <c r="AX1342" s="79"/>
      <c r="AY1342" s="79"/>
      <c r="AZ1342" s="79"/>
      <c r="BA1342" s="79"/>
      <c r="BB1342" s="79"/>
      <c r="BC1342" s="79"/>
      <c r="BD1342" s="79"/>
      <c r="BE1342" s="79"/>
      <c r="BF1342" s="79"/>
      <c r="BG1342" s="79"/>
      <c r="BH1342" s="79"/>
      <c r="BI1342" s="79"/>
      <c r="BJ1342" s="79"/>
      <c r="BK1342" s="79"/>
      <c r="BL1342" s="79"/>
      <c r="BM1342" s="79"/>
      <c r="BN1342" s="79"/>
      <c r="BO1342" s="79"/>
      <c r="BP1342" s="79"/>
      <c r="BQ1342" s="79"/>
      <c r="BR1342" s="79"/>
      <c r="BS1342" s="79"/>
      <c r="BT1342" s="79"/>
      <c r="BU1342" s="79"/>
      <c r="BV1342" s="79"/>
      <c r="BW1342" s="79"/>
      <c r="BX1342" s="79"/>
      <c r="BY1342" s="79"/>
      <c r="BZ1342" s="79"/>
      <c r="CA1342" s="79"/>
    </row>
    <row r="1343" spans="1:79">
      <c r="A1343" s="79"/>
      <c r="B1343" s="79"/>
      <c r="C1343" s="79"/>
      <c r="D1343" s="79"/>
      <c r="E1343" s="79"/>
      <c r="F1343" s="79"/>
      <c r="G1343" s="79"/>
      <c r="H1343" s="79"/>
      <c r="I1343" s="79"/>
      <c r="J1343" s="79"/>
      <c r="K1343" s="79"/>
      <c r="L1343" s="79"/>
      <c r="M1343" s="79"/>
      <c r="AA1343" s="79"/>
      <c r="AB1343" s="79"/>
      <c r="AC1343" s="79"/>
      <c r="AD1343" s="79"/>
      <c r="AE1343" s="79"/>
      <c r="AF1343" s="79"/>
      <c r="AG1343" s="79"/>
      <c r="AH1343" s="79"/>
      <c r="AI1343" s="79"/>
      <c r="AJ1343" s="79"/>
      <c r="AK1343" s="79"/>
      <c r="AL1343" s="79"/>
      <c r="AM1343" s="79"/>
      <c r="AN1343" s="79"/>
      <c r="AO1343" s="79"/>
      <c r="AP1343" s="79"/>
      <c r="AQ1343" s="79"/>
      <c r="AR1343" s="79"/>
      <c r="AS1343" s="79"/>
      <c r="AT1343" s="79"/>
      <c r="AU1343" s="79"/>
      <c r="AV1343" s="79"/>
      <c r="AW1343" s="79"/>
      <c r="AX1343" s="79"/>
      <c r="AY1343" s="79"/>
      <c r="AZ1343" s="79"/>
      <c r="BA1343" s="79"/>
      <c r="BB1343" s="79"/>
      <c r="BC1343" s="79"/>
      <c r="BD1343" s="79"/>
      <c r="BE1343" s="79"/>
      <c r="BF1343" s="79"/>
      <c r="BG1343" s="79"/>
      <c r="BH1343" s="79"/>
      <c r="BI1343" s="79"/>
      <c r="BJ1343" s="79"/>
      <c r="BK1343" s="79"/>
      <c r="BL1343" s="79"/>
      <c r="BM1343" s="79"/>
      <c r="BN1343" s="79"/>
      <c r="BO1343" s="79"/>
      <c r="BP1343" s="79"/>
      <c r="BQ1343" s="79"/>
      <c r="BR1343" s="79"/>
      <c r="BS1343" s="79"/>
      <c r="BT1343" s="79"/>
      <c r="BU1343" s="79"/>
      <c r="BV1343" s="79"/>
      <c r="BW1343" s="79"/>
      <c r="BX1343" s="79"/>
      <c r="BY1343" s="79"/>
      <c r="BZ1343" s="79"/>
      <c r="CA1343" s="79"/>
    </row>
    <row r="1344" spans="1:79">
      <c r="A1344" s="79"/>
      <c r="B1344" s="79"/>
      <c r="C1344" s="79"/>
      <c r="D1344" s="79"/>
      <c r="E1344" s="79"/>
      <c r="F1344" s="79"/>
      <c r="G1344" s="79"/>
      <c r="H1344" s="79"/>
      <c r="I1344" s="79"/>
      <c r="J1344" s="79"/>
      <c r="K1344" s="79"/>
      <c r="L1344" s="79"/>
      <c r="M1344" s="79"/>
      <c r="AA1344" s="79"/>
      <c r="AB1344" s="79"/>
      <c r="AC1344" s="79"/>
      <c r="AD1344" s="79"/>
      <c r="AE1344" s="79"/>
      <c r="AF1344" s="79"/>
      <c r="AG1344" s="79"/>
      <c r="AH1344" s="79"/>
      <c r="AI1344" s="79"/>
      <c r="AJ1344" s="79"/>
      <c r="AK1344" s="79"/>
      <c r="AL1344" s="79"/>
      <c r="AM1344" s="79"/>
      <c r="AN1344" s="79"/>
      <c r="AO1344" s="79"/>
      <c r="AP1344" s="79"/>
      <c r="AQ1344" s="79"/>
      <c r="AR1344" s="79"/>
      <c r="AS1344" s="79"/>
      <c r="AT1344" s="79"/>
      <c r="AU1344" s="79"/>
      <c r="AV1344" s="79"/>
      <c r="AW1344" s="79"/>
      <c r="AX1344" s="79"/>
      <c r="AY1344" s="79"/>
      <c r="AZ1344" s="79"/>
      <c r="BA1344" s="79"/>
      <c r="BB1344" s="79"/>
      <c r="BC1344" s="79"/>
      <c r="BD1344" s="79"/>
      <c r="BE1344" s="79"/>
      <c r="BF1344" s="79"/>
      <c r="BG1344" s="79"/>
      <c r="BH1344" s="79"/>
      <c r="BI1344" s="79"/>
      <c r="BJ1344" s="79"/>
      <c r="BK1344" s="79"/>
      <c r="BL1344" s="79"/>
      <c r="BM1344" s="79"/>
      <c r="BN1344" s="79"/>
      <c r="BO1344" s="79"/>
      <c r="BP1344" s="79"/>
      <c r="BQ1344" s="79"/>
      <c r="BR1344" s="79"/>
      <c r="BS1344" s="79"/>
      <c r="BT1344" s="79"/>
      <c r="BU1344" s="79"/>
      <c r="BV1344" s="79"/>
      <c r="BW1344" s="79"/>
      <c r="BX1344" s="79"/>
      <c r="BY1344" s="79"/>
      <c r="BZ1344" s="79"/>
      <c r="CA1344" s="79"/>
    </row>
    <row r="1345" spans="1:79">
      <c r="A1345" s="79"/>
      <c r="B1345" s="79"/>
      <c r="C1345" s="79"/>
      <c r="D1345" s="79"/>
      <c r="E1345" s="79"/>
      <c r="F1345" s="79"/>
      <c r="G1345" s="79"/>
      <c r="H1345" s="79"/>
      <c r="I1345" s="79"/>
      <c r="J1345" s="79"/>
      <c r="K1345" s="79"/>
      <c r="L1345" s="79"/>
      <c r="M1345" s="79"/>
      <c r="AA1345" s="79"/>
      <c r="AB1345" s="79"/>
      <c r="AC1345" s="79"/>
      <c r="AD1345" s="79"/>
      <c r="AE1345" s="79"/>
      <c r="AF1345" s="79"/>
      <c r="AG1345" s="79"/>
      <c r="AH1345" s="79"/>
      <c r="AI1345" s="79"/>
      <c r="AJ1345" s="79"/>
      <c r="AK1345" s="79"/>
      <c r="AL1345" s="79"/>
      <c r="AM1345" s="79"/>
      <c r="AN1345" s="79"/>
      <c r="AO1345" s="79"/>
      <c r="AP1345" s="79"/>
      <c r="AQ1345" s="79"/>
      <c r="AR1345" s="79"/>
      <c r="AS1345" s="79"/>
      <c r="AT1345" s="79"/>
      <c r="AU1345" s="79"/>
      <c r="AV1345" s="79"/>
      <c r="AW1345" s="79"/>
      <c r="AX1345" s="79"/>
      <c r="AY1345" s="79"/>
      <c r="AZ1345" s="79"/>
      <c r="BA1345" s="79"/>
      <c r="BB1345" s="79"/>
      <c r="BC1345" s="79"/>
      <c r="BD1345" s="79"/>
      <c r="BE1345" s="79"/>
      <c r="BF1345" s="79"/>
      <c r="BG1345" s="79"/>
      <c r="BH1345" s="79"/>
      <c r="BI1345" s="79"/>
      <c r="BJ1345" s="79"/>
      <c r="BK1345" s="79"/>
      <c r="BL1345" s="79"/>
      <c r="BM1345" s="79"/>
      <c r="BN1345" s="79"/>
      <c r="BO1345" s="79"/>
      <c r="BP1345" s="79"/>
      <c r="BQ1345" s="79"/>
      <c r="BR1345" s="79"/>
      <c r="BS1345" s="79"/>
      <c r="BT1345" s="79"/>
      <c r="BU1345" s="79"/>
      <c r="BV1345" s="79"/>
      <c r="BW1345" s="79"/>
      <c r="BX1345" s="79"/>
      <c r="BY1345" s="79"/>
      <c r="BZ1345" s="79"/>
      <c r="CA1345" s="79"/>
    </row>
    <row r="1346" spans="1:79">
      <c r="A1346" s="79"/>
      <c r="B1346" s="79"/>
      <c r="C1346" s="79"/>
      <c r="D1346" s="79"/>
      <c r="E1346" s="79"/>
      <c r="F1346" s="79"/>
      <c r="G1346" s="79"/>
      <c r="H1346" s="79"/>
      <c r="I1346" s="79"/>
      <c r="J1346" s="79"/>
      <c r="K1346" s="79"/>
      <c r="L1346" s="79"/>
      <c r="M1346" s="79"/>
      <c r="AA1346" s="79"/>
      <c r="AB1346" s="79"/>
      <c r="AC1346" s="79"/>
      <c r="AD1346" s="79"/>
      <c r="AE1346" s="79"/>
      <c r="AF1346" s="79"/>
      <c r="AG1346" s="79"/>
      <c r="AH1346" s="79"/>
      <c r="AI1346" s="79"/>
      <c r="AJ1346" s="79"/>
      <c r="AK1346" s="79"/>
      <c r="AL1346" s="79"/>
      <c r="AM1346" s="79"/>
      <c r="AN1346" s="79"/>
      <c r="AO1346" s="79"/>
      <c r="AP1346" s="79"/>
      <c r="AQ1346" s="79"/>
      <c r="AR1346" s="79"/>
      <c r="AS1346" s="79"/>
      <c r="AT1346" s="79"/>
      <c r="AU1346" s="79"/>
      <c r="AV1346" s="79"/>
      <c r="AW1346" s="79"/>
      <c r="AX1346" s="79"/>
      <c r="AY1346" s="79"/>
      <c r="AZ1346" s="79"/>
      <c r="BA1346" s="79"/>
      <c r="BB1346" s="79"/>
      <c r="BC1346" s="79"/>
      <c r="BD1346" s="79"/>
      <c r="BE1346" s="79"/>
      <c r="BF1346" s="79"/>
      <c r="BG1346" s="79"/>
      <c r="BH1346" s="79"/>
      <c r="BI1346" s="79"/>
      <c r="BJ1346" s="79"/>
      <c r="BK1346" s="79"/>
      <c r="BL1346" s="79"/>
      <c r="BM1346" s="79"/>
      <c r="BN1346" s="79"/>
      <c r="BO1346" s="79"/>
      <c r="BP1346" s="79"/>
      <c r="BQ1346" s="79"/>
      <c r="BR1346" s="79"/>
      <c r="BS1346" s="79"/>
      <c r="BT1346" s="79"/>
      <c r="BU1346" s="79"/>
      <c r="BV1346" s="79"/>
      <c r="BW1346" s="79"/>
      <c r="BX1346" s="79"/>
      <c r="BY1346" s="79"/>
      <c r="BZ1346" s="79"/>
      <c r="CA1346" s="79"/>
    </row>
    <row r="1347" spans="1:79">
      <c r="A1347" s="79"/>
      <c r="B1347" s="79"/>
      <c r="C1347" s="79"/>
      <c r="D1347" s="79"/>
      <c r="E1347" s="79"/>
      <c r="F1347" s="79"/>
      <c r="G1347" s="79"/>
      <c r="H1347" s="79"/>
      <c r="I1347" s="79"/>
      <c r="J1347" s="79"/>
      <c r="K1347" s="79"/>
      <c r="L1347" s="79"/>
      <c r="M1347" s="79"/>
      <c r="AA1347" s="79"/>
      <c r="AB1347" s="79"/>
      <c r="AC1347" s="79"/>
      <c r="AD1347" s="79"/>
      <c r="AE1347" s="79"/>
      <c r="AF1347" s="79"/>
      <c r="AG1347" s="79"/>
      <c r="AH1347" s="79"/>
      <c r="AI1347" s="79"/>
      <c r="AJ1347" s="79"/>
      <c r="AK1347" s="79"/>
      <c r="AL1347" s="79"/>
      <c r="AM1347" s="79"/>
      <c r="AN1347" s="79"/>
      <c r="AO1347" s="79"/>
      <c r="AP1347" s="79"/>
      <c r="AQ1347" s="79"/>
      <c r="AR1347" s="79"/>
      <c r="AS1347" s="79"/>
      <c r="AT1347" s="79"/>
      <c r="AU1347" s="79"/>
      <c r="AV1347" s="79"/>
      <c r="AW1347" s="79"/>
      <c r="AX1347" s="79"/>
      <c r="AY1347" s="79"/>
      <c r="AZ1347" s="79"/>
      <c r="BA1347" s="79"/>
      <c r="BB1347" s="79"/>
      <c r="BC1347" s="79"/>
      <c r="BD1347" s="79"/>
      <c r="BE1347" s="79"/>
      <c r="BF1347" s="79"/>
      <c r="BG1347" s="79"/>
      <c r="BH1347" s="79"/>
      <c r="BI1347" s="79"/>
      <c r="BJ1347" s="79"/>
      <c r="BK1347" s="79"/>
      <c r="BL1347" s="79"/>
      <c r="BM1347" s="79"/>
      <c r="BN1347" s="79"/>
      <c r="BO1347" s="79"/>
      <c r="BP1347" s="79"/>
      <c r="BQ1347" s="79"/>
      <c r="BR1347" s="79"/>
      <c r="BS1347" s="79"/>
      <c r="BT1347" s="79"/>
      <c r="BU1347" s="79"/>
      <c r="BV1347" s="79"/>
      <c r="BW1347" s="79"/>
      <c r="BX1347" s="79"/>
      <c r="BY1347" s="79"/>
      <c r="BZ1347" s="79"/>
      <c r="CA1347" s="79"/>
    </row>
    <row r="1348" spans="1:79">
      <c r="A1348" s="79"/>
      <c r="B1348" s="79"/>
      <c r="C1348" s="79"/>
      <c r="D1348" s="79"/>
      <c r="E1348" s="79"/>
      <c r="F1348" s="79"/>
      <c r="G1348" s="79"/>
      <c r="H1348" s="79"/>
      <c r="I1348" s="79"/>
      <c r="J1348" s="79"/>
      <c r="K1348" s="79"/>
      <c r="L1348" s="79"/>
      <c r="M1348" s="79"/>
      <c r="AA1348" s="79"/>
      <c r="AB1348" s="79"/>
      <c r="AC1348" s="79"/>
      <c r="AD1348" s="79"/>
      <c r="AE1348" s="79"/>
      <c r="AF1348" s="79"/>
      <c r="AG1348" s="79"/>
      <c r="AH1348" s="79"/>
      <c r="AI1348" s="79"/>
      <c r="AJ1348" s="79"/>
      <c r="AK1348" s="79"/>
      <c r="AL1348" s="79"/>
      <c r="AM1348" s="79"/>
      <c r="AN1348" s="79"/>
      <c r="AO1348" s="79"/>
      <c r="AP1348" s="79"/>
      <c r="AQ1348" s="79"/>
      <c r="AR1348" s="79"/>
      <c r="AS1348" s="79"/>
      <c r="AT1348" s="79"/>
      <c r="AU1348" s="79"/>
      <c r="AV1348" s="79"/>
      <c r="AW1348" s="79"/>
      <c r="AX1348" s="79"/>
      <c r="AY1348" s="79"/>
      <c r="AZ1348" s="79"/>
      <c r="BA1348" s="79"/>
      <c r="BB1348" s="79"/>
      <c r="BC1348" s="79"/>
      <c r="BD1348" s="79"/>
      <c r="BE1348" s="79"/>
      <c r="BF1348" s="79"/>
      <c r="BG1348" s="79"/>
      <c r="BH1348" s="79"/>
      <c r="BI1348" s="79"/>
      <c r="BJ1348" s="79"/>
      <c r="BK1348" s="79"/>
      <c r="BL1348" s="79"/>
      <c r="BM1348" s="79"/>
      <c r="BN1348" s="79"/>
      <c r="BO1348" s="79"/>
      <c r="BP1348" s="79"/>
      <c r="BQ1348" s="79"/>
      <c r="BR1348" s="79"/>
      <c r="BS1348" s="79"/>
      <c r="BT1348" s="79"/>
      <c r="BU1348" s="79"/>
      <c r="BV1348" s="79"/>
      <c r="BW1348" s="79"/>
      <c r="BX1348" s="79"/>
      <c r="BY1348" s="79"/>
      <c r="BZ1348" s="79"/>
      <c r="CA1348" s="79"/>
    </row>
    <row r="1349" spans="1:79">
      <c r="A1349" s="79"/>
      <c r="B1349" s="79"/>
      <c r="C1349" s="79"/>
      <c r="D1349" s="79"/>
      <c r="E1349" s="79"/>
      <c r="F1349" s="79"/>
      <c r="G1349" s="79"/>
      <c r="H1349" s="79"/>
      <c r="I1349" s="79"/>
      <c r="J1349" s="79"/>
      <c r="K1349" s="79"/>
      <c r="L1349" s="79"/>
      <c r="M1349" s="79"/>
      <c r="AA1349" s="79"/>
      <c r="AB1349" s="79"/>
      <c r="AC1349" s="79"/>
      <c r="AD1349" s="79"/>
      <c r="AE1349" s="79"/>
      <c r="AF1349" s="79"/>
      <c r="AG1349" s="79"/>
      <c r="AH1349" s="79"/>
      <c r="AI1349" s="79"/>
      <c r="AJ1349" s="79"/>
      <c r="AK1349" s="79"/>
      <c r="AL1349" s="79"/>
      <c r="AM1349" s="79"/>
      <c r="AN1349" s="79"/>
      <c r="AO1349" s="79"/>
      <c r="AP1349" s="79"/>
      <c r="AQ1349" s="79"/>
      <c r="AR1349" s="79"/>
      <c r="AS1349" s="79"/>
      <c r="AT1349" s="79"/>
      <c r="AU1349" s="79"/>
      <c r="AV1349" s="79"/>
      <c r="AW1349" s="79"/>
      <c r="AX1349" s="79"/>
      <c r="AY1349" s="79"/>
      <c r="AZ1349" s="79"/>
      <c r="BA1349" s="79"/>
      <c r="BB1349" s="79"/>
      <c r="BC1349" s="79"/>
      <c r="BD1349" s="79"/>
      <c r="BE1349" s="79"/>
      <c r="BF1349" s="79"/>
      <c r="BG1349" s="79"/>
      <c r="BH1349" s="79"/>
      <c r="BI1349" s="79"/>
      <c r="BJ1349" s="79"/>
      <c r="BK1349" s="79"/>
      <c r="BL1349" s="79"/>
      <c r="BM1349" s="79"/>
      <c r="BN1349" s="79"/>
      <c r="BO1349" s="79"/>
      <c r="BP1349" s="79"/>
      <c r="BQ1349" s="79"/>
      <c r="BR1349" s="79"/>
      <c r="BS1349" s="79"/>
      <c r="BT1349" s="79"/>
      <c r="BU1349" s="79"/>
      <c r="BV1349" s="79"/>
      <c r="BW1349" s="79"/>
      <c r="BX1349" s="79"/>
      <c r="BY1349" s="79"/>
      <c r="BZ1349" s="79"/>
      <c r="CA1349" s="79"/>
    </row>
    <row r="1350" spans="1:79">
      <c r="A1350" s="79"/>
      <c r="B1350" s="79"/>
      <c r="C1350" s="79"/>
      <c r="D1350" s="79"/>
      <c r="E1350" s="79"/>
      <c r="F1350" s="79"/>
      <c r="G1350" s="79"/>
      <c r="H1350" s="79"/>
      <c r="I1350" s="79"/>
      <c r="J1350" s="79"/>
      <c r="K1350" s="79"/>
      <c r="L1350" s="79"/>
      <c r="M1350" s="79"/>
      <c r="AA1350" s="79"/>
      <c r="AB1350" s="79"/>
      <c r="AC1350" s="79"/>
      <c r="AD1350" s="79"/>
      <c r="AE1350" s="79"/>
      <c r="AF1350" s="79"/>
      <c r="AG1350" s="79"/>
      <c r="AH1350" s="79"/>
      <c r="AI1350" s="79"/>
      <c r="AJ1350" s="79"/>
      <c r="AK1350" s="79"/>
      <c r="AL1350" s="79"/>
      <c r="AM1350" s="79"/>
      <c r="AN1350" s="79"/>
      <c r="AO1350" s="79"/>
      <c r="AP1350" s="79"/>
      <c r="AQ1350" s="79"/>
      <c r="AR1350" s="79"/>
      <c r="AS1350" s="79"/>
      <c r="AT1350" s="79"/>
      <c r="AU1350" s="79"/>
      <c r="AV1350" s="79"/>
      <c r="AW1350" s="79"/>
      <c r="AX1350" s="79"/>
      <c r="AY1350" s="79"/>
      <c r="AZ1350" s="79"/>
      <c r="BA1350" s="79"/>
      <c r="BB1350" s="79"/>
      <c r="BC1350" s="79"/>
      <c r="BD1350" s="79"/>
      <c r="BE1350" s="79"/>
      <c r="BF1350" s="79"/>
      <c r="BG1350" s="79"/>
      <c r="BH1350" s="79"/>
      <c r="BI1350" s="79"/>
      <c r="BJ1350" s="79"/>
      <c r="BK1350" s="79"/>
      <c r="BL1350" s="79"/>
      <c r="BM1350" s="79"/>
      <c r="BN1350" s="79"/>
      <c r="BO1350" s="79"/>
      <c r="BP1350" s="79"/>
      <c r="BQ1350" s="79"/>
      <c r="BR1350" s="79"/>
      <c r="BS1350" s="79"/>
      <c r="BT1350" s="79"/>
      <c r="BU1350" s="79"/>
      <c r="BV1350" s="79"/>
      <c r="BW1350" s="79"/>
      <c r="BX1350" s="79"/>
      <c r="BY1350" s="79"/>
      <c r="BZ1350" s="79"/>
      <c r="CA1350" s="79"/>
    </row>
    <row r="1351" spans="1:79">
      <c r="A1351" s="79"/>
      <c r="B1351" s="79"/>
      <c r="C1351" s="79"/>
      <c r="D1351" s="79"/>
      <c r="E1351" s="79"/>
      <c r="F1351" s="79"/>
      <c r="G1351" s="79"/>
      <c r="H1351" s="79"/>
      <c r="I1351" s="79"/>
      <c r="J1351" s="79"/>
      <c r="K1351" s="79"/>
      <c r="L1351" s="79"/>
      <c r="M1351" s="79"/>
      <c r="AA1351" s="79"/>
      <c r="AB1351" s="79"/>
      <c r="AC1351" s="79"/>
      <c r="AD1351" s="79"/>
      <c r="AE1351" s="79"/>
      <c r="AF1351" s="79"/>
      <c r="AG1351" s="79"/>
      <c r="AH1351" s="79"/>
      <c r="AI1351" s="79"/>
      <c r="AJ1351" s="79"/>
      <c r="AK1351" s="79"/>
      <c r="AL1351" s="79"/>
      <c r="AM1351" s="79"/>
      <c r="AN1351" s="79"/>
      <c r="AO1351" s="79"/>
      <c r="AP1351" s="79"/>
      <c r="AQ1351" s="79"/>
      <c r="AR1351" s="79"/>
      <c r="AS1351" s="79"/>
      <c r="AT1351" s="79"/>
      <c r="AU1351" s="79"/>
      <c r="AV1351" s="79"/>
      <c r="AW1351" s="79"/>
      <c r="AX1351" s="79"/>
      <c r="AY1351" s="79"/>
      <c r="AZ1351" s="79"/>
      <c r="BA1351" s="79"/>
      <c r="BB1351" s="79"/>
      <c r="BC1351" s="79"/>
      <c r="BD1351" s="79"/>
      <c r="BE1351" s="79"/>
      <c r="BF1351" s="79"/>
      <c r="BG1351" s="79"/>
      <c r="BH1351" s="79"/>
      <c r="BI1351" s="79"/>
      <c r="BJ1351" s="79"/>
      <c r="BK1351" s="79"/>
      <c r="BL1351" s="79"/>
      <c r="BM1351" s="79"/>
      <c r="BN1351" s="79"/>
      <c r="BO1351" s="79"/>
      <c r="BP1351" s="79"/>
      <c r="BQ1351" s="79"/>
      <c r="BR1351" s="79"/>
      <c r="BS1351" s="79"/>
      <c r="BT1351" s="79"/>
      <c r="BU1351" s="79"/>
      <c r="BV1351" s="79"/>
      <c r="BW1351" s="79"/>
      <c r="BX1351" s="79"/>
      <c r="BY1351" s="79"/>
      <c r="BZ1351" s="79"/>
      <c r="CA1351" s="79"/>
    </row>
    <row r="1352" spans="1:79">
      <c r="A1352" s="79"/>
      <c r="B1352" s="79"/>
      <c r="C1352" s="79"/>
      <c r="D1352" s="79"/>
      <c r="E1352" s="79"/>
      <c r="F1352" s="79"/>
      <c r="G1352" s="79"/>
      <c r="H1352" s="79"/>
      <c r="I1352" s="79"/>
      <c r="J1352" s="79"/>
      <c r="K1352" s="79"/>
      <c r="L1352" s="79"/>
      <c r="M1352" s="79"/>
      <c r="AA1352" s="79"/>
      <c r="AB1352" s="79"/>
      <c r="AC1352" s="79"/>
      <c r="AD1352" s="79"/>
      <c r="AE1352" s="79"/>
      <c r="AF1352" s="79"/>
      <c r="AG1352" s="79"/>
      <c r="AH1352" s="79"/>
      <c r="AI1352" s="79"/>
      <c r="AJ1352" s="79"/>
      <c r="AK1352" s="79"/>
      <c r="AL1352" s="79"/>
      <c r="AM1352" s="79"/>
      <c r="AN1352" s="79"/>
      <c r="AO1352" s="79"/>
      <c r="AP1352" s="79"/>
      <c r="AQ1352" s="79"/>
      <c r="AR1352" s="79"/>
      <c r="AS1352" s="79"/>
      <c r="AT1352" s="79"/>
      <c r="AU1352" s="79"/>
      <c r="AV1352" s="79"/>
      <c r="AW1352" s="79"/>
      <c r="AX1352" s="79"/>
      <c r="AY1352" s="79"/>
      <c r="AZ1352" s="79"/>
      <c r="BA1352" s="79"/>
      <c r="BB1352" s="79"/>
      <c r="BC1352" s="79"/>
      <c r="BD1352" s="79"/>
      <c r="BE1352" s="79"/>
      <c r="BF1352" s="79"/>
      <c r="BG1352" s="79"/>
      <c r="BH1352" s="79"/>
      <c r="BI1352" s="79"/>
      <c r="BJ1352" s="79"/>
      <c r="BK1352" s="79"/>
      <c r="BL1352" s="79"/>
      <c r="BM1352" s="79"/>
      <c r="BN1352" s="79"/>
      <c r="BO1352" s="79"/>
      <c r="BP1352" s="79"/>
      <c r="BQ1352" s="79"/>
      <c r="BR1352" s="79"/>
      <c r="BS1352" s="79"/>
      <c r="BT1352" s="79"/>
      <c r="BU1352" s="79"/>
      <c r="BV1352" s="79"/>
      <c r="BW1352" s="79"/>
      <c r="BX1352" s="79"/>
      <c r="BY1352" s="79"/>
      <c r="BZ1352" s="79"/>
      <c r="CA1352" s="79"/>
    </row>
    <row r="1353" spans="1:79">
      <c r="A1353" s="79"/>
      <c r="B1353" s="79"/>
      <c r="C1353" s="79"/>
      <c r="D1353" s="79"/>
      <c r="E1353" s="79"/>
      <c r="F1353" s="79"/>
      <c r="G1353" s="79"/>
      <c r="H1353" s="79"/>
      <c r="I1353" s="79"/>
      <c r="J1353" s="79"/>
      <c r="K1353" s="79"/>
      <c r="L1353" s="79"/>
      <c r="M1353" s="79"/>
      <c r="AA1353" s="79"/>
      <c r="AB1353" s="79"/>
      <c r="AC1353" s="79"/>
      <c r="AD1353" s="79"/>
      <c r="AE1353" s="79"/>
      <c r="AF1353" s="79"/>
      <c r="AG1353" s="79"/>
      <c r="AH1353" s="79"/>
      <c r="AI1353" s="79"/>
      <c r="AJ1353" s="79"/>
      <c r="AK1353" s="79"/>
      <c r="AL1353" s="79"/>
      <c r="AM1353" s="79"/>
      <c r="AN1353" s="79"/>
      <c r="AO1353" s="79"/>
      <c r="AP1353" s="79"/>
      <c r="AQ1353" s="79"/>
      <c r="AR1353" s="79"/>
      <c r="AS1353" s="79"/>
      <c r="AT1353" s="79"/>
      <c r="AU1353" s="79"/>
      <c r="AV1353" s="79"/>
      <c r="AW1353" s="79"/>
      <c r="AX1353" s="79"/>
      <c r="AY1353" s="79"/>
      <c r="AZ1353" s="79"/>
      <c r="BA1353" s="79"/>
      <c r="BB1353" s="79"/>
      <c r="BC1353" s="79"/>
      <c r="BD1353" s="79"/>
      <c r="BE1353" s="79"/>
      <c r="BF1353" s="79"/>
      <c r="BG1353" s="79"/>
      <c r="BH1353" s="79"/>
      <c r="BI1353" s="79"/>
      <c r="BJ1353" s="79"/>
      <c r="BK1353" s="79"/>
      <c r="BL1353" s="79"/>
      <c r="BM1353" s="79"/>
      <c r="BN1353" s="79"/>
      <c r="BO1353" s="79"/>
      <c r="BP1353" s="79"/>
      <c r="BQ1353" s="79"/>
      <c r="BR1353" s="79"/>
      <c r="BS1353" s="79"/>
      <c r="BT1353" s="79"/>
      <c r="BU1353" s="79"/>
      <c r="BV1353" s="79"/>
      <c r="BW1353" s="79"/>
      <c r="BX1353" s="79"/>
      <c r="BY1353" s="79"/>
      <c r="BZ1353" s="79"/>
      <c r="CA1353" s="79"/>
    </row>
    <row r="1354" spans="1:79">
      <c r="A1354" s="79"/>
      <c r="B1354" s="79"/>
      <c r="C1354" s="79"/>
      <c r="D1354" s="79"/>
      <c r="E1354" s="79"/>
      <c r="F1354" s="79"/>
      <c r="G1354" s="79"/>
      <c r="H1354" s="79"/>
      <c r="I1354" s="79"/>
      <c r="J1354" s="79"/>
      <c r="K1354" s="79"/>
      <c r="L1354" s="79"/>
      <c r="M1354" s="79"/>
      <c r="AA1354" s="79"/>
      <c r="AB1354" s="79"/>
      <c r="AC1354" s="79"/>
      <c r="AD1354" s="79"/>
      <c r="AE1354" s="79"/>
      <c r="AF1354" s="79"/>
      <c r="AG1354" s="79"/>
      <c r="AH1354" s="79"/>
      <c r="AI1354" s="79"/>
      <c r="AJ1354" s="79"/>
      <c r="AK1354" s="79"/>
      <c r="AL1354" s="79"/>
      <c r="AM1354" s="79"/>
      <c r="AN1354" s="79"/>
      <c r="AO1354" s="79"/>
      <c r="AP1354" s="79"/>
      <c r="AQ1354" s="79"/>
      <c r="AR1354" s="79"/>
      <c r="AS1354" s="79"/>
      <c r="AT1354" s="79"/>
      <c r="AU1354" s="79"/>
      <c r="AV1354" s="79"/>
      <c r="AW1354" s="79"/>
      <c r="AX1354" s="79"/>
      <c r="AY1354" s="79"/>
      <c r="AZ1354" s="79"/>
      <c r="BA1354" s="79"/>
      <c r="BB1354" s="79"/>
      <c r="BC1354" s="79"/>
      <c r="BD1354" s="79"/>
      <c r="BE1354" s="79"/>
      <c r="BF1354" s="79"/>
      <c r="BG1354" s="79"/>
      <c r="BH1354" s="79"/>
      <c r="BI1354" s="79"/>
      <c r="BJ1354" s="79"/>
      <c r="BK1354" s="79"/>
      <c r="BL1354" s="79"/>
      <c r="BM1354" s="79"/>
      <c r="BN1354" s="79"/>
      <c r="BO1354" s="79"/>
      <c r="BP1354" s="79"/>
      <c r="BQ1354" s="79"/>
      <c r="BR1354" s="79"/>
      <c r="BS1354" s="79"/>
      <c r="BT1354" s="79"/>
      <c r="BU1354" s="79"/>
      <c r="BV1354" s="79"/>
      <c r="BW1354" s="79"/>
      <c r="BX1354" s="79"/>
      <c r="BY1354" s="79"/>
      <c r="BZ1354" s="79"/>
      <c r="CA1354" s="79"/>
    </row>
    <row r="1355" spans="1:79">
      <c r="A1355" s="79"/>
      <c r="B1355" s="79"/>
      <c r="C1355" s="79"/>
      <c r="D1355" s="79"/>
      <c r="E1355" s="79"/>
      <c r="F1355" s="79"/>
      <c r="G1355" s="79"/>
      <c r="H1355" s="79"/>
      <c r="I1355" s="79"/>
      <c r="J1355" s="79"/>
      <c r="K1355" s="79"/>
      <c r="L1355" s="79"/>
      <c r="M1355" s="79"/>
      <c r="AA1355" s="79"/>
      <c r="AB1355" s="79"/>
      <c r="AC1355" s="79"/>
      <c r="AD1355" s="79"/>
      <c r="AE1355" s="79"/>
      <c r="AF1355" s="79"/>
      <c r="AG1355" s="79"/>
      <c r="AH1355" s="79"/>
      <c r="AI1355" s="79"/>
      <c r="AJ1355" s="79"/>
      <c r="AK1355" s="79"/>
      <c r="AL1355" s="79"/>
      <c r="AM1355" s="79"/>
      <c r="AN1355" s="79"/>
      <c r="AO1355" s="79"/>
      <c r="AP1355" s="79"/>
      <c r="AQ1355" s="79"/>
      <c r="AR1355" s="79"/>
      <c r="AS1355" s="79"/>
      <c r="AT1355" s="79"/>
      <c r="AU1355" s="79"/>
      <c r="AV1355" s="79"/>
      <c r="AW1355" s="79"/>
      <c r="AX1355" s="79"/>
      <c r="AY1355" s="79"/>
      <c r="AZ1355" s="79"/>
      <c r="BA1355" s="79"/>
      <c r="BB1355" s="79"/>
      <c r="BC1355" s="79"/>
      <c r="BD1355" s="79"/>
      <c r="BE1355" s="79"/>
      <c r="BF1355" s="79"/>
      <c r="BG1355" s="79"/>
      <c r="BH1355" s="79"/>
      <c r="BI1355" s="79"/>
      <c r="BJ1355" s="79"/>
      <c r="BK1355" s="79"/>
      <c r="BL1355" s="79"/>
      <c r="BM1355" s="79"/>
      <c r="BN1355" s="79"/>
      <c r="BO1355" s="79"/>
      <c r="BP1355" s="79"/>
      <c r="BQ1355" s="79"/>
      <c r="BR1355" s="79"/>
      <c r="BS1355" s="79"/>
      <c r="BT1355" s="79"/>
      <c r="BU1355" s="79"/>
      <c r="BV1355" s="79"/>
      <c r="BW1355" s="79"/>
      <c r="BX1355" s="79"/>
      <c r="BY1355" s="79"/>
      <c r="BZ1355" s="79"/>
      <c r="CA1355" s="79"/>
    </row>
    <row r="1356" spans="1:79">
      <c r="A1356" s="79"/>
      <c r="B1356" s="79"/>
      <c r="C1356" s="79"/>
      <c r="D1356" s="79"/>
      <c r="E1356" s="79"/>
      <c r="F1356" s="79"/>
      <c r="G1356" s="79"/>
      <c r="H1356" s="79"/>
      <c r="I1356" s="79"/>
      <c r="J1356" s="79"/>
      <c r="K1356" s="79"/>
      <c r="L1356" s="79"/>
      <c r="M1356" s="79"/>
      <c r="AA1356" s="79"/>
      <c r="AB1356" s="79"/>
      <c r="AC1356" s="79"/>
      <c r="AD1356" s="79"/>
      <c r="AE1356" s="79"/>
      <c r="AF1356" s="79"/>
      <c r="AG1356" s="79"/>
      <c r="AH1356" s="79"/>
      <c r="AI1356" s="79"/>
      <c r="AJ1356" s="79"/>
      <c r="AK1356" s="79"/>
      <c r="AL1356" s="79"/>
      <c r="AM1356" s="79"/>
      <c r="AN1356" s="79"/>
      <c r="AO1356" s="79"/>
      <c r="AP1356" s="79"/>
      <c r="AQ1356" s="79"/>
      <c r="AR1356" s="79"/>
      <c r="AS1356" s="79"/>
      <c r="AT1356" s="79"/>
      <c r="AU1356" s="79"/>
      <c r="AV1356" s="79"/>
      <c r="AW1356" s="79"/>
      <c r="AX1356" s="79"/>
      <c r="AY1356" s="79"/>
      <c r="AZ1356" s="79"/>
      <c r="BA1356" s="79"/>
      <c r="BB1356" s="79"/>
      <c r="BC1356" s="79"/>
      <c r="BD1356" s="79"/>
      <c r="BE1356" s="79"/>
      <c r="BF1356" s="79"/>
      <c r="BG1356" s="79"/>
      <c r="BH1356" s="79"/>
      <c r="BI1356" s="79"/>
      <c r="BJ1356" s="79"/>
      <c r="BK1356" s="79"/>
      <c r="BL1356" s="79"/>
      <c r="BM1356" s="79"/>
      <c r="BN1356" s="79"/>
      <c r="BO1356" s="79"/>
      <c r="BP1356" s="79"/>
      <c r="BQ1356" s="79"/>
      <c r="BR1356" s="79"/>
      <c r="BS1356" s="79"/>
      <c r="BT1356" s="79"/>
      <c r="BU1356" s="79"/>
      <c r="BV1356" s="79"/>
      <c r="BW1356" s="79"/>
      <c r="BX1356" s="79"/>
      <c r="BY1356" s="79"/>
      <c r="BZ1356" s="79"/>
      <c r="CA1356" s="79"/>
    </row>
    <row r="1357" spans="1:79">
      <c r="A1357" s="79"/>
      <c r="B1357" s="79"/>
      <c r="C1357" s="79"/>
      <c r="D1357" s="79"/>
      <c r="E1357" s="79"/>
      <c r="F1357" s="79"/>
      <c r="G1357" s="79"/>
      <c r="H1357" s="79"/>
      <c r="I1357" s="79"/>
      <c r="J1357" s="79"/>
      <c r="K1357" s="79"/>
      <c r="L1357" s="79"/>
      <c r="M1357" s="79"/>
      <c r="AA1357" s="79"/>
      <c r="AB1357" s="79"/>
      <c r="AC1357" s="79"/>
      <c r="AD1357" s="79"/>
      <c r="AE1357" s="79"/>
      <c r="AF1357" s="79"/>
      <c r="AG1357" s="79"/>
      <c r="AH1357" s="79"/>
      <c r="AI1357" s="79"/>
      <c r="AJ1357" s="79"/>
      <c r="AK1357" s="79"/>
      <c r="AL1357" s="79"/>
      <c r="AM1357" s="79"/>
      <c r="AN1357" s="79"/>
      <c r="AO1357" s="79"/>
      <c r="AP1357" s="79"/>
      <c r="AQ1357" s="79"/>
      <c r="AR1357" s="79"/>
      <c r="AS1357" s="79"/>
      <c r="AT1357" s="79"/>
      <c r="AU1357" s="79"/>
      <c r="AV1357" s="79"/>
      <c r="AW1357" s="79"/>
      <c r="AX1357" s="79"/>
      <c r="AY1357" s="79"/>
      <c r="AZ1357" s="79"/>
      <c r="BA1357" s="79"/>
      <c r="BB1357" s="79"/>
      <c r="BC1357" s="79"/>
      <c r="BD1357" s="79"/>
      <c r="BE1357" s="79"/>
      <c r="BF1357" s="79"/>
      <c r="BG1357" s="79"/>
      <c r="BH1357" s="79"/>
      <c r="BI1357" s="79"/>
      <c r="BJ1357" s="79"/>
      <c r="BK1357" s="79"/>
      <c r="BL1357" s="79"/>
      <c r="BM1357" s="79"/>
      <c r="BN1357" s="79"/>
      <c r="BO1357" s="79"/>
      <c r="BP1357" s="79"/>
      <c r="BQ1357" s="79"/>
      <c r="BR1357" s="79"/>
      <c r="BS1357" s="79"/>
      <c r="BT1357" s="79"/>
      <c r="BU1357" s="79"/>
      <c r="BV1357" s="79"/>
      <c r="BW1357" s="79"/>
      <c r="BX1357" s="79"/>
      <c r="BY1357" s="79"/>
      <c r="BZ1357" s="79"/>
      <c r="CA1357" s="79"/>
    </row>
    <row r="1358" spans="1:79">
      <c r="A1358" s="79"/>
      <c r="B1358" s="79"/>
      <c r="C1358" s="79"/>
      <c r="D1358" s="79"/>
      <c r="E1358" s="79"/>
      <c r="F1358" s="79"/>
      <c r="G1358" s="79"/>
      <c r="H1358" s="79"/>
      <c r="I1358" s="79"/>
      <c r="J1358" s="79"/>
      <c r="K1358" s="79"/>
      <c r="L1358" s="79"/>
      <c r="M1358" s="79"/>
      <c r="AA1358" s="79"/>
      <c r="AB1358" s="79"/>
      <c r="AC1358" s="79"/>
      <c r="AD1358" s="79"/>
      <c r="AE1358" s="79"/>
      <c r="AF1358" s="79"/>
      <c r="AG1358" s="79"/>
      <c r="AH1358" s="79"/>
      <c r="AI1358" s="79"/>
      <c r="AJ1358" s="79"/>
      <c r="AK1358" s="79"/>
      <c r="AL1358" s="79"/>
      <c r="AM1358" s="79"/>
      <c r="AN1358" s="79"/>
      <c r="AO1358" s="79"/>
      <c r="AP1358" s="79"/>
      <c r="AQ1358" s="79"/>
      <c r="AR1358" s="79"/>
      <c r="AS1358" s="79"/>
      <c r="AT1358" s="79"/>
      <c r="AU1358" s="79"/>
      <c r="AV1358" s="79"/>
      <c r="AW1358" s="79"/>
      <c r="AX1358" s="79"/>
      <c r="AY1358" s="79"/>
      <c r="AZ1358" s="79"/>
      <c r="BA1358" s="79"/>
      <c r="BB1358" s="79"/>
      <c r="BC1358" s="79"/>
      <c r="BD1358" s="79"/>
      <c r="BE1358" s="79"/>
      <c r="BF1358" s="79"/>
      <c r="BG1358" s="79"/>
      <c r="BH1358" s="79"/>
      <c r="BI1358" s="79"/>
      <c r="BJ1358" s="79"/>
      <c r="BK1358" s="79"/>
      <c r="BL1358" s="79"/>
      <c r="BM1358" s="79"/>
      <c r="BN1358" s="79"/>
      <c r="BO1358" s="79"/>
      <c r="BP1358" s="79"/>
      <c r="BQ1358" s="79"/>
      <c r="BR1358" s="79"/>
      <c r="BS1358" s="79"/>
      <c r="BT1358" s="79"/>
      <c r="BU1358" s="79"/>
      <c r="BV1358" s="79"/>
      <c r="BW1358" s="79"/>
      <c r="BX1358" s="79"/>
      <c r="BY1358" s="79"/>
      <c r="BZ1358" s="79"/>
      <c r="CA1358" s="79"/>
    </row>
    <row r="1359" spans="1:79">
      <c r="A1359" s="79"/>
      <c r="B1359" s="79"/>
      <c r="C1359" s="79"/>
      <c r="D1359" s="79"/>
      <c r="E1359" s="79"/>
      <c r="F1359" s="79"/>
      <c r="G1359" s="79"/>
      <c r="H1359" s="79"/>
      <c r="I1359" s="79"/>
      <c r="J1359" s="79"/>
      <c r="K1359" s="79"/>
      <c r="L1359" s="79"/>
      <c r="M1359" s="79"/>
      <c r="AA1359" s="79"/>
      <c r="AB1359" s="79"/>
      <c r="AC1359" s="79"/>
      <c r="AD1359" s="79"/>
      <c r="AE1359" s="79"/>
      <c r="AF1359" s="79"/>
      <c r="AG1359" s="79"/>
      <c r="AH1359" s="79"/>
      <c r="AI1359" s="79"/>
      <c r="AJ1359" s="79"/>
      <c r="AK1359" s="79"/>
      <c r="AL1359" s="79"/>
      <c r="AM1359" s="79"/>
      <c r="AN1359" s="79"/>
      <c r="AO1359" s="79"/>
      <c r="AP1359" s="79"/>
      <c r="AQ1359" s="79"/>
      <c r="AR1359" s="79"/>
      <c r="AS1359" s="79"/>
      <c r="AT1359" s="79"/>
      <c r="AU1359" s="79"/>
      <c r="AV1359" s="79"/>
      <c r="AW1359" s="79"/>
      <c r="AX1359" s="79"/>
      <c r="AY1359" s="79"/>
      <c r="AZ1359" s="79"/>
      <c r="BA1359" s="79"/>
      <c r="BB1359" s="79"/>
      <c r="BC1359" s="79"/>
      <c r="BD1359" s="79"/>
      <c r="BE1359" s="79"/>
      <c r="BF1359" s="79"/>
      <c r="BG1359" s="79"/>
      <c r="BH1359" s="79"/>
      <c r="BI1359" s="79"/>
      <c r="BJ1359" s="79"/>
      <c r="BK1359" s="79"/>
      <c r="BL1359" s="79"/>
      <c r="BM1359" s="79"/>
      <c r="BN1359" s="79"/>
      <c r="BO1359" s="79"/>
      <c r="BP1359" s="79"/>
      <c r="BQ1359" s="79"/>
      <c r="BR1359" s="79"/>
      <c r="BS1359" s="79"/>
      <c r="BT1359" s="79"/>
      <c r="BU1359" s="79"/>
      <c r="BV1359" s="79"/>
      <c r="BW1359" s="79"/>
      <c r="BX1359" s="79"/>
      <c r="BY1359" s="79"/>
      <c r="BZ1359" s="79"/>
      <c r="CA1359" s="79"/>
    </row>
    <row r="1360" spans="1:79">
      <c r="A1360" s="79"/>
      <c r="B1360" s="79"/>
      <c r="C1360" s="79"/>
      <c r="D1360" s="79"/>
      <c r="E1360" s="79"/>
      <c r="F1360" s="79"/>
      <c r="G1360" s="79"/>
      <c r="H1360" s="79"/>
      <c r="I1360" s="79"/>
      <c r="J1360" s="79"/>
      <c r="K1360" s="79"/>
      <c r="L1360" s="79"/>
      <c r="M1360" s="79"/>
      <c r="AA1360" s="79"/>
      <c r="AB1360" s="79"/>
      <c r="AC1360" s="79"/>
      <c r="AD1360" s="79"/>
      <c r="AE1360" s="79"/>
      <c r="AF1360" s="79"/>
      <c r="AG1360" s="79"/>
      <c r="AH1360" s="79"/>
      <c r="AI1360" s="79"/>
      <c r="AJ1360" s="79"/>
      <c r="AK1360" s="79"/>
      <c r="AL1360" s="79"/>
      <c r="AM1360" s="79"/>
      <c r="AN1360" s="79"/>
      <c r="AO1360" s="79"/>
      <c r="AP1360" s="79"/>
      <c r="AQ1360" s="79"/>
      <c r="AR1360" s="79"/>
      <c r="AS1360" s="79"/>
      <c r="AT1360" s="79"/>
      <c r="AU1360" s="79"/>
      <c r="AV1360" s="79"/>
      <c r="AW1360" s="79"/>
      <c r="AX1360" s="79"/>
      <c r="AY1360" s="79"/>
      <c r="AZ1360" s="79"/>
      <c r="BA1360" s="79"/>
      <c r="BB1360" s="79"/>
      <c r="BC1360" s="79"/>
      <c r="BD1360" s="79"/>
      <c r="BE1360" s="79"/>
      <c r="BF1360" s="79"/>
      <c r="BG1360" s="79"/>
      <c r="BH1360" s="79"/>
      <c r="BI1360" s="79"/>
      <c r="BJ1360" s="79"/>
      <c r="BK1360" s="79"/>
      <c r="BL1360" s="79"/>
      <c r="BM1360" s="79"/>
      <c r="BN1360" s="79"/>
      <c r="BO1360" s="79"/>
      <c r="BP1360" s="79"/>
      <c r="BQ1360" s="79"/>
      <c r="BR1360" s="79"/>
      <c r="BS1360" s="79"/>
      <c r="BT1360" s="79"/>
      <c r="BU1360" s="79"/>
      <c r="BV1360" s="79"/>
      <c r="BW1360" s="79"/>
      <c r="BX1360" s="79"/>
      <c r="BY1360" s="79"/>
      <c r="BZ1360" s="79"/>
      <c r="CA1360" s="79"/>
    </row>
    <row r="1361" spans="1:79">
      <c r="A1361" s="79"/>
      <c r="B1361" s="79"/>
      <c r="C1361" s="79"/>
      <c r="D1361" s="79"/>
      <c r="E1361" s="79"/>
      <c r="F1361" s="79"/>
      <c r="G1361" s="79"/>
      <c r="H1361" s="79"/>
      <c r="I1361" s="79"/>
      <c r="J1361" s="79"/>
      <c r="K1361" s="79"/>
      <c r="L1361" s="79"/>
      <c r="M1361" s="79"/>
      <c r="AA1361" s="79"/>
      <c r="AB1361" s="79"/>
      <c r="AC1361" s="79"/>
      <c r="AD1361" s="79"/>
      <c r="AE1361" s="79"/>
      <c r="AF1361" s="79"/>
      <c r="AG1361" s="79"/>
      <c r="AH1361" s="79"/>
      <c r="AI1361" s="79"/>
      <c r="AJ1361" s="79"/>
      <c r="AK1361" s="79"/>
      <c r="AL1361" s="79"/>
      <c r="AM1361" s="79"/>
      <c r="AN1361" s="79"/>
      <c r="AO1361" s="79"/>
      <c r="AP1361" s="79"/>
      <c r="AQ1361" s="79"/>
      <c r="AR1361" s="79"/>
      <c r="AS1361" s="79"/>
      <c r="AT1361" s="79"/>
      <c r="AU1361" s="79"/>
      <c r="AV1361" s="79"/>
      <c r="AW1361" s="79"/>
      <c r="AX1361" s="79"/>
      <c r="AY1361" s="79"/>
      <c r="AZ1361" s="79"/>
      <c r="BA1361" s="79"/>
      <c r="BB1361" s="79"/>
      <c r="BC1361" s="79"/>
      <c r="BD1361" s="79"/>
      <c r="BE1361" s="79"/>
      <c r="BF1361" s="79"/>
      <c r="BG1361" s="79"/>
      <c r="BH1361" s="79"/>
      <c r="BI1361" s="79"/>
      <c r="BJ1361" s="79"/>
      <c r="BK1361" s="79"/>
      <c r="BL1361" s="79"/>
      <c r="BM1361" s="79"/>
      <c r="BN1361" s="79"/>
      <c r="BO1361" s="79"/>
      <c r="BP1361" s="79"/>
      <c r="BQ1361" s="79"/>
      <c r="BR1361" s="79"/>
      <c r="BS1361" s="79"/>
      <c r="BT1361" s="79"/>
      <c r="BU1361" s="79"/>
      <c r="BV1361" s="79"/>
      <c r="BW1361" s="79"/>
      <c r="BX1361" s="79"/>
      <c r="BY1361" s="79"/>
      <c r="BZ1361" s="79"/>
      <c r="CA1361" s="79"/>
    </row>
    <row r="1362" spans="1:79">
      <c r="A1362" s="79"/>
      <c r="B1362" s="79"/>
      <c r="C1362" s="79"/>
      <c r="D1362" s="79"/>
      <c r="E1362" s="79"/>
      <c r="F1362" s="79"/>
      <c r="G1362" s="79"/>
      <c r="H1362" s="79"/>
      <c r="I1362" s="79"/>
      <c r="J1362" s="79"/>
      <c r="K1362" s="79"/>
      <c r="L1362" s="79"/>
      <c r="M1362" s="79"/>
      <c r="AA1362" s="79"/>
      <c r="AB1362" s="79"/>
      <c r="AC1362" s="79"/>
      <c r="AD1362" s="79"/>
      <c r="AE1362" s="79"/>
      <c r="AF1362" s="79"/>
      <c r="AG1362" s="79"/>
      <c r="AH1362" s="79"/>
      <c r="AI1362" s="79"/>
      <c r="AJ1362" s="79"/>
      <c r="AK1362" s="79"/>
      <c r="AL1362" s="79"/>
      <c r="AM1362" s="79"/>
      <c r="AN1362" s="79"/>
      <c r="AO1362" s="79"/>
      <c r="AP1362" s="79"/>
      <c r="AQ1362" s="79"/>
      <c r="AR1362" s="79"/>
      <c r="AS1362" s="79"/>
      <c r="AT1362" s="79"/>
      <c r="AU1362" s="79"/>
      <c r="AV1362" s="79"/>
      <c r="AW1362" s="79"/>
      <c r="AX1362" s="79"/>
      <c r="AY1362" s="79"/>
      <c r="AZ1362" s="79"/>
      <c r="BA1362" s="79"/>
      <c r="BB1362" s="79"/>
      <c r="BC1362" s="79"/>
      <c r="BD1362" s="79"/>
      <c r="BE1362" s="79"/>
      <c r="BF1362" s="79"/>
      <c r="BG1362" s="79"/>
      <c r="BH1362" s="79"/>
      <c r="BI1362" s="79"/>
      <c r="BJ1362" s="79"/>
      <c r="BK1362" s="79"/>
      <c r="BL1362" s="79"/>
      <c r="BM1362" s="79"/>
      <c r="BN1362" s="79"/>
      <c r="BO1362" s="79"/>
      <c r="BP1362" s="79"/>
      <c r="BQ1362" s="79"/>
      <c r="BR1362" s="79"/>
      <c r="BS1362" s="79"/>
      <c r="BT1362" s="79"/>
      <c r="BU1362" s="79"/>
      <c r="BV1362" s="79"/>
      <c r="BW1362" s="79"/>
      <c r="BX1362" s="79"/>
      <c r="BY1362" s="79"/>
      <c r="BZ1362" s="79"/>
      <c r="CA1362" s="79"/>
    </row>
    <row r="1363" spans="1:79">
      <c r="A1363" s="79"/>
      <c r="B1363" s="79"/>
      <c r="C1363" s="79"/>
      <c r="D1363" s="79"/>
      <c r="E1363" s="79"/>
      <c r="F1363" s="79"/>
      <c r="G1363" s="79"/>
      <c r="H1363" s="79"/>
      <c r="I1363" s="79"/>
      <c r="J1363" s="79"/>
      <c r="K1363" s="79"/>
      <c r="L1363" s="79"/>
      <c r="M1363" s="79"/>
      <c r="AA1363" s="79"/>
      <c r="AB1363" s="79"/>
      <c r="AC1363" s="79"/>
      <c r="AD1363" s="79"/>
      <c r="AE1363" s="79"/>
      <c r="AF1363" s="79"/>
      <c r="AG1363" s="79"/>
      <c r="AH1363" s="79"/>
      <c r="AI1363" s="79"/>
      <c r="AJ1363" s="79"/>
      <c r="AK1363" s="79"/>
      <c r="AL1363" s="79"/>
      <c r="AM1363" s="79"/>
      <c r="AN1363" s="79"/>
      <c r="AO1363" s="79"/>
      <c r="AP1363" s="79"/>
      <c r="AQ1363" s="79"/>
      <c r="AR1363" s="79"/>
      <c r="AS1363" s="79"/>
      <c r="AT1363" s="79"/>
      <c r="AU1363" s="79"/>
      <c r="AV1363" s="79"/>
      <c r="AW1363" s="79"/>
      <c r="AX1363" s="79"/>
      <c r="AY1363" s="79"/>
      <c r="AZ1363" s="79"/>
      <c r="BA1363" s="79"/>
      <c r="BB1363" s="79"/>
      <c r="BC1363" s="79"/>
      <c r="BD1363" s="79"/>
      <c r="BE1363" s="79"/>
      <c r="BF1363" s="79"/>
      <c r="BG1363" s="79"/>
      <c r="BH1363" s="79"/>
      <c r="BI1363" s="79"/>
      <c r="BJ1363" s="79"/>
      <c r="BK1363" s="79"/>
      <c r="BL1363" s="79"/>
      <c r="BM1363" s="79"/>
      <c r="BN1363" s="79"/>
      <c r="BO1363" s="79"/>
      <c r="BP1363" s="79"/>
      <c r="BQ1363" s="79"/>
      <c r="BR1363" s="79"/>
      <c r="BS1363" s="79"/>
      <c r="BT1363" s="79"/>
      <c r="BU1363" s="79"/>
      <c r="BV1363" s="79"/>
      <c r="BW1363" s="79"/>
      <c r="BX1363" s="79"/>
      <c r="BY1363" s="79"/>
      <c r="BZ1363" s="79"/>
      <c r="CA1363" s="79"/>
    </row>
    <row r="1364" spans="1:79">
      <c r="A1364" s="79"/>
      <c r="B1364" s="79"/>
      <c r="C1364" s="79"/>
      <c r="D1364" s="79"/>
      <c r="E1364" s="79"/>
      <c r="F1364" s="79"/>
      <c r="G1364" s="79"/>
      <c r="H1364" s="79"/>
      <c r="I1364" s="79"/>
      <c r="J1364" s="79"/>
      <c r="K1364" s="79"/>
      <c r="L1364" s="79"/>
      <c r="M1364" s="79"/>
      <c r="AA1364" s="79"/>
      <c r="AB1364" s="79"/>
      <c r="AC1364" s="79"/>
      <c r="AD1364" s="79"/>
      <c r="AE1364" s="79"/>
      <c r="AF1364" s="79"/>
      <c r="AG1364" s="79"/>
      <c r="AH1364" s="79"/>
      <c r="AI1364" s="79"/>
      <c r="AJ1364" s="79"/>
      <c r="AK1364" s="79"/>
      <c r="AL1364" s="79"/>
      <c r="AM1364" s="79"/>
      <c r="AN1364" s="79"/>
      <c r="AO1364" s="79"/>
      <c r="AP1364" s="79"/>
      <c r="AQ1364" s="79"/>
      <c r="AR1364" s="79"/>
      <c r="AS1364" s="79"/>
      <c r="AT1364" s="79"/>
      <c r="AU1364" s="79"/>
      <c r="AV1364" s="79"/>
      <c r="AW1364" s="79"/>
      <c r="AX1364" s="79"/>
      <c r="AY1364" s="79"/>
      <c r="AZ1364" s="79"/>
      <c r="BA1364" s="79"/>
      <c r="BB1364" s="79"/>
      <c r="BC1364" s="79"/>
      <c r="BD1364" s="79"/>
      <c r="BE1364" s="79"/>
      <c r="BF1364" s="79"/>
      <c r="BG1364" s="79"/>
      <c r="BH1364" s="79"/>
      <c r="BI1364" s="79"/>
      <c r="BJ1364" s="79"/>
      <c r="BK1364" s="79"/>
      <c r="BL1364" s="79"/>
      <c r="BM1364" s="79"/>
      <c r="BN1364" s="79"/>
      <c r="BO1364" s="79"/>
      <c r="BP1364" s="79"/>
      <c r="BQ1364" s="79"/>
      <c r="BR1364" s="79"/>
      <c r="BS1364" s="79"/>
      <c r="BT1364" s="79"/>
      <c r="BU1364" s="79"/>
      <c r="BV1364" s="79"/>
      <c r="BW1364" s="79"/>
      <c r="BX1364" s="79"/>
      <c r="BY1364" s="79"/>
      <c r="BZ1364" s="79"/>
      <c r="CA1364" s="79"/>
    </row>
    <row r="1365" spans="1:79">
      <c r="A1365" s="79"/>
      <c r="B1365" s="79"/>
      <c r="C1365" s="79"/>
      <c r="D1365" s="79"/>
      <c r="E1365" s="79"/>
      <c r="F1365" s="79"/>
      <c r="G1365" s="79"/>
      <c r="H1365" s="79"/>
      <c r="I1365" s="79"/>
      <c r="J1365" s="79"/>
      <c r="K1365" s="79"/>
      <c r="L1365" s="79"/>
      <c r="M1365" s="79"/>
      <c r="AA1365" s="79"/>
      <c r="AB1365" s="79"/>
      <c r="AC1365" s="79"/>
      <c r="AD1365" s="79"/>
      <c r="AE1365" s="79"/>
      <c r="AF1365" s="79"/>
      <c r="AG1365" s="79"/>
      <c r="AH1365" s="79"/>
      <c r="AI1365" s="79"/>
      <c r="AJ1365" s="79"/>
      <c r="AK1365" s="79"/>
      <c r="AL1365" s="79"/>
      <c r="AM1365" s="79"/>
      <c r="AN1365" s="79"/>
      <c r="AO1365" s="79"/>
      <c r="AP1365" s="79"/>
      <c r="AQ1365" s="79"/>
      <c r="AR1365" s="79"/>
      <c r="AS1365" s="79"/>
      <c r="AT1365" s="79"/>
      <c r="AU1365" s="79"/>
      <c r="AV1365" s="79"/>
      <c r="AW1365" s="79"/>
      <c r="AX1365" s="79"/>
      <c r="AY1365" s="79"/>
      <c r="AZ1365" s="79"/>
      <c r="BA1365" s="79"/>
      <c r="BB1365" s="79"/>
      <c r="BC1365" s="79"/>
      <c r="BD1365" s="79"/>
      <c r="BE1365" s="79"/>
      <c r="BF1365" s="79"/>
      <c r="BG1365" s="79"/>
      <c r="BH1365" s="79"/>
      <c r="BI1365" s="79"/>
      <c r="BJ1365" s="79"/>
      <c r="BK1365" s="79"/>
      <c r="BL1365" s="79"/>
      <c r="BM1365" s="79"/>
      <c r="BN1365" s="79"/>
      <c r="BO1365" s="79"/>
      <c r="BP1365" s="79"/>
      <c r="BQ1365" s="79"/>
      <c r="BR1365" s="79"/>
      <c r="BS1365" s="79"/>
      <c r="BT1365" s="79"/>
      <c r="BU1365" s="79"/>
      <c r="BV1365" s="79"/>
      <c r="BW1365" s="79"/>
      <c r="BX1365" s="79"/>
      <c r="BY1365" s="79"/>
      <c r="BZ1365" s="79"/>
      <c r="CA1365" s="79"/>
    </row>
    <row r="1366" spans="1:79">
      <c r="A1366" s="79"/>
      <c r="B1366" s="79"/>
      <c r="C1366" s="79"/>
      <c r="D1366" s="79"/>
      <c r="E1366" s="79"/>
      <c r="F1366" s="79"/>
      <c r="G1366" s="79"/>
      <c r="H1366" s="79"/>
      <c r="I1366" s="79"/>
      <c r="J1366" s="79"/>
      <c r="K1366" s="79"/>
      <c r="L1366" s="79"/>
      <c r="M1366" s="79"/>
      <c r="AA1366" s="79"/>
      <c r="AB1366" s="79"/>
      <c r="AC1366" s="79"/>
      <c r="AD1366" s="79"/>
      <c r="AE1366" s="79"/>
      <c r="AF1366" s="79"/>
      <c r="AG1366" s="79"/>
      <c r="AH1366" s="79"/>
      <c r="AI1366" s="79"/>
      <c r="AJ1366" s="79"/>
      <c r="AK1366" s="79"/>
      <c r="AL1366" s="79"/>
      <c r="AM1366" s="79"/>
      <c r="AN1366" s="79"/>
      <c r="AO1366" s="79"/>
      <c r="AP1366" s="79"/>
      <c r="AQ1366" s="79"/>
      <c r="AR1366" s="79"/>
      <c r="AS1366" s="79"/>
      <c r="AT1366" s="79"/>
      <c r="AU1366" s="79"/>
      <c r="AV1366" s="79"/>
      <c r="AW1366" s="79"/>
      <c r="AX1366" s="79"/>
      <c r="AY1366" s="79"/>
      <c r="AZ1366" s="79"/>
      <c r="BA1366" s="79"/>
      <c r="BB1366" s="79"/>
      <c r="BC1366" s="79"/>
      <c r="BD1366" s="79"/>
      <c r="BE1366" s="79"/>
      <c r="BF1366" s="79"/>
      <c r="BG1366" s="79"/>
      <c r="BH1366" s="79"/>
      <c r="BI1366" s="79"/>
      <c r="BJ1366" s="79"/>
      <c r="BK1366" s="79"/>
      <c r="BL1366" s="79"/>
      <c r="BM1366" s="79"/>
      <c r="BN1366" s="79"/>
      <c r="BO1366" s="79"/>
      <c r="BP1366" s="79"/>
      <c r="BQ1366" s="79"/>
      <c r="BR1366" s="79"/>
      <c r="BS1366" s="79"/>
      <c r="BT1366" s="79"/>
      <c r="BU1366" s="79"/>
      <c r="BV1366" s="79"/>
      <c r="BW1366" s="79"/>
      <c r="BX1366" s="79"/>
      <c r="BY1366" s="79"/>
      <c r="BZ1366" s="79"/>
      <c r="CA1366" s="79"/>
    </row>
    <row r="1367" spans="1:79">
      <c r="A1367" s="79"/>
      <c r="B1367" s="79"/>
      <c r="C1367" s="79"/>
      <c r="D1367" s="79"/>
      <c r="E1367" s="79"/>
      <c r="F1367" s="79"/>
      <c r="G1367" s="79"/>
      <c r="H1367" s="79"/>
      <c r="I1367" s="79"/>
      <c r="J1367" s="79"/>
      <c r="K1367" s="79"/>
      <c r="L1367" s="79"/>
      <c r="M1367" s="79"/>
      <c r="AA1367" s="79"/>
      <c r="AB1367" s="79"/>
      <c r="AC1367" s="79"/>
      <c r="AD1367" s="79"/>
      <c r="AE1367" s="79"/>
      <c r="AF1367" s="79"/>
      <c r="AG1367" s="79"/>
      <c r="AH1367" s="79"/>
      <c r="AI1367" s="79"/>
      <c r="AJ1367" s="79"/>
      <c r="AK1367" s="79"/>
      <c r="AL1367" s="79"/>
      <c r="AM1367" s="79"/>
      <c r="AN1367" s="79"/>
      <c r="AO1367" s="79"/>
      <c r="AP1367" s="79"/>
      <c r="AQ1367" s="79"/>
      <c r="AR1367" s="79"/>
      <c r="AS1367" s="79"/>
      <c r="AT1367" s="79"/>
      <c r="AU1367" s="79"/>
      <c r="AV1367" s="79"/>
      <c r="AW1367" s="79"/>
      <c r="AX1367" s="79"/>
      <c r="AY1367" s="79"/>
      <c r="AZ1367" s="79"/>
      <c r="BA1367" s="79"/>
      <c r="BB1367" s="79"/>
      <c r="BC1367" s="79"/>
      <c r="BD1367" s="79"/>
      <c r="BE1367" s="79"/>
      <c r="BF1367" s="79"/>
      <c r="BG1367" s="79"/>
      <c r="BH1367" s="79"/>
      <c r="BI1367" s="79"/>
      <c r="BJ1367" s="79"/>
      <c r="BK1367" s="79"/>
      <c r="BL1367" s="79"/>
      <c r="BM1367" s="79"/>
      <c r="BN1367" s="79"/>
      <c r="BO1367" s="79"/>
      <c r="BP1367" s="79"/>
      <c r="BQ1367" s="79"/>
      <c r="BR1367" s="79"/>
      <c r="BS1367" s="79"/>
      <c r="BT1367" s="79"/>
      <c r="BU1367" s="79"/>
      <c r="BV1367" s="79"/>
      <c r="BW1367" s="79"/>
      <c r="BX1367" s="79"/>
      <c r="BY1367" s="79"/>
      <c r="BZ1367" s="79"/>
      <c r="CA1367" s="79"/>
    </row>
    <row r="1368" spans="1:79">
      <c r="A1368" s="79"/>
      <c r="B1368" s="79"/>
      <c r="C1368" s="79"/>
      <c r="D1368" s="79"/>
      <c r="E1368" s="79"/>
      <c r="F1368" s="79"/>
      <c r="G1368" s="79"/>
      <c r="H1368" s="79"/>
      <c r="I1368" s="79"/>
      <c r="J1368" s="79"/>
      <c r="K1368" s="79"/>
      <c r="L1368" s="79"/>
      <c r="M1368" s="79"/>
      <c r="AA1368" s="79"/>
      <c r="AB1368" s="79"/>
      <c r="AC1368" s="79"/>
      <c r="AD1368" s="79"/>
      <c r="AE1368" s="79"/>
      <c r="AF1368" s="79"/>
      <c r="AG1368" s="79"/>
      <c r="AH1368" s="79"/>
      <c r="AI1368" s="79"/>
      <c r="AJ1368" s="79"/>
      <c r="AK1368" s="79"/>
      <c r="AL1368" s="79"/>
      <c r="AM1368" s="79"/>
      <c r="AN1368" s="79"/>
      <c r="AO1368" s="79"/>
      <c r="AP1368" s="79"/>
      <c r="AQ1368" s="79"/>
      <c r="AR1368" s="79"/>
      <c r="AS1368" s="79"/>
      <c r="AT1368" s="79"/>
      <c r="AU1368" s="79"/>
      <c r="AV1368" s="79"/>
      <c r="AW1368" s="79"/>
      <c r="AX1368" s="79"/>
      <c r="AY1368" s="79"/>
      <c r="AZ1368" s="79"/>
      <c r="BA1368" s="79"/>
      <c r="BB1368" s="79"/>
      <c r="BC1368" s="79"/>
      <c r="BD1368" s="79"/>
      <c r="BE1368" s="79"/>
      <c r="BF1368" s="79"/>
      <c r="BG1368" s="79"/>
      <c r="BH1368" s="79"/>
      <c r="BI1368" s="79"/>
      <c r="BJ1368" s="79"/>
      <c r="BK1368" s="79"/>
      <c r="BL1368" s="79"/>
      <c r="BM1368" s="79"/>
      <c r="BN1368" s="79"/>
      <c r="BO1368" s="79"/>
      <c r="BP1368" s="79"/>
      <c r="BQ1368" s="79"/>
      <c r="BR1368" s="79"/>
      <c r="BS1368" s="79"/>
      <c r="BT1368" s="79"/>
      <c r="BU1368" s="79"/>
      <c r="BV1368" s="79"/>
      <c r="BW1368" s="79"/>
      <c r="BX1368" s="79"/>
      <c r="BY1368" s="79"/>
      <c r="BZ1368" s="79"/>
      <c r="CA1368" s="79"/>
    </row>
    <row r="1369" spans="1:79">
      <c r="A1369" s="79"/>
      <c r="B1369" s="79"/>
      <c r="C1369" s="79"/>
      <c r="D1369" s="79"/>
      <c r="E1369" s="79"/>
      <c r="F1369" s="79"/>
      <c r="G1369" s="79"/>
      <c r="H1369" s="79"/>
      <c r="I1369" s="79"/>
      <c r="J1369" s="79"/>
      <c r="K1369" s="79"/>
      <c r="L1369" s="79"/>
      <c r="M1369" s="79"/>
      <c r="AA1369" s="79"/>
      <c r="AB1369" s="79"/>
      <c r="AC1369" s="79"/>
      <c r="AD1369" s="79"/>
      <c r="AE1369" s="79"/>
      <c r="AF1369" s="79"/>
      <c r="AG1369" s="79"/>
      <c r="AH1369" s="79"/>
      <c r="AI1369" s="79"/>
      <c r="AJ1369" s="79"/>
      <c r="AK1369" s="79"/>
      <c r="AL1369" s="79"/>
      <c r="AM1369" s="79"/>
      <c r="AN1369" s="79"/>
      <c r="AO1369" s="79"/>
      <c r="AP1369" s="79"/>
      <c r="AQ1369" s="79"/>
      <c r="AR1369" s="79"/>
      <c r="AS1369" s="79"/>
      <c r="AT1369" s="79"/>
      <c r="AU1369" s="79"/>
      <c r="AV1369" s="79"/>
      <c r="AW1369" s="79"/>
      <c r="AX1369" s="79"/>
      <c r="AY1369" s="79"/>
      <c r="AZ1369" s="79"/>
      <c r="BA1369" s="79"/>
      <c r="BB1369" s="79"/>
      <c r="BC1369" s="79"/>
      <c r="BD1369" s="79"/>
      <c r="BE1369" s="79"/>
      <c r="BF1369" s="79"/>
      <c r="BG1369" s="79"/>
      <c r="BH1369" s="79"/>
      <c r="BI1369" s="79"/>
      <c r="BJ1369" s="79"/>
      <c r="BK1369" s="79"/>
      <c r="BL1369" s="79"/>
      <c r="BM1369" s="79"/>
      <c r="BN1369" s="79"/>
      <c r="BO1369" s="79"/>
      <c r="BP1369" s="79"/>
      <c r="BQ1369" s="79"/>
      <c r="BR1369" s="79"/>
      <c r="BS1369" s="79"/>
      <c r="BT1369" s="79"/>
      <c r="BU1369" s="79"/>
      <c r="BV1369" s="79"/>
      <c r="BW1369" s="79"/>
      <c r="BX1369" s="79"/>
      <c r="BY1369" s="79"/>
      <c r="BZ1369" s="79"/>
      <c r="CA1369" s="79"/>
    </row>
    <row r="1370" spans="1:79">
      <c r="A1370" s="79"/>
      <c r="B1370" s="79"/>
      <c r="C1370" s="79"/>
      <c r="D1370" s="79"/>
      <c r="E1370" s="79"/>
      <c r="F1370" s="79"/>
      <c r="G1370" s="79"/>
      <c r="H1370" s="79"/>
      <c r="I1370" s="79"/>
      <c r="J1370" s="79"/>
      <c r="K1370" s="79"/>
      <c r="L1370" s="79"/>
      <c r="M1370" s="79"/>
      <c r="AA1370" s="79"/>
      <c r="AB1370" s="79"/>
      <c r="AC1370" s="79"/>
      <c r="AD1370" s="79"/>
      <c r="AE1370" s="79"/>
      <c r="AF1370" s="79"/>
      <c r="AG1370" s="79"/>
      <c r="AH1370" s="79"/>
      <c r="AI1370" s="79"/>
      <c r="AJ1370" s="79"/>
      <c r="AK1370" s="79"/>
      <c r="AL1370" s="79"/>
      <c r="AM1370" s="79"/>
      <c r="AN1370" s="79"/>
      <c r="AO1370" s="79"/>
      <c r="AP1370" s="79"/>
      <c r="AQ1370" s="79"/>
      <c r="AR1370" s="79"/>
      <c r="AS1370" s="79"/>
      <c r="AT1370" s="79"/>
      <c r="AU1370" s="79"/>
      <c r="AV1370" s="79"/>
      <c r="AW1370" s="79"/>
      <c r="AX1370" s="79"/>
      <c r="AY1370" s="79"/>
      <c r="AZ1370" s="79"/>
      <c r="BA1370" s="79"/>
      <c r="BB1370" s="79"/>
      <c r="BC1370" s="79"/>
      <c r="BD1370" s="79"/>
      <c r="BE1370" s="79"/>
      <c r="BF1370" s="79"/>
      <c r="BG1370" s="79"/>
      <c r="BH1370" s="79"/>
      <c r="BI1370" s="79"/>
      <c r="BJ1370" s="79"/>
      <c r="BK1370" s="79"/>
      <c r="BL1370" s="79"/>
      <c r="BM1370" s="79"/>
      <c r="BN1370" s="79"/>
      <c r="BO1370" s="79"/>
      <c r="BP1370" s="79"/>
      <c r="BQ1370" s="79"/>
      <c r="BR1370" s="79"/>
      <c r="BS1370" s="79"/>
      <c r="BT1370" s="79"/>
      <c r="BU1370" s="79"/>
      <c r="BV1370" s="79"/>
      <c r="BW1370" s="79"/>
      <c r="BX1370" s="79"/>
      <c r="BY1370" s="79"/>
      <c r="BZ1370" s="79"/>
      <c r="CA1370" s="79"/>
    </row>
    <row r="1371" spans="1:79">
      <c r="A1371" s="79"/>
      <c r="B1371" s="79"/>
      <c r="C1371" s="79"/>
      <c r="D1371" s="79"/>
      <c r="E1371" s="79"/>
      <c r="F1371" s="79"/>
      <c r="G1371" s="79"/>
      <c r="H1371" s="79"/>
      <c r="I1371" s="79"/>
      <c r="J1371" s="79"/>
      <c r="K1371" s="79"/>
      <c r="L1371" s="79"/>
      <c r="M1371" s="79"/>
      <c r="AA1371" s="79"/>
      <c r="AB1371" s="79"/>
      <c r="AC1371" s="79"/>
      <c r="AD1371" s="79"/>
      <c r="AE1371" s="79"/>
      <c r="AF1371" s="79"/>
      <c r="AG1371" s="79"/>
      <c r="AH1371" s="79"/>
      <c r="AI1371" s="79"/>
      <c r="AJ1371" s="79"/>
      <c r="AK1371" s="79"/>
      <c r="AL1371" s="79"/>
      <c r="AM1371" s="79"/>
      <c r="AN1371" s="79"/>
      <c r="AO1371" s="79"/>
      <c r="AP1371" s="79"/>
      <c r="AQ1371" s="79"/>
      <c r="AR1371" s="79"/>
      <c r="AS1371" s="79"/>
      <c r="AT1371" s="79"/>
      <c r="AU1371" s="79"/>
      <c r="AV1371" s="79"/>
      <c r="AW1371" s="79"/>
      <c r="AX1371" s="79"/>
      <c r="AY1371" s="79"/>
      <c r="AZ1371" s="79"/>
      <c r="BA1371" s="79"/>
      <c r="BB1371" s="79"/>
      <c r="BC1371" s="79"/>
      <c r="BD1371" s="79"/>
      <c r="BE1371" s="79"/>
      <c r="BF1371" s="79"/>
      <c r="BG1371" s="79"/>
      <c r="BH1371" s="79"/>
      <c r="BI1371" s="79"/>
      <c r="BJ1371" s="79"/>
      <c r="BK1371" s="79"/>
      <c r="BL1371" s="79"/>
      <c r="BM1371" s="79"/>
      <c r="BN1371" s="79"/>
      <c r="BO1371" s="79"/>
      <c r="BP1371" s="79"/>
      <c r="BQ1371" s="79"/>
      <c r="BR1371" s="79"/>
      <c r="BS1371" s="79"/>
      <c r="BT1371" s="79"/>
      <c r="BU1371" s="79"/>
      <c r="BV1371" s="79"/>
      <c r="BW1371" s="79"/>
      <c r="BX1371" s="79"/>
      <c r="BY1371" s="79"/>
      <c r="BZ1371" s="79"/>
      <c r="CA1371" s="79"/>
    </row>
    <row r="1372" spans="1:79">
      <c r="A1372" s="79"/>
      <c r="B1372" s="79"/>
      <c r="C1372" s="79"/>
      <c r="D1372" s="79"/>
      <c r="E1372" s="79"/>
      <c r="F1372" s="79"/>
      <c r="G1372" s="79"/>
      <c r="H1372" s="79"/>
      <c r="I1372" s="79"/>
      <c r="J1372" s="79"/>
      <c r="K1372" s="79"/>
      <c r="L1372" s="79"/>
      <c r="M1372" s="79"/>
      <c r="AA1372" s="79"/>
      <c r="AB1372" s="79"/>
      <c r="AC1372" s="79"/>
      <c r="AD1372" s="79"/>
      <c r="AE1372" s="79"/>
      <c r="AF1372" s="79"/>
      <c r="AG1372" s="79"/>
      <c r="AH1372" s="79"/>
      <c r="AI1372" s="79"/>
      <c r="AJ1372" s="79"/>
      <c r="AK1372" s="79"/>
      <c r="AL1372" s="79"/>
      <c r="AM1372" s="79"/>
      <c r="AN1372" s="79"/>
      <c r="AO1372" s="79"/>
      <c r="AP1372" s="79"/>
      <c r="AQ1372" s="79"/>
      <c r="AR1372" s="79"/>
      <c r="AS1372" s="79"/>
      <c r="AT1372" s="79"/>
      <c r="AU1372" s="79"/>
      <c r="AV1372" s="79"/>
      <c r="AW1372" s="79"/>
      <c r="AX1372" s="79"/>
      <c r="AY1372" s="79"/>
      <c r="AZ1372" s="79"/>
      <c r="BA1372" s="79"/>
      <c r="BB1372" s="79"/>
      <c r="BC1372" s="79"/>
      <c r="BD1372" s="79"/>
      <c r="BE1372" s="79"/>
      <c r="BF1372" s="79"/>
      <c r="BG1372" s="79"/>
      <c r="BH1372" s="79"/>
      <c r="BI1372" s="79"/>
      <c r="BJ1372" s="79"/>
      <c r="BK1372" s="79"/>
      <c r="BL1372" s="79"/>
      <c r="BM1372" s="79"/>
      <c r="BN1372" s="79"/>
      <c r="BO1372" s="79"/>
      <c r="BP1372" s="79"/>
      <c r="BQ1372" s="79"/>
      <c r="BR1372" s="79"/>
      <c r="BS1372" s="79"/>
      <c r="BT1372" s="79"/>
      <c r="BU1372" s="79"/>
      <c r="BV1372" s="79"/>
      <c r="BW1372" s="79"/>
      <c r="BX1372" s="79"/>
      <c r="BY1372" s="79"/>
      <c r="BZ1372" s="79"/>
      <c r="CA1372" s="79"/>
    </row>
    <row r="1373" spans="1:79">
      <c r="A1373" s="79"/>
      <c r="B1373" s="79"/>
      <c r="C1373" s="79"/>
      <c r="D1373" s="79"/>
      <c r="E1373" s="79"/>
      <c r="F1373" s="79"/>
      <c r="G1373" s="79"/>
      <c r="H1373" s="79"/>
      <c r="I1373" s="79"/>
      <c r="J1373" s="79"/>
      <c r="K1373" s="79"/>
      <c r="L1373" s="79"/>
      <c r="M1373" s="79"/>
      <c r="AA1373" s="79"/>
      <c r="AB1373" s="79"/>
      <c r="AC1373" s="79"/>
      <c r="AD1373" s="79"/>
      <c r="AE1373" s="79"/>
      <c r="AF1373" s="79"/>
      <c r="AG1373" s="79"/>
      <c r="AH1373" s="79"/>
      <c r="AI1373" s="79"/>
      <c r="AJ1373" s="79"/>
      <c r="AK1373" s="79"/>
      <c r="AL1373" s="79"/>
      <c r="AM1373" s="79"/>
      <c r="AN1373" s="79"/>
      <c r="AO1373" s="79"/>
      <c r="AP1373" s="79"/>
      <c r="AQ1373" s="79"/>
      <c r="AR1373" s="79"/>
      <c r="AS1373" s="79"/>
      <c r="AT1373" s="79"/>
      <c r="AU1373" s="79"/>
      <c r="AV1373" s="79"/>
      <c r="AW1373" s="79"/>
      <c r="AX1373" s="79"/>
      <c r="AY1373" s="79"/>
      <c r="AZ1373" s="79"/>
      <c r="BA1373" s="79"/>
      <c r="BB1373" s="79"/>
      <c r="BC1373" s="79"/>
      <c r="BD1373" s="79"/>
      <c r="BE1373" s="79"/>
      <c r="BF1373" s="79"/>
      <c r="BG1373" s="79"/>
      <c r="BH1373" s="79"/>
      <c r="BI1373" s="79"/>
      <c r="BJ1373" s="79"/>
      <c r="BK1373" s="79"/>
      <c r="BL1373" s="79"/>
      <c r="BM1373" s="79"/>
      <c r="BN1373" s="79"/>
      <c r="BO1373" s="79"/>
      <c r="BP1373" s="79"/>
      <c r="BQ1373" s="79"/>
      <c r="BR1373" s="79"/>
      <c r="BS1373" s="79"/>
      <c r="BT1373" s="79"/>
      <c r="BU1373" s="79"/>
      <c r="BV1373" s="79"/>
      <c r="BW1373" s="79"/>
      <c r="BX1373" s="79"/>
      <c r="BY1373" s="79"/>
      <c r="BZ1373" s="79"/>
      <c r="CA1373" s="79"/>
    </row>
    <row r="1374" spans="1:79">
      <c r="A1374" s="79"/>
      <c r="B1374" s="79"/>
      <c r="C1374" s="79"/>
      <c r="D1374" s="79"/>
      <c r="E1374" s="79"/>
      <c r="F1374" s="79"/>
      <c r="G1374" s="79"/>
      <c r="H1374" s="79"/>
      <c r="I1374" s="79"/>
      <c r="J1374" s="79"/>
      <c r="K1374" s="79"/>
      <c r="L1374" s="79"/>
      <c r="M1374" s="79"/>
      <c r="AA1374" s="79"/>
      <c r="AB1374" s="79"/>
      <c r="AC1374" s="79"/>
      <c r="AD1374" s="79"/>
      <c r="AE1374" s="79"/>
      <c r="AF1374" s="79"/>
      <c r="AG1374" s="79"/>
      <c r="AH1374" s="79"/>
      <c r="AI1374" s="79"/>
      <c r="AJ1374" s="79"/>
      <c r="AK1374" s="79"/>
      <c r="AL1374" s="79"/>
      <c r="AM1374" s="79"/>
      <c r="AN1374" s="79"/>
      <c r="AO1374" s="79"/>
      <c r="AP1374" s="79"/>
      <c r="AQ1374" s="79"/>
      <c r="AR1374" s="79"/>
      <c r="AS1374" s="79"/>
      <c r="AT1374" s="79"/>
      <c r="AU1374" s="79"/>
      <c r="AV1374" s="79"/>
      <c r="AW1374" s="79"/>
      <c r="AX1374" s="79"/>
      <c r="AY1374" s="79"/>
      <c r="AZ1374" s="79"/>
      <c r="BA1374" s="79"/>
      <c r="BB1374" s="79"/>
      <c r="BC1374" s="79"/>
      <c r="BD1374" s="79"/>
      <c r="BE1374" s="79"/>
      <c r="BF1374" s="79"/>
      <c r="BG1374" s="79"/>
      <c r="BH1374" s="79"/>
      <c r="BI1374" s="79"/>
      <c r="BJ1374" s="79"/>
      <c r="BK1374" s="79"/>
      <c r="BL1374" s="79"/>
      <c r="BM1374" s="79"/>
      <c r="BN1374" s="79"/>
      <c r="BO1374" s="79"/>
      <c r="BP1374" s="79"/>
      <c r="BQ1374" s="79"/>
      <c r="BR1374" s="79"/>
      <c r="BS1374" s="79"/>
      <c r="BT1374" s="79"/>
      <c r="BU1374" s="79"/>
      <c r="BV1374" s="79"/>
      <c r="BW1374" s="79"/>
      <c r="BX1374" s="79"/>
      <c r="BY1374" s="79"/>
      <c r="BZ1374" s="79"/>
      <c r="CA1374" s="79"/>
    </row>
    <row r="1375" spans="1:79">
      <c r="A1375" s="79"/>
      <c r="B1375" s="79"/>
      <c r="C1375" s="79"/>
      <c r="D1375" s="79"/>
      <c r="E1375" s="79"/>
      <c r="F1375" s="79"/>
      <c r="G1375" s="79"/>
      <c r="H1375" s="79"/>
      <c r="I1375" s="79"/>
      <c r="J1375" s="79"/>
      <c r="K1375" s="79"/>
      <c r="L1375" s="79"/>
      <c r="M1375" s="79"/>
      <c r="AA1375" s="79"/>
      <c r="AB1375" s="79"/>
      <c r="AC1375" s="79"/>
      <c r="AD1375" s="79"/>
      <c r="AE1375" s="79"/>
      <c r="AF1375" s="79"/>
      <c r="AG1375" s="79"/>
      <c r="AH1375" s="79"/>
      <c r="AI1375" s="79"/>
      <c r="AJ1375" s="79"/>
      <c r="AK1375" s="79"/>
      <c r="AL1375" s="79"/>
      <c r="AM1375" s="79"/>
      <c r="AN1375" s="79"/>
      <c r="AO1375" s="79"/>
      <c r="AP1375" s="79"/>
      <c r="AQ1375" s="79"/>
      <c r="AR1375" s="79"/>
      <c r="AS1375" s="79"/>
      <c r="AT1375" s="79"/>
      <c r="AU1375" s="79"/>
      <c r="AV1375" s="79"/>
      <c r="AW1375" s="79"/>
      <c r="AX1375" s="79"/>
      <c r="AY1375" s="79"/>
      <c r="AZ1375" s="79"/>
      <c r="BA1375" s="79"/>
      <c r="BB1375" s="79"/>
      <c r="BC1375" s="79"/>
      <c r="BD1375" s="79"/>
      <c r="BE1375" s="79"/>
      <c r="BF1375" s="79"/>
      <c r="BG1375" s="79"/>
      <c r="BH1375" s="79"/>
      <c r="BI1375" s="79"/>
      <c r="BJ1375" s="79"/>
      <c r="BK1375" s="79"/>
      <c r="BL1375" s="79"/>
      <c r="BM1375" s="79"/>
      <c r="BN1375" s="79"/>
      <c r="BO1375" s="79"/>
      <c r="BP1375" s="79"/>
      <c r="BQ1375" s="79"/>
      <c r="BR1375" s="79"/>
      <c r="BS1375" s="79"/>
      <c r="BT1375" s="79"/>
      <c r="BU1375" s="79"/>
      <c r="BV1375" s="79"/>
      <c r="BW1375" s="79"/>
      <c r="BX1375" s="79"/>
      <c r="BY1375" s="79"/>
      <c r="BZ1375" s="79"/>
      <c r="CA1375" s="79"/>
    </row>
    <row r="1376" spans="1:79">
      <c r="A1376" s="79"/>
      <c r="B1376" s="79"/>
      <c r="C1376" s="79"/>
      <c r="D1376" s="79"/>
      <c r="E1376" s="79"/>
      <c r="F1376" s="79"/>
      <c r="G1376" s="79"/>
      <c r="H1376" s="79"/>
      <c r="I1376" s="79"/>
      <c r="J1376" s="79"/>
      <c r="K1376" s="79"/>
      <c r="L1376" s="79"/>
      <c r="M1376" s="79"/>
      <c r="AA1376" s="79"/>
      <c r="AB1376" s="79"/>
      <c r="AC1376" s="79"/>
      <c r="AD1376" s="79"/>
      <c r="AE1376" s="79"/>
      <c r="AF1376" s="79"/>
      <c r="AG1376" s="79"/>
      <c r="AH1376" s="79"/>
      <c r="AI1376" s="79"/>
      <c r="AJ1376" s="79"/>
      <c r="AK1376" s="79"/>
      <c r="AL1376" s="79"/>
      <c r="AM1376" s="79"/>
      <c r="AN1376" s="79"/>
      <c r="AO1376" s="79"/>
      <c r="AP1376" s="79"/>
      <c r="AQ1376" s="79"/>
      <c r="AR1376" s="79"/>
      <c r="AS1376" s="79"/>
      <c r="AT1376" s="79"/>
      <c r="AU1376" s="79"/>
      <c r="AV1376" s="79"/>
      <c r="AW1376" s="79"/>
      <c r="AX1376" s="79"/>
      <c r="AY1376" s="79"/>
      <c r="AZ1376" s="79"/>
      <c r="BA1376" s="79"/>
      <c r="BB1376" s="79"/>
      <c r="BC1376" s="79"/>
      <c r="BD1376" s="79"/>
      <c r="BE1376" s="79"/>
      <c r="BF1376" s="79"/>
      <c r="BG1376" s="79"/>
      <c r="BH1376" s="79"/>
      <c r="BI1376" s="79"/>
      <c r="BJ1376" s="79"/>
      <c r="BK1376" s="79"/>
      <c r="BL1376" s="79"/>
      <c r="BM1376" s="79"/>
      <c r="BN1376" s="79"/>
      <c r="BO1376" s="79"/>
      <c r="BP1376" s="79"/>
      <c r="BQ1376" s="79"/>
      <c r="BR1376" s="79"/>
      <c r="BS1376" s="79"/>
      <c r="BT1376" s="79"/>
      <c r="BU1376" s="79"/>
      <c r="BV1376" s="79"/>
      <c r="BW1376" s="79"/>
      <c r="BX1376" s="79"/>
      <c r="BY1376" s="79"/>
      <c r="BZ1376" s="79"/>
      <c r="CA1376" s="79"/>
    </row>
    <row r="1377" spans="1:79">
      <c r="A1377" s="79"/>
      <c r="B1377" s="79"/>
      <c r="C1377" s="79"/>
      <c r="D1377" s="79"/>
      <c r="E1377" s="79"/>
      <c r="F1377" s="79"/>
      <c r="G1377" s="79"/>
      <c r="H1377" s="79"/>
      <c r="I1377" s="79"/>
      <c r="J1377" s="79"/>
      <c r="K1377" s="79"/>
      <c r="L1377" s="79"/>
      <c r="M1377" s="79"/>
      <c r="AA1377" s="79"/>
      <c r="AB1377" s="79"/>
      <c r="AC1377" s="79"/>
      <c r="AD1377" s="79"/>
      <c r="AE1377" s="79"/>
      <c r="AF1377" s="79"/>
      <c r="AG1377" s="79"/>
      <c r="AH1377" s="79"/>
      <c r="AI1377" s="79"/>
      <c r="AJ1377" s="79"/>
      <c r="AK1377" s="79"/>
      <c r="AL1377" s="79"/>
      <c r="AM1377" s="79"/>
      <c r="AN1377" s="79"/>
      <c r="AO1377" s="79"/>
      <c r="AP1377" s="79"/>
      <c r="AQ1377" s="79"/>
      <c r="AR1377" s="79"/>
      <c r="AS1377" s="79"/>
      <c r="AT1377" s="79"/>
      <c r="AU1377" s="79"/>
      <c r="AV1377" s="79"/>
      <c r="AW1377" s="79"/>
      <c r="AX1377" s="79"/>
      <c r="AY1377" s="79"/>
      <c r="AZ1377" s="79"/>
      <c r="BA1377" s="79"/>
      <c r="BB1377" s="79"/>
      <c r="BC1377" s="79"/>
      <c r="BD1377" s="79"/>
      <c r="BE1377" s="79"/>
      <c r="BF1377" s="79"/>
      <c r="BG1377" s="79"/>
      <c r="BH1377" s="79"/>
      <c r="BI1377" s="79"/>
      <c r="BJ1377" s="79"/>
      <c r="BK1377" s="79"/>
      <c r="BL1377" s="79"/>
      <c r="BM1377" s="79"/>
      <c r="BN1377" s="79"/>
      <c r="BO1377" s="79"/>
      <c r="BP1377" s="79"/>
      <c r="BQ1377" s="79"/>
      <c r="BR1377" s="79"/>
      <c r="BS1377" s="79"/>
      <c r="BT1377" s="79"/>
      <c r="BU1377" s="79"/>
      <c r="BV1377" s="79"/>
      <c r="BW1377" s="79"/>
      <c r="BX1377" s="79"/>
      <c r="BY1377" s="79"/>
      <c r="BZ1377" s="79"/>
      <c r="CA1377" s="79"/>
    </row>
    <row r="1378" spans="1:79">
      <c r="A1378" s="79"/>
      <c r="B1378" s="79"/>
      <c r="C1378" s="79"/>
      <c r="D1378" s="79"/>
      <c r="E1378" s="79"/>
      <c r="F1378" s="79"/>
      <c r="G1378" s="79"/>
      <c r="H1378" s="79"/>
      <c r="I1378" s="79"/>
      <c r="J1378" s="79"/>
      <c r="K1378" s="79"/>
      <c r="L1378" s="79"/>
      <c r="M1378" s="79"/>
      <c r="AA1378" s="79"/>
      <c r="AB1378" s="79"/>
      <c r="AC1378" s="79"/>
      <c r="AD1378" s="79"/>
      <c r="AE1378" s="79"/>
      <c r="AF1378" s="79"/>
      <c r="AG1378" s="79"/>
      <c r="AH1378" s="79"/>
      <c r="AI1378" s="79"/>
      <c r="AJ1378" s="79"/>
      <c r="AK1378" s="79"/>
      <c r="AL1378" s="79"/>
      <c r="AM1378" s="79"/>
      <c r="AN1378" s="79"/>
      <c r="AO1378" s="79"/>
      <c r="AP1378" s="79"/>
      <c r="AQ1378" s="79"/>
      <c r="AR1378" s="79"/>
      <c r="AS1378" s="79"/>
      <c r="AT1378" s="79"/>
      <c r="AU1378" s="79"/>
      <c r="AV1378" s="79"/>
      <c r="AW1378" s="79"/>
      <c r="AX1378" s="79"/>
      <c r="AY1378" s="79"/>
      <c r="AZ1378" s="79"/>
      <c r="BA1378" s="79"/>
      <c r="BB1378" s="79"/>
      <c r="BC1378" s="79"/>
      <c r="BD1378" s="79"/>
      <c r="BE1378" s="79"/>
      <c r="BF1378" s="79"/>
      <c r="BG1378" s="79"/>
      <c r="BH1378" s="79"/>
      <c r="BI1378" s="79"/>
      <c r="BJ1378" s="79"/>
      <c r="BK1378" s="79"/>
      <c r="BL1378" s="79"/>
      <c r="BM1378" s="79"/>
      <c r="BN1378" s="79"/>
      <c r="BO1378" s="79"/>
      <c r="BP1378" s="79"/>
      <c r="BQ1378" s="79"/>
      <c r="BR1378" s="79"/>
      <c r="BS1378" s="79"/>
      <c r="BT1378" s="79"/>
      <c r="BU1378" s="79"/>
      <c r="BV1378" s="79"/>
      <c r="BW1378" s="79"/>
      <c r="BX1378" s="79"/>
      <c r="BY1378" s="79"/>
      <c r="BZ1378" s="79"/>
      <c r="CA1378" s="79"/>
    </row>
    <row r="1379" spans="1:79">
      <c r="A1379" s="79"/>
      <c r="B1379" s="79"/>
      <c r="C1379" s="79"/>
      <c r="D1379" s="79"/>
      <c r="E1379" s="79"/>
      <c r="F1379" s="79"/>
      <c r="G1379" s="79"/>
      <c r="H1379" s="79"/>
      <c r="I1379" s="79"/>
      <c r="J1379" s="79"/>
      <c r="K1379" s="79"/>
      <c r="L1379" s="79"/>
      <c r="M1379" s="79"/>
      <c r="AA1379" s="79"/>
      <c r="AB1379" s="79"/>
      <c r="AC1379" s="79"/>
      <c r="AD1379" s="79"/>
      <c r="AE1379" s="79"/>
      <c r="AF1379" s="79"/>
      <c r="AG1379" s="79"/>
      <c r="AH1379" s="79"/>
      <c r="AI1379" s="79"/>
      <c r="AJ1379" s="79"/>
      <c r="AK1379" s="79"/>
      <c r="AL1379" s="79"/>
      <c r="AM1379" s="79"/>
      <c r="AN1379" s="79"/>
      <c r="AO1379" s="79"/>
      <c r="AP1379" s="79"/>
      <c r="AQ1379" s="79"/>
      <c r="AR1379" s="79"/>
      <c r="AS1379" s="79"/>
      <c r="AT1379" s="79"/>
      <c r="AU1379" s="79"/>
      <c r="AV1379" s="79"/>
      <c r="AW1379" s="79"/>
      <c r="AX1379" s="79"/>
      <c r="AY1379" s="79"/>
      <c r="AZ1379" s="79"/>
      <c r="BA1379" s="79"/>
      <c r="BB1379" s="79"/>
      <c r="BC1379" s="79"/>
      <c r="BD1379" s="79"/>
      <c r="BE1379" s="79"/>
      <c r="BF1379" s="79"/>
      <c r="BG1379" s="79"/>
      <c r="BH1379" s="79"/>
      <c r="BI1379" s="79"/>
      <c r="BJ1379" s="79"/>
      <c r="BK1379" s="79"/>
      <c r="BL1379" s="79"/>
      <c r="BM1379" s="79"/>
      <c r="BN1379" s="79"/>
      <c r="BO1379" s="79"/>
      <c r="BP1379" s="79"/>
      <c r="BQ1379" s="79"/>
      <c r="BR1379" s="79"/>
      <c r="BS1379" s="79"/>
      <c r="BT1379" s="79"/>
      <c r="BU1379" s="79"/>
      <c r="BV1379" s="79"/>
      <c r="BW1379" s="79"/>
      <c r="BX1379" s="79"/>
      <c r="BY1379" s="79"/>
      <c r="BZ1379" s="79"/>
      <c r="CA1379" s="79"/>
    </row>
    <row r="1380" spans="1:79">
      <c r="A1380" s="79"/>
      <c r="B1380" s="79"/>
      <c r="C1380" s="79"/>
      <c r="D1380" s="79"/>
      <c r="E1380" s="79"/>
      <c r="F1380" s="79"/>
      <c r="G1380" s="79"/>
      <c r="H1380" s="79"/>
      <c r="I1380" s="79"/>
      <c r="J1380" s="79"/>
      <c r="K1380" s="79"/>
      <c r="L1380" s="79"/>
      <c r="M1380" s="79"/>
      <c r="AA1380" s="79"/>
      <c r="AB1380" s="79"/>
      <c r="AC1380" s="79"/>
      <c r="AD1380" s="79"/>
      <c r="AE1380" s="79"/>
      <c r="AF1380" s="79"/>
      <c r="AG1380" s="79"/>
      <c r="AH1380" s="79"/>
      <c r="AI1380" s="79"/>
      <c r="AJ1380" s="79"/>
      <c r="AK1380" s="79"/>
      <c r="AL1380" s="79"/>
      <c r="AM1380" s="79"/>
      <c r="AN1380" s="79"/>
      <c r="AO1380" s="79"/>
      <c r="AP1380" s="79"/>
      <c r="AQ1380" s="79"/>
      <c r="AR1380" s="79"/>
      <c r="AS1380" s="79"/>
      <c r="AT1380" s="79"/>
      <c r="AU1380" s="79"/>
      <c r="AV1380" s="79"/>
      <c r="AW1380" s="79"/>
      <c r="AX1380" s="79"/>
      <c r="AY1380" s="79"/>
      <c r="AZ1380" s="79"/>
      <c r="BA1380" s="79"/>
      <c r="BB1380" s="79"/>
      <c r="BC1380" s="79"/>
      <c r="BD1380" s="79"/>
      <c r="BE1380" s="79"/>
      <c r="BF1380" s="79"/>
      <c r="BG1380" s="79"/>
      <c r="BH1380" s="79"/>
      <c r="BI1380" s="79"/>
      <c r="BJ1380" s="79"/>
      <c r="BK1380" s="79"/>
      <c r="BL1380" s="79"/>
      <c r="BM1380" s="79"/>
      <c r="BN1380" s="79"/>
      <c r="BO1380" s="79"/>
      <c r="BP1380" s="79"/>
      <c r="BQ1380" s="79"/>
      <c r="BR1380" s="79"/>
      <c r="BS1380" s="79"/>
      <c r="BT1380" s="79"/>
      <c r="BU1380" s="79"/>
      <c r="BV1380" s="79"/>
      <c r="BW1380" s="79"/>
      <c r="BX1380" s="79"/>
      <c r="BY1380" s="79"/>
      <c r="BZ1380" s="79"/>
      <c r="CA1380" s="79"/>
    </row>
    <row r="1381" spans="1:79">
      <c r="A1381" s="79"/>
      <c r="B1381" s="79"/>
      <c r="C1381" s="79"/>
      <c r="D1381" s="79"/>
      <c r="E1381" s="79"/>
      <c r="F1381" s="79"/>
      <c r="G1381" s="79"/>
      <c r="H1381" s="79"/>
      <c r="I1381" s="79"/>
      <c r="J1381" s="79"/>
      <c r="K1381" s="79"/>
      <c r="L1381" s="79"/>
      <c r="M1381" s="79"/>
      <c r="AA1381" s="79"/>
      <c r="AB1381" s="79"/>
      <c r="AC1381" s="79"/>
      <c r="AD1381" s="79"/>
      <c r="AE1381" s="79"/>
      <c r="AF1381" s="79"/>
      <c r="AG1381" s="79"/>
      <c r="AH1381" s="79"/>
      <c r="AI1381" s="79"/>
      <c r="AJ1381" s="79"/>
      <c r="AK1381" s="79"/>
      <c r="AL1381" s="79"/>
      <c r="AM1381" s="79"/>
      <c r="AN1381" s="79"/>
      <c r="AO1381" s="79"/>
      <c r="AP1381" s="79"/>
      <c r="AQ1381" s="79"/>
      <c r="AR1381" s="79"/>
      <c r="AS1381" s="79"/>
      <c r="AT1381" s="79"/>
      <c r="AU1381" s="79"/>
      <c r="AV1381" s="79"/>
      <c r="AW1381" s="79"/>
      <c r="AX1381" s="79"/>
      <c r="AY1381" s="79"/>
      <c r="AZ1381" s="79"/>
      <c r="BA1381" s="79"/>
      <c r="BB1381" s="79"/>
      <c r="BC1381" s="79"/>
      <c r="BD1381" s="79"/>
      <c r="BE1381" s="79"/>
      <c r="BF1381" s="79"/>
      <c r="BG1381" s="79"/>
      <c r="BH1381" s="79"/>
      <c r="BI1381" s="79"/>
      <c r="BJ1381" s="79"/>
      <c r="BK1381" s="79"/>
      <c r="BL1381" s="79"/>
      <c r="BM1381" s="79"/>
      <c r="BN1381" s="79"/>
      <c r="BO1381" s="79"/>
      <c r="BP1381" s="79"/>
      <c r="BQ1381" s="79"/>
      <c r="BR1381" s="79"/>
      <c r="BS1381" s="79"/>
      <c r="BT1381" s="79"/>
      <c r="BU1381" s="79"/>
      <c r="BV1381" s="79"/>
      <c r="BW1381" s="79"/>
      <c r="BX1381" s="79"/>
      <c r="BY1381" s="79"/>
      <c r="BZ1381" s="79"/>
      <c r="CA1381" s="79"/>
    </row>
    <row r="1382" spans="1:79">
      <c r="A1382" s="79"/>
      <c r="B1382" s="79"/>
      <c r="C1382" s="79"/>
      <c r="D1382" s="79"/>
      <c r="E1382" s="79"/>
      <c r="F1382" s="79"/>
      <c r="G1382" s="79"/>
      <c r="H1382" s="79"/>
      <c r="I1382" s="79"/>
      <c r="J1382" s="79"/>
      <c r="K1382" s="79"/>
      <c r="L1382" s="79"/>
      <c r="M1382" s="79"/>
      <c r="AA1382" s="79"/>
      <c r="AB1382" s="79"/>
      <c r="AC1382" s="79"/>
      <c r="AD1382" s="79"/>
      <c r="AE1382" s="79"/>
      <c r="AF1382" s="79"/>
      <c r="AG1382" s="79"/>
      <c r="AH1382" s="79"/>
      <c r="AI1382" s="79"/>
      <c r="AJ1382" s="79"/>
      <c r="AK1382" s="79"/>
      <c r="AL1382" s="79"/>
      <c r="AM1382" s="79"/>
      <c r="AN1382" s="79"/>
      <c r="AO1382" s="79"/>
      <c r="AP1382" s="79"/>
      <c r="AQ1382" s="79"/>
      <c r="AR1382" s="79"/>
      <c r="AS1382" s="79"/>
      <c r="AT1382" s="79"/>
      <c r="AU1382" s="79"/>
      <c r="AV1382" s="79"/>
      <c r="AW1382" s="79"/>
      <c r="AX1382" s="79"/>
      <c r="AY1382" s="79"/>
      <c r="AZ1382" s="79"/>
      <c r="BA1382" s="79"/>
      <c r="BB1382" s="79"/>
      <c r="BC1382" s="79"/>
      <c r="BD1382" s="79"/>
      <c r="BE1382" s="79"/>
      <c r="BF1382" s="79"/>
      <c r="BG1382" s="79"/>
      <c r="BH1382" s="79"/>
      <c r="BI1382" s="79"/>
      <c r="BJ1382" s="79"/>
      <c r="BK1382" s="79"/>
      <c r="BL1382" s="79"/>
      <c r="BM1382" s="79"/>
      <c r="BN1382" s="79"/>
      <c r="BO1382" s="79"/>
      <c r="BP1382" s="79"/>
      <c r="BQ1382" s="79"/>
      <c r="BR1382" s="79"/>
      <c r="BS1382" s="79"/>
      <c r="BT1382" s="79"/>
      <c r="BU1382" s="79"/>
      <c r="BV1382" s="79"/>
      <c r="BW1382" s="79"/>
      <c r="BX1382" s="79"/>
      <c r="BY1382" s="79"/>
      <c r="BZ1382" s="79"/>
      <c r="CA1382" s="79"/>
    </row>
    <row r="1383" spans="1:79">
      <c r="A1383" s="79"/>
      <c r="B1383" s="79"/>
      <c r="C1383" s="79"/>
      <c r="D1383" s="79"/>
      <c r="E1383" s="79"/>
      <c r="F1383" s="79"/>
      <c r="G1383" s="79"/>
      <c r="H1383" s="79"/>
      <c r="I1383" s="79"/>
      <c r="J1383" s="79"/>
      <c r="K1383" s="79"/>
      <c r="L1383" s="79"/>
      <c r="M1383" s="79"/>
      <c r="AA1383" s="79"/>
      <c r="AB1383" s="79"/>
      <c r="AC1383" s="79"/>
      <c r="AD1383" s="79"/>
      <c r="AE1383" s="79"/>
      <c r="AF1383" s="79"/>
      <c r="AG1383" s="79"/>
      <c r="AH1383" s="79"/>
      <c r="AI1383" s="79"/>
      <c r="AJ1383" s="79"/>
      <c r="AK1383" s="79"/>
      <c r="AL1383" s="79"/>
      <c r="AM1383" s="79"/>
      <c r="AN1383" s="79"/>
      <c r="AO1383" s="79"/>
      <c r="AP1383" s="79"/>
      <c r="AQ1383" s="79"/>
      <c r="AR1383" s="79"/>
      <c r="AS1383" s="79"/>
      <c r="AT1383" s="79"/>
      <c r="AU1383" s="79"/>
      <c r="AV1383" s="79"/>
      <c r="AW1383" s="79"/>
      <c r="AX1383" s="79"/>
      <c r="AY1383" s="79"/>
      <c r="AZ1383" s="79"/>
      <c r="BA1383" s="79"/>
      <c r="BB1383" s="79"/>
      <c r="BC1383" s="79"/>
      <c r="BD1383" s="79"/>
      <c r="BE1383" s="79"/>
      <c r="BF1383" s="79"/>
      <c r="BG1383" s="79"/>
      <c r="BH1383" s="79"/>
      <c r="BI1383" s="79"/>
      <c r="BJ1383" s="79"/>
      <c r="BK1383" s="79"/>
      <c r="BL1383" s="79"/>
      <c r="BM1383" s="79"/>
      <c r="BN1383" s="79"/>
      <c r="BO1383" s="79"/>
      <c r="BP1383" s="79"/>
      <c r="BQ1383" s="79"/>
      <c r="BR1383" s="79"/>
      <c r="BS1383" s="79"/>
      <c r="BT1383" s="79"/>
      <c r="BU1383" s="79"/>
      <c r="BV1383" s="79"/>
      <c r="BW1383" s="79"/>
      <c r="BX1383" s="79"/>
      <c r="BY1383" s="79"/>
      <c r="BZ1383" s="79"/>
      <c r="CA1383" s="79"/>
    </row>
    <row r="1384" spans="1:79">
      <c r="A1384" s="79"/>
      <c r="B1384" s="79"/>
      <c r="C1384" s="79"/>
      <c r="D1384" s="79"/>
      <c r="E1384" s="79"/>
      <c r="F1384" s="79"/>
      <c r="G1384" s="79"/>
      <c r="H1384" s="79"/>
      <c r="I1384" s="79"/>
      <c r="J1384" s="79"/>
      <c r="K1384" s="79"/>
      <c r="L1384" s="79"/>
      <c r="M1384" s="79"/>
      <c r="AA1384" s="79"/>
      <c r="AB1384" s="79"/>
      <c r="AC1384" s="79"/>
      <c r="AD1384" s="79"/>
      <c r="AE1384" s="79"/>
      <c r="AF1384" s="79"/>
      <c r="AG1384" s="79"/>
      <c r="AH1384" s="79"/>
      <c r="AI1384" s="79"/>
      <c r="AJ1384" s="79"/>
      <c r="AK1384" s="79"/>
      <c r="AL1384" s="79"/>
      <c r="AM1384" s="79"/>
      <c r="AN1384" s="79"/>
      <c r="AO1384" s="79"/>
      <c r="AP1384" s="79"/>
      <c r="AQ1384" s="79"/>
      <c r="AR1384" s="79"/>
      <c r="AS1384" s="79"/>
      <c r="AT1384" s="79"/>
      <c r="AU1384" s="79"/>
      <c r="AV1384" s="79"/>
      <c r="AW1384" s="79"/>
      <c r="AX1384" s="79"/>
      <c r="AY1384" s="79"/>
      <c r="AZ1384" s="79"/>
      <c r="BA1384" s="79"/>
      <c r="BB1384" s="79"/>
      <c r="BC1384" s="79"/>
      <c r="BD1384" s="79"/>
      <c r="BE1384" s="79"/>
      <c r="BF1384" s="79"/>
      <c r="BG1384" s="79"/>
      <c r="BH1384" s="79"/>
      <c r="BI1384" s="79"/>
      <c r="BJ1384" s="79"/>
      <c r="BK1384" s="79"/>
      <c r="BL1384" s="79"/>
      <c r="BM1384" s="79"/>
      <c r="BN1384" s="79"/>
      <c r="BO1384" s="79"/>
      <c r="BP1384" s="79"/>
      <c r="BQ1384" s="79"/>
      <c r="BR1384" s="79"/>
      <c r="BS1384" s="79"/>
      <c r="BT1384" s="79"/>
      <c r="BU1384" s="79"/>
      <c r="BV1384" s="79"/>
      <c r="BW1384" s="79"/>
      <c r="BX1384" s="79"/>
      <c r="BY1384" s="79"/>
      <c r="BZ1384" s="79"/>
      <c r="CA1384" s="79"/>
    </row>
    <row r="1385" spans="1:79">
      <c r="A1385" s="79"/>
      <c r="B1385" s="79"/>
      <c r="C1385" s="79"/>
      <c r="D1385" s="79"/>
      <c r="E1385" s="79"/>
      <c r="F1385" s="79"/>
      <c r="G1385" s="79"/>
      <c r="H1385" s="79"/>
      <c r="I1385" s="79"/>
      <c r="J1385" s="79"/>
      <c r="K1385" s="79"/>
      <c r="L1385" s="79"/>
      <c r="M1385" s="79"/>
      <c r="AA1385" s="79"/>
      <c r="AB1385" s="79"/>
      <c r="AC1385" s="79"/>
      <c r="AD1385" s="79"/>
      <c r="AE1385" s="79"/>
      <c r="AF1385" s="79"/>
      <c r="AG1385" s="79"/>
      <c r="AH1385" s="79"/>
      <c r="AI1385" s="79"/>
      <c r="AJ1385" s="79"/>
      <c r="AK1385" s="79"/>
      <c r="AL1385" s="79"/>
      <c r="AM1385" s="79"/>
      <c r="AN1385" s="79"/>
      <c r="AO1385" s="79"/>
      <c r="AP1385" s="79"/>
      <c r="AQ1385" s="79"/>
      <c r="AR1385" s="79"/>
      <c r="AS1385" s="79"/>
      <c r="AT1385" s="79"/>
      <c r="AU1385" s="79"/>
      <c r="AV1385" s="79"/>
      <c r="AW1385" s="79"/>
      <c r="AX1385" s="79"/>
      <c r="AY1385" s="79"/>
      <c r="AZ1385" s="79"/>
      <c r="BA1385" s="79"/>
      <c r="BB1385" s="79"/>
      <c r="BC1385" s="79"/>
      <c r="BD1385" s="79"/>
      <c r="BE1385" s="79"/>
      <c r="BF1385" s="79"/>
      <c r="BG1385" s="79"/>
      <c r="BH1385" s="79"/>
      <c r="BI1385" s="79"/>
      <c r="BJ1385" s="79"/>
      <c r="BK1385" s="79"/>
      <c r="BL1385" s="79"/>
      <c r="BM1385" s="79"/>
      <c r="BN1385" s="79"/>
      <c r="BO1385" s="79"/>
      <c r="BP1385" s="79"/>
      <c r="BQ1385" s="79"/>
      <c r="BR1385" s="79"/>
      <c r="BS1385" s="79"/>
      <c r="BT1385" s="79"/>
      <c r="BU1385" s="79"/>
      <c r="BV1385" s="79"/>
      <c r="BW1385" s="79"/>
      <c r="BX1385" s="79"/>
      <c r="BY1385" s="79"/>
      <c r="BZ1385" s="79"/>
      <c r="CA1385" s="79"/>
    </row>
    <row r="1386" spans="1:79">
      <c r="A1386" s="79"/>
      <c r="B1386" s="79"/>
      <c r="C1386" s="79"/>
      <c r="D1386" s="79"/>
      <c r="E1386" s="79"/>
      <c r="F1386" s="79"/>
      <c r="G1386" s="79"/>
      <c r="H1386" s="79"/>
      <c r="I1386" s="79"/>
      <c r="J1386" s="79"/>
      <c r="K1386" s="79"/>
      <c r="L1386" s="79"/>
      <c r="M1386" s="79"/>
      <c r="AA1386" s="79"/>
      <c r="AB1386" s="79"/>
      <c r="AC1386" s="79"/>
      <c r="AD1386" s="79"/>
      <c r="AE1386" s="79"/>
      <c r="AF1386" s="79"/>
      <c r="AG1386" s="79"/>
      <c r="AH1386" s="79"/>
      <c r="AI1386" s="79"/>
      <c r="AJ1386" s="79"/>
      <c r="AK1386" s="79"/>
      <c r="AL1386" s="79"/>
      <c r="AM1386" s="79"/>
      <c r="AN1386" s="79"/>
      <c r="AO1386" s="79"/>
      <c r="AP1386" s="79"/>
      <c r="AQ1386" s="79"/>
      <c r="AR1386" s="79"/>
      <c r="AS1386" s="79"/>
      <c r="AT1386" s="79"/>
      <c r="AU1386" s="79"/>
      <c r="AV1386" s="79"/>
      <c r="AW1386" s="79"/>
      <c r="AX1386" s="79"/>
      <c r="AY1386" s="79"/>
      <c r="AZ1386" s="79"/>
      <c r="BA1386" s="79"/>
      <c r="BB1386" s="79"/>
      <c r="BC1386" s="79"/>
      <c r="BD1386" s="79"/>
      <c r="BE1386" s="79"/>
      <c r="BF1386" s="79"/>
      <c r="BG1386" s="79"/>
      <c r="BH1386" s="79"/>
      <c r="BI1386" s="79"/>
      <c r="BJ1386" s="79"/>
      <c r="BK1386" s="79"/>
      <c r="BL1386" s="79"/>
      <c r="BM1386" s="79"/>
      <c r="BN1386" s="79"/>
      <c r="BO1386" s="79"/>
      <c r="BP1386" s="79"/>
      <c r="BQ1386" s="79"/>
      <c r="BR1386" s="79"/>
      <c r="BS1386" s="79"/>
      <c r="BT1386" s="79"/>
      <c r="BU1386" s="79"/>
      <c r="BV1386" s="79"/>
      <c r="BW1386" s="79"/>
      <c r="BX1386" s="79"/>
      <c r="BY1386" s="79"/>
      <c r="BZ1386" s="79"/>
      <c r="CA1386" s="79"/>
    </row>
    <row r="1387" spans="1:79">
      <c r="A1387" s="79"/>
      <c r="B1387" s="79"/>
      <c r="C1387" s="79"/>
      <c r="D1387" s="79"/>
      <c r="E1387" s="79"/>
      <c r="F1387" s="79"/>
      <c r="G1387" s="79"/>
      <c r="H1387" s="79"/>
      <c r="I1387" s="79"/>
      <c r="J1387" s="79"/>
      <c r="K1387" s="79"/>
      <c r="L1387" s="79"/>
      <c r="M1387" s="79"/>
      <c r="AA1387" s="79"/>
      <c r="AB1387" s="79"/>
      <c r="AC1387" s="79"/>
      <c r="AD1387" s="79"/>
      <c r="AE1387" s="79"/>
      <c r="AF1387" s="79"/>
      <c r="AG1387" s="79"/>
      <c r="AH1387" s="79"/>
      <c r="AI1387" s="79"/>
      <c r="AJ1387" s="79"/>
      <c r="AK1387" s="79"/>
      <c r="AL1387" s="79"/>
      <c r="AM1387" s="79"/>
      <c r="AN1387" s="79"/>
      <c r="AO1387" s="79"/>
      <c r="AP1387" s="79"/>
      <c r="AQ1387" s="79"/>
      <c r="AR1387" s="79"/>
      <c r="AS1387" s="79"/>
      <c r="AT1387" s="79"/>
      <c r="AU1387" s="79"/>
      <c r="AV1387" s="79"/>
      <c r="AW1387" s="79"/>
      <c r="AX1387" s="79"/>
      <c r="AY1387" s="79"/>
      <c r="AZ1387" s="79"/>
      <c r="BA1387" s="79"/>
      <c r="BB1387" s="79"/>
      <c r="BC1387" s="79"/>
      <c r="BD1387" s="79"/>
      <c r="BE1387" s="79"/>
      <c r="BF1387" s="79"/>
      <c r="BG1387" s="79"/>
      <c r="BH1387" s="79"/>
      <c r="BI1387" s="79"/>
      <c r="BJ1387" s="79"/>
      <c r="BK1387" s="79"/>
      <c r="BL1387" s="79"/>
      <c r="BM1387" s="79"/>
      <c r="BN1387" s="79"/>
      <c r="BO1387" s="79"/>
      <c r="BP1387" s="79"/>
      <c r="BQ1387" s="79"/>
      <c r="BR1387" s="79"/>
      <c r="BS1387" s="79"/>
      <c r="BT1387" s="79"/>
      <c r="BU1387" s="79"/>
      <c r="BV1387" s="79"/>
      <c r="BW1387" s="79"/>
      <c r="BX1387" s="79"/>
      <c r="BY1387" s="79"/>
      <c r="BZ1387" s="79"/>
      <c r="CA1387" s="79"/>
    </row>
    <row r="1388" spans="1:79">
      <c r="A1388" s="79"/>
      <c r="B1388" s="79"/>
      <c r="C1388" s="79"/>
      <c r="D1388" s="79"/>
      <c r="E1388" s="79"/>
      <c r="F1388" s="79"/>
      <c r="G1388" s="79"/>
      <c r="H1388" s="79"/>
      <c r="I1388" s="79"/>
      <c r="J1388" s="79"/>
      <c r="K1388" s="79"/>
      <c r="L1388" s="79"/>
      <c r="M1388" s="79"/>
      <c r="AA1388" s="79"/>
      <c r="AB1388" s="79"/>
      <c r="AC1388" s="79"/>
      <c r="AD1388" s="79"/>
      <c r="AE1388" s="79"/>
      <c r="AF1388" s="79"/>
      <c r="AG1388" s="79"/>
      <c r="AH1388" s="79"/>
      <c r="AI1388" s="79"/>
      <c r="AJ1388" s="79"/>
      <c r="AK1388" s="79"/>
      <c r="AL1388" s="79"/>
      <c r="AM1388" s="79"/>
      <c r="AN1388" s="79"/>
      <c r="AO1388" s="79"/>
      <c r="AP1388" s="79"/>
      <c r="AQ1388" s="79"/>
      <c r="AR1388" s="79"/>
      <c r="AS1388" s="79"/>
      <c r="AT1388" s="79"/>
      <c r="AU1388" s="79"/>
      <c r="AV1388" s="79"/>
      <c r="AW1388" s="79"/>
      <c r="AX1388" s="79"/>
      <c r="AY1388" s="79"/>
      <c r="AZ1388" s="79"/>
      <c r="BA1388" s="79"/>
      <c r="BB1388" s="79"/>
      <c r="BC1388" s="79"/>
      <c r="BD1388" s="79"/>
      <c r="BE1388" s="79"/>
      <c r="BF1388" s="79"/>
      <c r="BG1388" s="79"/>
      <c r="BH1388" s="79"/>
      <c r="BI1388" s="79"/>
      <c r="BJ1388" s="79"/>
      <c r="BK1388" s="79"/>
      <c r="BL1388" s="79"/>
      <c r="BM1388" s="79"/>
      <c r="BN1388" s="79"/>
      <c r="BO1388" s="79"/>
      <c r="BP1388" s="79"/>
      <c r="BQ1388" s="79"/>
      <c r="BR1388" s="79"/>
      <c r="BS1388" s="79"/>
      <c r="BT1388" s="79"/>
      <c r="BU1388" s="79"/>
      <c r="BV1388" s="79"/>
      <c r="BW1388" s="79"/>
      <c r="BX1388" s="79"/>
      <c r="BY1388" s="79"/>
      <c r="BZ1388" s="79"/>
      <c r="CA1388" s="79"/>
    </row>
    <row r="1389" spans="1:79">
      <c r="A1389" s="79"/>
      <c r="B1389" s="79"/>
      <c r="C1389" s="79"/>
      <c r="D1389" s="79"/>
      <c r="E1389" s="79"/>
      <c r="F1389" s="79"/>
      <c r="G1389" s="79"/>
      <c r="H1389" s="79"/>
      <c r="I1389" s="79"/>
      <c r="J1389" s="79"/>
      <c r="K1389" s="79"/>
      <c r="L1389" s="79"/>
      <c r="M1389" s="79"/>
      <c r="AA1389" s="79"/>
      <c r="AB1389" s="79"/>
      <c r="AC1389" s="79"/>
      <c r="AD1389" s="79"/>
      <c r="AE1389" s="79"/>
      <c r="AF1389" s="79"/>
      <c r="AG1389" s="79"/>
      <c r="AH1389" s="79"/>
      <c r="AI1389" s="79"/>
      <c r="AJ1389" s="79"/>
      <c r="AK1389" s="79"/>
      <c r="AL1389" s="79"/>
      <c r="AM1389" s="79"/>
      <c r="AN1389" s="79"/>
      <c r="AO1389" s="79"/>
      <c r="AP1389" s="79"/>
      <c r="AQ1389" s="79"/>
      <c r="AR1389" s="79"/>
      <c r="AS1389" s="79"/>
      <c r="AT1389" s="79"/>
      <c r="AU1389" s="79"/>
      <c r="AV1389" s="79"/>
      <c r="AW1389" s="79"/>
      <c r="AX1389" s="79"/>
      <c r="AY1389" s="79"/>
      <c r="AZ1389" s="79"/>
      <c r="BA1389" s="79"/>
      <c r="BB1389" s="79"/>
      <c r="BC1389" s="79"/>
      <c r="BD1389" s="79"/>
      <c r="BE1389" s="79"/>
      <c r="BF1389" s="79"/>
      <c r="BG1389" s="79"/>
      <c r="BH1389" s="79"/>
      <c r="BI1389" s="79"/>
      <c r="BJ1389" s="79"/>
      <c r="BK1389" s="79"/>
      <c r="BL1389" s="79"/>
      <c r="BM1389" s="79"/>
      <c r="BN1389" s="79"/>
      <c r="BO1389" s="79"/>
      <c r="BP1389" s="79"/>
      <c r="BQ1389" s="79"/>
      <c r="BR1389" s="79"/>
      <c r="BS1389" s="79"/>
      <c r="BT1389" s="79"/>
      <c r="BU1389" s="79"/>
      <c r="BV1389" s="79"/>
      <c r="BW1389" s="79"/>
      <c r="BX1389" s="79"/>
      <c r="BY1389" s="79"/>
      <c r="BZ1389" s="79"/>
      <c r="CA1389" s="79"/>
    </row>
    <row r="1390" spans="1:79">
      <c r="A1390" s="79"/>
      <c r="B1390" s="79"/>
      <c r="C1390" s="79"/>
      <c r="D1390" s="79"/>
      <c r="E1390" s="79"/>
      <c r="F1390" s="79"/>
      <c r="G1390" s="79"/>
      <c r="H1390" s="79"/>
      <c r="I1390" s="79"/>
      <c r="J1390" s="79"/>
      <c r="K1390" s="79"/>
      <c r="L1390" s="79"/>
      <c r="M1390" s="79"/>
      <c r="AA1390" s="79"/>
      <c r="AB1390" s="79"/>
      <c r="AC1390" s="79"/>
      <c r="AD1390" s="79"/>
      <c r="AE1390" s="79"/>
      <c r="AF1390" s="79"/>
      <c r="AG1390" s="79"/>
      <c r="AH1390" s="79"/>
      <c r="AI1390" s="79"/>
      <c r="AJ1390" s="79"/>
      <c r="AK1390" s="79"/>
      <c r="AL1390" s="79"/>
      <c r="AM1390" s="79"/>
      <c r="AN1390" s="79"/>
      <c r="AO1390" s="79"/>
      <c r="AP1390" s="79"/>
      <c r="AQ1390" s="79"/>
      <c r="AR1390" s="79"/>
      <c r="AS1390" s="79"/>
      <c r="AT1390" s="79"/>
      <c r="AU1390" s="79"/>
      <c r="AV1390" s="79"/>
      <c r="AW1390" s="79"/>
      <c r="AX1390" s="79"/>
      <c r="AY1390" s="79"/>
      <c r="AZ1390" s="79"/>
      <c r="BA1390" s="79"/>
      <c r="BB1390" s="79"/>
      <c r="BC1390" s="79"/>
      <c r="BD1390" s="79"/>
      <c r="BE1390" s="79"/>
      <c r="BF1390" s="79"/>
      <c r="BG1390" s="79"/>
      <c r="BH1390" s="79"/>
      <c r="BI1390" s="79"/>
      <c r="BJ1390" s="79"/>
      <c r="BK1390" s="79"/>
      <c r="BL1390" s="79"/>
      <c r="BM1390" s="79"/>
      <c r="BN1390" s="79"/>
      <c r="BO1390" s="79"/>
      <c r="BP1390" s="79"/>
      <c r="BQ1390" s="79"/>
      <c r="BR1390" s="79"/>
      <c r="BS1390" s="79"/>
      <c r="BT1390" s="79"/>
      <c r="BU1390" s="79"/>
      <c r="BV1390" s="79"/>
      <c r="BW1390" s="79"/>
      <c r="BX1390" s="79"/>
      <c r="BY1390" s="79"/>
      <c r="BZ1390" s="79"/>
      <c r="CA1390" s="79"/>
    </row>
    <row r="1391" spans="1:79">
      <c r="A1391" s="79"/>
      <c r="B1391" s="79"/>
      <c r="C1391" s="79"/>
      <c r="D1391" s="79"/>
      <c r="E1391" s="79"/>
      <c r="F1391" s="79"/>
      <c r="G1391" s="79"/>
      <c r="H1391" s="79"/>
      <c r="I1391" s="79"/>
      <c r="J1391" s="79"/>
      <c r="K1391" s="79"/>
      <c r="L1391" s="79"/>
      <c r="M1391" s="79"/>
      <c r="AA1391" s="79"/>
      <c r="AB1391" s="79"/>
      <c r="AC1391" s="79"/>
      <c r="AD1391" s="79"/>
      <c r="AE1391" s="79"/>
      <c r="AF1391" s="79"/>
      <c r="AG1391" s="79"/>
      <c r="AH1391" s="79"/>
      <c r="AI1391" s="79"/>
      <c r="AJ1391" s="79"/>
      <c r="AK1391" s="79"/>
      <c r="AL1391" s="79"/>
      <c r="AM1391" s="79"/>
      <c r="AN1391" s="79"/>
      <c r="AO1391" s="79"/>
      <c r="AP1391" s="79"/>
      <c r="AQ1391" s="79"/>
      <c r="AR1391" s="79"/>
      <c r="AS1391" s="79"/>
      <c r="AT1391" s="79"/>
      <c r="AU1391" s="79"/>
      <c r="AV1391" s="79"/>
      <c r="AW1391" s="79"/>
      <c r="AX1391" s="79"/>
      <c r="AY1391" s="79"/>
      <c r="AZ1391" s="79"/>
      <c r="BA1391" s="79"/>
      <c r="BB1391" s="79"/>
      <c r="BC1391" s="79"/>
      <c r="BD1391" s="79"/>
      <c r="BE1391" s="79"/>
      <c r="BF1391" s="79"/>
      <c r="BG1391" s="79"/>
      <c r="BH1391" s="79"/>
      <c r="BI1391" s="79"/>
      <c r="BJ1391" s="79"/>
      <c r="BK1391" s="79"/>
      <c r="BL1391" s="79"/>
      <c r="BM1391" s="79"/>
      <c r="BN1391" s="79"/>
      <c r="BO1391" s="79"/>
      <c r="BP1391" s="79"/>
      <c r="BQ1391" s="79"/>
      <c r="BR1391" s="79"/>
      <c r="BS1391" s="79"/>
      <c r="BT1391" s="79"/>
      <c r="BU1391" s="79"/>
      <c r="BV1391" s="79"/>
      <c r="BW1391" s="79"/>
      <c r="BX1391" s="79"/>
      <c r="BY1391" s="79"/>
      <c r="BZ1391" s="79"/>
      <c r="CA1391" s="79"/>
    </row>
    <row r="1392" spans="1:79">
      <c r="A1392" s="79"/>
      <c r="B1392" s="79"/>
      <c r="C1392" s="79"/>
      <c r="D1392" s="79"/>
      <c r="E1392" s="79"/>
      <c r="F1392" s="79"/>
      <c r="G1392" s="79"/>
      <c r="H1392" s="79"/>
      <c r="I1392" s="79"/>
      <c r="J1392" s="79"/>
      <c r="K1392" s="79"/>
      <c r="L1392" s="79"/>
      <c r="M1392" s="79"/>
      <c r="AA1392" s="79"/>
      <c r="AB1392" s="79"/>
      <c r="AC1392" s="79"/>
      <c r="AD1392" s="79"/>
      <c r="AE1392" s="79"/>
      <c r="AF1392" s="79"/>
      <c r="AG1392" s="79"/>
      <c r="AH1392" s="79"/>
      <c r="AI1392" s="79"/>
      <c r="AJ1392" s="79"/>
      <c r="AK1392" s="79"/>
      <c r="AL1392" s="79"/>
      <c r="AM1392" s="79"/>
      <c r="AN1392" s="79"/>
      <c r="AO1392" s="79"/>
      <c r="AP1392" s="79"/>
      <c r="AQ1392" s="79"/>
      <c r="AR1392" s="79"/>
      <c r="AS1392" s="79"/>
      <c r="AT1392" s="79"/>
      <c r="AU1392" s="79"/>
      <c r="AV1392" s="79"/>
      <c r="AW1392" s="79"/>
      <c r="AX1392" s="79"/>
      <c r="AY1392" s="79"/>
      <c r="AZ1392" s="79"/>
      <c r="BA1392" s="79"/>
      <c r="BB1392" s="79"/>
      <c r="BC1392" s="79"/>
      <c r="BD1392" s="79"/>
      <c r="BE1392" s="79"/>
      <c r="BF1392" s="79"/>
      <c r="BG1392" s="79"/>
      <c r="BH1392" s="79"/>
      <c r="BI1392" s="79"/>
      <c r="BJ1392" s="79"/>
      <c r="BK1392" s="79"/>
      <c r="BL1392" s="79"/>
      <c r="BM1392" s="79"/>
      <c r="BN1392" s="79"/>
      <c r="BO1392" s="79"/>
      <c r="BP1392" s="79"/>
      <c r="BQ1392" s="79"/>
      <c r="BR1392" s="79"/>
      <c r="BS1392" s="79"/>
      <c r="BT1392" s="79"/>
      <c r="BU1392" s="79"/>
      <c r="BV1392" s="79"/>
      <c r="BW1392" s="79"/>
      <c r="BX1392" s="79"/>
      <c r="BY1392" s="79"/>
      <c r="BZ1392" s="79"/>
      <c r="CA1392" s="79"/>
    </row>
    <row r="1393" spans="1:79">
      <c r="A1393" s="79"/>
      <c r="B1393" s="79"/>
      <c r="C1393" s="79"/>
      <c r="D1393" s="79"/>
      <c r="E1393" s="79"/>
      <c r="F1393" s="79"/>
      <c r="G1393" s="79"/>
      <c r="H1393" s="79"/>
      <c r="I1393" s="79"/>
      <c r="J1393" s="79"/>
      <c r="K1393" s="79"/>
      <c r="L1393" s="79"/>
      <c r="M1393" s="79"/>
      <c r="AA1393" s="79"/>
      <c r="AB1393" s="79"/>
      <c r="AC1393" s="79"/>
      <c r="AD1393" s="79"/>
      <c r="AE1393" s="79"/>
      <c r="AF1393" s="79"/>
      <c r="AG1393" s="79"/>
      <c r="AH1393" s="79"/>
      <c r="AI1393" s="79"/>
      <c r="AJ1393" s="79"/>
      <c r="AK1393" s="79"/>
      <c r="AL1393" s="79"/>
      <c r="AM1393" s="79"/>
      <c r="AN1393" s="79"/>
      <c r="AO1393" s="79"/>
      <c r="AP1393" s="79"/>
      <c r="AQ1393" s="79"/>
      <c r="AR1393" s="79"/>
      <c r="AS1393" s="79"/>
      <c r="AT1393" s="79"/>
      <c r="AU1393" s="79"/>
      <c r="AV1393" s="79"/>
      <c r="AW1393" s="79"/>
      <c r="AX1393" s="79"/>
      <c r="AY1393" s="79"/>
      <c r="AZ1393" s="79"/>
      <c r="BA1393" s="79"/>
      <c r="BB1393" s="79"/>
      <c r="BC1393" s="79"/>
      <c r="BD1393" s="79"/>
      <c r="BE1393" s="79"/>
      <c r="BF1393" s="79"/>
      <c r="BG1393" s="79"/>
      <c r="BH1393" s="79"/>
      <c r="BI1393" s="79"/>
      <c r="BJ1393" s="79"/>
      <c r="BK1393" s="79"/>
      <c r="BL1393" s="79"/>
      <c r="BM1393" s="79"/>
      <c r="BN1393" s="79"/>
      <c r="BO1393" s="79"/>
      <c r="BP1393" s="79"/>
      <c r="BQ1393" s="79"/>
      <c r="BR1393" s="79"/>
      <c r="BS1393" s="79"/>
      <c r="BT1393" s="79"/>
      <c r="BU1393" s="79"/>
      <c r="BV1393" s="79"/>
      <c r="BW1393" s="79"/>
      <c r="BX1393" s="79"/>
      <c r="BY1393" s="79"/>
      <c r="BZ1393" s="79"/>
      <c r="CA1393" s="79"/>
    </row>
    <row r="1394" spans="1:79">
      <c r="A1394" s="79"/>
      <c r="B1394" s="79"/>
      <c r="C1394" s="79"/>
      <c r="D1394" s="79"/>
      <c r="E1394" s="79"/>
      <c r="F1394" s="79"/>
      <c r="G1394" s="79"/>
      <c r="H1394" s="79"/>
      <c r="I1394" s="79"/>
      <c r="J1394" s="79"/>
      <c r="K1394" s="79"/>
      <c r="L1394" s="79"/>
      <c r="M1394" s="79"/>
      <c r="AA1394" s="79"/>
      <c r="AB1394" s="79"/>
      <c r="AC1394" s="79"/>
      <c r="AD1394" s="79"/>
      <c r="AE1394" s="79"/>
      <c r="AF1394" s="79"/>
      <c r="AG1394" s="79"/>
      <c r="AH1394" s="79"/>
      <c r="AI1394" s="79"/>
      <c r="AJ1394" s="79"/>
      <c r="AK1394" s="79"/>
      <c r="AL1394" s="79"/>
      <c r="AM1394" s="79"/>
      <c r="AN1394" s="79"/>
      <c r="AO1394" s="79"/>
      <c r="AP1394" s="79"/>
      <c r="AQ1394" s="79"/>
      <c r="AR1394" s="79"/>
      <c r="AS1394" s="79"/>
      <c r="AT1394" s="79"/>
      <c r="AU1394" s="79"/>
      <c r="AV1394" s="79"/>
      <c r="AW1394" s="79"/>
      <c r="AX1394" s="79"/>
      <c r="AY1394" s="79"/>
      <c r="AZ1394" s="79"/>
      <c r="BA1394" s="79"/>
      <c r="BB1394" s="79"/>
      <c r="BC1394" s="79"/>
      <c r="BD1394" s="79"/>
      <c r="BE1394" s="79"/>
      <c r="BF1394" s="79"/>
      <c r="BG1394" s="79"/>
      <c r="BH1394" s="79"/>
      <c r="BI1394" s="79"/>
      <c r="BJ1394" s="79"/>
      <c r="BK1394" s="79"/>
      <c r="BL1394" s="79"/>
      <c r="BM1394" s="79"/>
      <c r="BN1394" s="79"/>
      <c r="BO1394" s="79"/>
      <c r="BP1394" s="79"/>
      <c r="BQ1394" s="79"/>
      <c r="BR1394" s="79"/>
      <c r="BS1394" s="79"/>
      <c r="BT1394" s="79"/>
      <c r="BU1394" s="79"/>
      <c r="BV1394" s="79"/>
      <c r="BW1394" s="79"/>
      <c r="BX1394" s="79"/>
      <c r="BY1394" s="79"/>
      <c r="BZ1394" s="79"/>
      <c r="CA1394" s="79"/>
    </row>
    <row r="1395" spans="1:79">
      <c r="A1395" s="79"/>
      <c r="B1395" s="79"/>
      <c r="C1395" s="79"/>
      <c r="D1395" s="79"/>
      <c r="E1395" s="79"/>
      <c r="F1395" s="79"/>
      <c r="G1395" s="79"/>
      <c r="H1395" s="79"/>
      <c r="I1395" s="79"/>
      <c r="J1395" s="79"/>
      <c r="K1395" s="79"/>
      <c r="L1395" s="79"/>
      <c r="M1395" s="79"/>
      <c r="AA1395" s="79"/>
      <c r="AB1395" s="79"/>
      <c r="AC1395" s="79"/>
      <c r="AD1395" s="79"/>
      <c r="AE1395" s="79"/>
      <c r="AF1395" s="79"/>
      <c r="AG1395" s="79"/>
      <c r="AH1395" s="79"/>
      <c r="AI1395" s="79"/>
      <c r="AJ1395" s="79"/>
      <c r="AK1395" s="79"/>
      <c r="AL1395" s="79"/>
      <c r="AM1395" s="79"/>
      <c r="AN1395" s="79"/>
      <c r="AO1395" s="79"/>
      <c r="AP1395" s="79"/>
      <c r="AQ1395" s="79"/>
      <c r="AR1395" s="79"/>
      <c r="AS1395" s="79"/>
      <c r="AT1395" s="79"/>
      <c r="AU1395" s="79"/>
      <c r="AV1395" s="79"/>
      <c r="AW1395" s="79"/>
      <c r="AX1395" s="79"/>
      <c r="AY1395" s="79"/>
      <c r="AZ1395" s="79"/>
      <c r="BA1395" s="79"/>
      <c r="BB1395" s="79"/>
      <c r="BC1395" s="79"/>
      <c r="BD1395" s="79"/>
      <c r="BE1395" s="79"/>
      <c r="BF1395" s="79"/>
      <c r="BG1395" s="79"/>
      <c r="BH1395" s="79"/>
      <c r="BI1395" s="79"/>
      <c r="BJ1395" s="79"/>
      <c r="BK1395" s="79"/>
      <c r="BL1395" s="79"/>
      <c r="BM1395" s="79"/>
      <c r="BN1395" s="79"/>
      <c r="BO1395" s="79"/>
      <c r="BP1395" s="79"/>
      <c r="BQ1395" s="79"/>
      <c r="BR1395" s="79"/>
      <c r="BS1395" s="79"/>
      <c r="BT1395" s="79"/>
      <c r="BU1395" s="79"/>
      <c r="BV1395" s="79"/>
      <c r="BW1395" s="79"/>
      <c r="BX1395" s="79"/>
      <c r="BY1395" s="79"/>
      <c r="BZ1395" s="79"/>
      <c r="CA1395" s="79"/>
    </row>
    <row r="1396" spans="1:79">
      <c r="A1396" s="79"/>
      <c r="B1396" s="79"/>
      <c r="C1396" s="79"/>
      <c r="D1396" s="79"/>
      <c r="E1396" s="79"/>
      <c r="F1396" s="79"/>
      <c r="G1396" s="79"/>
      <c r="H1396" s="79"/>
      <c r="I1396" s="79"/>
      <c r="J1396" s="79"/>
      <c r="K1396" s="79"/>
      <c r="L1396" s="79"/>
      <c r="M1396" s="79"/>
      <c r="AA1396" s="79"/>
      <c r="AB1396" s="79"/>
      <c r="AC1396" s="79"/>
      <c r="AD1396" s="79"/>
      <c r="AE1396" s="79"/>
      <c r="AF1396" s="79"/>
      <c r="AG1396" s="79"/>
      <c r="AH1396" s="79"/>
      <c r="AI1396" s="79"/>
      <c r="AJ1396" s="79"/>
      <c r="AK1396" s="79"/>
      <c r="AL1396" s="79"/>
      <c r="AM1396" s="79"/>
      <c r="AN1396" s="79"/>
      <c r="AO1396" s="79"/>
      <c r="AP1396" s="79"/>
      <c r="AQ1396" s="79"/>
      <c r="AR1396" s="79"/>
      <c r="AS1396" s="79"/>
      <c r="AT1396" s="79"/>
      <c r="AU1396" s="79"/>
      <c r="AV1396" s="79"/>
      <c r="AW1396" s="79"/>
      <c r="AX1396" s="79"/>
      <c r="AY1396" s="79"/>
      <c r="AZ1396" s="79"/>
      <c r="BA1396" s="79"/>
      <c r="BB1396" s="79"/>
      <c r="BC1396" s="79"/>
      <c r="BD1396" s="79"/>
      <c r="BE1396" s="79"/>
      <c r="BF1396" s="79"/>
      <c r="BG1396" s="79"/>
      <c r="BH1396" s="79"/>
      <c r="BI1396" s="79"/>
      <c r="BJ1396" s="79"/>
      <c r="BK1396" s="79"/>
      <c r="BL1396" s="79"/>
      <c r="BM1396" s="79"/>
      <c r="BN1396" s="79"/>
      <c r="BO1396" s="79"/>
      <c r="BP1396" s="79"/>
      <c r="BQ1396" s="79"/>
      <c r="BR1396" s="79"/>
      <c r="BS1396" s="79"/>
      <c r="BT1396" s="79"/>
      <c r="BU1396" s="79"/>
      <c r="BV1396" s="79"/>
      <c r="BW1396" s="79"/>
      <c r="BX1396" s="79"/>
      <c r="BY1396" s="79"/>
      <c r="BZ1396" s="79"/>
      <c r="CA1396" s="79"/>
    </row>
    <row r="1397" spans="1:79">
      <c r="A1397" s="79"/>
      <c r="B1397" s="79"/>
      <c r="C1397" s="79"/>
      <c r="D1397" s="79"/>
      <c r="E1397" s="79"/>
      <c r="F1397" s="79"/>
      <c r="G1397" s="79"/>
      <c r="H1397" s="79"/>
      <c r="I1397" s="79"/>
      <c r="J1397" s="79"/>
      <c r="K1397" s="79"/>
      <c r="L1397" s="79"/>
      <c r="M1397" s="79"/>
      <c r="AA1397" s="79"/>
      <c r="AB1397" s="79"/>
      <c r="AC1397" s="79"/>
      <c r="AD1397" s="79"/>
      <c r="AE1397" s="79"/>
      <c r="AF1397" s="79"/>
      <c r="AG1397" s="79"/>
      <c r="AH1397" s="79"/>
      <c r="AI1397" s="79"/>
      <c r="AJ1397" s="79"/>
      <c r="AK1397" s="79"/>
      <c r="AL1397" s="79"/>
      <c r="AM1397" s="79"/>
      <c r="AN1397" s="79"/>
      <c r="AO1397" s="79"/>
      <c r="AP1397" s="79"/>
      <c r="AQ1397" s="79"/>
      <c r="AR1397" s="79"/>
      <c r="AS1397" s="79"/>
      <c r="AT1397" s="79"/>
      <c r="AU1397" s="79"/>
      <c r="AV1397" s="79"/>
      <c r="AW1397" s="79"/>
      <c r="AX1397" s="79"/>
      <c r="AY1397" s="79"/>
      <c r="AZ1397" s="79"/>
      <c r="BA1397" s="79"/>
      <c r="BB1397" s="79"/>
      <c r="BC1397" s="79"/>
      <c r="BD1397" s="79"/>
      <c r="BE1397" s="79"/>
      <c r="BF1397" s="79"/>
      <c r="BG1397" s="79"/>
      <c r="BH1397" s="79"/>
      <c r="BI1397" s="79"/>
      <c r="BJ1397" s="79"/>
      <c r="BK1397" s="79"/>
      <c r="BL1397" s="79"/>
      <c r="BM1397" s="79"/>
      <c r="BN1397" s="79"/>
      <c r="BO1397" s="79"/>
      <c r="BP1397" s="79"/>
      <c r="BQ1397" s="79"/>
      <c r="BR1397" s="79"/>
      <c r="BS1397" s="79"/>
      <c r="BT1397" s="79"/>
      <c r="BU1397" s="79"/>
      <c r="BV1397" s="79"/>
      <c r="BW1397" s="79"/>
      <c r="BX1397" s="79"/>
      <c r="BY1397" s="79"/>
      <c r="BZ1397" s="79"/>
      <c r="CA1397" s="79"/>
    </row>
    <row r="1398" spans="1:79">
      <c r="A1398" s="79"/>
      <c r="B1398" s="79"/>
      <c r="C1398" s="79"/>
      <c r="D1398" s="79"/>
      <c r="E1398" s="79"/>
      <c r="F1398" s="79"/>
      <c r="G1398" s="79"/>
      <c r="H1398" s="79"/>
      <c r="I1398" s="79"/>
      <c r="J1398" s="79"/>
      <c r="K1398" s="79"/>
      <c r="L1398" s="79"/>
      <c r="M1398" s="79"/>
      <c r="AA1398" s="79"/>
      <c r="AB1398" s="79"/>
      <c r="AC1398" s="79"/>
      <c r="AD1398" s="79"/>
      <c r="AE1398" s="79"/>
      <c r="AF1398" s="79"/>
      <c r="AG1398" s="79"/>
      <c r="AH1398" s="79"/>
      <c r="AI1398" s="79"/>
      <c r="AJ1398" s="79"/>
      <c r="AK1398" s="79"/>
      <c r="AL1398" s="79"/>
      <c r="AM1398" s="79"/>
      <c r="AN1398" s="79"/>
      <c r="AO1398" s="79"/>
      <c r="AP1398" s="79"/>
      <c r="AQ1398" s="79"/>
      <c r="AR1398" s="79"/>
      <c r="AS1398" s="79"/>
      <c r="AT1398" s="79"/>
      <c r="AU1398" s="79"/>
      <c r="AV1398" s="79"/>
      <c r="AW1398" s="79"/>
      <c r="AX1398" s="79"/>
      <c r="AY1398" s="79"/>
      <c r="AZ1398" s="79"/>
      <c r="BA1398" s="79"/>
      <c r="BB1398" s="79"/>
      <c r="BC1398" s="79"/>
      <c r="BD1398" s="79"/>
      <c r="BE1398" s="79"/>
      <c r="BF1398" s="79"/>
      <c r="BG1398" s="79"/>
      <c r="BH1398" s="79"/>
      <c r="BI1398" s="79"/>
      <c r="BJ1398" s="79"/>
      <c r="BK1398" s="79"/>
      <c r="BL1398" s="79"/>
      <c r="BM1398" s="79"/>
      <c r="BN1398" s="79"/>
      <c r="BO1398" s="79"/>
      <c r="BP1398" s="79"/>
      <c r="BQ1398" s="79"/>
      <c r="BR1398" s="79"/>
      <c r="BS1398" s="79"/>
      <c r="BT1398" s="79"/>
      <c r="BU1398" s="79"/>
      <c r="BV1398" s="79"/>
      <c r="BW1398" s="79"/>
      <c r="BX1398" s="79"/>
      <c r="BY1398" s="79"/>
      <c r="BZ1398" s="79"/>
      <c r="CA1398" s="79"/>
    </row>
    <row r="1399" spans="1:79">
      <c r="A1399" s="79"/>
      <c r="B1399" s="79"/>
      <c r="C1399" s="79"/>
      <c r="D1399" s="79"/>
      <c r="E1399" s="79"/>
      <c r="F1399" s="79"/>
      <c r="G1399" s="79"/>
      <c r="H1399" s="79"/>
      <c r="I1399" s="79"/>
      <c r="J1399" s="79"/>
      <c r="K1399" s="79"/>
      <c r="L1399" s="79"/>
      <c r="M1399" s="79"/>
      <c r="AA1399" s="79"/>
      <c r="AB1399" s="79"/>
      <c r="AC1399" s="79"/>
      <c r="AD1399" s="79"/>
      <c r="AE1399" s="79"/>
      <c r="AF1399" s="79"/>
      <c r="AG1399" s="79"/>
      <c r="AH1399" s="79"/>
      <c r="AI1399" s="79"/>
      <c r="AJ1399" s="79"/>
      <c r="AK1399" s="79"/>
      <c r="AL1399" s="79"/>
      <c r="AM1399" s="79"/>
      <c r="AN1399" s="79"/>
      <c r="AO1399" s="79"/>
      <c r="AP1399" s="79"/>
      <c r="AQ1399" s="79"/>
      <c r="AR1399" s="79"/>
      <c r="AS1399" s="79"/>
      <c r="AT1399" s="79"/>
      <c r="AU1399" s="79"/>
      <c r="AV1399" s="79"/>
      <c r="AW1399" s="79"/>
      <c r="AX1399" s="79"/>
      <c r="AY1399" s="79"/>
      <c r="AZ1399" s="79"/>
      <c r="BA1399" s="79"/>
      <c r="BB1399" s="79"/>
      <c r="BC1399" s="79"/>
      <c r="BD1399" s="79"/>
      <c r="BE1399" s="79"/>
      <c r="BF1399" s="79"/>
      <c r="BG1399" s="79"/>
      <c r="BH1399" s="79"/>
      <c r="BI1399" s="79"/>
      <c r="BJ1399" s="79"/>
      <c r="BK1399" s="79"/>
      <c r="BL1399" s="79"/>
      <c r="BM1399" s="79"/>
      <c r="BN1399" s="79"/>
      <c r="BO1399" s="79"/>
      <c r="BP1399" s="79"/>
      <c r="BQ1399" s="79"/>
      <c r="BR1399" s="79"/>
      <c r="BS1399" s="79"/>
      <c r="BT1399" s="79"/>
      <c r="BU1399" s="79"/>
      <c r="BV1399" s="79"/>
      <c r="BW1399" s="79"/>
      <c r="BX1399" s="79"/>
      <c r="BY1399" s="79"/>
      <c r="BZ1399" s="79"/>
      <c r="CA1399" s="79"/>
    </row>
    <row r="1400" spans="1:79">
      <c r="A1400" s="79"/>
      <c r="B1400" s="79"/>
      <c r="C1400" s="79"/>
      <c r="D1400" s="79"/>
      <c r="E1400" s="79"/>
      <c r="F1400" s="79"/>
      <c r="G1400" s="79"/>
      <c r="H1400" s="79"/>
      <c r="I1400" s="79"/>
      <c r="J1400" s="79"/>
      <c r="K1400" s="79"/>
      <c r="L1400" s="79"/>
      <c r="M1400" s="79"/>
      <c r="AA1400" s="79"/>
      <c r="AB1400" s="79"/>
      <c r="AC1400" s="79"/>
      <c r="AD1400" s="79"/>
      <c r="AE1400" s="79"/>
      <c r="AF1400" s="79"/>
      <c r="AG1400" s="79"/>
      <c r="AH1400" s="79"/>
      <c r="AI1400" s="79"/>
      <c r="AJ1400" s="79"/>
      <c r="AK1400" s="79"/>
      <c r="AL1400" s="79"/>
      <c r="AM1400" s="79"/>
      <c r="AN1400" s="79"/>
      <c r="AO1400" s="79"/>
      <c r="AP1400" s="79"/>
      <c r="AQ1400" s="79"/>
      <c r="AR1400" s="79"/>
      <c r="AS1400" s="79"/>
      <c r="AT1400" s="79"/>
      <c r="AU1400" s="79"/>
      <c r="AV1400" s="79"/>
      <c r="AW1400" s="79"/>
      <c r="AX1400" s="79"/>
      <c r="AY1400" s="79"/>
      <c r="AZ1400" s="79"/>
      <c r="BA1400" s="79"/>
      <c r="BB1400" s="79"/>
      <c r="BC1400" s="79"/>
      <c r="BD1400" s="79"/>
      <c r="BE1400" s="79"/>
      <c r="BF1400" s="79"/>
      <c r="BG1400" s="79"/>
      <c r="BH1400" s="79"/>
      <c r="BI1400" s="79"/>
      <c r="BJ1400" s="79"/>
      <c r="BK1400" s="79"/>
      <c r="BL1400" s="79"/>
      <c r="BM1400" s="79"/>
      <c r="BN1400" s="79"/>
      <c r="BO1400" s="79"/>
      <c r="BP1400" s="79"/>
      <c r="BQ1400" s="79"/>
      <c r="BR1400" s="79"/>
      <c r="BS1400" s="79"/>
      <c r="BT1400" s="79"/>
      <c r="BU1400" s="79"/>
      <c r="BV1400" s="79"/>
      <c r="BW1400" s="79"/>
      <c r="BX1400" s="79"/>
      <c r="BY1400" s="79"/>
      <c r="BZ1400" s="79"/>
      <c r="CA1400" s="79"/>
    </row>
    <row r="1401" spans="1:79">
      <c r="A1401" s="79"/>
      <c r="B1401" s="79"/>
      <c r="C1401" s="79"/>
      <c r="D1401" s="79"/>
      <c r="E1401" s="79"/>
      <c r="F1401" s="79"/>
      <c r="G1401" s="79"/>
      <c r="H1401" s="79"/>
      <c r="I1401" s="79"/>
      <c r="J1401" s="79"/>
      <c r="K1401" s="79"/>
      <c r="L1401" s="79"/>
      <c r="M1401" s="79"/>
      <c r="AA1401" s="79"/>
      <c r="AB1401" s="79"/>
      <c r="AC1401" s="79"/>
      <c r="AD1401" s="79"/>
      <c r="AE1401" s="79"/>
      <c r="AF1401" s="79"/>
      <c r="AG1401" s="79"/>
      <c r="AH1401" s="79"/>
      <c r="AI1401" s="79"/>
      <c r="AJ1401" s="79"/>
      <c r="AK1401" s="79"/>
      <c r="AL1401" s="79"/>
      <c r="AM1401" s="79"/>
      <c r="AN1401" s="79"/>
      <c r="AO1401" s="79"/>
      <c r="AP1401" s="79"/>
      <c r="AQ1401" s="79"/>
      <c r="AR1401" s="79"/>
      <c r="AS1401" s="79"/>
      <c r="AT1401" s="79"/>
      <c r="AU1401" s="79"/>
      <c r="AV1401" s="79"/>
      <c r="AW1401" s="79"/>
      <c r="AX1401" s="79"/>
      <c r="AY1401" s="79"/>
      <c r="AZ1401" s="79"/>
      <c r="BA1401" s="79"/>
      <c r="BB1401" s="79"/>
      <c r="BC1401" s="79"/>
      <c r="BD1401" s="79"/>
      <c r="BE1401" s="79"/>
      <c r="BF1401" s="79"/>
      <c r="BG1401" s="79"/>
      <c r="BH1401" s="79"/>
      <c r="BI1401" s="79"/>
      <c r="BJ1401" s="79"/>
      <c r="BK1401" s="79"/>
      <c r="BL1401" s="79"/>
      <c r="BM1401" s="79"/>
      <c r="BN1401" s="79"/>
      <c r="BO1401" s="79"/>
      <c r="BP1401" s="79"/>
      <c r="BQ1401" s="79"/>
      <c r="BR1401" s="79"/>
      <c r="BS1401" s="79"/>
      <c r="BT1401" s="79"/>
      <c r="BU1401" s="79"/>
      <c r="BV1401" s="79"/>
      <c r="BW1401" s="79"/>
      <c r="BX1401" s="79"/>
      <c r="BY1401" s="79"/>
      <c r="BZ1401" s="79"/>
      <c r="CA1401" s="79"/>
    </row>
    <row r="1402" spans="1:79">
      <c r="A1402" s="79"/>
      <c r="B1402" s="79"/>
      <c r="C1402" s="79"/>
      <c r="D1402" s="79"/>
      <c r="E1402" s="79"/>
      <c r="F1402" s="79"/>
      <c r="G1402" s="79"/>
      <c r="H1402" s="79"/>
      <c r="I1402" s="79"/>
      <c r="J1402" s="79"/>
      <c r="K1402" s="79"/>
      <c r="L1402" s="79"/>
      <c r="M1402" s="79"/>
      <c r="AA1402" s="79"/>
      <c r="AB1402" s="79"/>
      <c r="AC1402" s="79"/>
      <c r="AD1402" s="79"/>
      <c r="AE1402" s="79"/>
      <c r="AF1402" s="79"/>
      <c r="AG1402" s="79"/>
      <c r="AH1402" s="79"/>
      <c r="AI1402" s="79"/>
      <c r="AJ1402" s="79"/>
      <c r="AK1402" s="79"/>
      <c r="AL1402" s="79"/>
      <c r="AM1402" s="79"/>
      <c r="AN1402" s="79"/>
      <c r="AO1402" s="79"/>
      <c r="AP1402" s="79"/>
      <c r="AQ1402" s="79"/>
      <c r="AR1402" s="79"/>
      <c r="AS1402" s="79"/>
      <c r="AT1402" s="79"/>
      <c r="AU1402" s="79"/>
      <c r="AV1402" s="79"/>
      <c r="AW1402" s="79"/>
      <c r="AX1402" s="79"/>
      <c r="AY1402" s="79"/>
      <c r="AZ1402" s="79"/>
      <c r="BA1402" s="79"/>
      <c r="BB1402" s="79"/>
      <c r="BC1402" s="79"/>
      <c r="BD1402" s="79"/>
      <c r="BE1402" s="79"/>
      <c r="BF1402" s="79"/>
      <c r="BG1402" s="79"/>
      <c r="BH1402" s="79"/>
      <c r="BI1402" s="79"/>
      <c r="BJ1402" s="79"/>
      <c r="BK1402" s="79"/>
      <c r="BL1402" s="79"/>
      <c r="BM1402" s="79"/>
      <c r="BN1402" s="79"/>
      <c r="BO1402" s="79"/>
      <c r="BP1402" s="79"/>
      <c r="BQ1402" s="79"/>
      <c r="BR1402" s="79"/>
      <c r="BS1402" s="79"/>
      <c r="BT1402" s="79"/>
      <c r="BU1402" s="79"/>
      <c r="BV1402" s="79"/>
      <c r="BW1402" s="79"/>
      <c r="BX1402" s="79"/>
      <c r="BY1402" s="79"/>
      <c r="BZ1402" s="79"/>
      <c r="CA1402" s="79"/>
    </row>
    <row r="1403" spans="1:79">
      <c r="A1403" s="79"/>
      <c r="B1403" s="79"/>
      <c r="C1403" s="79"/>
      <c r="D1403" s="79"/>
      <c r="E1403" s="79"/>
      <c r="F1403" s="79"/>
      <c r="G1403" s="79"/>
      <c r="H1403" s="79"/>
      <c r="I1403" s="79"/>
      <c r="J1403" s="79"/>
      <c r="K1403" s="79"/>
      <c r="L1403" s="79"/>
      <c r="M1403" s="79"/>
      <c r="AA1403" s="79"/>
      <c r="AB1403" s="79"/>
      <c r="AC1403" s="79"/>
      <c r="AD1403" s="79"/>
      <c r="AE1403" s="79"/>
      <c r="AF1403" s="79"/>
      <c r="AG1403" s="79"/>
      <c r="AH1403" s="79"/>
      <c r="AI1403" s="79"/>
      <c r="AJ1403" s="79"/>
      <c r="AK1403" s="79"/>
      <c r="AL1403" s="79"/>
      <c r="AM1403" s="79"/>
      <c r="AN1403" s="79"/>
      <c r="AO1403" s="79"/>
      <c r="AP1403" s="79"/>
      <c r="AQ1403" s="79"/>
      <c r="AR1403" s="79"/>
      <c r="AS1403" s="79"/>
      <c r="AT1403" s="79"/>
      <c r="AU1403" s="79"/>
      <c r="AV1403" s="79"/>
      <c r="AW1403" s="79"/>
      <c r="AX1403" s="79"/>
      <c r="AY1403" s="79"/>
      <c r="AZ1403" s="79"/>
      <c r="BA1403" s="79"/>
      <c r="BB1403" s="79"/>
      <c r="BC1403" s="79"/>
      <c r="BD1403" s="79"/>
      <c r="BE1403" s="79"/>
      <c r="BF1403" s="79"/>
      <c r="BG1403" s="79"/>
      <c r="BH1403" s="79"/>
      <c r="BI1403" s="79"/>
      <c r="BJ1403" s="79"/>
      <c r="BK1403" s="79"/>
      <c r="BL1403" s="79"/>
      <c r="BM1403" s="79"/>
      <c r="BN1403" s="79"/>
      <c r="BO1403" s="79"/>
      <c r="BP1403" s="79"/>
      <c r="BQ1403" s="79"/>
      <c r="BR1403" s="79"/>
      <c r="BS1403" s="79"/>
      <c r="BT1403" s="79"/>
      <c r="BU1403" s="79"/>
      <c r="BV1403" s="79"/>
      <c r="BW1403" s="79"/>
      <c r="BX1403" s="79"/>
      <c r="BY1403" s="79"/>
      <c r="BZ1403" s="79"/>
      <c r="CA1403" s="79"/>
    </row>
    <row r="1404" spans="1:79">
      <c r="A1404" s="79"/>
      <c r="B1404" s="79"/>
      <c r="C1404" s="79"/>
      <c r="D1404" s="79"/>
      <c r="E1404" s="79"/>
      <c r="F1404" s="79"/>
      <c r="G1404" s="79"/>
      <c r="H1404" s="79"/>
      <c r="I1404" s="79"/>
      <c r="J1404" s="79"/>
      <c r="K1404" s="79"/>
      <c r="L1404" s="79"/>
      <c r="M1404" s="79"/>
      <c r="AA1404" s="79"/>
      <c r="AB1404" s="79"/>
      <c r="AC1404" s="79"/>
      <c r="AD1404" s="79"/>
      <c r="AE1404" s="79"/>
      <c r="AF1404" s="79"/>
      <c r="AG1404" s="79"/>
      <c r="AH1404" s="79"/>
      <c r="AI1404" s="79"/>
      <c r="AJ1404" s="79"/>
      <c r="AK1404" s="79"/>
      <c r="AL1404" s="79"/>
      <c r="AM1404" s="79"/>
      <c r="AN1404" s="79"/>
      <c r="AO1404" s="79"/>
      <c r="AP1404" s="79"/>
      <c r="AQ1404" s="79"/>
      <c r="AR1404" s="79"/>
      <c r="AS1404" s="79"/>
      <c r="AT1404" s="79"/>
      <c r="AU1404" s="79"/>
      <c r="AV1404" s="79"/>
      <c r="AW1404" s="79"/>
      <c r="AX1404" s="79"/>
      <c r="AY1404" s="79"/>
      <c r="AZ1404" s="79"/>
      <c r="BA1404" s="79"/>
      <c r="BB1404" s="79"/>
      <c r="BC1404" s="79"/>
      <c r="BD1404" s="79"/>
      <c r="BE1404" s="79"/>
      <c r="BF1404" s="79"/>
      <c r="BG1404" s="79"/>
      <c r="BH1404" s="79"/>
      <c r="BI1404" s="79"/>
      <c r="BJ1404" s="79"/>
      <c r="BK1404" s="79"/>
      <c r="BL1404" s="79"/>
      <c r="BM1404" s="79"/>
      <c r="BN1404" s="79"/>
      <c r="BO1404" s="79"/>
      <c r="BP1404" s="79"/>
      <c r="BQ1404" s="79"/>
      <c r="BR1404" s="79"/>
      <c r="BS1404" s="79"/>
      <c r="BT1404" s="79"/>
      <c r="BU1404" s="79"/>
      <c r="BV1404" s="79"/>
      <c r="BW1404" s="79"/>
      <c r="BX1404" s="79"/>
      <c r="BY1404" s="79"/>
      <c r="BZ1404" s="79"/>
      <c r="CA1404" s="79"/>
    </row>
    <row r="1405" spans="1:79">
      <c r="A1405" s="79"/>
      <c r="B1405" s="79"/>
      <c r="C1405" s="79"/>
      <c r="D1405" s="79"/>
      <c r="E1405" s="79"/>
      <c r="F1405" s="79"/>
      <c r="G1405" s="79"/>
      <c r="H1405" s="79"/>
      <c r="I1405" s="79"/>
      <c r="J1405" s="79"/>
      <c r="K1405" s="79"/>
      <c r="L1405" s="79"/>
      <c r="M1405" s="79"/>
      <c r="AA1405" s="79"/>
      <c r="AB1405" s="79"/>
      <c r="AC1405" s="79"/>
      <c r="AD1405" s="79"/>
      <c r="AE1405" s="79"/>
      <c r="AF1405" s="79"/>
      <c r="AG1405" s="79"/>
      <c r="AH1405" s="79"/>
      <c r="AI1405" s="79"/>
      <c r="AJ1405" s="79"/>
      <c r="AK1405" s="79"/>
      <c r="AL1405" s="79"/>
      <c r="AM1405" s="79"/>
      <c r="AN1405" s="79"/>
      <c r="AO1405" s="79"/>
      <c r="AP1405" s="79"/>
      <c r="AQ1405" s="79"/>
      <c r="AR1405" s="79"/>
      <c r="AS1405" s="79"/>
      <c r="AT1405" s="79"/>
      <c r="AU1405" s="79"/>
      <c r="AV1405" s="79"/>
      <c r="AW1405" s="79"/>
      <c r="AX1405" s="79"/>
      <c r="AY1405" s="79"/>
      <c r="AZ1405" s="79"/>
      <c r="BA1405" s="79"/>
      <c r="BB1405" s="79"/>
      <c r="BC1405" s="79"/>
      <c r="BD1405" s="79"/>
      <c r="BE1405" s="79"/>
      <c r="BF1405" s="79"/>
      <c r="BG1405" s="79"/>
      <c r="BH1405" s="79"/>
      <c r="BI1405" s="79"/>
      <c r="BJ1405" s="79"/>
      <c r="BK1405" s="79"/>
      <c r="BL1405" s="79"/>
      <c r="BM1405" s="79"/>
      <c r="BN1405" s="79"/>
      <c r="BO1405" s="79"/>
      <c r="BP1405" s="79"/>
      <c r="BQ1405" s="79"/>
      <c r="BR1405" s="79"/>
      <c r="BS1405" s="79"/>
      <c r="BT1405" s="79"/>
      <c r="BU1405" s="79"/>
      <c r="BV1405" s="79"/>
      <c r="BW1405" s="79"/>
      <c r="BX1405" s="79"/>
      <c r="BY1405" s="79"/>
      <c r="BZ1405" s="79"/>
      <c r="CA1405" s="79"/>
    </row>
    <row r="1406" spans="1:79">
      <c r="A1406" s="79"/>
      <c r="B1406" s="79"/>
      <c r="C1406" s="79"/>
      <c r="D1406" s="79"/>
      <c r="E1406" s="79"/>
      <c r="F1406" s="79"/>
      <c r="G1406" s="79"/>
      <c r="H1406" s="79"/>
      <c r="I1406" s="79"/>
      <c r="J1406" s="79"/>
      <c r="K1406" s="79"/>
      <c r="L1406" s="79"/>
      <c r="M1406" s="79"/>
      <c r="AA1406" s="79"/>
      <c r="AB1406" s="79"/>
      <c r="AC1406" s="79"/>
      <c r="AD1406" s="79"/>
      <c r="AE1406" s="79"/>
      <c r="AF1406" s="79"/>
      <c r="AG1406" s="79"/>
      <c r="AH1406" s="79"/>
      <c r="AI1406" s="79"/>
      <c r="AJ1406" s="79"/>
      <c r="AK1406" s="79"/>
      <c r="AL1406" s="79"/>
      <c r="AM1406" s="79"/>
      <c r="AN1406" s="79"/>
      <c r="AO1406" s="79"/>
      <c r="AP1406" s="79"/>
      <c r="AQ1406" s="79"/>
      <c r="AR1406" s="79"/>
      <c r="AS1406" s="79"/>
      <c r="AT1406" s="79"/>
      <c r="AU1406" s="79"/>
      <c r="AV1406" s="79"/>
      <c r="AW1406" s="79"/>
      <c r="AX1406" s="79"/>
      <c r="AY1406" s="79"/>
      <c r="AZ1406" s="79"/>
      <c r="BA1406" s="79"/>
      <c r="BB1406" s="79"/>
      <c r="BC1406" s="79"/>
      <c r="BD1406" s="79"/>
      <c r="BE1406" s="79"/>
      <c r="BF1406" s="79"/>
      <c r="BG1406" s="79"/>
      <c r="BH1406" s="79"/>
      <c r="BI1406" s="79"/>
      <c r="BJ1406" s="79"/>
      <c r="BK1406" s="79"/>
      <c r="BL1406" s="79"/>
      <c r="BM1406" s="79"/>
      <c r="BN1406" s="79"/>
      <c r="BO1406" s="79"/>
      <c r="BP1406" s="79"/>
      <c r="BQ1406" s="79"/>
      <c r="BR1406" s="79"/>
      <c r="BS1406" s="79"/>
      <c r="BT1406" s="79"/>
      <c r="BU1406" s="79"/>
      <c r="BV1406" s="79"/>
      <c r="BW1406" s="79"/>
      <c r="BX1406" s="79"/>
      <c r="BY1406" s="79"/>
      <c r="BZ1406" s="79"/>
      <c r="CA1406" s="79"/>
    </row>
    <row r="1407" spans="1:79">
      <c r="A1407" s="79"/>
      <c r="B1407" s="79"/>
      <c r="C1407" s="79"/>
      <c r="D1407" s="79"/>
      <c r="E1407" s="79"/>
      <c r="F1407" s="79"/>
      <c r="G1407" s="79"/>
      <c r="H1407" s="79"/>
      <c r="I1407" s="79"/>
      <c r="J1407" s="79"/>
      <c r="K1407" s="79"/>
      <c r="L1407" s="79"/>
      <c r="M1407" s="79"/>
      <c r="AA1407" s="79"/>
      <c r="AB1407" s="79"/>
      <c r="AC1407" s="79"/>
      <c r="AD1407" s="79"/>
      <c r="AE1407" s="79"/>
      <c r="AF1407" s="79"/>
      <c r="AG1407" s="79"/>
      <c r="AH1407" s="79"/>
      <c r="AI1407" s="79"/>
      <c r="AJ1407" s="79"/>
      <c r="AK1407" s="79"/>
      <c r="AL1407" s="79"/>
      <c r="AM1407" s="79"/>
      <c r="AN1407" s="79"/>
      <c r="AO1407" s="79"/>
      <c r="AP1407" s="79"/>
      <c r="AQ1407" s="79"/>
      <c r="AR1407" s="79"/>
      <c r="AS1407" s="79"/>
      <c r="AT1407" s="79"/>
      <c r="AU1407" s="79"/>
      <c r="AV1407" s="79"/>
      <c r="AW1407" s="79"/>
      <c r="AX1407" s="79"/>
      <c r="AY1407" s="79"/>
      <c r="AZ1407" s="79"/>
      <c r="BA1407" s="79"/>
      <c r="BB1407" s="79"/>
      <c r="BC1407" s="79"/>
      <c r="BD1407" s="79"/>
      <c r="BE1407" s="79"/>
      <c r="BF1407" s="79"/>
      <c r="BG1407" s="79"/>
      <c r="BH1407" s="79"/>
      <c r="BI1407" s="79"/>
      <c r="BJ1407" s="79"/>
      <c r="BK1407" s="79"/>
      <c r="BL1407" s="79"/>
      <c r="BM1407" s="79"/>
      <c r="BN1407" s="79"/>
      <c r="BO1407" s="79"/>
      <c r="BP1407" s="79"/>
      <c r="BQ1407" s="79"/>
      <c r="BR1407" s="79"/>
      <c r="BS1407" s="79"/>
      <c r="BT1407" s="79"/>
      <c r="BU1407" s="79"/>
      <c r="BV1407" s="79"/>
      <c r="BW1407" s="79"/>
      <c r="BX1407" s="79"/>
      <c r="BY1407" s="79"/>
      <c r="BZ1407" s="79"/>
      <c r="CA1407" s="79"/>
    </row>
    <row r="1408" spans="1:79">
      <c r="A1408" s="79"/>
      <c r="B1408" s="79"/>
      <c r="C1408" s="79"/>
      <c r="D1408" s="79"/>
      <c r="E1408" s="79"/>
      <c r="F1408" s="79"/>
      <c r="G1408" s="79"/>
      <c r="H1408" s="79"/>
      <c r="I1408" s="79"/>
      <c r="J1408" s="79"/>
      <c r="K1408" s="79"/>
      <c r="L1408" s="79"/>
      <c r="M1408" s="79"/>
      <c r="AA1408" s="79"/>
      <c r="AB1408" s="79"/>
      <c r="AC1408" s="79"/>
      <c r="AD1408" s="79"/>
      <c r="AE1408" s="79"/>
      <c r="AF1408" s="79"/>
      <c r="AG1408" s="79"/>
      <c r="AH1408" s="79"/>
      <c r="AI1408" s="79"/>
      <c r="AJ1408" s="79"/>
      <c r="AK1408" s="79"/>
      <c r="AL1408" s="79"/>
      <c r="AM1408" s="79"/>
      <c r="AN1408" s="79"/>
      <c r="AO1408" s="79"/>
      <c r="AP1408" s="79"/>
      <c r="AQ1408" s="79"/>
      <c r="AR1408" s="79"/>
      <c r="AS1408" s="79"/>
      <c r="AT1408" s="79"/>
      <c r="AU1408" s="79"/>
      <c r="AV1408" s="79"/>
      <c r="AW1408" s="79"/>
      <c r="AX1408" s="79"/>
      <c r="AY1408" s="79"/>
      <c r="AZ1408" s="79"/>
      <c r="BA1408" s="79"/>
      <c r="BB1408" s="79"/>
      <c r="BC1408" s="79"/>
      <c r="BD1408" s="79"/>
      <c r="BE1408" s="79"/>
      <c r="BF1408" s="79"/>
      <c r="BG1408" s="79"/>
      <c r="BH1408" s="79"/>
      <c r="BI1408" s="79"/>
      <c r="BJ1408" s="79"/>
      <c r="BK1408" s="79"/>
      <c r="BL1408" s="79"/>
      <c r="BM1408" s="79"/>
      <c r="BN1408" s="79"/>
      <c r="BO1408" s="79"/>
      <c r="BP1408" s="79"/>
      <c r="BQ1408" s="79"/>
      <c r="BR1408" s="79"/>
      <c r="BS1408" s="79"/>
      <c r="BT1408" s="79"/>
      <c r="BU1408" s="79"/>
      <c r="BV1408" s="79"/>
      <c r="BW1408" s="79"/>
      <c r="BX1408" s="79"/>
      <c r="BY1408" s="79"/>
      <c r="BZ1408" s="79"/>
      <c r="CA1408" s="79"/>
    </row>
    <row r="1409" spans="1:79">
      <c r="A1409" s="79"/>
      <c r="B1409" s="79"/>
      <c r="C1409" s="79"/>
      <c r="D1409" s="79"/>
      <c r="E1409" s="79"/>
      <c r="F1409" s="79"/>
      <c r="G1409" s="79"/>
      <c r="H1409" s="79"/>
      <c r="I1409" s="79"/>
      <c r="J1409" s="79"/>
      <c r="K1409" s="79"/>
      <c r="L1409" s="79"/>
      <c r="M1409" s="79"/>
      <c r="AA1409" s="79"/>
      <c r="AB1409" s="79"/>
      <c r="AC1409" s="79"/>
      <c r="AD1409" s="79"/>
      <c r="AE1409" s="79"/>
      <c r="AF1409" s="79"/>
      <c r="AG1409" s="79"/>
      <c r="AH1409" s="79"/>
      <c r="AI1409" s="79"/>
      <c r="AJ1409" s="79"/>
      <c r="AK1409" s="79"/>
      <c r="AL1409" s="79"/>
      <c r="AM1409" s="79"/>
      <c r="AN1409" s="79"/>
      <c r="AO1409" s="79"/>
      <c r="AP1409" s="79"/>
      <c r="AQ1409" s="79"/>
      <c r="AR1409" s="79"/>
      <c r="AS1409" s="79"/>
      <c r="AT1409" s="79"/>
      <c r="AU1409" s="79"/>
      <c r="AV1409" s="79"/>
      <c r="AW1409" s="79"/>
      <c r="AX1409" s="79"/>
      <c r="AY1409" s="79"/>
      <c r="AZ1409" s="79"/>
      <c r="BA1409" s="79"/>
      <c r="BB1409" s="79"/>
      <c r="BC1409" s="79"/>
      <c r="BD1409" s="79"/>
      <c r="BE1409" s="79"/>
      <c r="BF1409" s="79"/>
      <c r="BG1409" s="79"/>
      <c r="BH1409" s="79"/>
      <c r="BI1409" s="79"/>
      <c r="BJ1409" s="79"/>
      <c r="BK1409" s="79"/>
      <c r="BL1409" s="79"/>
      <c r="BM1409" s="79"/>
      <c r="BN1409" s="79"/>
      <c r="BO1409" s="79"/>
      <c r="BP1409" s="79"/>
      <c r="BQ1409" s="79"/>
      <c r="BR1409" s="79"/>
      <c r="BS1409" s="79"/>
      <c r="BT1409" s="79"/>
      <c r="BU1409" s="79"/>
      <c r="BV1409" s="79"/>
      <c r="BW1409" s="79"/>
      <c r="BX1409" s="79"/>
      <c r="BY1409" s="79"/>
      <c r="BZ1409" s="79"/>
      <c r="CA1409" s="79"/>
    </row>
    <row r="1410" spans="1:79">
      <c r="A1410" s="79"/>
      <c r="B1410" s="79"/>
      <c r="C1410" s="79"/>
      <c r="D1410" s="79"/>
      <c r="E1410" s="79"/>
      <c r="F1410" s="79"/>
      <c r="G1410" s="79"/>
      <c r="H1410" s="79"/>
      <c r="I1410" s="79"/>
      <c r="J1410" s="79"/>
      <c r="K1410" s="79"/>
      <c r="L1410" s="79"/>
      <c r="M1410" s="79"/>
      <c r="AA1410" s="79"/>
      <c r="AB1410" s="79"/>
      <c r="AC1410" s="79"/>
      <c r="AD1410" s="79"/>
      <c r="AE1410" s="79"/>
      <c r="AF1410" s="79"/>
      <c r="AG1410" s="79"/>
      <c r="AH1410" s="79"/>
      <c r="AI1410" s="79"/>
      <c r="AJ1410" s="79"/>
      <c r="AK1410" s="79"/>
      <c r="AL1410" s="79"/>
      <c r="AM1410" s="79"/>
      <c r="AN1410" s="79"/>
      <c r="AO1410" s="79"/>
      <c r="AP1410" s="79"/>
      <c r="AQ1410" s="79"/>
      <c r="AR1410" s="79"/>
      <c r="AS1410" s="79"/>
      <c r="AT1410" s="79"/>
      <c r="AU1410" s="79"/>
      <c r="AV1410" s="79"/>
      <c r="AW1410" s="79"/>
      <c r="AX1410" s="79"/>
      <c r="AY1410" s="79"/>
      <c r="AZ1410" s="79"/>
      <c r="BA1410" s="79"/>
      <c r="BB1410" s="79"/>
      <c r="BC1410" s="79"/>
      <c r="BD1410" s="79"/>
      <c r="BE1410" s="79"/>
      <c r="BF1410" s="79"/>
      <c r="BG1410" s="79"/>
      <c r="BH1410" s="79"/>
      <c r="BI1410" s="79"/>
      <c r="BJ1410" s="79"/>
      <c r="BK1410" s="79"/>
      <c r="BL1410" s="79"/>
      <c r="BM1410" s="79"/>
      <c r="BN1410" s="79"/>
      <c r="BO1410" s="79"/>
      <c r="BP1410" s="79"/>
      <c r="BQ1410" s="79"/>
      <c r="BR1410" s="79"/>
      <c r="BS1410" s="79"/>
      <c r="BT1410" s="79"/>
      <c r="BU1410" s="79"/>
      <c r="BV1410" s="79"/>
      <c r="BW1410" s="79"/>
      <c r="BX1410" s="79"/>
      <c r="BY1410" s="79"/>
      <c r="BZ1410" s="79"/>
      <c r="CA1410" s="79"/>
    </row>
    <row r="1411" spans="1:79">
      <c r="A1411" s="79"/>
      <c r="B1411" s="79"/>
      <c r="C1411" s="79"/>
      <c r="D1411" s="79"/>
      <c r="E1411" s="79"/>
      <c r="F1411" s="79"/>
      <c r="G1411" s="79"/>
      <c r="H1411" s="79"/>
      <c r="I1411" s="79"/>
      <c r="J1411" s="79"/>
      <c r="K1411" s="79"/>
      <c r="L1411" s="79"/>
      <c r="M1411" s="79"/>
      <c r="AA1411" s="79"/>
      <c r="AB1411" s="79"/>
      <c r="AC1411" s="79"/>
      <c r="AD1411" s="79"/>
      <c r="AE1411" s="79"/>
      <c r="AF1411" s="79"/>
      <c r="AG1411" s="79"/>
      <c r="AH1411" s="79"/>
      <c r="AI1411" s="79"/>
      <c r="AJ1411" s="79"/>
      <c r="AK1411" s="79"/>
      <c r="AL1411" s="79"/>
      <c r="AM1411" s="79"/>
      <c r="AN1411" s="79"/>
      <c r="AO1411" s="79"/>
      <c r="AP1411" s="79"/>
      <c r="AQ1411" s="79"/>
      <c r="AR1411" s="79"/>
      <c r="AS1411" s="79"/>
      <c r="AT1411" s="79"/>
      <c r="AU1411" s="79"/>
      <c r="AV1411" s="79"/>
      <c r="AW1411" s="79"/>
      <c r="AX1411" s="79"/>
      <c r="AY1411" s="79"/>
      <c r="AZ1411" s="79"/>
      <c r="BA1411" s="79"/>
      <c r="BB1411" s="79"/>
      <c r="BC1411" s="79"/>
      <c r="BD1411" s="79"/>
      <c r="BE1411" s="79"/>
      <c r="BF1411" s="79"/>
      <c r="BG1411" s="79"/>
      <c r="BH1411" s="79"/>
      <c r="BI1411" s="79"/>
      <c r="BJ1411" s="79"/>
      <c r="BK1411" s="79"/>
      <c r="BL1411" s="79"/>
      <c r="BM1411" s="79"/>
      <c r="BN1411" s="79"/>
      <c r="BO1411" s="79"/>
      <c r="BP1411" s="79"/>
      <c r="BQ1411" s="79"/>
      <c r="BR1411" s="79"/>
      <c r="BS1411" s="79"/>
      <c r="BT1411" s="79"/>
      <c r="BU1411" s="79"/>
      <c r="BV1411" s="79"/>
      <c r="BW1411" s="79"/>
      <c r="BX1411" s="79"/>
      <c r="BY1411" s="79"/>
      <c r="BZ1411" s="79"/>
      <c r="CA1411" s="79"/>
    </row>
    <row r="1412" spans="1:79">
      <c r="A1412" s="79"/>
      <c r="B1412" s="79"/>
      <c r="C1412" s="79"/>
      <c r="D1412" s="79"/>
      <c r="E1412" s="79"/>
      <c r="F1412" s="79"/>
      <c r="G1412" s="79"/>
      <c r="H1412" s="79"/>
      <c r="I1412" s="79"/>
      <c r="J1412" s="79"/>
      <c r="K1412" s="79"/>
      <c r="L1412" s="79"/>
      <c r="M1412" s="79"/>
      <c r="AA1412" s="79"/>
      <c r="AB1412" s="79"/>
      <c r="AC1412" s="79"/>
      <c r="AD1412" s="79"/>
      <c r="AE1412" s="79"/>
      <c r="AF1412" s="79"/>
      <c r="AG1412" s="79"/>
      <c r="AH1412" s="79"/>
      <c r="AI1412" s="79"/>
      <c r="AJ1412" s="79"/>
      <c r="AK1412" s="79"/>
      <c r="AL1412" s="79"/>
      <c r="AM1412" s="79"/>
      <c r="AN1412" s="79"/>
      <c r="AO1412" s="79"/>
      <c r="AP1412" s="79"/>
      <c r="AQ1412" s="79"/>
      <c r="AR1412" s="79"/>
      <c r="AS1412" s="79"/>
      <c r="AT1412" s="79"/>
      <c r="AU1412" s="79"/>
      <c r="AV1412" s="79"/>
      <c r="AW1412" s="79"/>
      <c r="AX1412" s="79"/>
      <c r="AY1412" s="79"/>
      <c r="AZ1412" s="79"/>
      <c r="BA1412" s="79"/>
      <c r="BB1412" s="79"/>
      <c r="BC1412" s="79"/>
      <c r="BD1412" s="79"/>
      <c r="BE1412" s="79"/>
      <c r="BF1412" s="79"/>
      <c r="BG1412" s="79"/>
      <c r="BH1412" s="79"/>
      <c r="BI1412" s="79"/>
      <c r="BJ1412" s="79"/>
      <c r="BK1412" s="79"/>
      <c r="BL1412" s="79"/>
      <c r="BM1412" s="79"/>
      <c r="BN1412" s="79"/>
      <c r="BO1412" s="79"/>
      <c r="BP1412" s="79"/>
      <c r="BQ1412" s="79"/>
      <c r="BR1412" s="79"/>
      <c r="BS1412" s="79"/>
      <c r="BT1412" s="79"/>
      <c r="BU1412" s="79"/>
      <c r="BV1412" s="79"/>
      <c r="BW1412" s="79"/>
      <c r="BX1412" s="79"/>
      <c r="BY1412" s="79"/>
      <c r="BZ1412" s="79"/>
      <c r="CA1412" s="79"/>
    </row>
    <row r="1413" spans="1:79">
      <c r="A1413" s="79"/>
      <c r="B1413" s="79"/>
      <c r="C1413" s="79"/>
      <c r="D1413" s="79"/>
      <c r="E1413" s="79"/>
      <c r="F1413" s="79"/>
      <c r="G1413" s="79"/>
      <c r="H1413" s="79"/>
      <c r="I1413" s="79"/>
      <c r="J1413" s="79"/>
      <c r="K1413" s="79"/>
      <c r="L1413" s="79"/>
      <c r="M1413" s="79"/>
      <c r="AA1413" s="79"/>
      <c r="AB1413" s="79"/>
      <c r="AC1413" s="79"/>
      <c r="AD1413" s="79"/>
      <c r="AE1413" s="79"/>
      <c r="AF1413" s="79"/>
      <c r="AG1413" s="79"/>
      <c r="AH1413" s="79"/>
      <c r="AI1413" s="79"/>
      <c r="AJ1413" s="79"/>
      <c r="AK1413" s="79"/>
      <c r="AL1413" s="79"/>
      <c r="AM1413" s="79"/>
      <c r="AN1413" s="79"/>
      <c r="AO1413" s="79"/>
      <c r="AP1413" s="79"/>
      <c r="AQ1413" s="79"/>
      <c r="AR1413" s="79"/>
      <c r="AS1413" s="79"/>
      <c r="AT1413" s="79"/>
      <c r="AU1413" s="79"/>
      <c r="AV1413" s="79"/>
      <c r="AW1413" s="79"/>
      <c r="AX1413" s="79"/>
      <c r="AY1413" s="79"/>
      <c r="AZ1413" s="79"/>
      <c r="BA1413" s="79"/>
      <c r="BB1413" s="79"/>
      <c r="BC1413" s="79"/>
      <c r="BD1413" s="79"/>
      <c r="BE1413" s="79"/>
      <c r="BF1413" s="79"/>
      <c r="BG1413" s="79"/>
      <c r="BH1413" s="79"/>
      <c r="BI1413" s="79"/>
      <c r="BJ1413" s="79"/>
      <c r="BK1413" s="79"/>
      <c r="BL1413" s="79"/>
      <c r="BM1413" s="79"/>
      <c r="BN1413" s="79"/>
      <c r="BO1413" s="79"/>
      <c r="BP1413" s="79"/>
      <c r="BQ1413" s="79"/>
      <c r="BR1413" s="79"/>
      <c r="BS1413" s="79"/>
      <c r="BT1413" s="79"/>
      <c r="BU1413" s="79"/>
      <c r="BV1413" s="79"/>
      <c r="BW1413" s="79"/>
      <c r="BX1413" s="79"/>
      <c r="BY1413" s="79"/>
      <c r="BZ1413" s="79"/>
      <c r="CA1413" s="79"/>
    </row>
    <row r="1414" spans="1:79">
      <c r="A1414" s="79"/>
      <c r="B1414" s="79"/>
      <c r="C1414" s="79"/>
      <c r="D1414" s="79"/>
      <c r="E1414" s="79"/>
      <c r="F1414" s="79"/>
      <c r="G1414" s="79"/>
      <c r="H1414" s="79"/>
      <c r="I1414" s="79"/>
      <c r="J1414" s="79"/>
      <c r="K1414" s="79"/>
      <c r="L1414" s="79"/>
      <c r="M1414" s="79"/>
      <c r="AA1414" s="79"/>
      <c r="AB1414" s="79"/>
      <c r="AC1414" s="79"/>
      <c r="AD1414" s="79"/>
      <c r="AE1414" s="79"/>
      <c r="AF1414" s="79"/>
      <c r="AG1414" s="79"/>
      <c r="AH1414" s="79"/>
      <c r="AI1414" s="79"/>
      <c r="AJ1414" s="79"/>
      <c r="AK1414" s="79"/>
      <c r="AL1414" s="79"/>
      <c r="AM1414" s="79"/>
      <c r="AN1414" s="79"/>
      <c r="AO1414" s="79"/>
      <c r="AP1414" s="79"/>
      <c r="AQ1414" s="79"/>
      <c r="AR1414" s="79"/>
      <c r="AS1414" s="79"/>
      <c r="AT1414" s="79"/>
      <c r="AU1414" s="79"/>
      <c r="AV1414" s="79"/>
      <c r="AW1414" s="79"/>
      <c r="AX1414" s="79"/>
      <c r="AY1414" s="79"/>
      <c r="AZ1414" s="79"/>
      <c r="BA1414" s="79"/>
      <c r="BB1414" s="79"/>
      <c r="BC1414" s="79"/>
      <c r="BD1414" s="79"/>
      <c r="BE1414" s="79"/>
      <c r="BF1414" s="79"/>
      <c r="BG1414" s="79"/>
      <c r="BH1414" s="79"/>
      <c r="BI1414" s="79"/>
      <c r="BJ1414" s="79"/>
      <c r="BK1414" s="79"/>
      <c r="BL1414" s="79"/>
      <c r="BM1414" s="79"/>
      <c r="BN1414" s="79"/>
      <c r="BO1414" s="79"/>
      <c r="BP1414" s="79"/>
      <c r="BQ1414" s="79"/>
      <c r="BR1414" s="79"/>
      <c r="BS1414" s="79"/>
      <c r="BT1414" s="79"/>
      <c r="BU1414" s="79"/>
      <c r="BV1414" s="79"/>
      <c r="BW1414" s="79"/>
      <c r="BX1414" s="79"/>
      <c r="BY1414" s="79"/>
      <c r="BZ1414" s="79"/>
      <c r="CA1414" s="79"/>
    </row>
    <row r="1415" spans="1:79">
      <c r="A1415" s="79"/>
      <c r="B1415" s="79"/>
      <c r="C1415" s="79"/>
      <c r="D1415" s="79"/>
      <c r="E1415" s="79"/>
      <c r="F1415" s="79"/>
      <c r="G1415" s="79"/>
      <c r="H1415" s="79"/>
      <c r="I1415" s="79"/>
      <c r="J1415" s="79"/>
      <c r="K1415" s="79"/>
      <c r="L1415" s="79"/>
      <c r="M1415" s="79"/>
      <c r="AA1415" s="79"/>
      <c r="AB1415" s="79"/>
      <c r="AC1415" s="79"/>
      <c r="AD1415" s="79"/>
      <c r="AE1415" s="79"/>
      <c r="AF1415" s="79"/>
      <c r="AG1415" s="79"/>
      <c r="AH1415" s="79"/>
      <c r="AI1415" s="79"/>
      <c r="AJ1415" s="79"/>
      <c r="AK1415" s="79"/>
      <c r="AL1415" s="79"/>
      <c r="AM1415" s="79"/>
      <c r="AN1415" s="79"/>
      <c r="AO1415" s="79"/>
      <c r="AP1415" s="79"/>
      <c r="AQ1415" s="79"/>
      <c r="AR1415" s="79"/>
      <c r="AS1415" s="79"/>
      <c r="AT1415" s="79"/>
      <c r="AU1415" s="79"/>
      <c r="AV1415" s="79"/>
      <c r="AW1415" s="79"/>
      <c r="AX1415" s="79"/>
      <c r="AY1415" s="79"/>
      <c r="AZ1415" s="79"/>
      <c r="BA1415" s="79"/>
      <c r="BB1415" s="79"/>
      <c r="BC1415" s="79"/>
      <c r="BD1415" s="79"/>
      <c r="BE1415" s="79"/>
      <c r="BF1415" s="79"/>
      <c r="BG1415" s="79"/>
      <c r="BH1415" s="79"/>
      <c r="BI1415" s="79"/>
      <c r="BJ1415" s="79"/>
      <c r="BK1415" s="79"/>
      <c r="BL1415" s="79"/>
      <c r="BM1415" s="79"/>
      <c r="BN1415" s="79"/>
      <c r="BO1415" s="79"/>
      <c r="BP1415" s="79"/>
      <c r="BQ1415" s="79"/>
      <c r="BR1415" s="79"/>
      <c r="BS1415" s="79"/>
      <c r="BT1415" s="79"/>
      <c r="BU1415" s="79"/>
      <c r="BV1415" s="79"/>
      <c r="BW1415" s="79"/>
      <c r="BX1415" s="79"/>
      <c r="BY1415" s="79"/>
      <c r="BZ1415" s="79"/>
      <c r="CA1415" s="79"/>
    </row>
    <row r="1416" spans="1:79">
      <c r="A1416" s="79"/>
      <c r="B1416" s="79"/>
      <c r="C1416" s="79"/>
      <c r="D1416" s="79"/>
      <c r="E1416" s="79"/>
      <c r="F1416" s="79"/>
      <c r="G1416" s="79"/>
      <c r="H1416" s="79"/>
      <c r="I1416" s="79"/>
      <c r="J1416" s="79"/>
      <c r="K1416" s="79"/>
      <c r="L1416" s="79"/>
      <c r="M1416" s="79"/>
      <c r="AA1416" s="79"/>
      <c r="AB1416" s="79"/>
      <c r="AC1416" s="79"/>
      <c r="AD1416" s="79"/>
      <c r="AE1416" s="79"/>
      <c r="AF1416" s="79"/>
      <c r="AG1416" s="79"/>
      <c r="AH1416" s="79"/>
      <c r="AI1416" s="79"/>
      <c r="AJ1416" s="79"/>
      <c r="AK1416" s="79"/>
      <c r="AL1416" s="79"/>
      <c r="AM1416" s="79"/>
      <c r="AN1416" s="79"/>
      <c r="AO1416" s="79"/>
      <c r="AP1416" s="79"/>
      <c r="AQ1416" s="79"/>
      <c r="AR1416" s="79"/>
      <c r="AS1416" s="79"/>
      <c r="AT1416" s="79"/>
      <c r="AU1416" s="79"/>
      <c r="AV1416" s="79"/>
      <c r="AW1416" s="79"/>
      <c r="AX1416" s="79"/>
      <c r="AY1416" s="79"/>
      <c r="AZ1416" s="79"/>
      <c r="BA1416" s="79"/>
      <c r="BB1416" s="79"/>
      <c r="BC1416" s="79"/>
      <c r="BD1416" s="79"/>
      <c r="BE1416" s="79"/>
      <c r="BF1416" s="79"/>
      <c r="BG1416" s="79"/>
      <c r="BH1416" s="79"/>
      <c r="BI1416" s="79"/>
      <c r="BJ1416" s="79"/>
      <c r="BK1416" s="79"/>
      <c r="BL1416" s="79"/>
      <c r="BM1416" s="79"/>
      <c r="BN1416" s="79"/>
      <c r="BO1416" s="79"/>
      <c r="BP1416" s="79"/>
      <c r="BQ1416" s="79"/>
      <c r="BR1416" s="79"/>
      <c r="BS1416" s="79"/>
      <c r="BT1416" s="79"/>
      <c r="BU1416" s="79"/>
      <c r="BV1416" s="79"/>
      <c r="BW1416" s="79"/>
      <c r="BX1416" s="79"/>
      <c r="BY1416" s="79"/>
      <c r="BZ1416" s="79"/>
      <c r="CA1416" s="79"/>
    </row>
    <row r="1417" spans="1:79">
      <c r="A1417" s="79"/>
      <c r="B1417" s="79"/>
      <c r="C1417" s="79"/>
      <c r="D1417" s="79"/>
      <c r="E1417" s="79"/>
      <c r="F1417" s="79"/>
      <c r="G1417" s="79"/>
      <c r="H1417" s="79"/>
      <c r="I1417" s="79"/>
      <c r="J1417" s="79"/>
      <c r="K1417" s="79"/>
      <c r="L1417" s="79"/>
      <c r="M1417" s="79"/>
      <c r="AA1417" s="79"/>
      <c r="AB1417" s="79"/>
      <c r="AC1417" s="79"/>
      <c r="AD1417" s="79"/>
      <c r="AE1417" s="79"/>
      <c r="AF1417" s="79"/>
      <c r="AG1417" s="79"/>
      <c r="AH1417" s="79"/>
      <c r="AI1417" s="79"/>
      <c r="AJ1417" s="79"/>
      <c r="AK1417" s="79"/>
      <c r="AL1417" s="79"/>
      <c r="AM1417" s="79"/>
      <c r="AN1417" s="79"/>
      <c r="AO1417" s="79"/>
      <c r="AP1417" s="79"/>
      <c r="AQ1417" s="79"/>
      <c r="AR1417" s="79"/>
      <c r="AS1417" s="79"/>
      <c r="AT1417" s="79"/>
      <c r="AU1417" s="79"/>
      <c r="AV1417" s="79"/>
      <c r="AW1417" s="79"/>
      <c r="AX1417" s="79"/>
      <c r="AY1417" s="79"/>
      <c r="AZ1417" s="79"/>
      <c r="BA1417" s="79"/>
      <c r="BB1417" s="79"/>
      <c r="BC1417" s="79"/>
      <c r="BD1417" s="79"/>
      <c r="BE1417" s="79"/>
      <c r="BF1417" s="79"/>
      <c r="BG1417" s="79"/>
      <c r="BH1417" s="79"/>
      <c r="BI1417" s="79"/>
      <c r="BJ1417" s="79"/>
      <c r="BK1417" s="79"/>
      <c r="BL1417" s="79"/>
      <c r="BM1417" s="79"/>
      <c r="BN1417" s="79"/>
      <c r="BO1417" s="79"/>
      <c r="BP1417" s="79"/>
      <c r="BQ1417" s="79"/>
      <c r="BR1417" s="79"/>
      <c r="BS1417" s="79"/>
      <c r="BT1417" s="79"/>
      <c r="BU1417" s="79"/>
      <c r="BV1417" s="79"/>
      <c r="BW1417" s="79"/>
      <c r="BX1417" s="79"/>
      <c r="BY1417" s="79"/>
      <c r="BZ1417" s="79"/>
      <c r="CA1417" s="79"/>
    </row>
    <row r="1418" spans="1:79">
      <c r="A1418" s="79"/>
      <c r="B1418" s="79"/>
      <c r="C1418" s="79"/>
      <c r="D1418" s="79"/>
      <c r="E1418" s="79"/>
      <c r="F1418" s="79"/>
      <c r="G1418" s="79"/>
      <c r="H1418" s="79"/>
      <c r="I1418" s="79"/>
      <c r="J1418" s="79"/>
      <c r="K1418" s="79"/>
      <c r="L1418" s="79"/>
      <c r="M1418" s="79"/>
      <c r="AA1418" s="79"/>
      <c r="AB1418" s="79"/>
      <c r="AC1418" s="79"/>
      <c r="AD1418" s="79"/>
      <c r="AE1418" s="79"/>
      <c r="AF1418" s="79"/>
      <c r="AG1418" s="79"/>
      <c r="AH1418" s="79"/>
      <c r="AI1418" s="79"/>
      <c r="AJ1418" s="79"/>
      <c r="AK1418" s="79"/>
      <c r="AL1418" s="79"/>
      <c r="AM1418" s="79"/>
      <c r="AN1418" s="79"/>
      <c r="AO1418" s="79"/>
      <c r="AP1418" s="79"/>
      <c r="AQ1418" s="79"/>
      <c r="AR1418" s="79"/>
      <c r="AS1418" s="79"/>
      <c r="AT1418" s="79"/>
      <c r="AU1418" s="79"/>
      <c r="AV1418" s="79"/>
      <c r="AW1418" s="79"/>
      <c r="AX1418" s="79"/>
      <c r="AY1418" s="79"/>
      <c r="AZ1418" s="79"/>
      <c r="BA1418" s="79"/>
      <c r="BB1418" s="79"/>
      <c r="BC1418" s="79"/>
      <c r="BD1418" s="79"/>
      <c r="BE1418" s="79"/>
      <c r="BF1418" s="79"/>
      <c r="BG1418" s="79"/>
      <c r="BH1418" s="79"/>
      <c r="BI1418" s="79"/>
      <c r="BJ1418" s="79"/>
      <c r="BK1418" s="79"/>
      <c r="BL1418" s="79"/>
      <c r="BM1418" s="79"/>
      <c r="BN1418" s="79"/>
      <c r="BO1418" s="79"/>
      <c r="BP1418" s="79"/>
      <c r="BQ1418" s="79"/>
      <c r="BR1418" s="79"/>
      <c r="BS1418" s="79"/>
      <c r="BT1418" s="79"/>
      <c r="BU1418" s="79"/>
      <c r="BV1418" s="79"/>
      <c r="BW1418" s="79"/>
      <c r="BX1418" s="79"/>
      <c r="BY1418" s="79"/>
      <c r="BZ1418" s="79"/>
      <c r="CA1418" s="79"/>
    </row>
    <row r="1419" spans="1:79">
      <c r="A1419" s="79"/>
      <c r="B1419" s="79"/>
      <c r="C1419" s="79"/>
      <c r="D1419" s="79"/>
      <c r="E1419" s="79"/>
      <c r="F1419" s="79"/>
      <c r="G1419" s="79"/>
      <c r="H1419" s="79"/>
      <c r="I1419" s="79"/>
      <c r="J1419" s="79"/>
      <c r="K1419" s="79"/>
      <c r="L1419" s="79"/>
      <c r="M1419" s="79"/>
      <c r="AA1419" s="79"/>
      <c r="AB1419" s="79"/>
      <c r="AC1419" s="79"/>
      <c r="AD1419" s="79"/>
      <c r="AE1419" s="79"/>
      <c r="AF1419" s="79"/>
      <c r="AG1419" s="79"/>
      <c r="AH1419" s="79"/>
      <c r="AI1419" s="79"/>
      <c r="AJ1419" s="79"/>
      <c r="AK1419" s="79"/>
      <c r="AL1419" s="79"/>
      <c r="AM1419" s="79"/>
      <c r="AN1419" s="79"/>
      <c r="AO1419" s="79"/>
      <c r="AP1419" s="79"/>
      <c r="AQ1419" s="79"/>
      <c r="AR1419" s="79"/>
      <c r="AS1419" s="79"/>
      <c r="AT1419" s="79"/>
      <c r="AU1419" s="79"/>
      <c r="AV1419" s="79"/>
      <c r="AW1419" s="79"/>
      <c r="AX1419" s="79"/>
      <c r="AY1419" s="79"/>
      <c r="AZ1419" s="79"/>
      <c r="BA1419" s="79"/>
      <c r="BB1419" s="79"/>
      <c r="BC1419" s="79"/>
      <c r="BD1419" s="79"/>
      <c r="BE1419" s="79"/>
      <c r="BF1419" s="79"/>
      <c r="BG1419" s="79"/>
      <c r="BH1419" s="79"/>
      <c r="BI1419" s="79"/>
      <c r="BJ1419" s="79"/>
      <c r="BK1419" s="79"/>
      <c r="BL1419" s="79"/>
      <c r="BM1419" s="79"/>
      <c r="BN1419" s="79"/>
      <c r="BO1419" s="79"/>
      <c r="BP1419" s="79"/>
      <c r="BQ1419" s="79"/>
      <c r="BR1419" s="79"/>
      <c r="BS1419" s="79"/>
      <c r="BT1419" s="79"/>
      <c r="BU1419" s="79"/>
      <c r="BV1419" s="79"/>
      <c r="BW1419" s="79"/>
      <c r="BX1419" s="79"/>
      <c r="BY1419" s="79"/>
      <c r="BZ1419" s="79"/>
      <c r="CA1419" s="79"/>
    </row>
    <row r="1420" spans="1:79">
      <c r="A1420" s="79"/>
      <c r="B1420" s="79"/>
      <c r="C1420" s="79"/>
      <c r="D1420" s="79"/>
      <c r="E1420" s="79"/>
      <c r="F1420" s="79"/>
      <c r="G1420" s="79"/>
      <c r="H1420" s="79"/>
      <c r="I1420" s="79"/>
      <c r="J1420" s="79"/>
      <c r="K1420" s="79"/>
      <c r="L1420" s="79"/>
      <c r="M1420" s="79"/>
      <c r="AA1420" s="79"/>
      <c r="AB1420" s="79"/>
      <c r="AC1420" s="79"/>
      <c r="AD1420" s="79"/>
      <c r="AE1420" s="79"/>
      <c r="AF1420" s="79"/>
      <c r="AG1420" s="79"/>
      <c r="AH1420" s="79"/>
      <c r="AI1420" s="79"/>
      <c r="AJ1420" s="79"/>
      <c r="AK1420" s="79"/>
      <c r="AL1420" s="79"/>
      <c r="AM1420" s="79"/>
      <c r="AN1420" s="79"/>
      <c r="AO1420" s="79"/>
      <c r="AP1420" s="79"/>
      <c r="AQ1420" s="79"/>
      <c r="AR1420" s="79"/>
      <c r="AS1420" s="79"/>
      <c r="AT1420" s="79"/>
      <c r="AU1420" s="79"/>
      <c r="AV1420" s="79"/>
      <c r="AW1420" s="79"/>
      <c r="AX1420" s="79"/>
      <c r="AY1420" s="79"/>
      <c r="AZ1420" s="79"/>
      <c r="BA1420" s="79"/>
      <c r="BB1420" s="79"/>
      <c r="BC1420" s="79"/>
      <c r="BD1420" s="79"/>
      <c r="BE1420" s="79"/>
      <c r="BF1420" s="79"/>
      <c r="BG1420" s="79"/>
      <c r="BH1420" s="79"/>
      <c r="BI1420" s="79"/>
      <c r="BJ1420" s="79"/>
      <c r="BK1420" s="79"/>
      <c r="BL1420" s="79"/>
      <c r="BM1420" s="79"/>
      <c r="BN1420" s="79"/>
      <c r="BO1420" s="79"/>
      <c r="BP1420" s="79"/>
      <c r="BQ1420" s="79"/>
      <c r="BR1420" s="79"/>
      <c r="BS1420" s="79"/>
      <c r="BT1420" s="79"/>
      <c r="BU1420" s="79"/>
      <c r="BV1420" s="79"/>
      <c r="BW1420" s="79"/>
      <c r="BX1420" s="79"/>
      <c r="BY1420" s="79"/>
      <c r="BZ1420" s="79"/>
      <c r="CA1420" s="79"/>
    </row>
    <row r="1421" spans="1:79">
      <c r="A1421" s="79"/>
      <c r="B1421" s="79"/>
      <c r="C1421" s="79"/>
      <c r="D1421" s="79"/>
      <c r="E1421" s="79"/>
      <c r="F1421" s="79"/>
      <c r="G1421" s="79"/>
      <c r="H1421" s="79"/>
      <c r="I1421" s="79"/>
      <c r="J1421" s="79"/>
      <c r="K1421" s="79"/>
      <c r="L1421" s="79"/>
      <c r="M1421" s="79"/>
      <c r="AA1421" s="79"/>
      <c r="AB1421" s="79"/>
      <c r="AC1421" s="79"/>
      <c r="AD1421" s="79"/>
      <c r="AE1421" s="79"/>
      <c r="AF1421" s="79"/>
      <c r="AG1421" s="79"/>
      <c r="AH1421" s="79"/>
      <c r="AI1421" s="79"/>
      <c r="AJ1421" s="79"/>
      <c r="AK1421" s="79"/>
      <c r="AL1421" s="79"/>
      <c r="AM1421" s="79"/>
      <c r="AN1421" s="79"/>
      <c r="AO1421" s="79"/>
      <c r="AP1421" s="79"/>
      <c r="AQ1421" s="79"/>
      <c r="AR1421" s="79"/>
      <c r="AS1421" s="79"/>
      <c r="AT1421" s="79"/>
      <c r="AU1421" s="79"/>
      <c r="AV1421" s="79"/>
      <c r="AW1421" s="79"/>
      <c r="AX1421" s="79"/>
      <c r="AY1421" s="79"/>
      <c r="AZ1421" s="79"/>
      <c r="BA1421" s="79"/>
      <c r="BB1421" s="79"/>
      <c r="BC1421" s="79"/>
      <c r="BD1421" s="79"/>
      <c r="BE1421" s="79"/>
      <c r="BF1421" s="79"/>
      <c r="BG1421" s="79"/>
      <c r="BH1421" s="79"/>
      <c r="BI1421" s="79"/>
      <c r="BJ1421" s="79"/>
      <c r="BK1421" s="79"/>
      <c r="BL1421" s="79"/>
      <c r="BM1421" s="79"/>
      <c r="BN1421" s="79"/>
      <c r="BO1421" s="79"/>
      <c r="BP1421" s="79"/>
      <c r="BQ1421" s="79"/>
      <c r="BR1421" s="79"/>
      <c r="BS1421" s="79"/>
      <c r="BT1421" s="79"/>
      <c r="BU1421" s="79"/>
      <c r="BV1421" s="79"/>
      <c r="BW1421" s="79"/>
      <c r="BX1421" s="79"/>
      <c r="BY1421" s="79"/>
      <c r="BZ1421" s="79"/>
      <c r="CA1421" s="79"/>
    </row>
    <row r="1422" spans="1:79">
      <c r="A1422" s="79"/>
      <c r="B1422" s="79"/>
      <c r="C1422" s="79"/>
      <c r="D1422" s="79"/>
      <c r="E1422" s="79"/>
      <c r="F1422" s="79"/>
      <c r="G1422" s="79"/>
      <c r="H1422" s="79"/>
      <c r="I1422" s="79"/>
      <c r="J1422" s="79"/>
      <c r="K1422" s="79"/>
      <c r="L1422" s="79"/>
      <c r="M1422" s="79"/>
      <c r="AA1422" s="79"/>
      <c r="AB1422" s="79"/>
      <c r="AC1422" s="79"/>
      <c r="AD1422" s="79"/>
      <c r="AE1422" s="79"/>
      <c r="AF1422" s="79"/>
      <c r="AG1422" s="79"/>
      <c r="AH1422" s="79"/>
      <c r="AI1422" s="79"/>
      <c r="AJ1422" s="79"/>
      <c r="AK1422" s="79"/>
      <c r="AL1422" s="79"/>
      <c r="AM1422" s="79"/>
      <c r="AN1422" s="79"/>
      <c r="AO1422" s="79"/>
      <c r="AP1422" s="79"/>
      <c r="AQ1422" s="79"/>
      <c r="AR1422" s="79"/>
      <c r="AS1422" s="79"/>
      <c r="AT1422" s="79"/>
      <c r="AU1422" s="79"/>
      <c r="AV1422" s="79"/>
      <c r="AW1422" s="79"/>
      <c r="AX1422" s="79"/>
      <c r="AY1422" s="79"/>
      <c r="AZ1422" s="79"/>
      <c r="BA1422" s="79"/>
      <c r="BB1422" s="79"/>
      <c r="BC1422" s="79"/>
      <c r="BD1422" s="79"/>
      <c r="BE1422" s="79"/>
      <c r="BF1422" s="79"/>
      <c r="BG1422" s="79"/>
      <c r="BH1422" s="79"/>
      <c r="BI1422" s="79"/>
      <c r="BJ1422" s="79"/>
      <c r="BK1422" s="79"/>
      <c r="BL1422" s="79"/>
      <c r="BM1422" s="79"/>
      <c r="BN1422" s="79"/>
      <c r="BO1422" s="79"/>
      <c r="BP1422" s="79"/>
      <c r="BQ1422" s="79"/>
      <c r="BR1422" s="79"/>
      <c r="BS1422" s="79"/>
      <c r="BT1422" s="79"/>
      <c r="BU1422" s="79"/>
      <c r="BV1422" s="79"/>
      <c r="BW1422" s="79"/>
      <c r="BX1422" s="79"/>
      <c r="BY1422" s="79"/>
      <c r="BZ1422" s="79"/>
      <c r="CA1422" s="79"/>
    </row>
    <row r="1423" spans="1:79">
      <c r="A1423" s="79"/>
      <c r="B1423" s="79"/>
      <c r="C1423" s="79"/>
      <c r="D1423" s="79"/>
      <c r="E1423" s="79"/>
      <c r="F1423" s="79"/>
      <c r="G1423" s="79"/>
      <c r="H1423" s="79"/>
      <c r="I1423" s="79"/>
      <c r="J1423" s="79"/>
      <c r="K1423" s="79"/>
      <c r="L1423" s="79"/>
      <c r="M1423" s="79"/>
      <c r="AA1423" s="79"/>
      <c r="AB1423" s="79"/>
      <c r="AC1423" s="79"/>
      <c r="AD1423" s="79"/>
      <c r="AE1423" s="79"/>
      <c r="AF1423" s="79"/>
      <c r="AG1423" s="79"/>
      <c r="AH1423" s="79"/>
      <c r="AI1423" s="79"/>
      <c r="AJ1423" s="79"/>
      <c r="AK1423" s="79"/>
      <c r="AL1423" s="79"/>
      <c r="AM1423" s="79"/>
      <c r="AN1423" s="79"/>
      <c r="AO1423" s="79"/>
      <c r="AP1423" s="79"/>
      <c r="AQ1423" s="79"/>
      <c r="AR1423" s="79"/>
      <c r="AS1423" s="79"/>
      <c r="AT1423" s="79"/>
      <c r="AU1423" s="79"/>
      <c r="AV1423" s="79"/>
      <c r="AW1423" s="79"/>
      <c r="AX1423" s="79"/>
      <c r="AY1423" s="79"/>
      <c r="AZ1423" s="79"/>
      <c r="BA1423" s="79"/>
      <c r="BB1423" s="79"/>
      <c r="BC1423" s="79"/>
      <c r="BD1423" s="79"/>
      <c r="BE1423" s="79"/>
      <c r="BF1423" s="79"/>
      <c r="BG1423" s="79"/>
      <c r="BH1423" s="79"/>
      <c r="BI1423" s="79"/>
      <c r="BJ1423" s="79"/>
      <c r="BK1423" s="79"/>
      <c r="BL1423" s="79"/>
      <c r="BM1423" s="79"/>
      <c r="BN1423" s="79"/>
      <c r="BO1423" s="79"/>
      <c r="BP1423" s="79"/>
      <c r="BQ1423" s="79"/>
      <c r="BR1423" s="79"/>
      <c r="BS1423" s="79"/>
      <c r="BT1423" s="79"/>
      <c r="BU1423" s="79"/>
      <c r="BV1423" s="79"/>
      <c r="BW1423" s="79"/>
      <c r="BX1423" s="79"/>
      <c r="BY1423" s="79"/>
      <c r="BZ1423" s="79"/>
      <c r="CA1423" s="79"/>
    </row>
    <row r="1424" spans="1:79">
      <c r="A1424" s="79"/>
      <c r="B1424" s="79"/>
      <c r="C1424" s="79"/>
      <c r="D1424" s="79"/>
      <c r="E1424" s="79"/>
      <c r="F1424" s="79"/>
      <c r="G1424" s="79"/>
      <c r="H1424" s="79"/>
      <c r="I1424" s="79"/>
      <c r="J1424" s="79"/>
      <c r="K1424" s="79"/>
      <c r="L1424" s="79"/>
      <c r="M1424" s="79"/>
      <c r="AA1424" s="79"/>
      <c r="AB1424" s="79"/>
      <c r="AC1424" s="79"/>
      <c r="AD1424" s="79"/>
      <c r="AE1424" s="79"/>
      <c r="AF1424" s="79"/>
      <c r="AG1424" s="79"/>
      <c r="AH1424" s="79"/>
      <c r="AI1424" s="79"/>
      <c r="AJ1424" s="79"/>
      <c r="AK1424" s="79"/>
      <c r="AL1424" s="79"/>
      <c r="AM1424" s="79"/>
      <c r="AN1424" s="79"/>
      <c r="AO1424" s="79"/>
      <c r="AP1424" s="79"/>
      <c r="AQ1424" s="79"/>
      <c r="AR1424" s="79"/>
      <c r="AS1424" s="79"/>
      <c r="AT1424" s="79"/>
      <c r="AU1424" s="79"/>
      <c r="AV1424" s="79"/>
      <c r="AW1424" s="79"/>
      <c r="AX1424" s="79"/>
      <c r="AY1424" s="79"/>
      <c r="AZ1424" s="79"/>
      <c r="BA1424" s="79"/>
      <c r="BB1424" s="79"/>
      <c r="BC1424" s="79"/>
      <c r="BD1424" s="79"/>
      <c r="BE1424" s="79"/>
      <c r="BF1424" s="79"/>
      <c r="BG1424" s="79"/>
      <c r="BH1424" s="79"/>
      <c r="BI1424" s="79"/>
      <c r="BJ1424" s="79"/>
      <c r="BK1424" s="79"/>
      <c r="BL1424" s="79"/>
      <c r="BM1424" s="79"/>
      <c r="BN1424" s="79"/>
      <c r="BO1424" s="79"/>
      <c r="BP1424" s="79"/>
      <c r="BQ1424" s="79"/>
      <c r="BR1424" s="79"/>
      <c r="BS1424" s="79"/>
      <c r="BT1424" s="79"/>
      <c r="BU1424" s="79"/>
      <c r="BV1424" s="79"/>
      <c r="BW1424" s="79"/>
      <c r="BX1424" s="79"/>
      <c r="BY1424" s="79"/>
      <c r="BZ1424" s="79"/>
      <c r="CA1424" s="79"/>
    </row>
    <row r="1425" spans="1:79">
      <c r="A1425" s="79"/>
      <c r="B1425" s="79"/>
      <c r="C1425" s="79"/>
      <c r="D1425" s="79"/>
      <c r="E1425" s="79"/>
      <c r="F1425" s="79"/>
      <c r="G1425" s="79"/>
      <c r="H1425" s="79"/>
      <c r="I1425" s="79"/>
      <c r="J1425" s="79"/>
      <c r="K1425" s="79"/>
      <c r="L1425" s="79"/>
      <c r="M1425" s="79"/>
      <c r="AA1425" s="79"/>
      <c r="AB1425" s="79"/>
      <c r="AC1425" s="79"/>
      <c r="AD1425" s="79"/>
      <c r="AE1425" s="79"/>
      <c r="AF1425" s="79"/>
      <c r="AG1425" s="79"/>
      <c r="AH1425" s="79"/>
      <c r="AI1425" s="79"/>
      <c r="AJ1425" s="79"/>
      <c r="AK1425" s="79"/>
      <c r="AL1425" s="79"/>
      <c r="AM1425" s="79"/>
      <c r="AN1425" s="79"/>
      <c r="AO1425" s="79"/>
      <c r="AP1425" s="79"/>
      <c r="AQ1425" s="79"/>
      <c r="AR1425" s="79"/>
      <c r="AS1425" s="79"/>
      <c r="AT1425" s="79"/>
      <c r="AU1425" s="79"/>
      <c r="AV1425" s="79"/>
      <c r="AW1425" s="79"/>
      <c r="AX1425" s="79"/>
      <c r="AY1425" s="79"/>
      <c r="AZ1425" s="79"/>
      <c r="BA1425" s="79"/>
      <c r="BB1425" s="79"/>
      <c r="BC1425" s="79"/>
      <c r="BD1425" s="79"/>
      <c r="BE1425" s="79"/>
      <c r="BF1425" s="79"/>
      <c r="BG1425" s="79"/>
      <c r="BH1425" s="79"/>
      <c r="BI1425" s="79"/>
      <c r="BJ1425" s="79"/>
      <c r="BK1425" s="79"/>
      <c r="BL1425" s="79"/>
      <c r="BM1425" s="79"/>
      <c r="BN1425" s="79"/>
      <c r="BO1425" s="79"/>
      <c r="BP1425" s="79"/>
      <c r="BQ1425" s="79"/>
      <c r="BR1425" s="79"/>
      <c r="BS1425" s="79"/>
      <c r="BT1425" s="79"/>
      <c r="BU1425" s="79"/>
      <c r="BV1425" s="79"/>
      <c r="BW1425" s="79"/>
      <c r="BX1425" s="79"/>
      <c r="BY1425" s="79"/>
      <c r="BZ1425" s="79"/>
      <c r="CA1425" s="79"/>
    </row>
    <row r="1426" spans="1:79">
      <c r="A1426" s="79"/>
      <c r="B1426" s="79"/>
      <c r="C1426" s="79"/>
      <c r="D1426" s="79"/>
      <c r="E1426" s="79"/>
      <c r="F1426" s="79"/>
      <c r="G1426" s="79"/>
      <c r="H1426" s="79"/>
      <c r="I1426" s="79"/>
      <c r="J1426" s="79"/>
      <c r="K1426" s="79"/>
      <c r="L1426" s="79"/>
      <c r="M1426" s="79"/>
      <c r="AA1426" s="79"/>
      <c r="AB1426" s="79"/>
      <c r="AC1426" s="79"/>
      <c r="AD1426" s="79"/>
      <c r="AE1426" s="79"/>
      <c r="AF1426" s="79"/>
      <c r="AG1426" s="79"/>
      <c r="AH1426" s="79"/>
      <c r="AI1426" s="79"/>
      <c r="AJ1426" s="79"/>
      <c r="AK1426" s="79"/>
      <c r="AL1426" s="79"/>
      <c r="AM1426" s="79"/>
      <c r="AN1426" s="79"/>
      <c r="AO1426" s="79"/>
      <c r="AP1426" s="79"/>
      <c r="AQ1426" s="79"/>
      <c r="AR1426" s="79"/>
      <c r="AS1426" s="79"/>
      <c r="AT1426" s="79"/>
      <c r="AU1426" s="79"/>
      <c r="AV1426" s="79"/>
      <c r="AW1426" s="79"/>
      <c r="AX1426" s="79"/>
      <c r="AY1426" s="79"/>
      <c r="AZ1426" s="79"/>
      <c r="BA1426" s="79"/>
      <c r="BB1426" s="79"/>
      <c r="BC1426" s="79"/>
      <c r="BD1426" s="79"/>
      <c r="BE1426" s="79"/>
      <c r="BF1426" s="79"/>
      <c r="BG1426" s="79"/>
      <c r="BH1426" s="79"/>
      <c r="BI1426" s="79"/>
      <c r="BJ1426" s="79"/>
      <c r="BK1426" s="79"/>
      <c r="BL1426" s="79"/>
      <c r="BM1426" s="79"/>
      <c r="BN1426" s="79"/>
      <c r="BO1426" s="79"/>
      <c r="BP1426" s="79"/>
      <c r="BQ1426" s="79"/>
      <c r="BR1426" s="79"/>
      <c r="BS1426" s="79"/>
      <c r="BT1426" s="79"/>
      <c r="BU1426" s="79"/>
      <c r="BV1426" s="79"/>
      <c r="BW1426" s="79"/>
      <c r="BX1426" s="79"/>
      <c r="BY1426" s="79"/>
      <c r="BZ1426" s="79"/>
      <c r="CA1426" s="79"/>
    </row>
    <row r="1427" spans="1:79">
      <c r="A1427" s="79"/>
      <c r="B1427" s="79"/>
      <c r="C1427" s="79"/>
      <c r="D1427" s="79"/>
      <c r="E1427" s="79"/>
      <c r="F1427" s="79"/>
      <c r="G1427" s="79"/>
      <c r="H1427" s="79"/>
      <c r="I1427" s="79"/>
      <c r="J1427" s="79"/>
      <c r="K1427" s="79"/>
      <c r="L1427" s="79"/>
      <c r="M1427" s="79"/>
      <c r="AA1427" s="79"/>
      <c r="AB1427" s="79"/>
      <c r="AC1427" s="79"/>
      <c r="AD1427" s="79"/>
      <c r="AE1427" s="79"/>
      <c r="AF1427" s="79"/>
      <c r="AG1427" s="79"/>
      <c r="AH1427" s="79"/>
      <c r="AI1427" s="79"/>
      <c r="AJ1427" s="79"/>
      <c r="AK1427" s="79"/>
      <c r="AL1427" s="79"/>
      <c r="AM1427" s="79"/>
      <c r="AN1427" s="79"/>
      <c r="AO1427" s="79"/>
      <c r="AP1427" s="79"/>
      <c r="AQ1427" s="79"/>
      <c r="AR1427" s="79"/>
      <c r="AS1427" s="79"/>
      <c r="AT1427" s="79"/>
      <c r="AU1427" s="79"/>
      <c r="AV1427" s="79"/>
      <c r="AW1427" s="79"/>
      <c r="AX1427" s="79"/>
      <c r="AY1427" s="79"/>
      <c r="AZ1427" s="79"/>
      <c r="BA1427" s="79"/>
      <c r="BB1427" s="79"/>
      <c r="BC1427" s="79"/>
      <c r="BD1427" s="79"/>
      <c r="BE1427" s="79"/>
      <c r="BF1427" s="79"/>
      <c r="BG1427" s="79"/>
      <c r="BH1427" s="79"/>
      <c r="BI1427" s="79"/>
      <c r="BJ1427" s="79"/>
      <c r="BK1427" s="79"/>
      <c r="BL1427" s="79"/>
      <c r="BM1427" s="79"/>
      <c r="BN1427" s="79"/>
      <c r="BO1427" s="79"/>
      <c r="BP1427" s="79"/>
      <c r="BQ1427" s="79"/>
      <c r="BR1427" s="79"/>
      <c r="BS1427" s="79"/>
      <c r="BT1427" s="79"/>
      <c r="BU1427" s="79"/>
      <c r="BV1427" s="79"/>
      <c r="BW1427" s="79"/>
      <c r="BX1427" s="79"/>
      <c r="BY1427" s="79"/>
      <c r="BZ1427" s="79"/>
      <c r="CA1427" s="79"/>
    </row>
    <row r="1428" spans="1:79">
      <c r="A1428" s="79"/>
      <c r="B1428" s="79"/>
      <c r="C1428" s="79"/>
      <c r="D1428" s="79"/>
      <c r="E1428" s="79"/>
      <c r="F1428" s="79"/>
      <c r="G1428" s="79"/>
      <c r="H1428" s="79"/>
      <c r="I1428" s="79"/>
      <c r="J1428" s="79"/>
      <c r="K1428" s="79"/>
      <c r="L1428" s="79"/>
      <c r="M1428" s="79"/>
      <c r="AA1428" s="79"/>
      <c r="AB1428" s="79"/>
      <c r="AC1428" s="79"/>
      <c r="AD1428" s="79"/>
      <c r="AE1428" s="79"/>
      <c r="AF1428" s="79"/>
      <c r="AG1428" s="79"/>
      <c r="AH1428" s="79"/>
      <c r="AI1428" s="79"/>
      <c r="AJ1428" s="79"/>
      <c r="AK1428" s="79"/>
      <c r="AL1428" s="79"/>
      <c r="AM1428" s="79"/>
      <c r="AN1428" s="79"/>
      <c r="AO1428" s="79"/>
      <c r="AP1428" s="79"/>
      <c r="AQ1428" s="79"/>
      <c r="AR1428" s="79"/>
      <c r="AS1428" s="79"/>
      <c r="AT1428" s="79"/>
      <c r="AU1428" s="79"/>
      <c r="AV1428" s="79"/>
      <c r="AW1428" s="79"/>
      <c r="AX1428" s="79"/>
      <c r="AY1428" s="79"/>
      <c r="AZ1428" s="79"/>
      <c r="BA1428" s="79"/>
      <c r="BB1428" s="79"/>
      <c r="BC1428" s="79"/>
      <c r="BD1428" s="79"/>
      <c r="BE1428" s="79"/>
      <c r="BF1428" s="79"/>
      <c r="BG1428" s="79"/>
      <c r="BH1428" s="79"/>
      <c r="BI1428" s="79"/>
      <c r="BJ1428" s="79"/>
      <c r="BK1428" s="79"/>
      <c r="BL1428" s="79"/>
      <c r="BM1428" s="79"/>
      <c r="BN1428" s="79"/>
      <c r="BO1428" s="79"/>
      <c r="BP1428" s="79"/>
      <c r="BQ1428" s="79"/>
      <c r="BR1428" s="79"/>
      <c r="BS1428" s="79"/>
      <c r="BT1428" s="79"/>
      <c r="BU1428" s="79"/>
      <c r="BV1428" s="79"/>
      <c r="BW1428" s="79"/>
      <c r="BX1428" s="79"/>
      <c r="BY1428" s="79"/>
      <c r="BZ1428" s="79"/>
      <c r="CA1428" s="79"/>
    </row>
    <row r="1429" spans="1:79">
      <c r="A1429" s="79"/>
      <c r="B1429" s="79"/>
      <c r="C1429" s="79"/>
      <c r="D1429" s="79"/>
      <c r="E1429" s="79"/>
      <c r="F1429" s="79"/>
      <c r="G1429" s="79"/>
      <c r="H1429" s="79"/>
      <c r="I1429" s="79"/>
      <c r="J1429" s="79"/>
      <c r="K1429" s="79"/>
      <c r="L1429" s="79"/>
      <c r="M1429" s="79"/>
      <c r="AA1429" s="79"/>
      <c r="AB1429" s="79"/>
      <c r="AC1429" s="79"/>
      <c r="AD1429" s="79"/>
      <c r="AE1429" s="79"/>
      <c r="AF1429" s="79"/>
      <c r="AG1429" s="79"/>
      <c r="AH1429" s="79"/>
      <c r="AI1429" s="79"/>
      <c r="AJ1429" s="79"/>
      <c r="AK1429" s="79"/>
      <c r="AL1429" s="79"/>
      <c r="AM1429" s="79"/>
      <c r="AN1429" s="79"/>
      <c r="AO1429" s="79"/>
      <c r="AP1429" s="79"/>
      <c r="AQ1429" s="79"/>
      <c r="AR1429" s="79"/>
      <c r="AS1429" s="79"/>
      <c r="AT1429" s="79"/>
      <c r="AU1429" s="79"/>
      <c r="AV1429" s="79"/>
      <c r="AW1429" s="79"/>
      <c r="AX1429" s="79"/>
      <c r="AY1429" s="79"/>
      <c r="AZ1429" s="79"/>
      <c r="BA1429" s="79"/>
      <c r="BB1429" s="79"/>
      <c r="BC1429" s="79"/>
      <c r="BD1429" s="79"/>
      <c r="BE1429" s="79"/>
      <c r="BF1429" s="79"/>
      <c r="BG1429" s="79"/>
      <c r="BH1429" s="79"/>
      <c r="BI1429" s="79"/>
      <c r="BJ1429" s="79"/>
      <c r="BK1429" s="79"/>
      <c r="BL1429" s="79"/>
      <c r="BM1429" s="79"/>
      <c r="BN1429" s="79"/>
      <c r="BO1429" s="79"/>
      <c r="BP1429" s="79"/>
      <c r="BQ1429" s="79"/>
      <c r="BR1429" s="79"/>
      <c r="BS1429" s="79"/>
      <c r="BT1429" s="79"/>
      <c r="BU1429" s="79"/>
      <c r="BV1429" s="79"/>
      <c r="BW1429" s="79"/>
      <c r="BX1429" s="79"/>
      <c r="BY1429" s="79"/>
      <c r="BZ1429" s="79"/>
      <c r="CA1429" s="79"/>
    </row>
    <row r="1430" spans="1:79">
      <c r="A1430" s="79"/>
      <c r="B1430" s="79"/>
      <c r="C1430" s="79"/>
      <c r="D1430" s="79"/>
      <c r="E1430" s="79"/>
      <c r="F1430" s="79"/>
      <c r="G1430" s="79"/>
      <c r="H1430" s="79"/>
      <c r="I1430" s="79"/>
      <c r="J1430" s="79"/>
      <c r="K1430" s="79"/>
      <c r="L1430" s="79"/>
      <c r="M1430" s="79"/>
      <c r="AA1430" s="79"/>
      <c r="AB1430" s="79"/>
      <c r="AC1430" s="79"/>
      <c r="AD1430" s="79"/>
      <c r="AE1430" s="79"/>
      <c r="AF1430" s="79"/>
      <c r="AG1430" s="79"/>
      <c r="AH1430" s="79"/>
      <c r="AI1430" s="79"/>
      <c r="AJ1430" s="79"/>
      <c r="AK1430" s="79"/>
      <c r="AL1430" s="79"/>
      <c r="AM1430" s="79"/>
      <c r="AN1430" s="79"/>
      <c r="AO1430" s="79"/>
      <c r="AP1430" s="79"/>
      <c r="AQ1430" s="79"/>
      <c r="AR1430" s="79"/>
      <c r="AS1430" s="79"/>
      <c r="AT1430" s="79"/>
      <c r="AU1430" s="79"/>
      <c r="AV1430" s="79"/>
      <c r="AW1430" s="79"/>
      <c r="AX1430" s="79"/>
      <c r="AY1430" s="79"/>
      <c r="AZ1430" s="79"/>
      <c r="BA1430" s="79"/>
      <c r="BB1430" s="79"/>
      <c r="BC1430" s="79"/>
      <c r="BD1430" s="79"/>
      <c r="BE1430" s="79"/>
      <c r="BF1430" s="79"/>
      <c r="BG1430" s="79"/>
      <c r="BH1430" s="79"/>
      <c r="BI1430" s="79"/>
      <c r="BJ1430" s="79"/>
      <c r="BK1430" s="79"/>
      <c r="BL1430" s="79"/>
      <c r="BM1430" s="79"/>
      <c r="BN1430" s="79"/>
      <c r="BO1430" s="79"/>
      <c r="BP1430" s="79"/>
      <c r="BQ1430" s="79"/>
      <c r="BR1430" s="79"/>
      <c r="BS1430" s="79"/>
      <c r="BT1430" s="79"/>
      <c r="BU1430" s="79"/>
      <c r="BV1430" s="79"/>
      <c r="BW1430" s="79"/>
      <c r="BX1430" s="79"/>
      <c r="BY1430" s="79"/>
      <c r="BZ1430" s="79"/>
      <c r="CA1430" s="79"/>
    </row>
    <row r="1431" spans="1:79">
      <c r="A1431" s="79"/>
      <c r="B1431" s="79"/>
      <c r="C1431" s="79"/>
      <c r="D1431" s="79"/>
      <c r="E1431" s="79"/>
      <c r="F1431" s="79"/>
      <c r="G1431" s="79"/>
      <c r="H1431" s="79"/>
      <c r="I1431" s="79"/>
      <c r="J1431" s="79"/>
      <c r="K1431" s="79"/>
      <c r="L1431" s="79"/>
      <c r="M1431" s="79"/>
      <c r="AA1431" s="79"/>
      <c r="AB1431" s="79"/>
      <c r="AC1431" s="79"/>
      <c r="AD1431" s="79"/>
      <c r="AE1431" s="79"/>
      <c r="AF1431" s="79"/>
      <c r="AG1431" s="79"/>
      <c r="AH1431" s="79"/>
      <c r="AI1431" s="79"/>
      <c r="AJ1431" s="79"/>
      <c r="AK1431" s="79"/>
      <c r="AL1431" s="79"/>
      <c r="AM1431" s="79"/>
      <c r="AN1431" s="79"/>
      <c r="AO1431" s="79"/>
      <c r="AP1431" s="79"/>
      <c r="AQ1431" s="79"/>
      <c r="AR1431" s="79"/>
      <c r="AS1431" s="79"/>
      <c r="AT1431" s="79"/>
      <c r="AU1431" s="79"/>
      <c r="AV1431" s="79"/>
      <c r="AW1431" s="79"/>
      <c r="AX1431" s="79"/>
      <c r="AY1431" s="79"/>
      <c r="AZ1431" s="79"/>
      <c r="BA1431" s="79"/>
      <c r="BB1431" s="79"/>
      <c r="BC1431" s="79"/>
      <c r="BD1431" s="79"/>
      <c r="BE1431" s="79"/>
      <c r="BF1431" s="79"/>
      <c r="BG1431" s="79"/>
      <c r="BH1431" s="79"/>
      <c r="BI1431" s="79"/>
      <c r="BJ1431" s="79"/>
      <c r="BK1431" s="79"/>
      <c r="BL1431" s="79"/>
      <c r="BM1431" s="79"/>
      <c r="BN1431" s="79"/>
      <c r="BO1431" s="79"/>
      <c r="BP1431" s="79"/>
      <c r="BQ1431" s="79"/>
      <c r="BR1431" s="79"/>
      <c r="BS1431" s="79"/>
      <c r="BT1431" s="79"/>
      <c r="BU1431" s="79"/>
      <c r="BV1431" s="79"/>
      <c r="BW1431" s="79"/>
      <c r="BX1431" s="79"/>
      <c r="BY1431" s="79"/>
      <c r="BZ1431" s="79"/>
      <c r="CA1431" s="79"/>
    </row>
    <row r="1432" spans="1:79">
      <c r="A1432" s="79"/>
      <c r="B1432" s="79"/>
      <c r="C1432" s="79"/>
      <c r="D1432" s="79"/>
      <c r="E1432" s="79"/>
      <c r="F1432" s="79"/>
      <c r="G1432" s="79"/>
      <c r="H1432" s="79"/>
      <c r="I1432" s="79"/>
      <c r="J1432" s="79"/>
      <c r="K1432" s="79"/>
      <c r="L1432" s="79"/>
      <c r="M1432" s="79"/>
      <c r="AA1432" s="79"/>
      <c r="AB1432" s="79"/>
      <c r="AC1432" s="79"/>
      <c r="AD1432" s="79"/>
      <c r="AE1432" s="79"/>
      <c r="AF1432" s="79"/>
      <c r="AG1432" s="79"/>
      <c r="AH1432" s="79"/>
      <c r="AI1432" s="79"/>
      <c r="AJ1432" s="79"/>
      <c r="AK1432" s="79"/>
      <c r="AL1432" s="79"/>
      <c r="AM1432" s="79"/>
      <c r="AN1432" s="79"/>
      <c r="AO1432" s="79"/>
      <c r="AP1432" s="79"/>
      <c r="AQ1432" s="79"/>
      <c r="AR1432" s="79"/>
      <c r="AS1432" s="79"/>
      <c r="AT1432" s="79"/>
      <c r="AU1432" s="79"/>
      <c r="AV1432" s="79"/>
      <c r="AW1432" s="79"/>
      <c r="AX1432" s="79"/>
      <c r="AY1432" s="79"/>
      <c r="AZ1432" s="79"/>
      <c r="BA1432" s="79"/>
      <c r="BB1432" s="79"/>
      <c r="BC1432" s="79"/>
      <c r="BD1432" s="79"/>
      <c r="BE1432" s="79"/>
      <c r="BF1432" s="79"/>
      <c r="BG1432" s="79"/>
      <c r="BH1432" s="79"/>
      <c r="BI1432" s="79"/>
      <c r="BJ1432" s="79"/>
      <c r="BK1432" s="79"/>
      <c r="BL1432" s="79"/>
      <c r="BM1432" s="79"/>
      <c r="BN1432" s="79"/>
      <c r="BO1432" s="79"/>
      <c r="BP1432" s="79"/>
      <c r="BQ1432" s="79"/>
      <c r="BR1432" s="79"/>
      <c r="BS1432" s="79"/>
      <c r="BT1432" s="79"/>
      <c r="BU1432" s="79"/>
      <c r="BV1432" s="79"/>
      <c r="BW1432" s="79"/>
      <c r="BX1432" s="79"/>
      <c r="BY1432" s="79"/>
      <c r="BZ1432" s="79"/>
      <c r="CA1432" s="79"/>
    </row>
    <row r="1433" spans="1:79">
      <c r="A1433" s="79"/>
      <c r="B1433" s="79"/>
      <c r="C1433" s="79"/>
      <c r="D1433" s="79"/>
      <c r="E1433" s="79"/>
      <c r="F1433" s="79"/>
      <c r="G1433" s="79"/>
      <c r="H1433" s="79"/>
      <c r="I1433" s="79"/>
      <c r="J1433" s="79"/>
      <c r="K1433" s="79"/>
      <c r="L1433" s="79"/>
      <c r="M1433" s="79"/>
      <c r="AA1433" s="79"/>
      <c r="AB1433" s="79"/>
      <c r="AC1433" s="79"/>
      <c r="AD1433" s="79"/>
      <c r="AE1433" s="79"/>
      <c r="AF1433" s="79"/>
      <c r="AG1433" s="79"/>
      <c r="AH1433" s="79"/>
      <c r="AI1433" s="79"/>
      <c r="AJ1433" s="79"/>
      <c r="AK1433" s="79"/>
      <c r="AL1433" s="79"/>
      <c r="AM1433" s="79"/>
      <c r="AN1433" s="79"/>
      <c r="AO1433" s="79"/>
      <c r="AP1433" s="79"/>
      <c r="AQ1433" s="79"/>
      <c r="AR1433" s="79"/>
      <c r="AS1433" s="79"/>
      <c r="AT1433" s="79"/>
      <c r="AU1433" s="79"/>
      <c r="AV1433" s="79"/>
      <c r="AW1433" s="79"/>
      <c r="AX1433" s="79"/>
      <c r="AY1433" s="79"/>
      <c r="AZ1433" s="79"/>
      <c r="BA1433" s="79"/>
      <c r="BB1433" s="79"/>
      <c r="BC1433" s="79"/>
      <c r="BD1433" s="79"/>
      <c r="BE1433" s="79"/>
      <c r="BF1433" s="79"/>
      <c r="BG1433" s="79"/>
      <c r="BH1433" s="79"/>
      <c r="BI1433" s="79"/>
      <c r="BJ1433" s="79"/>
      <c r="BK1433" s="79"/>
      <c r="BL1433" s="79"/>
      <c r="BM1433" s="79"/>
      <c r="BN1433" s="79"/>
      <c r="BO1433" s="79"/>
      <c r="BP1433" s="79"/>
      <c r="BQ1433" s="79"/>
      <c r="BR1433" s="79"/>
      <c r="BS1433" s="79"/>
      <c r="BT1433" s="79"/>
      <c r="BU1433" s="79"/>
      <c r="BV1433" s="79"/>
      <c r="BW1433" s="79"/>
      <c r="BX1433" s="79"/>
      <c r="BY1433" s="79"/>
      <c r="BZ1433" s="79"/>
      <c r="CA1433" s="79"/>
    </row>
    <row r="1434" spans="1:79">
      <c r="A1434" s="79"/>
      <c r="B1434" s="79"/>
      <c r="C1434" s="79"/>
      <c r="D1434" s="79"/>
      <c r="E1434" s="79"/>
      <c r="F1434" s="79"/>
      <c r="G1434" s="79"/>
      <c r="H1434" s="79"/>
      <c r="I1434" s="79"/>
      <c r="J1434" s="79"/>
      <c r="K1434" s="79"/>
      <c r="L1434" s="79"/>
      <c r="M1434" s="79"/>
      <c r="AA1434" s="79"/>
      <c r="AB1434" s="79"/>
      <c r="AC1434" s="79"/>
      <c r="AD1434" s="79"/>
      <c r="AE1434" s="79"/>
      <c r="AF1434" s="79"/>
      <c r="AG1434" s="79"/>
      <c r="AH1434" s="79"/>
      <c r="AI1434" s="79"/>
      <c r="AJ1434" s="79"/>
      <c r="AK1434" s="79"/>
      <c r="AL1434" s="79"/>
      <c r="AM1434" s="79"/>
      <c r="AN1434" s="79"/>
      <c r="AO1434" s="79"/>
      <c r="AP1434" s="79"/>
      <c r="AQ1434" s="79"/>
      <c r="AR1434" s="79"/>
      <c r="AS1434" s="79"/>
      <c r="AT1434" s="79"/>
      <c r="AU1434" s="79"/>
      <c r="AV1434" s="79"/>
      <c r="AW1434" s="79"/>
      <c r="AX1434" s="79"/>
      <c r="AY1434" s="79"/>
      <c r="AZ1434" s="79"/>
      <c r="BA1434" s="79"/>
      <c r="BB1434" s="79"/>
      <c r="BC1434" s="79"/>
      <c r="BD1434" s="79"/>
      <c r="BE1434" s="79"/>
      <c r="BF1434" s="79"/>
      <c r="BG1434" s="79"/>
      <c r="BH1434" s="79"/>
      <c r="BI1434" s="79"/>
      <c r="BJ1434" s="79"/>
      <c r="BK1434" s="79"/>
      <c r="BL1434" s="79"/>
      <c r="BM1434" s="79"/>
      <c r="BN1434" s="79"/>
      <c r="BO1434" s="79"/>
      <c r="BP1434" s="79"/>
      <c r="BQ1434" s="79"/>
      <c r="BR1434" s="79"/>
      <c r="BS1434" s="79"/>
      <c r="BT1434" s="79"/>
      <c r="BU1434" s="79"/>
      <c r="BV1434" s="79"/>
      <c r="BW1434" s="79"/>
      <c r="BX1434" s="79"/>
      <c r="BY1434" s="79"/>
      <c r="BZ1434" s="79"/>
      <c r="CA1434" s="79"/>
    </row>
    <row r="1435" spans="1:79">
      <c r="A1435" s="79"/>
      <c r="B1435" s="79"/>
      <c r="C1435" s="79"/>
      <c r="D1435" s="79"/>
      <c r="E1435" s="79"/>
      <c r="F1435" s="79"/>
      <c r="G1435" s="79"/>
      <c r="H1435" s="79"/>
      <c r="I1435" s="79"/>
      <c r="J1435" s="79"/>
      <c r="K1435" s="79"/>
      <c r="L1435" s="79"/>
      <c r="M1435" s="79"/>
      <c r="AA1435" s="79"/>
      <c r="AB1435" s="79"/>
      <c r="AC1435" s="79"/>
      <c r="AD1435" s="79"/>
      <c r="AE1435" s="79"/>
      <c r="AF1435" s="79"/>
      <c r="AG1435" s="79"/>
      <c r="AH1435" s="79"/>
      <c r="AI1435" s="79"/>
      <c r="AJ1435" s="79"/>
      <c r="AK1435" s="79"/>
      <c r="AL1435" s="79"/>
      <c r="AM1435" s="79"/>
      <c r="AN1435" s="79"/>
      <c r="AO1435" s="79"/>
      <c r="AP1435" s="79"/>
      <c r="AQ1435" s="79"/>
      <c r="AR1435" s="79"/>
      <c r="AS1435" s="79"/>
      <c r="AT1435" s="79"/>
      <c r="AU1435" s="79"/>
      <c r="AV1435" s="79"/>
      <c r="AW1435" s="79"/>
      <c r="AX1435" s="79"/>
      <c r="AY1435" s="79"/>
      <c r="AZ1435" s="79"/>
      <c r="BA1435" s="79"/>
      <c r="BB1435" s="79"/>
      <c r="BC1435" s="79"/>
      <c r="BD1435" s="79"/>
      <c r="BE1435" s="79"/>
      <c r="BF1435" s="79"/>
      <c r="BG1435" s="79"/>
      <c r="BH1435" s="79"/>
      <c r="BI1435" s="79"/>
      <c r="BJ1435" s="79"/>
      <c r="BK1435" s="79"/>
      <c r="BL1435" s="79"/>
      <c r="BM1435" s="79"/>
      <c r="BN1435" s="79"/>
      <c r="BO1435" s="79"/>
      <c r="BP1435" s="79"/>
      <c r="BQ1435" s="79"/>
      <c r="BR1435" s="79"/>
      <c r="BS1435" s="79"/>
      <c r="BT1435" s="79"/>
      <c r="BU1435" s="79"/>
      <c r="BV1435" s="79"/>
      <c r="BW1435" s="79"/>
      <c r="BX1435" s="79"/>
      <c r="BY1435" s="79"/>
      <c r="BZ1435" s="79"/>
      <c r="CA1435" s="79"/>
    </row>
    <row r="1436" spans="1:79">
      <c r="A1436" s="79"/>
      <c r="B1436" s="79"/>
      <c r="C1436" s="79"/>
      <c r="D1436" s="79"/>
      <c r="E1436" s="79"/>
      <c r="F1436" s="79"/>
      <c r="G1436" s="79"/>
      <c r="H1436" s="79"/>
      <c r="I1436" s="79"/>
      <c r="J1436" s="79"/>
      <c r="K1436" s="79"/>
      <c r="L1436" s="79"/>
      <c r="M1436" s="79"/>
      <c r="AA1436" s="79"/>
      <c r="AB1436" s="79"/>
      <c r="AC1436" s="79"/>
      <c r="AD1436" s="79"/>
      <c r="AE1436" s="79"/>
      <c r="AF1436" s="79"/>
      <c r="AG1436" s="79"/>
      <c r="AH1436" s="79"/>
      <c r="AI1436" s="79"/>
      <c r="AJ1436" s="79"/>
      <c r="AK1436" s="79"/>
      <c r="AL1436" s="79"/>
      <c r="AM1436" s="79"/>
      <c r="AN1436" s="79"/>
      <c r="AO1436" s="79"/>
      <c r="AP1436" s="79"/>
      <c r="AQ1436" s="79"/>
      <c r="AR1436" s="79"/>
      <c r="AS1436" s="79"/>
      <c r="AT1436" s="79"/>
      <c r="AU1436" s="79"/>
      <c r="AV1436" s="79"/>
      <c r="AW1436" s="79"/>
      <c r="AX1436" s="79"/>
      <c r="AY1436" s="79"/>
      <c r="AZ1436" s="79"/>
      <c r="BA1436" s="79"/>
      <c r="BB1436" s="79"/>
      <c r="BC1436" s="79"/>
      <c r="BD1436" s="79"/>
      <c r="BE1436" s="79"/>
      <c r="BF1436" s="79"/>
      <c r="BG1436" s="79"/>
      <c r="BH1436" s="79"/>
      <c r="BI1436" s="79"/>
      <c r="BJ1436" s="79"/>
      <c r="BK1436" s="79"/>
      <c r="BL1436" s="79"/>
      <c r="BM1436" s="79"/>
      <c r="BN1436" s="79"/>
      <c r="BO1436" s="79"/>
      <c r="BP1436" s="79"/>
      <c r="BQ1436" s="79"/>
      <c r="BR1436" s="79"/>
      <c r="BS1436" s="79"/>
      <c r="BT1436" s="79"/>
      <c r="BU1436" s="79"/>
      <c r="BV1436" s="79"/>
      <c r="BW1436" s="79"/>
      <c r="BX1436" s="79"/>
      <c r="BY1436" s="79"/>
      <c r="BZ1436" s="79"/>
      <c r="CA1436" s="79"/>
    </row>
    <row r="1437" spans="1:79">
      <c r="A1437" s="79"/>
      <c r="B1437" s="79"/>
      <c r="C1437" s="79"/>
      <c r="D1437" s="79"/>
      <c r="E1437" s="79"/>
      <c r="F1437" s="79"/>
      <c r="G1437" s="79"/>
      <c r="H1437" s="79"/>
      <c r="I1437" s="79"/>
      <c r="J1437" s="79"/>
      <c r="K1437" s="79"/>
      <c r="L1437" s="79"/>
      <c r="M1437" s="79"/>
      <c r="AA1437" s="79"/>
      <c r="AB1437" s="79"/>
      <c r="AC1437" s="79"/>
      <c r="AD1437" s="79"/>
      <c r="AE1437" s="79"/>
      <c r="AF1437" s="79"/>
      <c r="AG1437" s="79"/>
      <c r="AH1437" s="79"/>
      <c r="AI1437" s="79"/>
      <c r="AJ1437" s="79"/>
      <c r="AK1437" s="79"/>
      <c r="AL1437" s="79"/>
      <c r="AM1437" s="79"/>
      <c r="AN1437" s="79"/>
      <c r="AO1437" s="79"/>
      <c r="AP1437" s="79"/>
      <c r="AQ1437" s="79"/>
      <c r="AR1437" s="79"/>
      <c r="AS1437" s="79"/>
      <c r="AT1437" s="79"/>
      <c r="AU1437" s="79"/>
      <c r="AV1437" s="79"/>
      <c r="AW1437" s="79"/>
      <c r="AX1437" s="79"/>
      <c r="AY1437" s="79"/>
      <c r="AZ1437" s="79"/>
      <c r="BA1437" s="79"/>
      <c r="BB1437" s="79"/>
      <c r="BC1437" s="79"/>
      <c r="BD1437" s="79"/>
      <c r="BE1437" s="79"/>
      <c r="BF1437" s="79"/>
      <c r="BG1437" s="79"/>
      <c r="BH1437" s="79"/>
      <c r="BI1437" s="79"/>
      <c r="BJ1437" s="79"/>
      <c r="BK1437" s="79"/>
      <c r="BL1437" s="79"/>
      <c r="BM1437" s="79"/>
      <c r="BN1437" s="79"/>
      <c r="BO1437" s="79"/>
      <c r="BP1437" s="79"/>
      <c r="BQ1437" s="79"/>
      <c r="BR1437" s="79"/>
      <c r="BS1437" s="79"/>
      <c r="BT1437" s="79"/>
      <c r="BU1437" s="79"/>
      <c r="BV1437" s="79"/>
      <c r="BW1437" s="79"/>
      <c r="BX1437" s="79"/>
      <c r="BY1437" s="79"/>
      <c r="BZ1437" s="79"/>
      <c r="CA1437" s="79"/>
    </row>
    <row r="1438" spans="1:79">
      <c r="A1438" s="79"/>
      <c r="B1438" s="79"/>
      <c r="C1438" s="79"/>
      <c r="D1438" s="79"/>
      <c r="E1438" s="79"/>
      <c r="F1438" s="79"/>
      <c r="G1438" s="79"/>
      <c r="H1438" s="79"/>
      <c r="I1438" s="79"/>
      <c r="J1438" s="79"/>
      <c r="K1438" s="79"/>
      <c r="L1438" s="79"/>
      <c r="M1438" s="79"/>
      <c r="AA1438" s="79"/>
      <c r="AB1438" s="79"/>
      <c r="AC1438" s="79"/>
      <c r="AD1438" s="79"/>
      <c r="AE1438" s="79"/>
      <c r="AF1438" s="79"/>
      <c r="AG1438" s="79"/>
      <c r="AH1438" s="79"/>
      <c r="AI1438" s="79"/>
      <c r="AJ1438" s="79"/>
      <c r="AK1438" s="79"/>
      <c r="AL1438" s="79"/>
      <c r="AM1438" s="79"/>
      <c r="AN1438" s="79"/>
      <c r="AO1438" s="79"/>
      <c r="AP1438" s="79"/>
      <c r="AQ1438" s="79"/>
      <c r="AR1438" s="79"/>
      <c r="AS1438" s="79"/>
      <c r="AT1438" s="79"/>
      <c r="AU1438" s="79"/>
      <c r="AV1438" s="79"/>
      <c r="AW1438" s="79"/>
      <c r="AX1438" s="79"/>
      <c r="AY1438" s="79"/>
      <c r="AZ1438" s="79"/>
      <c r="BA1438" s="79"/>
      <c r="BB1438" s="79"/>
      <c r="BC1438" s="79"/>
      <c r="BD1438" s="79"/>
      <c r="BE1438" s="79"/>
      <c r="BF1438" s="79"/>
      <c r="BG1438" s="79"/>
      <c r="BH1438" s="79"/>
      <c r="BI1438" s="79"/>
      <c r="BJ1438" s="79"/>
      <c r="BK1438" s="79"/>
      <c r="BL1438" s="79"/>
      <c r="BM1438" s="79"/>
      <c r="BN1438" s="79"/>
      <c r="BO1438" s="79"/>
      <c r="BP1438" s="79"/>
      <c r="BQ1438" s="79"/>
      <c r="BR1438" s="79"/>
      <c r="BS1438" s="79"/>
      <c r="BT1438" s="79"/>
      <c r="BU1438" s="79"/>
      <c r="BV1438" s="79"/>
      <c r="BW1438" s="79"/>
      <c r="BX1438" s="79"/>
      <c r="BY1438" s="79"/>
      <c r="BZ1438" s="79"/>
      <c r="CA1438" s="79"/>
    </row>
    <row r="1439" spans="1:79">
      <c r="A1439" s="79"/>
      <c r="B1439" s="79"/>
      <c r="C1439" s="79"/>
      <c r="D1439" s="79"/>
      <c r="E1439" s="79"/>
      <c r="F1439" s="79"/>
      <c r="G1439" s="79"/>
      <c r="H1439" s="79"/>
      <c r="I1439" s="79"/>
      <c r="J1439" s="79"/>
      <c r="K1439" s="79"/>
      <c r="L1439" s="79"/>
      <c r="M1439" s="79"/>
      <c r="AA1439" s="79"/>
      <c r="AB1439" s="79"/>
      <c r="AC1439" s="79"/>
      <c r="AD1439" s="79"/>
      <c r="AE1439" s="79"/>
      <c r="AF1439" s="79"/>
      <c r="AG1439" s="79"/>
      <c r="AH1439" s="79"/>
      <c r="AI1439" s="79"/>
      <c r="AJ1439" s="79"/>
      <c r="AK1439" s="79"/>
      <c r="AL1439" s="79"/>
      <c r="AM1439" s="79"/>
      <c r="AN1439" s="79"/>
      <c r="AO1439" s="79"/>
      <c r="AP1439" s="79"/>
      <c r="AQ1439" s="79"/>
      <c r="AR1439" s="79"/>
      <c r="AS1439" s="79"/>
      <c r="AT1439" s="79"/>
      <c r="AU1439" s="79"/>
      <c r="AV1439" s="79"/>
      <c r="AW1439" s="79"/>
      <c r="AX1439" s="79"/>
      <c r="AY1439" s="79"/>
      <c r="AZ1439" s="79"/>
      <c r="BA1439" s="79"/>
      <c r="BB1439" s="79"/>
      <c r="BC1439" s="79"/>
      <c r="BD1439" s="79"/>
      <c r="BE1439" s="79"/>
      <c r="BF1439" s="79"/>
      <c r="BG1439" s="79"/>
      <c r="BH1439" s="79"/>
      <c r="BI1439" s="79"/>
      <c r="BJ1439" s="79"/>
      <c r="BK1439" s="79"/>
      <c r="BL1439" s="79"/>
      <c r="BM1439" s="79"/>
      <c r="BN1439" s="79"/>
      <c r="BO1439" s="79"/>
      <c r="BP1439" s="79"/>
      <c r="BQ1439" s="79"/>
      <c r="BR1439" s="79"/>
      <c r="BS1439" s="79"/>
      <c r="BT1439" s="79"/>
      <c r="BU1439" s="79"/>
      <c r="BV1439" s="79"/>
      <c r="BW1439" s="79"/>
      <c r="BX1439" s="79"/>
      <c r="BY1439" s="79"/>
      <c r="BZ1439" s="79"/>
      <c r="CA1439" s="79"/>
    </row>
    <row r="1440" spans="1:79">
      <c r="A1440" s="79"/>
      <c r="B1440" s="79"/>
      <c r="C1440" s="79"/>
      <c r="D1440" s="79"/>
      <c r="E1440" s="79"/>
      <c r="F1440" s="79"/>
      <c r="G1440" s="79"/>
      <c r="H1440" s="79"/>
      <c r="I1440" s="79"/>
      <c r="J1440" s="79"/>
      <c r="K1440" s="79"/>
      <c r="L1440" s="79"/>
      <c r="M1440" s="79"/>
      <c r="AA1440" s="79"/>
      <c r="AB1440" s="79"/>
      <c r="AC1440" s="79"/>
      <c r="AD1440" s="79"/>
      <c r="AE1440" s="79"/>
      <c r="AF1440" s="79"/>
      <c r="AG1440" s="79"/>
      <c r="AH1440" s="79"/>
      <c r="AI1440" s="79"/>
      <c r="AJ1440" s="79"/>
      <c r="AK1440" s="79"/>
      <c r="AL1440" s="79"/>
      <c r="AM1440" s="79"/>
      <c r="AN1440" s="79"/>
      <c r="AO1440" s="79"/>
      <c r="AP1440" s="79"/>
      <c r="AQ1440" s="79"/>
      <c r="AR1440" s="79"/>
      <c r="AS1440" s="79"/>
      <c r="AT1440" s="79"/>
      <c r="AU1440" s="79"/>
      <c r="AV1440" s="79"/>
      <c r="AW1440" s="79"/>
      <c r="AX1440" s="79"/>
      <c r="AY1440" s="79"/>
      <c r="AZ1440" s="79"/>
      <c r="BA1440" s="79"/>
      <c r="BB1440" s="79"/>
      <c r="BC1440" s="79"/>
      <c r="BD1440" s="79"/>
      <c r="BE1440" s="79"/>
      <c r="BF1440" s="79"/>
      <c r="BG1440" s="79"/>
      <c r="BH1440" s="79"/>
      <c r="BI1440" s="79"/>
      <c r="BJ1440" s="79"/>
      <c r="BK1440" s="79"/>
      <c r="BL1440" s="79"/>
      <c r="BM1440" s="79"/>
      <c r="BN1440" s="79"/>
      <c r="BO1440" s="79"/>
      <c r="BP1440" s="79"/>
      <c r="BQ1440" s="79"/>
      <c r="BR1440" s="79"/>
      <c r="BS1440" s="79"/>
      <c r="BT1440" s="79"/>
      <c r="BU1440" s="79"/>
      <c r="BV1440" s="79"/>
      <c r="BW1440" s="79"/>
      <c r="BX1440" s="79"/>
      <c r="BY1440" s="79"/>
      <c r="BZ1440" s="79"/>
      <c r="CA1440" s="79"/>
    </row>
    <row r="1441" spans="1:79">
      <c r="A1441" s="79"/>
      <c r="B1441" s="79"/>
      <c r="C1441" s="79"/>
      <c r="D1441" s="79"/>
      <c r="E1441" s="79"/>
      <c r="F1441" s="79"/>
      <c r="G1441" s="79"/>
      <c r="H1441" s="79"/>
      <c r="I1441" s="79"/>
      <c r="J1441" s="79"/>
      <c r="K1441" s="79"/>
      <c r="L1441" s="79"/>
      <c r="M1441" s="79"/>
      <c r="AA1441" s="79"/>
      <c r="AB1441" s="79"/>
      <c r="AC1441" s="79"/>
      <c r="AD1441" s="79"/>
      <c r="AE1441" s="79"/>
      <c r="AF1441" s="79"/>
      <c r="AG1441" s="79"/>
      <c r="AH1441" s="79"/>
      <c r="AI1441" s="79"/>
      <c r="AJ1441" s="79"/>
      <c r="AK1441" s="79"/>
      <c r="AL1441" s="79"/>
      <c r="AM1441" s="79"/>
      <c r="AN1441" s="79"/>
      <c r="AO1441" s="79"/>
      <c r="AP1441" s="79"/>
      <c r="AQ1441" s="79"/>
      <c r="AR1441" s="79"/>
      <c r="AS1441" s="79"/>
      <c r="AT1441" s="79"/>
      <c r="AU1441" s="79"/>
      <c r="AV1441" s="79"/>
      <c r="AW1441" s="79"/>
      <c r="AX1441" s="79"/>
      <c r="AY1441" s="79"/>
      <c r="AZ1441" s="79"/>
      <c r="BA1441" s="79"/>
      <c r="BB1441" s="79"/>
      <c r="BC1441" s="79"/>
      <c r="BD1441" s="79"/>
      <c r="BE1441" s="79"/>
      <c r="BF1441" s="79"/>
      <c r="BG1441" s="79"/>
      <c r="BH1441" s="79"/>
      <c r="BI1441" s="79"/>
      <c r="BJ1441" s="79"/>
      <c r="BK1441" s="79"/>
      <c r="BL1441" s="79"/>
      <c r="BM1441" s="79"/>
      <c r="BN1441" s="79"/>
      <c r="BO1441" s="79"/>
      <c r="BP1441" s="79"/>
      <c r="BQ1441" s="79"/>
      <c r="BR1441" s="79"/>
      <c r="BS1441" s="79"/>
      <c r="BT1441" s="79"/>
      <c r="BU1441" s="79"/>
      <c r="BV1441" s="79"/>
      <c r="BW1441" s="79"/>
      <c r="BX1441" s="79"/>
      <c r="BY1441" s="79"/>
      <c r="BZ1441" s="79"/>
      <c r="CA1441" s="79"/>
    </row>
    <row r="1442" spans="1:79">
      <c r="A1442" s="79"/>
      <c r="B1442" s="79"/>
      <c r="C1442" s="79"/>
      <c r="D1442" s="79"/>
      <c r="E1442" s="79"/>
      <c r="F1442" s="79"/>
      <c r="G1442" s="79"/>
      <c r="H1442" s="79"/>
      <c r="I1442" s="79"/>
      <c r="J1442" s="79"/>
      <c r="K1442" s="79"/>
      <c r="L1442" s="79"/>
      <c r="M1442" s="79"/>
      <c r="AA1442" s="79"/>
      <c r="AB1442" s="79"/>
      <c r="AC1442" s="79"/>
      <c r="AD1442" s="79"/>
      <c r="AE1442" s="79"/>
      <c r="AF1442" s="79"/>
      <c r="AG1442" s="79"/>
      <c r="AH1442" s="79"/>
      <c r="AI1442" s="79"/>
      <c r="AJ1442" s="79"/>
      <c r="AK1442" s="79"/>
      <c r="AL1442" s="79"/>
      <c r="AM1442" s="79"/>
      <c r="AN1442" s="79"/>
      <c r="AO1442" s="79"/>
      <c r="AP1442" s="79"/>
      <c r="AQ1442" s="79"/>
      <c r="AR1442" s="79"/>
      <c r="AS1442" s="79"/>
      <c r="AT1442" s="79"/>
      <c r="AU1442" s="79"/>
      <c r="AV1442" s="79"/>
      <c r="AW1442" s="79"/>
      <c r="AX1442" s="79"/>
      <c r="AY1442" s="79"/>
      <c r="AZ1442" s="79"/>
      <c r="BA1442" s="79"/>
      <c r="BB1442" s="79"/>
      <c r="BC1442" s="79"/>
      <c r="BD1442" s="79"/>
      <c r="BE1442" s="79"/>
      <c r="BF1442" s="79"/>
      <c r="BG1442" s="79"/>
      <c r="BH1442" s="79"/>
      <c r="BI1442" s="79"/>
      <c r="BJ1442" s="79"/>
      <c r="BK1442" s="79"/>
      <c r="BL1442" s="79"/>
      <c r="BM1442" s="79"/>
      <c r="BN1442" s="79"/>
      <c r="BO1442" s="79"/>
      <c r="BP1442" s="79"/>
      <c r="BQ1442" s="79"/>
      <c r="BR1442" s="79"/>
      <c r="BS1442" s="79"/>
      <c r="BT1442" s="79"/>
      <c r="BU1442" s="79"/>
      <c r="BV1442" s="79"/>
      <c r="BW1442" s="79"/>
      <c r="BX1442" s="79"/>
      <c r="BY1442" s="79"/>
      <c r="BZ1442" s="79"/>
      <c r="CA1442" s="79"/>
    </row>
    <row r="1443" spans="1:79">
      <c r="A1443" s="79"/>
      <c r="B1443" s="79"/>
      <c r="C1443" s="79"/>
      <c r="D1443" s="79"/>
      <c r="E1443" s="79"/>
      <c r="F1443" s="79"/>
      <c r="G1443" s="79"/>
      <c r="H1443" s="79"/>
      <c r="I1443" s="79"/>
      <c r="J1443" s="79"/>
      <c r="K1443" s="79"/>
      <c r="L1443" s="79"/>
      <c r="M1443" s="79"/>
      <c r="AA1443" s="79"/>
      <c r="AB1443" s="79"/>
      <c r="AC1443" s="79"/>
      <c r="AD1443" s="79"/>
      <c r="AE1443" s="79"/>
      <c r="AF1443" s="79"/>
      <c r="AG1443" s="79"/>
      <c r="AH1443" s="79"/>
      <c r="AI1443" s="79"/>
      <c r="AJ1443" s="79"/>
      <c r="AK1443" s="79"/>
      <c r="AL1443" s="79"/>
      <c r="AM1443" s="79"/>
      <c r="AN1443" s="79"/>
      <c r="AO1443" s="79"/>
      <c r="AP1443" s="79"/>
      <c r="AQ1443" s="79"/>
      <c r="AR1443" s="79"/>
      <c r="AS1443" s="79"/>
      <c r="AT1443" s="79"/>
      <c r="AU1443" s="79"/>
      <c r="AV1443" s="79"/>
      <c r="AW1443" s="79"/>
      <c r="AX1443" s="79"/>
      <c r="AY1443" s="79"/>
      <c r="AZ1443" s="79"/>
      <c r="BA1443" s="79"/>
      <c r="BB1443" s="79"/>
      <c r="BC1443" s="79"/>
      <c r="BD1443" s="79"/>
      <c r="BE1443" s="79"/>
      <c r="BF1443" s="79"/>
      <c r="BG1443" s="79"/>
      <c r="BH1443" s="79"/>
      <c r="BI1443" s="79"/>
      <c r="BJ1443" s="79"/>
      <c r="BK1443" s="79"/>
      <c r="BL1443" s="79"/>
      <c r="BM1443" s="79"/>
      <c r="BN1443" s="79"/>
      <c r="BO1443" s="79"/>
      <c r="BP1443" s="79"/>
      <c r="BQ1443" s="79"/>
      <c r="BR1443" s="79"/>
      <c r="BS1443" s="79"/>
      <c r="BT1443" s="79"/>
      <c r="BU1443" s="79"/>
      <c r="BV1443" s="79"/>
      <c r="BW1443" s="79"/>
      <c r="BX1443" s="79"/>
      <c r="BY1443" s="79"/>
      <c r="BZ1443" s="79"/>
      <c r="CA1443" s="79"/>
    </row>
    <row r="1444" spans="1:79">
      <c r="A1444" s="79"/>
      <c r="B1444" s="79"/>
      <c r="C1444" s="79"/>
      <c r="D1444" s="79"/>
      <c r="E1444" s="79"/>
      <c r="F1444" s="79"/>
      <c r="G1444" s="79"/>
      <c r="H1444" s="79"/>
      <c r="I1444" s="79"/>
      <c r="J1444" s="79"/>
      <c r="K1444" s="79"/>
      <c r="L1444" s="79"/>
      <c r="M1444" s="79"/>
      <c r="AA1444" s="79"/>
      <c r="AB1444" s="79"/>
      <c r="AC1444" s="79"/>
      <c r="AD1444" s="79"/>
      <c r="AE1444" s="79"/>
      <c r="AF1444" s="79"/>
      <c r="AG1444" s="79"/>
      <c r="AH1444" s="79"/>
      <c r="AI1444" s="79"/>
      <c r="AJ1444" s="79"/>
      <c r="AK1444" s="79"/>
      <c r="AL1444" s="79"/>
      <c r="AM1444" s="79"/>
      <c r="AN1444" s="79"/>
      <c r="AO1444" s="79"/>
      <c r="AP1444" s="79"/>
      <c r="AQ1444" s="79"/>
      <c r="AR1444" s="79"/>
      <c r="AS1444" s="79"/>
      <c r="AT1444" s="79"/>
      <c r="AU1444" s="79"/>
      <c r="AV1444" s="79"/>
      <c r="AW1444" s="79"/>
      <c r="AX1444" s="79"/>
      <c r="AY1444" s="79"/>
      <c r="AZ1444" s="79"/>
      <c r="BA1444" s="79"/>
      <c r="BB1444" s="79"/>
      <c r="BC1444" s="79"/>
      <c r="BD1444" s="79"/>
      <c r="BE1444" s="79"/>
      <c r="BF1444" s="79"/>
      <c r="BG1444" s="79"/>
      <c r="BH1444" s="79"/>
      <c r="BI1444" s="79"/>
      <c r="BJ1444" s="79"/>
      <c r="BK1444" s="79"/>
      <c r="BL1444" s="79"/>
      <c r="BM1444" s="79"/>
      <c r="BN1444" s="79"/>
      <c r="BO1444" s="79"/>
      <c r="BP1444" s="79"/>
      <c r="BQ1444" s="79"/>
      <c r="BR1444" s="79"/>
      <c r="BS1444" s="79"/>
      <c r="BT1444" s="79"/>
      <c r="BU1444" s="79"/>
      <c r="BV1444" s="79"/>
      <c r="BW1444" s="79"/>
      <c r="BX1444" s="79"/>
      <c r="BY1444" s="79"/>
      <c r="BZ1444" s="79"/>
      <c r="CA1444" s="79"/>
    </row>
    <row r="1445" spans="1:79">
      <c r="A1445" s="79"/>
      <c r="B1445" s="79"/>
      <c r="C1445" s="79"/>
      <c r="D1445" s="79"/>
      <c r="E1445" s="79"/>
      <c r="F1445" s="79"/>
      <c r="G1445" s="79"/>
      <c r="H1445" s="79"/>
      <c r="I1445" s="79"/>
      <c r="J1445" s="79"/>
      <c r="K1445" s="79"/>
      <c r="L1445" s="79"/>
      <c r="M1445" s="79"/>
      <c r="AA1445" s="79"/>
      <c r="AB1445" s="79"/>
      <c r="AC1445" s="79"/>
      <c r="AD1445" s="79"/>
      <c r="AE1445" s="79"/>
      <c r="AF1445" s="79"/>
      <c r="AG1445" s="79"/>
      <c r="AH1445" s="79"/>
      <c r="AI1445" s="79"/>
      <c r="AJ1445" s="79"/>
      <c r="AK1445" s="79"/>
      <c r="AL1445" s="79"/>
      <c r="AM1445" s="79"/>
      <c r="AN1445" s="79"/>
      <c r="AO1445" s="79"/>
      <c r="AP1445" s="79"/>
      <c r="AQ1445" s="79"/>
      <c r="AR1445" s="79"/>
      <c r="AS1445" s="79"/>
      <c r="AT1445" s="79"/>
      <c r="AU1445" s="79"/>
      <c r="AV1445" s="79"/>
      <c r="AW1445" s="79"/>
      <c r="AX1445" s="79"/>
      <c r="AY1445" s="79"/>
      <c r="AZ1445" s="79"/>
      <c r="BA1445" s="79"/>
      <c r="BB1445" s="79"/>
      <c r="BC1445" s="79"/>
      <c r="BD1445" s="79"/>
      <c r="BE1445" s="79"/>
      <c r="BF1445" s="79"/>
      <c r="BG1445" s="79"/>
      <c r="BH1445" s="79"/>
      <c r="BI1445" s="79"/>
      <c r="BJ1445" s="79"/>
      <c r="BK1445" s="79"/>
      <c r="BL1445" s="79"/>
      <c r="BM1445" s="79"/>
      <c r="BN1445" s="79"/>
      <c r="BO1445" s="79"/>
      <c r="BP1445" s="79"/>
      <c r="BQ1445" s="79"/>
      <c r="BR1445" s="79"/>
      <c r="BS1445" s="79"/>
      <c r="BT1445" s="79"/>
      <c r="BU1445" s="79"/>
      <c r="BV1445" s="79"/>
      <c r="BW1445" s="79"/>
      <c r="BX1445" s="79"/>
      <c r="BY1445" s="79"/>
      <c r="BZ1445" s="79"/>
      <c r="CA1445" s="79"/>
    </row>
    <row r="1446" spans="1:79">
      <c r="A1446" s="79"/>
      <c r="B1446" s="79"/>
      <c r="C1446" s="79"/>
      <c r="D1446" s="79"/>
      <c r="E1446" s="79"/>
      <c r="F1446" s="79"/>
      <c r="G1446" s="79"/>
      <c r="H1446" s="79"/>
      <c r="I1446" s="79"/>
      <c r="J1446" s="79"/>
      <c r="K1446" s="79"/>
      <c r="L1446" s="79"/>
      <c r="M1446" s="79"/>
      <c r="AA1446" s="79"/>
      <c r="AB1446" s="79"/>
      <c r="AC1446" s="79"/>
      <c r="AD1446" s="79"/>
      <c r="AE1446" s="79"/>
      <c r="AF1446" s="79"/>
      <c r="AG1446" s="79"/>
      <c r="AH1446" s="79"/>
      <c r="AI1446" s="79"/>
      <c r="AJ1446" s="79"/>
      <c r="AK1446" s="79"/>
      <c r="AL1446" s="79"/>
      <c r="AM1446" s="79"/>
      <c r="AN1446" s="79"/>
      <c r="AO1446" s="79"/>
      <c r="AP1446" s="79"/>
      <c r="AQ1446" s="79"/>
      <c r="AR1446" s="79"/>
      <c r="AS1446" s="79"/>
      <c r="AT1446" s="79"/>
      <c r="AU1446" s="79"/>
      <c r="AV1446" s="79"/>
      <c r="AW1446" s="79"/>
      <c r="AX1446" s="79"/>
      <c r="AY1446" s="79"/>
      <c r="AZ1446" s="79"/>
      <c r="BA1446" s="79"/>
      <c r="BB1446" s="79"/>
      <c r="BC1446" s="79"/>
      <c r="BD1446" s="79"/>
      <c r="BE1446" s="79"/>
      <c r="BF1446" s="79"/>
      <c r="BG1446" s="79"/>
      <c r="BH1446" s="79"/>
      <c r="BI1446" s="79"/>
      <c r="BJ1446" s="79"/>
      <c r="BK1446" s="79"/>
      <c r="BL1446" s="79"/>
      <c r="BM1446" s="79"/>
      <c r="BN1446" s="79"/>
      <c r="BO1446" s="79"/>
      <c r="BP1446" s="79"/>
      <c r="BQ1446" s="79"/>
      <c r="BR1446" s="79"/>
      <c r="BS1446" s="79"/>
      <c r="BT1446" s="79"/>
      <c r="BU1446" s="79"/>
      <c r="BV1446" s="79"/>
      <c r="BW1446" s="79"/>
      <c r="BX1446" s="79"/>
      <c r="BY1446" s="79"/>
      <c r="BZ1446" s="79"/>
      <c r="CA1446" s="79"/>
    </row>
    <row r="1447" spans="1:79">
      <c r="A1447" s="79"/>
      <c r="B1447" s="79"/>
      <c r="C1447" s="79"/>
      <c r="D1447" s="79"/>
      <c r="E1447" s="79"/>
      <c r="F1447" s="79"/>
      <c r="G1447" s="79"/>
      <c r="H1447" s="79"/>
      <c r="I1447" s="79"/>
      <c r="J1447" s="79"/>
      <c r="K1447" s="79"/>
      <c r="L1447" s="79"/>
      <c r="M1447" s="79"/>
      <c r="AA1447" s="79"/>
      <c r="AB1447" s="79"/>
      <c r="AC1447" s="79"/>
      <c r="AD1447" s="79"/>
      <c r="AE1447" s="79"/>
      <c r="AF1447" s="79"/>
      <c r="AG1447" s="79"/>
      <c r="AH1447" s="79"/>
      <c r="AI1447" s="79"/>
      <c r="AJ1447" s="79"/>
      <c r="AK1447" s="79"/>
      <c r="AL1447" s="79"/>
      <c r="AM1447" s="79"/>
      <c r="AN1447" s="79"/>
      <c r="AO1447" s="79"/>
      <c r="AP1447" s="79"/>
      <c r="AQ1447" s="79"/>
      <c r="AR1447" s="79"/>
      <c r="AS1447" s="79"/>
      <c r="AT1447" s="79"/>
      <c r="AU1447" s="79"/>
      <c r="AV1447" s="79"/>
      <c r="AW1447" s="79"/>
      <c r="AX1447" s="79"/>
      <c r="AY1447" s="79"/>
      <c r="AZ1447" s="79"/>
      <c r="BA1447" s="79"/>
      <c r="BB1447" s="79"/>
      <c r="BC1447" s="79"/>
      <c r="BD1447" s="79"/>
      <c r="BE1447" s="79"/>
      <c r="BF1447" s="79"/>
      <c r="BG1447" s="79"/>
      <c r="BH1447" s="79"/>
      <c r="BI1447" s="79"/>
      <c r="BJ1447" s="79"/>
      <c r="BK1447" s="79"/>
      <c r="BL1447" s="79"/>
      <c r="BM1447" s="79"/>
      <c r="BN1447" s="79"/>
      <c r="BO1447" s="79"/>
      <c r="BP1447" s="79"/>
      <c r="BQ1447" s="79"/>
      <c r="BR1447" s="79"/>
      <c r="BS1447" s="79"/>
      <c r="BT1447" s="79"/>
      <c r="BU1447" s="79"/>
      <c r="BV1447" s="79"/>
      <c r="BW1447" s="79"/>
      <c r="BX1447" s="79"/>
      <c r="BY1447" s="79"/>
      <c r="BZ1447" s="79"/>
      <c r="CA1447" s="79"/>
    </row>
    <row r="1448" spans="1:79">
      <c r="A1448" s="79"/>
      <c r="B1448" s="79"/>
      <c r="C1448" s="79"/>
      <c r="D1448" s="79"/>
      <c r="E1448" s="79"/>
      <c r="F1448" s="79"/>
      <c r="G1448" s="79"/>
      <c r="H1448" s="79"/>
      <c r="I1448" s="79"/>
      <c r="J1448" s="79"/>
      <c r="K1448" s="79"/>
      <c r="L1448" s="79"/>
      <c r="M1448" s="79"/>
      <c r="AA1448" s="79"/>
      <c r="AB1448" s="79"/>
      <c r="AC1448" s="79"/>
      <c r="AD1448" s="79"/>
      <c r="AE1448" s="79"/>
      <c r="AF1448" s="79"/>
      <c r="AG1448" s="79"/>
      <c r="AH1448" s="79"/>
      <c r="AI1448" s="79"/>
      <c r="AJ1448" s="79"/>
      <c r="AK1448" s="79"/>
      <c r="AL1448" s="79"/>
      <c r="AM1448" s="79"/>
      <c r="AN1448" s="79"/>
      <c r="AO1448" s="79"/>
      <c r="AP1448" s="79"/>
      <c r="AQ1448" s="79"/>
      <c r="AR1448" s="79"/>
      <c r="AS1448" s="79"/>
      <c r="AT1448" s="79"/>
      <c r="AU1448" s="79"/>
      <c r="AV1448" s="79"/>
      <c r="AW1448" s="79"/>
      <c r="AX1448" s="79"/>
      <c r="AY1448" s="79"/>
      <c r="AZ1448" s="79"/>
      <c r="BA1448" s="79"/>
      <c r="BB1448" s="79"/>
      <c r="BC1448" s="79"/>
      <c r="BD1448" s="79"/>
      <c r="BE1448" s="79"/>
      <c r="BF1448" s="79"/>
      <c r="BG1448" s="79"/>
      <c r="BH1448" s="79"/>
      <c r="BI1448" s="79"/>
      <c r="BJ1448" s="79"/>
      <c r="BK1448" s="79"/>
      <c r="BL1448" s="79"/>
      <c r="BM1448" s="79"/>
      <c r="BN1448" s="79"/>
      <c r="BO1448" s="79"/>
      <c r="BP1448" s="79"/>
      <c r="BQ1448" s="79"/>
      <c r="BR1448" s="79"/>
      <c r="BS1448" s="79"/>
      <c r="BT1448" s="79"/>
      <c r="BU1448" s="79"/>
      <c r="BV1448" s="79"/>
      <c r="BW1448" s="79"/>
      <c r="BX1448" s="79"/>
      <c r="BY1448" s="79"/>
      <c r="BZ1448" s="79"/>
      <c r="CA1448" s="79"/>
    </row>
    <row r="1449" spans="1:79">
      <c r="A1449" s="79"/>
      <c r="B1449" s="79"/>
      <c r="C1449" s="79"/>
      <c r="D1449" s="79"/>
      <c r="E1449" s="79"/>
      <c r="F1449" s="79"/>
      <c r="G1449" s="79"/>
      <c r="H1449" s="79"/>
      <c r="I1449" s="79"/>
      <c r="J1449" s="79"/>
      <c r="K1449" s="79"/>
      <c r="L1449" s="79"/>
      <c r="M1449" s="79"/>
      <c r="AA1449" s="79"/>
      <c r="AB1449" s="79"/>
      <c r="AC1449" s="79"/>
      <c r="AD1449" s="79"/>
      <c r="AE1449" s="79"/>
      <c r="AF1449" s="79"/>
      <c r="AG1449" s="79"/>
      <c r="AH1449" s="79"/>
      <c r="AI1449" s="79"/>
      <c r="AJ1449" s="79"/>
      <c r="AK1449" s="79"/>
      <c r="AL1449" s="79"/>
      <c r="AM1449" s="79"/>
      <c r="AN1449" s="79"/>
      <c r="AO1449" s="79"/>
      <c r="AP1449" s="79"/>
      <c r="AQ1449" s="79"/>
      <c r="AR1449" s="79"/>
      <c r="AS1449" s="79"/>
      <c r="AT1449" s="79"/>
      <c r="AU1449" s="79"/>
      <c r="AV1449" s="79"/>
      <c r="AW1449" s="79"/>
      <c r="AX1449" s="79"/>
      <c r="AY1449" s="79"/>
      <c r="AZ1449" s="79"/>
      <c r="BA1449" s="79"/>
      <c r="BB1449" s="79"/>
      <c r="BC1449" s="79"/>
      <c r="BD1449" s="79"/>
      <c r="BE1449" s="79"/>
      <c r="BF1449" s="79"/>
      <c r="BG1449" s="79"/>
      <c r="BH1449" s="79"/>
      <c r="BI1449" s="79"/>
      <c r="BJ1449" s="79"/>
      <c r="BK1449" s="79"/>
      <c r="BL1449" s="79"/>
      <c r="BM1449" s="79"/>
      <c r="BN1449" s="79"/>
      <c r="BO1449" s="79"/>
      <c r="BP1449" s="79"/>
      <c r="BQ1449" s="79"/>
      <c r="BR1449" s="79"/>
      <c r="BS1449" s="79"/>
      <c r="BT1449" s="79"/>
      <c r="BU1449" s="79"/>
      <c r="BV1449" s="79"/>
      <c r="BW1449" s="79"/>
      <c r="BX1449" s="79"/>
      <c r="BY1449" s="79"/>
      <c r="BZ1449" s="79"/>
      <c r="CA1449" s="79"/>
    </row>
    <row r="1450" spans="1:79">
      <c r="A1450" s="79"/>
      <c r="B1450" s="79"/>
      <c r="C1450" s="79"/>
      <c r="D1450" s="79"/>
      <c r="E1450" s="79"/>
      <c r="F1450" s="79"/>
      <c r="G1450" s="79"/>
      <c r="H1450" s="79"/>
      <c r="I1450" s="79"/>
      <c r="J1450" s="79"/>
      <c r="K1450" s="79"/>
      <c r="L1450" s="79"/>
      <c r="M1450" s="79"/>
      <c r="AA1450" s="79"/>
      <c r="AB1450" s="79"/>
      <c r="AC1450" s="79"/>
      <c r="AD1450" s="79"/>
      <c r="AE1450" s="79"/>
      <c r="AF1450" s="79"/>
      <c r="AG1450" s="79"/>
      <c r="AH1450" s="79"/>
      <c r="AI1450" s="79"/>
      <c r="AJ1450" s="79"/>
      <c r="AK1450" s="79"/>
      <c r="AL1450" s="79"/>
      <c r="AM1450" s="79"/>
      <c r="AN1450" s="79"/>
      <c r="AO1450" s="79"/>
      <c r="AP1450" s="79"/>
      <c r="AQ1450" s="79"/>
      <c r="AR1450" s="79"/>
      <c r="AS1450" s="79"/>
      <c r="AT1450" s="79"/>
      <c r="AU1450" s="79"/>
      <c r="AV1450" s="79"/>
      <c r="AW1450" s="79"/>
      <c r="AX1450" s="79"/>
      <c r="AY1450" s="79"/>
      <c r="AZ1450" s="79"/>
      <c r="BA1450" s="79"/>
      <c r="BB1450" s="79"/>
      <c r="BC1450" s="79"/>
      <c r="BD1450" s="79"/>
      <c r="BE1450" s="79"/>
      <c r="BF1450" s="79"/>
      <c r="BG1450" s="79"/>
      <c r="BH1450" s="79"/>
      <c r="BI1450" s="79"/>
      <c r="BJ1450" s="79"/>
      <c r="BK1450" s="79"/>
      <c r="BL1450" s="79"/>
      <c r="BM1450" s="79"/>
      <c r="BN1450" s="79"/>
      <c r="BO1450" s="79"/>
      <c r="BP1450" s="79"/>
      <c r="BQ1450" s="79"/>
      <c r="BR1450" s="79"/>
      <c r="BS1450" s="79"/>
      <c r="BT1450" s="79"/>
      <c r="BU1450" s="79"/>
      <c r="BV1450" s="79"/>
      <c r="BW1450" s="79"/>
      <c r="BX1450" s="79"/>
      <c r="BY1450" s="79"/>
      <c r="BZ1450" s="79"/>
      <c r="CA1450" s="79"/>
    </row>
    <row r="1451" spans="1:79">
      <c r="A1451" s="79"/>
      <c r="B1451" s="79"/>
      <c r="C1451" s="79"/>
      <c r="D1451" s="79"/>
      <c r="E1451" s="79"/>
      <c r="F1451" s="79"/>
      <c r="G1451" s="79"/>
      <c r="H1451" s="79"/>
      <c r="I1451" s="79"/>
      <c r="J1451" s="79"/>
      <c r="K1451" s="79"/>
      <c r="L1451" s="79"/>
      <c r="M1451" s="79"/>
      <c r="AA1451" s="79"/>
      <c r="AB1451" s="79"/>
      <c r="AC1451" s="79"/>
      <c r="AD1451" s="79"/>
      <c r="AE1451" s="79"/>
      <c r="AF1451" s="79"/>
      <c r="AG1451" s="79"/>
      <c r="AH1451" s="79"/>
      <c r="AI1451" s="79"/>
      <c r="AJ1451" s="79"/>
      <c r="AK1451" s="79"/>
      <c r="AL1451" s="79"/>
      <c r="AM1451" s="79"/>
      <c r="AN1451" s="79"/>
      <c r="AO1451" s="79"/>
      <c r="AP1451" s="79"/>
      <c r="AQ1451" s="79"/>
      <c r="AR1451" s="79"/>
      <c r="AS1451" s="79"/>
      <c r="AT1451" s="79"/>
      <c r="AU1451" s="79"/>
      <c r="AV1451" s="79"/>
      <c r="AW1451" s="79"/>
      <c r="AX1451" s="79"/>
      <c r="AY1451" s="79"/>
      <c r="AZ1451" s="79"/>
      <c r="BA1451" s="79"/>
      <c r="BB1451" s="79"/>
      <c r="BC1451" s="79"/>
      <c r="BD1451" s="79"/>
      <c r="BE1451" s="79"/>
      <c r="BF1451" s="79"/>
      <c r="BG1451" s="79"/>
      <c r="BH1451" s="79"/>
      <c r="BI1451" s="79"/>
      <c r="BJ1451" s="79"/>
      <c r="BK1451" s="79"/>
      <c r="BL1451" s="79"/>
      <c r="BM1451" s="79"/>
      <c r="BN1451" s="79"/>
      <c r="BO1451" s="79"/>
      <c r="BP1451" s="79"/>
      <c r="BQ1451" s="79"/>
      <c r="BR1451" s="79"/>
      <c r="BS1451" s="79"/>
      <c r="BT1451" s="79"/>
      <c r="BU1451" s="79"/>
      <c r="BV1451" s="79"/>
      <c r="BW1451" s="79"/>
      <c r="BX1451" s="79"/>
      <c r="BY1451" s="79"/>
      <c r="BZ1451" s="79"/>
      <c r="CA1451" s="79"/>
    </row>
    <row r="1452" spans="1:79">
      <c r="A1452" s="79"/>
      <c r="B1452" s="79"/>
      <c r="C1452" s="79"/>
      <c r="D1452" s="79"/>
      <c r="E1452" s="79"/>
      <c r="F1452" s="79"/>
      <c r="G1452" s="79"/>
      <c r="H1452" s="79"/>
      <c r="I1452" s="79"/>
      <c r="J1452" s="79"/>
      <c r="K1452" s="79"/>
      <c r="L1452" s="79"/>
      <c r="M1452" s="79"/>
      <c r="AA1452" s="79"/>
      <c r="AB1452" s="79"/>
      <c r="AC1452" s="79"/>
      <c r="AD1452" s="79"/>
      <c r="AE1452" s="79"/>
      <c r="AF1452" s="79"/>
      <c r="AG1452" s="79"/>
      <c r="AH1452" s="79"/>
      <c r="AI1452" s="79"/>
      <c r="AJ1452" s="79"/>
      <c r="AK1452" s="79"/>
      <c r="AL1452" s="79"/>
      <c r="AM1452" s="79"/>
      <c r="AN1452" s="79"/>
      <c r="AO1452" s="79"/>
      <c r="AP1452" s="79"/>
      <c r="AQ1452" s="79"/>
      <c r="AR1452" s="79"/>
      <c r="AS1452" s="79"/>
      <c r="AT1452" s="79"/>
      <c r="AU1452" s="79"/>
      <c r="AV1452" s="79"/>
      <c r="AW1452" s="79"/>
      <c r="AX1452" s="79"/>
      <c r="AY1452" s="79"/>
      <c r="AZ1452" s="79"/>
      <c r="BA1452" s="79"/>
      <c r="BB1452" s="79"/>
      <c r="BC1452" s="79"/>
      <c r="BD1452" s="79"/>
      <c r="BE1452" s="79"/>
      <c r="BF1452" s="79"/>
      <c r="BG1452" s="79"/>
      <c r="BH1452" s="79"/>
      <c r="BI1452" s="79"/>
      <c r="BJ1452" s="79"/>
      <c r="BK1452" s="79"/>
      <c r="BL1452" s="79"/>
      <c r="BM1452" s="79"/>
      <c r="BN1452" s="79"/>
      <c r="BO1452" s="79"/>
      <c r="BP1452" s="79"/>
      <c r="BQ1452" s="79"/>
      <c r="BR1452" s="79"/>
      <c r="BS1452" s="79"/>
      <c r="BT1452" s="79"/>
      <c r="BU1452" s="79"/>
      <c r="BV1452" s="79"/>
      <c r="BW1452" s="79"/>
      <c r="BX1452" s="79"/>
      <c r="BY1452" s="79"/>
      <c r="BZ1452" s="79"/>
      <c r="CA1452" s="79"/>
    </row>
    <row r="1453" spans="1:79">
      <c r="A1453" s="79"/>
      <c r="B1453" s="79"/>
      <c r="C1453" s="79"/>
      <c r="D1453" s="79"/>
      <c r="E1453" s="79"/>
      <c r="F1453" s="79"/>
      <c r="G1453" s="79"/>
      <c r="H1453" s="79"/>
      <c r="I1453" s="79"/>
      <c r="J1453" s="79"/>
      <c r="K1453" s="79"/>
      <c r="L1453" s="79"/>
      <c r="M1453" s="79"/>
      <c r="AA1453" s="79"/>
      <c r="AB1453" s="79"/>
      <c r="AC1453" s="79"/>
      <c r="AD1453" s="79"/>
      <c r="AE1453" s="79"/>
      <c r="AF1453" s="79"/>
      <c r="AG1453" s="79"/>
      <c r="AH1453" s="79"/>
      <c r="AI1453" s="79"/>
      <c r="AJ1453" s="79"/>
      <c r="AK1453" s="79"/>
      <c r="AL1453" s="79"/>
      <c r="AM1453" s="79"/>
      <c r="AN1453" s="79"/>
      <c r="AO1453" s="79"/>
      <c r="AP1453" s="79"/>
      <c r="AQ1453" s="79"/>
      <c r="AR1453" s="79"/>
      <c r="AS1453" s="79"/>
      <c r="AT1453" s="79"/>
      <c r="AU1453" s="79"/>
      <c r="AV1453" s="79"/>
      <c r="AW1453" s="79"/>
      <c r="AX1453" s="79"/>
      <c r="AY1453" s="79"/>
      <c r="AZ1453" s="79"/>
      <c r="BA1453" s="79"/>
      <c r="BB1453" s="79"/>
      <c r="BC1453" s="79"/>
      <c r="BD1453" s="79"/>
      <c r="BE1453" s="79"/>
      <c r="BF1453" s="79"/>
      <c r="BG1453" s="79"/>
      <c r="BH1453" s="79"/>
      <c r="BI1453" s="79"/>
      <c r="BJ1453" s="79"/>
      <c r="BK1453" s="79"/>
      <c r="BL1453" s="79"/>
      <c r="BM1453" s="79"/>
      <c r="BN1453" s="79"/>
      <c r="BO1453" s="79"/>
      <c r="BP1453" s="79"/>
      <c r="BQ1453" s="79"/>
      <c r="BR1453" s="79"/>
      <c r="BS1453" s="79"/>
      <c r="BT1453" s="79"/>
      <c r="BU1453" s="79"/>
      <c r="BV1453" s="79"/>
      <c r="BW1453" s="79"/>
      <c r="BX1453" s="79"/>
      <c r="BY1453" s="79"/>
      <c r="BZ1453" s="79"/>
      <c r="CA1453" s="79"/>
    </row>
    <row r="1454" spans="1:79">
      <c r="A1454" s="79"/>
      <c r="B1454" s="79"/>
      <c r="C1454" s="79"/>
      <c r="D1454" s="79"/>
      <c r="E1454" s="79"/>
      <c r="F1454" s="79"/>
      <c r="G1454" s="79"/>
      <c r="H1454" s="79"/>
      <c r="I1454" s="79"/>
      <c r="J1454" s="79"/>
      <c r="K1454" s="79"/>
      <c r="L1454" s="79"/>
      <c r="M1454" s="79"/>
      <c r="AA1454" s="79"/>
      <c r="AB1454" s="79"/>
      <c r="AC1454" s="79"/>
      <c r="AD1454" s="79"/>
      <c r="AE1454" s="79"/>
      <c r="AF1454" s="79"/>
      <c r="AG1454" s="79"/>
      <c r="AH1454" s="79"/>
      <c r="AI1454" s="79"/>
      <c r="AJ1454" s="79"/>
      <c r="AK1454" s="79"/>
      <c r="AL1454" s="79"/>
      <c r="AM1454" s="79"/>
      <c r="AN1454" s="79"/>
      <c r="AO1454" s="79"/>
      <c r="AP1454" s="79"/>
      <c r="AQ1454" s="79"/>
      <c r="AR1454" s="79"/>
      <c r="AS1454" s="79"/>
      <c r="AT1454" s="79"/>
      <c r="AU1454" s="79"/>
      <c r="AV1454" s="79"/>
      <c r="AW1454" s="79"/>
      <c r="AX1454" s="79"/>
      <c r="AY1454" s="79"/>
      <c r="AZ1454" s="79"/>
      <c r="BA1454" s="79"/>
      <c r="BB1454" s="79"/>
      <c r="BC1454" s="79"/>
      <c r="BD1454" s="79"/>
      <c r="BE1454" s="79"/>
      <c r="BF1454" s="79"/>
      <c r="BG1454" s="79"/>
      <c r="BH1454" s="79"/>
      <c r="BI1454" s="79"/>
      <c r="BJ1454" s="79"/>
      <c r="BK1454" s="79"/>
      <c r="BL1454" s="79"/>
      <c r="BM1454" s="79"/>
      <c r="BN1454" s="79"/>
      <c r="BO1454" s="79"/>
      <c r="BP1454" s="79"/>
      <c r="BQ1454" s="79"/>
      <c r="BR1454" s="79"/>
      <c r="BS1454" s="79"/>
      <c r="BT1454" s="79"/>
      <c r="BU1454" s="79"/>
      <c r="BV1454" s="79"/>
      <c r="BW1454" s="79"/>
      <c r="BX1454" s="79"/>
      <c r="BY1454" s="79"/>
      <c r="BZ1454" s="79"/>
      <c r="CA1454" s="79"/>
    </row>
    <row r="1455" spans="1:79">
      <c r="A1455" s="79"/>
      <c r="B1455" s="79"/>
      <c r="C1455" s="79"/>
      <c r="D1455" s="79"/>
      <c r="E1455" s="79"/>
      <c r="F1455" s="79"/>
      <c r="G1455" s="79"/>
      <c r="H1455" s="79"/>
      <c r="I1455" s="79"/>
      <c r="J1455" s="79"/>
      <c r="K1455" s="79"/>
      <c r="L1455" s="79"/>
      <c r="M1455" s="79"/>
      <c r="AA1455" s="79"/>
      <c r="AB1455" s="79"/>
      <c r="AC1455" s="79"/>
      <c r="AD1455" s="79"/>
      <c r="AE1455" s="79"/>
      <c r="AF1455" s="79"/>
      <c r="AG1455" s="79"/>
      <c r="AH1455" s="79"/>
      <c r="AI1455" s="79"/>
      <c r="AJ1455" s="79"/>
      <c r="AK1455" s="79"/>
      <c r="AL1455" s="79"/>
      <c r="AM1455" s="79"/>
      <c r="AN1455" s="79"/>
      <c r="AO1455" s="79"/>
      <c r="AP1455" s="79"/>
      <c r="AQ1455" s="79"/>
      <c r="AR1455" s="79"/>
      <c r="AS1455" s="79"/>
      <c r="AT1455" s="79"/>
      <c r="AU1455" s="79"/>
      <c r="AV1455" s="79"/>
      <c r="AW1455" s="79"/>
      <c r="AX1455" s="79"/>
      <c r="AY1455" s="79"/>
      <c r="AZ1455" s="79"/>
      <c r="BA1455" s="79"/>
      <c r="BB1455" s="79"/>
      <c r="BC1455" s="79"/>
      <c r="BD1455" s="79"/>
      <c r="BE1455" s="79"/>
      <c r="BF1455" s="79"/>
      <c r="BG1455" s="79"/>
      <c r="BH1455" s="79"/>
      <c r="BI1455" s="79"/>
      <c r="BJ1455" s="79"/>
      <c r="BK1455" s="79"/>
      <c r="BL1455" s="79"/>
      <c r="BM1455" s="79"/>
      <c r="BN1455" s="79"/>
      <c r="BO1455" s="79"/>
      <c r="BP1455" s="79"/>
      <c r="BQ1455" s="79"/>
      <c r="BR1455" s="79"/>
      <c r="BS1455" s="79"/>
      <c r="BT1455" s="79"/>
      <c r="BU1455" s="79"/>
      <c r="BV1455" s="79"/>
      <c r="BW1455" s="79"/>
      <c r="BX1455" s="79"/>
      <c r="BY1455" s="79"/>
      <c r="BZ1455" s="79"/>
      <c r="CA1455" s="79"/>
    </row>
    <row r="1456" spans="1:79">
      <c r="A1456" s="79"/>
      <c r="B1456" s="79"/>
      <c r="C1456" s="79"/>
      <c r="D1456" s="79"/>
      <c r="E1456" s="79"/>
      <c r="F1456" s="79"/>
      <c r="G1456" s="79"/>
      <c r="H1456" s="79"/>
      <c r="I1456" s="79"/>
      <c r="J1456" s="79"/>
      <c r="K1456" s="79"/>
      <c r="L1456" s="79"/>
      <c r="M1456" s="79"/>
      <c r="AA1456" s="79"/>
      <c r="AB1456" s="79"/>
      <c r="AC1456" s="79"/>
      <c r="AD1456" s="79"/>
      <c r="AE1456" s="79"/>
      <c r="AF1456" s="79"/>
      <c r="AG1456" s="79"/>
      <c r="AH1456" s="79"/>
      <c r="AI1456" s="79"/>
      <c r="AJ1456" s="79"/>
      <c r="AK1456" s="79"/>
      <c r="AL1456" s="79"/>
      <c r="AM1456" s="79"/>
      <c r="AN1456" s="79"/>
      <c r="AO1456" s="79"/>
      <c r="AP1456" s="79"/>
      <c r="AQ1456" s="79"/>
      <c r="AR1456" s="79"/>
      <c r="AS1456" s="79"/>
      <c r="AT1456" s="79"/>
      <c r="AU1456" s="79"/>
      <c r="AV1456" s="79"/>
      <c r="AW1456" s="79"/>
      <c r="AX1456" s="79"/>
      <c r="AY1456" s="79"/>
      <c r="AZ1456" s="79"/>
      <c r="BA1456" s="79"/>
      <c r="BB1456" s="79"/>
      <c r="BC1456" s="79"/>
      <c r="BD1456" s="79"/>
      <c r="BE1456" s="79"/>
      <c r="BF1456" s="79"/>
      <c r="BG1456" s="79"/>
      <c r="BH1456" s="79"/>
      <c r="BI1456" s="79"/>
      <c r="BJ1456" s="79"/>
      <c r="BK1456" s="79"/>
      <c r="BL1456" s="79"/>
      <c r="BM1456" s="79"/>
      <c r="BN1456" s="79"/>
      <c r="BO1456" s="79"/>
      <c r="BP1456" s="79"/>
      <c r="BQ1456" s="79"/>
      <c r="BR1456" s="79"/>
      <c r="BS1456" s="79"/>
      <c r="BT1456" s="79"/>
      <c r="BU1456" s="79"/>
      <c r="BV1456" s="79"/>
      <c r="BW1456" s="79"/>
      <c r="BX1456" s="79"/>
      <c r="BY1456" s="79"/>
      <c r="BZ1456" s="79"/>
      <c r="CA1456" s="79"/>
    </row>
    <row r="1457" spans="1:79">
      <c r="A1457" s="79"/>
      <c r="B1457" s="79"/>
      <c r="C1457" s="79"/>
      <c r="D1457" s="79"/>
      <c r="E1457" s="79"/>
      <c r="F1457" s="79"/>
      <c r="G1457" s="79"/>
      <c r="H1457" s="79"/>
      <c r="I1457" s="79"/>
      <c r="J1457" s="79"/>
      <c r="K1457" s="79"/>
      <c r="L1457" s="79"/>
      <c r="M1457" s="79"/>
      <c r="AA1457" s="79"/>
      <c r="AB1457" s="79"/>
      <c r="AC1457" s="79"/>
      <c r="AD1457" s="79"/>
      <c r="AE1457" s="79"/>
      <c r="AF1457" s="79"/>
      <c r="AG1457" s="79"/>
      <c r="AH1457" s="79"/>
      <c r="AI1457" s="79"/>
      <c r="AJ1457" s="79"/>
      <c r="AK1457" s="79"/>
      <c r="AL1457" s="79"/>
      <c r="AM1457" s="79"/>
      <c r="AN1457" s="79"/>
      <c r="AO1457" s="79"/>
      <c r="AP1457" s="79"/>
      <c r="AQ1457" s="79"/>
      <c r="AR1457" s="79"/>
      <c r="AS1457" s="79"/>
      <c r="AT1457" s="79"/>
      <c r="AU1457" s="79"/>
      <c r="AV1457" s="79"/>
      <c r="AW1457" s="79"/>
      <c r="AX1457" s="79"/>
      <c r="AY1457" s="79"/>
      <c r="AZ1457" s="79"/>
      <c r="BA1457" s="79"/>
      <c r="BB1457" s="79"/>
      <c r="BC1457" s="79"/>
      <c r="BD1457" s="79"/>
      <c r="BE1457" s="79"/>
      <c r="BF1457" s="79"/>
      <c r="BG1457" s="79"/>
      <c r="BH1457" s="79"/>
      <c r="BI1457" s="79"/>
      <c r="BJ1457" s="79"/>
      <c r="BK1457" s="79"/>
      <c r="BL1457" s="79"/>
      <c r="BM1457" s="79"/>
      <c r="BN1457" s="79"/>
      <c r="BO1457" s="79"/>
      <c r="BP1457" s="79"/>
      <c r="BQ1457" s="79"/>
      <c r="BR1457" s="79"/>
      <c r="BS1457" s="79"/>
      <c r="BT1457" s="79"/>
      <c r="BU1457" s="79"/>
      <c r="BV1457" s="79"/>
      <c r="BW1457" s="79"/>
      <c r="BX1457" s="79"/>
      <c r="BY1457" s="79"/>
      <c r="BZ1457" s="79"/>
      <c r="CA1457" s="79"/>
    </row>
    <row r="1458" spans="1:79">
      <c r="A1458" s="79"/>
      <c r="B1458" s="79"/>
      <c r="C1458" s="79"/>
      <c r="D1458" s="79"/>
      <c r="E1458" s="79"/>
      <c r="F1458" s="79"/>
      <c r="G1458" s="79"/>
      <c r="H1458" s="79"/>
      <c r="I1458" s="79"/>
      <c r="J1458" s="79"/>
      <c r="K1458" s="79"/>
      <c r="L1458" s="79"/>
      <c r="M1458" s="79"/>
      <c r="AA1458" s="79"/>
      <c r="AB1458" s="79"/>
      <c r="AC1458" s="79"/>
      <c r="AD1458" s="79"/>
      <c r="AE1458" s="79"/>
      <c r="AF1458" s="79"/>
      <c r="AG1458" s="79"/>
      <c r="AH1458" s="79"/>
      <c r="AI1458" s="79"/>
      <c r="AJ1458" s="79"/>
      <c r="AK1458" s="79"/>
      <c r="AL1458" s="79"/>
      <c r="AM1458" s="79"/>
      <c r="AN1458" s="79"/>
      <c r="AO1458" s="79"/>
      <c r="AP1458" s="79"/>
      <c r="AQ1458" s="79"/>
      <c r="AR1458" s="79"/>
      <c r="AS1458" s="79"/>
      <c r="AT1458" s="79"/>
      <c r="AU1458" s="79"/>
      <c r="AV1458" s="79"/>
      <c r="AW1458" s="79"/>
      <c r="AX1458" s="79"/>
      <c r="AY1458" s="79"/>
      <c r="AZ1458" s="79"/>
      <c r="BA1458" s="79"/>
      <c r="BB1458" s="79"/>
      <c r="BC1458" s="79"/>
      <c r="BD1458" s="79"/>
      <c r="BE1458" s="79"/>
      <c r="BF1458" s="79"/>
      <c r="BG1458" s="79"/>
      <c r="BH1458" s="79"/>
      <c r="BI1458" s="79"/>
      <c r="BJ1458" s="79"/>
      <c r="BK1458" s="79"/>
      <c r="BL1458" s="79"/>
      <c r="BM1458" s="79"/>
      <c r="BN1458" s="79"/>
      <c r="BO1458" s="79"/>
      <c r="BP1458" s="79"/>
      <c r="BQ1458" s="79"/>
      <c r="BR1458" s="79"/>
      <c r="BS1458" s="79"/>
      <c r="BT1458" s="79"/>
      <c r="BU1458" s="79"/>
      <c r="BV1458" s="79"/>
      <c r="BW1458" s="79"/>
      <c r="BX1458" s="79"/>
      <c r="BY1458" s="79"/>
      <c r="BZ1458" s="79"/>
      <c r="CA1458" s="79"/>
    </row>
    <row r="1459" spans="1:79">
      <c r="A1459" s="79"/>
      <c r="B1459" s="79"/>
      <c r="C1459" s="79"/>
      <c r="D1459" s="79"/>
      <c r="E1459" s="79"/>
      <c r="F1459" s="79"/>
      <c r="G1459" s="79"/>
      <c r="H1459" s="79"/>
      <c r="I1459" s="79"/>
      <c r="J1459" s="79"/>
      <c r="K1459" s="79"/>
      <c r="L1459" s="79"/>
      <c r="M1459" s="79"/>
      <c r="AA1459" s="79"/>
      <c r="AB1459" s="79"/>
      <c r="AC1459" s="79"/>
      <c r="AD1459" s="79"/>
      <c r="AE1459" s="79"/>
      <c r="AF1459" s="79"/>
      <c r="AG1459" s="79"/>
      <c r="AH1459" s="79"/>
      <c r="AI1459" s="79"/>
      <c r="AJ1459" s="79"/>
      <c r="AK1459" s="79"/>
      <c r="AL1459" s="79"/>
      <c r="AM1459" s="79"/>
      <c r="AN1459" s="79"/>
      <c r="AO1459" s="79"/>
      <c r="AP1459" s="79"/>
      <c r="AQ1459" s="79"/>
      <c r="AR1459" s="79"/>
      <c r="AS1459" s="79"/>
      <c r="AT1459" s="79"/>
      <c r="AU1459" s="79"/>
      <c r="AV1459" s="79"/>
      <c r="AW1459" s="79"/>
      <c r="AX1459" s="79"/>
      <c r="AY1459" s="79"/>
      <c r="AZ1459" s="79"/>
      <c r="BA1459" s="79"/>
      <c r="BB1459" s="79"/>
      <c r="BC1459" s="79"/>
      <c r="BD1459" s="79"/>
      <c r="BE1459" s="79"/>
      <c r="BF1459" s="79"/>
      <c r="BG1459" s="79"/>
      <c r="BH1459" s="79"/>
      <c r="BI1459" s="79"/>
      <c r="BJ1459" s="79"/>
      <c r="BK1459" s="79"/>
      <c r="BL1459" s="79"/>
      <c r="BM1459" s="79"/>
      <c r="BN1459" s="79"/>
      <c r="BO1459" s="79"/>
      <c r="BP1459" s="79"/>
      <c r="BQ1459" s="79"/>
      <c r="BR1459" s="79"/>
      <c r="BS1459" s="79"/>
      <c r="BT1459" s="79"/>
      <c r="BU1459" s="79"/>
      <c r="BV1459" s="79"/>
      <c r="BW1459" s="79"/>
      <c r="BX1459" s="79"/>
      <c r="BY1459" s="79"/>
      <c r="BZ1459" s="79"/>
      <c r="CA1459" s="79"/>
    </row>
    <row r="1460" spans="1:79">
      <c r="A1460" s="79"/>
      <c r="B1460" s="79"/>
      <c r="C1460" s="79"/>
      <c r="D1460" s="79"/>
      <c r="E1460" s="79"/>
      <c r="F1460" s="79"/>
      <c r="G1460" s="79"/>
      <c r="H1460" s="79"/>
      <c r="I1460" s="79"/>
      <c r="J1460" s="79"/>
      <c r="K1460" s="79"/>
      <c r="L1460" s="79"/>
      <c r="M1460" s="79"/>
      <c r="AA1460" s="79"/>
      <c r="AB1460" s="79"/>
      <c r="AC1460" s="79"/>
      <c r="AD1460" s="79"/>
      <c r="AE1460" s="79"/>
      <c r="AF1460" s="79"/>
      <c r="AG1460" s="79"/>
      <c r="AH1460" s="79"/>
      <c r="AI1460" s="79"/>
      <c r="AJ1460" s="79"/>
      <c r="AK1460" s="79"/>
      <c r="AL1460" s="79"/>
      <c r="AM1460" s="79"/>
      <c r="AN1460" s="79"/>
      <c r="AO1460" s="79"/>
      <c r="AP1460" s="79"/>
      <c r="AQ1460" s="79"/>
      <c r="AR1460" s="79"/>
      <c r="AS1460" s="79"/>
      <c r="AT1460" s="79"/>
      <c r="AU1460" s="79"/>
      <c r="AV1460" s="79"/>
      <c r="AW1460" s="79"/>
      <c r="AX1460" s="79"/>
      <c r="AY1460" s="79"/>
      <c r="AZ1460" s="79"/>
      <c r="BA1460" s="79"/>
      <c r="BB1460" s="79"/>
      <c r="BC1460" s="79"/>
      <c r="BD1460" s="79"/>
      <c r="BE1460" s="79"/>
      <c r="BF1460" s="79"/>
      <c r="BG1460" s="79"/>
      <c r="BH1460" s="79"/>
      <c r="BI1460" s="79"/>
      <c r="BJ1460" s="79"/>
      <c r="BK1460" s="79"/>
      <c r="BL1460" s="79"/>
      <c r="BM1460" s="79"/>
      <c r="BN1460" s="79"/>
      <c r="BO1460" s="79"/>
      <c r="BP1460" s="79"/>
      <c r="BQ1460" s="79"/>
      <c r="BR1460" s="79"/>
      <c r="BS1460" s="79"/>
      <c r="BT1460" s="79"/>
      <c r="BU1460" s="79"/>
      <c r="BV1460" s="79"/>
      <c r="BW1460" s="79"/>
      <c r="BX1460" s="79"/>
      <c r="BY1460" s="79"/>
      <c r="BZ1460" s="79"/>
      <c r="CA1460" s="79"/>
    </row>
    <row r="1461" spans="1:79">
      <c r="A1461" s="79"/>
      <c r="B1461" s="79"/>
      <c r="C1461" s="79"/>
      <c r="D1461" s="79"/>
      <c r="E1461" s="79"/>
      <c r="F1461" s="79"/>
      <c r="G1461" s="79"/>
      <c r="H1461" s="79"/>
      <c r="I1461" s="79"/>
      <c r="J1461" s="79"/>
      <c r="K1461" s="79"/>
      <c r="L1461" s="79"/>
      <c r="M1461" s="79"/>
      <c r="AA1461" s="79"/>
      <c r="AB1461" s="79"/>
      <c r="AC1461" s="79"/>
      <c r="AD1461" s="79"/>
      <c r="AE1461" s="79"/>
      <c r="AF1461" s="79"/>
      <c r="AG1461" s="79"/>
      <c r="AH1461" s="79"/>
      <c r="AI1461" s="79"/>
      <c r="AJ1461" s="79"/>
      <c r="AK1461" s="79"/>
      <c r="AL1461" s="79"/>
      <c r="AM1461" s="79"/>
      <c r="AN1461" s="79"/>
      <c r="AO1461" s="79"/>
      <c r="AP1461" s="79"/>
      <c r="AQ1461" s="79"/>
      <c r="AR1461" s="79"/>
      <c r="AS1461" s="79"/>
      <c r="AT1461" s="79"/>
      <c r="AU1461" s="79"/>
      <c r="AV1461" s="79"/>
      <c r="AW1461" s="79"/>
      <c r="AX1461" s="79"/>
      <c r="AY1461" s="79"/>
      <c r="AZ1461" s="79"/>
      <c r="BA1461" s="79"/>
      <c r="BB1461" s="79"/>
      <c r="BC1461" s="79"/>
      <c r="BD1461" s="79"/>
      <c r="BE1461" s="79"/>
      <c r="BF1461" s="79"/>
      <c r="BG1461" s="79"/>
      <c r="BH1461" s="79"/>
      <c r="BI1461" s="79"/>
      <c r="BJ1461" s="79"/>
      <c r="BK1461" s="79"/>
      <c r="BL1461" s="79"/>
      <c r="BM1461" s="79"/>
      <c r="BN1461" s="79"/>
      <c r="BO1461" s="79"/>
      <c r="BP1461" s="79"/>
      <c r="BQ1461" s="79"/>
      <c r="BR1461" s="79"/>
      <c r="BS1461" s="79"/>
      <c r="BT1461" s="79"/>
      <c r="BU1461" s="79"/>
      <c r="BV1461" s="79"/>
      <c r="BW1461" s="79"/>
      <c r="BX1461" s="79"/>
      <c r="BY1461" s="79"/>
      <c r="BZ1461" s="79"/>
      <c r="CA1461" s="79"/>
    </row>
    <row r="1462" spans="1:79">
      <c r="A1462" s="79"/>
      <c r="B1462" s="79"/>
      <c r="C1462" s="79"/>
      <c r="D1462" s="79"/>
      <c r="E1462" s="79"/>
      <c r="F1462" s="79"/>
      <c r="G1462" s="79"/>
      <c r="H1462" s="79"/>
      <c r="I1462" s="79"/>
      <c r="J1462" s="79"/>
      <c r="K1462" s="79"/>
      <c r="L1462" s="79"/>
      <c r="M1462" s="79"/>
      <c r="AA1462" s="79"/>
      <c r="AB1462" s="79"/>
      <c r="AC1462" s="79"/>
      <c r="AD1462" s="79"/>
      <c r="AE1462" s="79"/>
      <c r="AF1462" s="79"/>
      <c r="AG1462" s="79"/>
      <c r="AH1462" s="79"/>
      <c r="AI1462" s="79"/>
      <c r="AJ1462" s="79"/>
      <c r="AK1462" s="79"/>
      <c r="AL1462" s="79"/>
      <c r="AM1462" s="79"/>
      <c r="AN1462" s="79"/>
      <c r="AO1462" s="79"/>
      <c r="AP1462" s="79"/>
      <c r="AQ1462" s="79"/>
      <c r="AR1462" s="79"/>
      <c r="AS1462" s="79"/>
      <c r="AT1462" s="79"/>
      <c r="AU1462" s="79"/>
      <c r="AV1462" s="79"/>
      <c r="AW1462" s="79"/>
      <c r="AX1462" s="79"/>
      <c r="AY1462" s="79"/>
      <c r="AZ1462" s="79"/>
      <c r="BA1462" s="79"/>
      <c r="BB1462" s="79"/>
      <c r="BC1462" s="79"/>
      <c r="BD1462" s="79"/>
      <c r="BE1462" s="79"/>
      <c r="BF1462" s="79"/>
      <c r="BG1462" s="79"/>
      <c r="BH1462" s="79"/>
      <c r="BI1462" s="79"/>
      <c r="BJ1462" s="79"/>
      <c r="BK1462" s="79"/>
      <c r="BL1462" s="79"/>
      <c r="BM1462" s="79"/>
      <c r="BN1462" s="79"/>
      <c r="BO1462" s="79"/>
      <c r="BP1462" s="79"/>
      <c r="BQ1462" s="79"/>
      <c r="BR1462" s="79"/>
      <c r="BS1462" s="79"/>
      <c r="BT1462" s="79"/>
      <c r="BU1462" s="79"/>
      <c r="BV1462" s="79"/>
      <c r="BW1462" s="79"/>
      <c r="BX1462" s="79"/>
      <c r="BY1462" s="79"/>
      <c r="BZ1462" s="79"/>
      <c r="CA1462" s="79"/>
    </row>
    <row r="1463" spans="1:79">
      <c r="A1463" s="79"/>
      <c r="B1463" s="79"/>
      <c r="C1463" s="79"/>
      <c r="D1463" s="79"/>
      <c r="E1463" s="79"/>
      <c r="F1463" s="79"/>
      <c r="G1463" s="79"/>
      <c r="H1463" s="79"/>
      <c r="I1463" s="79"/>
      <c r="J1463" s="79"/>
      <c r="K1463" s="79"/>
      <c r="L1463" s="79"/>
      <c r="M1463" s="79"/>
      <c r="AA1463" s="79"/>
      <c r="AB1463" s="79"/>
      <c r="AC1463" s="79"/>
      <c r="AD1463" s="79"/>
      <c r="AE1463" s="79"/>
      <c r="AF1463" s="79"/>
      <c r="AG1463" s="79"/>
      <c r="AH1463" s="79"/>
      <c r="AI1463" s="79"/>
      <c r="AJ1463" s="79"/>
      <c r="AK1463" s="79"/>
      <c r="AL1463" s="79"/>
      <c r="AM1463" s="79"/>
      <c r="AN1463" s="79"/>
      <c r="AO1463" s="79"/>
      <c r="AP1463" s="79"/>
      <c r="AQ1463" s="79"/>
      <c r="AR1463" s="79"/>
      <c r="AS1463" s="79"/>
      <c r="AT1463" s="79"/>
      <c r="AU1463" s="79"/>
      <c r="AV1463" s="79"/>
      <c r="AW1463" s="79"/>
      <c r="AX1463" s="79"/>
      <c r="AY1463" s="79"/>
      <c r="AZ1463" s="79"/>
      <c r="BA1463" s="79"/>
      <c r="BB1463" s="79"/>
      <c r="BC1463" s="79"/>
      <c r="BD1463" s="79"/>
      <c r="BE1463" s="79"/>
      <c r="BF1463" s="79"/>
      <c r="BG1463" s="79"/>
      <c r="BH1463" s="79"/>
      <c r="BI1463" s="79"/>
      <c r="BJ1463" s="79"/>
      <c r="BK1463" s="79"/>
      <c r="BL1463" s="79"/>
      <c r="BM1463" s="79"/>
      <c r="BN1463" s="79"/>
      <c r="BO1463" s="79"/>
      <c r="BP1463" s="79"/>
      <c r="BQ1463" s="79"/>
      <c r="BR1463" s="79"/>
      <c r="BS1463" s="79"/>
      <c r="BT1463" s="79"/>
      <c r="BU1463" s="79"/>
      <c r="BV1463" s="79"/>
      <c r="BW1463" s="79"/>
      <c r="BX1463" s="79"/>
      <c r="BY1463" s="79"/>
      <c r="BZ1463" s="79"/>
      <c r="CA1463" s="79"/>
    </row>
    <row r="1464" spans="1:79">
      <c r="A1464" s="79"/>
      <c r="B1464" s="79"/>
      <c r="C1464" s="79"/>
      <c r="D1464" s="79"/>
      <c r="E1464" s="79"/>
      <c r="F1464" s="79"/>
      <c r="G1464" s="79"/>
      <c r="H1464" s="79"/>
      <c r="I1464" s="79"/>
      <c r="J1464" s="79"/>
      <c r="K1464" s="79"/>
      <c r="L1464" s="79"/>
      <c r="M1464" s="79"/>
      <c r="AA1464" s="79"/>
      <c r="AB1464" s="79"/>
      <c r="AC1464" s="79"/>
      <c r="AD1464" s="79"/>
      <c r="AE1464" s="79"/>
      <c r="AF1464" s="79"/>
      <c r="AG1464" s="79"/>
      <c r="AH1464" s="79"/>
      <c r="AI1464" s="79"/>
      <c r="AJ1464" s="79"/>
      <c r="AK1464" s="79"/>
      <c r="AL1464" s="79"/>
      <c r="AM1464" s="79"/>
      <c r="AN1464" s="79"/>
      <c r="AO1464" s="79"/>
      <c r="AP1464" s="79"/>
      <c r="AQ1464" s="79"/>
      <c r="AR1464" s="79"/>
      <c r="AS1464" s="79"/>
      <c r="AT1464" s="79"/>
      <c r="AU1464" s="79"/>
      <c r="AV1464" s="79"/>
      <c r="AW1464" s="79"/>
      <c r="AX1464" s="79"/>
      <c r="AY1464" s="79"/>
      <c r="AZ1464" s="79"/>
      <c r="BA1464" s="79"/>
      <c r="BB1464" s="79"/>
      <c r="BC1464" s="79"/>
      <c r="BD1464" s="79"/>
      <c r="BE1464" s="79"/>
      <c r="BF1464" s="79"/>
      <c r="BG1464" s="79"/>
      <c r="BH1464" s="79"/>
      <c r="BI1464" s="79"/>
      <c r="BJ1464" s="79"/>
      <c r="BK1464" s="79"/>
      <c r="BL1464" s="79"/>
      <c r="BM1464" s="79"/>
      <c r="BN1464" s="79"/>
      <c r="BO1464" s="79"/>
      <c r="BP1464" s="79"/>
      <c r="BQ1464" s="79"/>
      <c r="BR1464" s="79"/>
      <c r="BS1464" s="79"/>
      <c r="BT1464" s="79"/>
      <c r="BU1464" s="79"/>
      <c r="BV1464" s="79"/>
      <c r="BW1464" s="79"/>
      <c r="BX1464" s="79"/>
      <c r="BY1464" s="79"/>
      <c r="BZ1464" s="79"/>
      <c r="CA1464" s="79"/>
    </row>
    <row r="1465" spans="1:79">
      <c r="A1465" s="79"/>
      <c r="B1465" s="79"/>
      <c r="C1465" s="79"/>
      <c r="D1465" s="79"/>
      <c r="E1465" s="79"/>
      <c r="F1465" s="79"/>
      <c r="G1465" s="79"/>
      <c r="H1465" s="79"/>
      <c r="I1465" s="79"/>
      <c r="J1465" s="79"/>
      <c r="K1465" s="79"/>
      <c r="L1465" s="79"/>
      <c r="M1465" s="79"/>
      <c r="AA1465" s="79"/>
      <c r="AB1465" s="79"/>
      <c r="AC1465" s="79"/>
      <c r="AD1465" s="79"/>
      <c r="AE1465" s="79"/>
      <c r="AF1465" s="79"/>
      <c r="AG1465" s="79"/>
      <c r="AH1465" s="79"/>
      <c r="AI1465" s="79"/>
      <c r="AJ1465" s="79"/>
      <c r="AK1465" s="79"/>
      <c r="AL1465" s="79"/>
      <c r="AM1465" s="79"/>
      <c r="AN1465" s="79"/>
      <c r="AO1465" s="79"/>
      <c r="AP1465" s="79"/>
      <c r="AQ1465" s="79"/>
      <c r="AR1465" s="79"/>
      <c r="AS1465" s="79"/>
      <c r="AT1465" s="79"/>
      <c r="AU1465" s="79"/>
      <c r="AV1465" s="79"/>
      <c r="AW1465" s="79"/>
      <c r="AX1465" s="79"/>
      <c r="AY1465" s="79"/>
      <c r="AZ1465" s="79"/>
      <c r="BA1465" s="79"/>
      <c r="BB1465" s="79"/>
      <c r="BC1465" s="79"/>
      <c r="BD1465" s="79"/>
      <c r="BE1465" s="79"/>
      <c r="BF1465" s="79"/>
      <c r="BG1465" s="79"/>
      <c r="BH1465" s="79"/>
      <c r="BI1465" s="79"/>
      <c r="BJ1465" s="79"/>
      <c r="BK1465" s="79"/>
      <c r="BL1465" s="79"/>
      <c r="BM1465" s="79"/>
      <c r="BN1465" s="79"/>
      <c r="BO1465" s="79"/>
      <c r="BP1465" s="79"/>
      <c r="BQ1465" s="79"/>
      <c r="BR1465" s="79"/>
      <c r="BS1465" s="79"/>
      <c r="BT1465" s="79"/>
      <c r="BU1465" s="79"/>
      <c r="BV1465" s="79"/>
      <c r="BW1465" s="79"/>
      <c r="BX1465" s="79"/>
      <c r="BY1465" s="79"/>
      <c r="BZ1465" s="79"/>
      <c r="CA1465" s="79"/>
    </row>
    <row r="1466" spans="1:79">
      <c r="A1466" s="79"/>
      <c r="B1466" s="79"/>
      <c r="C1466" s="79"/>
      <c r="D1466" s="79"/>
      <c r="E1466" s="79"/>
      <c r="F1466" s="79"/>
      <c r="G1466" s="79"/>
      <c r="H1466" s="79"/>
      <c r="I1466" s="79"/>
      <c r="J1466" s="79"/>
      <c r="K1466" s="79"/>
      <c r="L1466" s="79"/>
      <c r="M1466" s="79"/>
      <c r="AA1466" s="79"/>
      <c r="AB1466" s="79"/>
      <c r="AC1466" s="79"/>
      <c r="AD1466" s="79"/>
      <c r="AE1466" s="79"/>
      <c r="AF1466" s="79"/>
      <c r="AG1466" s="79"/>
      <c r="AH1466" s="79"/>
      <c r="AI1466" s="79"/>
      <c r="AJ1466" s="79"/>
      <c r="AK1466" s="79"/>
      <c r="AL1466" s="79"/>
      <c r="AM1466" s="79"/>
      <c r="AN1466" s="79"/>
      <c r="AO1466" s="79"/>
      <c r="AP1466" s="79"/>
      <c r="AQ1466" s="79"/>
      <c r="AR1466" s="79"/>
      <c r="AS1466" s="79"/>
      <c r="AT1466" s="79"/>
      <c r="AU1466" s="79"/>
      <c r="AV1466" s="79"/>
      <c r="AW1466" s="79"/>
      <c r="AX1466" s="79"/>
      <c r="AY1466" s="79"/>
      <c r="AZ1466" s="79"/>
      <c r="BA1466" s="79"/>
      <c r="BB1466" s="79"/>
      <c r="BC1466" s="79"/>
      <c r="BD1466" s="79"/>
      <c r="BE1466" s="79"/>
      <c r="BF1466" s="79"/>
      <c r="BG1466" s="79"/>
      <c r="BH1466" s="79"/>
      <c r="BI1466" s="79"/>
      <c r="BJ1466" s="79"/>
      <c r="BK1466" s="79"/>
      <c r="BL1466" s="79"/>
      <c r="BM1466" s="79"/>
      <c r="BN1466" s="79"/>
      <c r="BO1466" s="79"/>
      <c r="BP1466" s="79"/>
      <c r="BQ1466" s="79"/>
      <c r="BR1466" s="79"/>
      <c r="BS1466" s="79"/>
      <c r="BT1466" s="79"/>
      <c r="BU1466" s="79"/>
      <c r="BV1466" s="79"/>
      <c r="BW1466" s="79"/>
      <c r="BX1466" s="79"/>
      <c r="BY1466" s="79"/>
      <c r="BZ1466" s="79"/>
      <c r="CA1466" s="79"/>
    </row>
    <row r="1467" spans="1:79">
      <c r="A1467" s="79"/>
      <c r="B1467" s="79"/>
      <c r="C1467" s="79"/>
      <c r="D1467" s="79"/>
      <c r="E1467" s="79"/>
      <c r="F1467" s="79"/>
      <c r="G1467" s="79"/>
      <c r="H1467" s="79"/>
      <c r="I1467" s="79"/>
      <c r="J1467" s="79"/>
      <c r="K1467" s="79"/>
      <c r="L1467" s="79"/>
      <c r="M1467" s="79"/>
      <c r="AA1467" s="79"/>
      <c r="AB1467" s="79"/>
      <c r="AC1467" s="79"/>
      <c r="AD1467" s="79"/>
      <c r="AE1467" s="79"/>
      <c r="AF1467" s="79"/>
      <c r="AG1467" s="79"/>
      <c r="AH1467" s="79"/>
      <c r="AI1467" s="79"/>
      <c r="AJ1467" s="79"/>
      <c r="AK1467" s="79"/>
      <c r="AL1467" s="79"/>
      <c r="AM1467" s="79"/>
      <c r="AN1467" s="79"/>
      <c r="AO1467" s="79"/>
      <c r="AP1467" s="79"/>
      <c r="AQ1467" s="79"/>
      <c r="AR1467" s="79"/>
      <c r="AS1467" s="79"/>
      <c r="AT1467" s="79"/>
      <c r="AU1467" s="79"/>
      <c r="AV1467" s="79"/>
      <c r="AW1467" s="79"/>
      <c r="AX1467" s="79"/>
      <c r="AY1467" s="79"/>
      <c r="AZ1467" s="79"/>
      <c r="BA1467" s="79"/>
      <c r="BB1467" s="79"/>
      <c r="BC1467" s="79"/>
      <c r="BD1467" s="79"/>
      <c r="BE1467" s="79"/>
      <c r="BF1467" s="79"/>
      <c r="BG1467" s="79"/>
      <c r="BH1467" s="79"/>
      <c r="BI1467" s="79"/>
      <c r="BJ1467" s="79"/>
      <c r="BK1467" s="79"/>
      <c r="BL1467" s="79"/>
      <c r="BM1467" s="79"/>
      <c r="BN1467" s="79"/>
      <c r="BO1467" s="79"/>
      <c r="BP1467" s="79"/>
      <c r="BQ1467" s="79"/>
      <c r="BR1467" s="79"/>
      <c r="BS1467" s="79"/>
      <c r="BT1467" s="79"/>
      <c r="BU1467" s="79"/>
      <c r="BV1467" s="79"/>
      <c r="BW1467" s="79"/>
      <c r="BX1467" s="79"/>
      <c r="BY1467" s="79"/>
      <c r="BZ1467" s="79"/>
      <c r="CA1467" s="79"/>
    </row>
    <row r="1468" spans="1:79">
      <c r="A1468" s="79"/>
      <c r="B1468" s="79"/>
      <c r="C1468" s="79"/>
      <c r="D1468" s="79"/>
      <c r="E1468" s="79"/>
      <c r="F1468" s="79"/>
      <c r="G1468" s="79"/>
      <c r="H1468" s="79"/>
      <c r="I1468" s="79"/>
      <c r="J1468" s="79"/>
      <c r="K1468" s="79"/>
      <c r="L1468" s="79"/>
      <c r="M1468" s="79"/>
      <c r="AA1468" s="79"/>
      <c r="AB1468" s="79"/>
      <c r="AC1468" s="79"/>
      <c r="AD1468" s="79"/>
      <c r="AE1468" s="79"/>
      <c r="AF1468" s="79"/>
      <c r="AG1468" s="79"/>
      <c r="AH1468" s="79"/>
      <c r="AI1468" s="79"/>
      <c r="AJ1468" s="79"/>
      <c r="AK1468" s="79"/>
      <c r="AL1468" s="79"/>
      <c r="AM1468" s="79"/>
      <c r="AN1468" s="79"/>
      <c r="AO1468" s="79"/>
      <c r="AP1468" s="79"/>
      <c r="AQ1468" s="79"/>
      <c r="AR1468" s="79"/>
      <c r="AS1468" s="79"/>
      <c r="AT1468" s="79"/>
      <c r="AU1468" s="79"/>
      <c r="AV1468" s="79"/>
      <c r="AW1468" s="79"/>
      <c r="AX1468" s="79"/>
      <c r="AY1468" s="79"/>
      <c r="AZ1468" s="79"/>
      <c r="BA1468" s="79"/>
      <c r="BB1468" s="79"/>
      <c r="BC1468" s="79"/>
      <c r="BD1468" s="79"/>
      <c r="BE1468" s="79"/>
      <c r="BF1468" s="79"/>
      <c r="BG1468" s="79"/>
      <c r="BH1468" s="79"/>
      <c r="BI1468" s="79"/>
      <c r="BJ1468" s="79"/>
      <c r="BK1468" s="79"/>
      <c r="BL1468" s="79"/>
      <c r="BM1468" s="79"/>
      <c r="BN1468" s="79"/>
      <c r="BO1468" s="79"/>
      <c r="BP1468" s="79"/>
      <c r="BQ1468" s="79"/>
      <c r="BR1468" s="79"/>
      <c r="BS1468" s="79"/>
      <c r="BT1468" s="79"/>
      <c r="BU1468" s="79"/>
      <c r="BV1468" s="79"/>
      <c r="BW1468" s="79"/>
      <c r="BX1468" s="79"/>
      <c r="BY1468" s="79"/>
      <c r="BZ1468" s="79"/>
      <c r="CA1468" s="79"/>
    </row>
    <row r="1469" spans="1:79">
      <c r="A1469" s="79"/>
      <c r="B1469" s="79"/>
      <c r="C1469" s="79"/>
      <c r="D1469" s="79"/>
      <c r="E1469" s="79"/>
      <c r="F1469" s="79"/>
      <c r="G1469" s="79"/>
      <c r="H1469" s="79"/>
      <c r="I1469" s="79"/>
      <c r="J1469" s="79"/>
      <c r="K1469" s="79"/>
      <c r="L1469" s="79"/>
      <c r="M1469" s="79"/>
      <c r="AA1469" s="79"/>
      <c r="AB1469" s="79"/>
      <c r="AC1469" s="79"/>
      <c r="AD1469" s="79"/>
      <c r="AE1469" s="79"/>
      <c r="AF1469" s="79"/>
      <c r="AG1469" s="79"/>
      <c r="AH1469" s="79"/>
      <c r="AI1469" s="79"/>
      <c r="AJ1469" s="79"/>
      <c r="AK1469" s="79"/>
      <c r="AL1469" s="79"/>
      <c r="AM1469" s="79"/>
      <c r="AN1469" s="79"/>
      <c r="AO1469" s="79"/>
      <c r="AP1469" s="79"/>
      <c r="AQ1469" s="79"/>
      <c r="AR1469" s="79"/>
      <c r="AS1469" s="79"/>
      <c r="AT1469" s="79"/>
      <c r="AU1469" s="79"/>
      <c r="AV1469" s="79"/>
      <c r="AW1469" s="79"/>
      <c r="AX1469" s="79"/>
      <c r="AY1469" s="79"/>
      <c r="AZ1469" s="79"/>
      <c r="BA1469" s="79"/>
      <c r="BB1469" s="79"/>
      <c r="BC1469" s="79"/>
      <c r="BD1469" s="79"/>
      <c r="BE1469" s="79"/>
      <c r="BF1469" s="79"/>
      <c r="BG1469" s="79"/>
      <c r="BH1469" s="79"/>
      <c r="BI1469" s="79"/>
      <c r="BJ1469" s="79"/>
      <c r="BK1469" s="79"/>
      <c r="BL1469" s="79"/>
      <c r="BM1469" s="79"/>
      <c r="BN1469" s="79"/>
      <c r="BO1469" s="79"/>
      <c r="BP1469" s="79"/>
      <c r="BQ1469" s="79"/>
      <c r="BR1469" s="79"/>
      <c r="BS1469" s="79"/>
      <c r="BT1469" s="79"/>
      <c r="BU1469" s="79"/>
      <c r="BV1469" s="79"/>
      <c r="BW1469" s="79"/>
      <c r="BX1469" s="79"/>
      <c r="BY1469" s="79"/>
      <c r="BZ1469" s="79"/>
      <c r="CA1469" s="79"/>
    </row>
    <row r="1470" spans="1:79">
      <c r="A1470" s="79"/>
      <c r="B1470" s="79"/>
      <c r="C1470" s="79"/>
      <c r="D1470" s="79"/>
      <c r="E1470" s="79"/>
      <c r="F1470" s="79"/>
      <c r="G1470" s="79"/>
      <c r="H1470" s="79"/>
      <c r="I1470" s="79"/>
      <c r="J1470" s="79"/>
      <c r="K1470" s="79"/>
      <c r="L1470" s="79"/>
      <c r="M1470" s="79"/>
      <c r="AA1470" s="79"/>
      <c r="AB1470" s="79"/>
      <c r="AC1470" s="79"/>
      <c r="AD1470" s="79"/>
      <c r="AE1470" s="79"/>
      <c r="AF1470" s="79"/>
      <c r="AG1470" s="79"/>
      <c r="AH1470" s="79"/>
      <c r="AI1470" s="79"/>
      <c r="AJ1470" s="79"/>
      <c r="AK1470" s="79"/>
      <c r="AL1470" s="79"/>
      <c r="AM1470" s="79"/>
      <c r="AN1470" s="79"/>
      <c r="AO1470" s="79"/>
      <c r="AP1470" s="79"/>
      <c r="AQ1470" s="79"/>
      <c r="AR1470" s="79"/>
      <c r="AS1470" s="79"/>
      <c r="AT1470" s="79"/>
      <c r="AU1470" s="79"/>
      <c r="AV1470" s="79"/>
      <c r="AW1470" s="79"/>
      <c r="AX1470" s="79"/>
      <c r="AY1470" s="79"/>
      <c r="AZ1470" s="79"/>
      <c r="BA1470" s="79"/>
      <c r="BB1470" s="79"/>
      <c r="BC1470" s="79"/>
      <c r="BD1470" s="79"/>
      <c r="BE1470" s="79"/>
      <c r="BF1470" s="79"/>
      <c r="BG1470" s="79"/>
      <c r="BH1470" s="79"/>
      <c r="BI1470" s="79"/>
      <c r="BJ1470" s="79"/>
      <c r="BK1470" s="79"/>
      <c r="BL1470" s="79"/>
      <c r="BM1470" s="79"/>
      <c r="BN1470" s="79"/>
      <c r="BO1470" s="79"/>
      <c r="BP1470" s="79"/>
      <c r="BQ1470" s="79"/>
      <c r="BR1470" s="79"/>
      <c r="BS1470" s="79"/>
      <c r="BT1470" s="79"/>
      <c r="BU1470" s="79"/>
      <c r="BV1470" s="79"/>
      <c r="BW1470" s="79"/>
      <c r="BX1470" s="79"/>
      <c r="BY1470" s="79"/>
      <c r="BZ1470" s="79"/>
      <c r="CA1470" s="79"/>
    </row>
    <row r="1471" spans="1:79">
      <c r="A1471" s="79"/>
      <c r="B1471" s="79"/>
      <c r="C1471" s="79"/>
      <c r="D1471" s="79"/>
      <c r="E1471" s="79"/>
      <c r="F1471" s="79"/>
      <c r="G1471" s="79"/>
      <c r="H1471" s="79"/>
      <c r="I1471" s="79"/>
      <c r="J1471" s="79"/>
      <c r="K1471" s="79"/>
      <c r="L1471" s="79"/>
      <c r="M1471" s="79"/>
      <c r="AA1471" s="79"/>
      <c r="AB1471" s="79"/>
      <c r="AC1471" s="79"/>
      <c r="AD1471" s="79"/>
      <c r="AE1471" s="79"/>
      <c r="AF1471" s="79"/>
      <c r="AG1471" s="79"/>
      <c r="AH1471" s="79"/>
      <c r="AI1471" s="79"/>
      <c r="AJ1471" s="79"/>
      <c r="AK1471" s="79"/>
      <c r="AL1471" s="79"/>
      <c r="AM1471" s="79"/>
      <c r="AN1471" s="79"/>
      <c r="AO1471" s="79"/>
      <c r="AP1471" s="79"/>
      <c r="AQ1471" s="79"/>
      <c r="AR1471" s="79"/>
      <c r="AS1471" s="79"/>
      <c r="AT1471" s="79"/>
      <c r="AU1471" s="79"/>
      <c r="AV1471" s="79"/>
      <c r="AW1471" s="79"/>
      <c r="AX1471" s="79"/>
      <c r="AY1471" s="79"/>
      <c r="AZ1471" s="79"/>
      <c r="BA1471" s="79"/>
      <c r="BB1471" s="79"/>
      <c r="BC1471" s="79"/>
      <c r="BD1471" s="79"/>
      <c r="BE1471" s="79"/>
      <c r="BF1471" s="79"/>
      <c r="BG1471" s="79"/>
      <c r="BH1471" s="79"/>
      <c r="BI1471" s="79"/>
      <c r="BJ1471" s="79"/>
      <c r="BK1471" s="79"/>
      <c r="BL1471" s="79"/>
      <c r="BM1471" s="79"/>
      <c r="BN1471" s="79"/>
      <c r="BO1471" s="79"/>
      <c r="BP1471" s="79"/>
      <c r="BQ1471" s="79"/>
      <c r="BR1471" s="79"/>
      <c r="BS1471" s="79"/>
      <c r="BT1471" s="79"/>
      <c r="BU1471" s="79"/>
      <c r="BV1471" s="79"/>
      <c r="BW1471" s="79"/>
      <c r="BX1471" s="79"/>
      <c r="BY1471" s="79"/>
      <c r="BZ1471" s="79"/>
      <c r="CA1471" s="79"/>
    </row>
    <row r="1472" spans="1:79">
      <c r="A1472" s="79"/>
      <c r="B1472" s="79"/>
      <c r="C1472" s="79"/>
      <c r="D1472" s="79"/>
      <c r="E1472" s="79"/>
      <c r="F1472" s="79"/>
      <c r="G1472" s="79"/>
      <c r="H1472" s="79"/>
      <c r="I1472" s="79"/>
      <c r="J1472" s="79"/>
      <c r="K1472" s="79"/>
      <c r="L1472" s="79"/>
      <c r="M1472" s="79"/>
      <c r="AA1472" s="79"/>
      <c r="AB1472" s="79"/>
      <c r="AC1472" s="79"/>
      <c r="AD1472" s="79"/>
      <c r="AE1472" s="79"/>
      <c r="AF1472" s="79"/>
      <c r="AG1472" s="79"/>
      <c r="AH1472" s="79"/>
      <c r="AI1472" s="79"/>
      <c r="AJ1472" s="79"/>
      <c r="AK1472" s="79"/>
      <c r="AL1472" s="79"/>
      <c r="AM1472" s="79"/>
      <c r="AN1472" s="79"/>
      <c r="AO1472" s="79"/>
      <c r="AP1472" s="79"/>
      <c r="AQ1472" s="79"/>
      <c r="AR1472" s="79"/>
      <c r="AS1472" s="79"/>
      <c r="AT1472" s="79"/>
      <c r="AU1472" s="79"/>
      <c r="AV1472" s="79"/>
      <c r="AW1472" s="79"/>
      <c r="AX1472" s="79"/>
      <c r="AY1472" s="79"/>
      <c r="AZ1472" s="79"/>
      <c r="BA1472" s="79"/>
      <c r="BB1472" s="79"/>
      <c r="BC1472" s="79"/>
      <c r="BD1472" s="79"/>
      <c r="BE1472" s="79"/>
      <c r="BF1472" s="79"/>
      <c r="BG1472" s="79"/>
      <c r="BH1472" s="79"/>
      <c r="BI1472" s="79"/>
      <c r="BJ1472" s="79"/>
      <c r="BK1472" s="79"/>
      <c r="BL1472" s="79"/>
      <c r="BM1472" s="79"/>
      <c r="BN1472" s="79"/>
      <c r="BO1472" s="79"/>
      <c r="BP1472" s="79"/>
      <c r="BQ1472" s="79"/>
      <c r="BR1472" s="79"/>
      <c r="BS1472" s="79"/>
      <c r="BT1472" s="79"/>
      <c r="BU1472" s="79"/>
      <c r="BV1472" s="79"/>
      <c r="BW1472" s="79"/>
      <c r="BX1472" s="79"/>
      <c r="BY1472" s="79"/>
      <c r="BZ1472" s="79"/>
      <c r="CA1472" s="79"/>
    </row>
    <row r="1473" spans="1:79">
      <c r="A1473" s="79"/>
      <c r="B1473" s="79"/>
      <c r="C1473" s="79"/>
      <c r="D1473" s="79"/>
      <c r="E1473" s="79"/>
      <c r="F1473" s="79"/>
      <c r="G1473" s="79"/>
      <c r="H1473" s="79"/>
      <c r="I1473" s="79"/>
      <c r="J1473" s="79"/>
      <c r="K1473" s="79"/>
      <c r="L1473" s="79"/>
      <c r="M1473" s="79"/>
      <c r="AA1473" s="79"/>
      <c r="AB1473" s="79"/>
      <c r="AC1473" s="79"/>
      <c r="AD1473" s="79"/>
      <c r="AE1473" s="79"/>
      <c r="AF1473" s="79"/>
      <c r="AG1473" s="79"/>
      <c r="AH1473" s="79"/>
      <c r="AI1473" s="79"/>
      <c r="AJ1473" s="79"/>
      <c r="AK1473" s="79"/>
      <c r="AL1473" s="79"/>
      <c r="AM1473" s="79"/>
      <c r="AN1473" s="79"/>
      <c r="AO1473" s="79"/>
      <c r="AP1473" s="79"/>
      <c r="AQ1473" s="79"/>
      <c r="AR1473" s="79"/>
      <c r="AS1473" s="79"/>
      <c r="AT1473" s="79"/>
      <c r="AU1473" s="79"/>
      <c r="AV1473" s="79"/>
      <c r="AW1473" s="79"/>
      <c r="AX1473" s="79"/>
      <c r="AY1473" s="79"/>
      <c r="AZ1473" s="79"/>
      <c r="BA1473" s="79"/>
      <c r="BB1473" s="79"/>
      <c r="BC1473" s="79"/>
      <c r="BD1473" s="79"/>
      <c r="BE1473" s="79"/>
      <c r="BF1473" s="79"/>
      <c r="BG1473" s="79"/>
      <c r="BH1473" s="79"/>
      <c r="BI1473" s="79"/>
      <c r="BJ1473" s="79"/>
      <c r="BK1473" s="79"/>
      <c r="BL1473" s="79"/>
      <c r="BM1473" s="79"/>
      <c r="BN1473" s="79"/>
      <c r="BO1473" s="79"/>
      <c r="BP1473" s="79"/>
      <c r="BQ1473" s="79"/>
      <c r="BR1473" s="79"/>
      <c r="BS1473" s="79"/>
      <c r="BT1473" s="79"/>
      <c r="BU1473" s="79"/>
      <c r="BV1473" s="79"/>
      <c r="BW1473" s="79"/>
      <c r="BX1473" s="79"/>
      <c r="BY1473" s="79"/>
      <c r="BZ1473" s="79"/>
      <c r="CA1473" s="79"/>
    </row>
    <row r="1474" spans="1:79">
      <c r="A1474" s="79"/>
      <c r="B1474" s="79"/>
      <c r="C1474" s="79"/>
      <c r="D1474" s="79"/>
      <c r="E1474" s="79"/>
      <c r="F1474" s="79"/>
      <c r="G1474" s="79"/>
      <c r="H1474" s="79"/>
      <c r="I1474" s="79"/>
      <c r="J1474" s="79"/>
      <c r="K1474" s="79"/>
      <c r="L1474" s="79"/>
      <c r="M1474" s="79"/>
      <c r="AA1474" s="79"/>
      <c r="AB1474" s="79"/>
      <c r="AC1474" s="79"/>
      <c r="AD1474" s="79"/>
      <c r="AE1474" s="79"/>
      <c r="AF1474" s="79"/>
      <c r="AG1474" s="79"/>
      <c r="AH1474" s="79"/>
      <c r="AI1474" s="79"/>
      <c r="AJ1474" s="79"/>
      <c r="AK1474" s="79"/>
      <c r="AL1474" s="79"/>
      <c r="AM1474" s="79"/>
      <c r="AN1474" s="79"/>
      <c r="AO1474" s="79"/>
      <c r="AP1474" s="79"/>
      <c r="AQ1474" s="79"/>
      <c r="AR1474" s="79"/>
      <c r="AS1474" s="79"/>
      <c r="AT1474" s="79"/>
      <c r="AU1474" s="79"/>
      <c r="AV1474" s="79"/>
      <c r="AW1474" s="79"/>
      <c r="AX1474" s="79"/>
      <c r="AY1474" s="79"/>
      <c r="AZ1474" s="79"/>
      <c r="BA1474" s="79"/>
      <c r="BB1474" s="79"/>
      <c r="BC1474" s="79"/>
      <c r="BD1474" s="79"/>
      <c r="BE1474" s="79"/>
      <c r="BF1474" s="79"/>
      <c r="BG1474" s="79"/>
      <c r="BH1474" s="79"/>
      <c r="BI1474" s="79"/>
      <c r="BJ1474" s="79"/>
      <c r="BK1474" s="79"/>
      <c r="BL1474" s="79"/>
      <c r="BM1474" s="79"/>
      <c r="BN1474" s="79"/>
      <c r="BO1474" s="79"/>
      <c r="BP1474" s="79"/>
      <c r="BQ1474" s="79"/>
      <c r="BR1474" s="79"/>
      <c r="BS1474" s="79"/>
      <c r="BT1474" s="79"/>
      <c r="BU1474" s="79"/>
      <c r="BV1474" s="79"/>
      <c r="BW1474" s="79"/>
      <c r="BX1474" s="79"/>
      <c r="BY1474" s="79"/>
      <c r="BZ1474" s="79"/>
      <c r="CA1474" s="79"/>
    </row>
    <row r="1475" spans="1:79">
      <c r="A1475" s="79"/>
      <c r="B1475" s="79"/>
      <c r="C1475" s="79"/>
      <c r="D1475" s="79"/>
      <c r="E1475" s="79"/>
      <c r="F1475" s="79"/>
      <c r="G1475" s="79"/>
      <c r="H1475" s="79"/>
      <c r="I1475" s="79"/>
      <c r="J1475" s="79"/>
      <c r="K1475" s="79"/>
      <c r="L1475" s="79"/>
      <c r="M1475" s="79"/>
      <c r="AA1475" s="79"/>
      <c r="AB1475" s="79"/>
      <c r="AC1475" s="79"/>
      <c r="AD1475" s="79"/>
      <c r="AE1475" s="79"/>
      <c r="AF1475" s="79"/>
      <c r="AG1475" s="79"/>
      <c r="AH1475" s="79"/>
      <c r="AI1475" s="79"/>
      <c r="AJ1475" s="79"/>
      <c r="AK1475" s="79"/>
      <c r="AL1475" s="79"/>
      <c r="AM1475" s="79"/>
      <c r="AN1475" s="79"/>
      <c r="AO1475" s="79"/>
      <c r="AP1475" s="79"/>
      <c r="AQ1475" s="79"/>
      <c r="AR1475" s="79"/>
      <c r="AS1475" s="79"/>
      <c r="AT1475" s="79"/>
      <c r="AU1475" s="79"/>
      <c r="AV1475" s="79"/>
      <c r="AW1475" s="79"/>
      <c r="AX1475" s="79"/>
      <c r="AY1475" s="79"/>
      <c r="AZ1475" s="79"/>
      <c r="BA1475" s="79"/>
      <c r="BB1475" s="79"/>
      <c r="BC1475" s="79"/>
      <c r="BD1475" s="79"/>
      <c r="BE1475" s="79"/>
      <c r="BF1475" s="79"/>
      <c r="BG1475" s="79"/>
      <c r="BH1475" s="79"/>
      <c r="BI1475" s="79"/>
      <c r="BJ1475" s="79"/>
      <c r="BK1475" s="79"/>
      <c r="BL1475" s="79"/>
      <c r="BM1475" s="79"/>
      <c r="BN1475" s="79"/>
      <c r="BO1475" s="79"/>
      <c r="BP1475" s="79"/>
      <c r="BQ1475" s="79"/>
      <c r="BR1475" s="79"/>
      <c r="BS1475" s="79"/>
      <c r="BT1475" s="79"/>
      <c r="BU1475" s="79"/>
      <c r="BV1475" s="79"/>
      <c r="BW1475" s="79"/>
      <c r="BX1475" s="79"/>
      <c r="BY1475" s="79"/>
      <c r="BZ1475" s="79"/>
      <c r="CA1475" s="79"/>
    </row>
    <row r="1476" spans="1:79">
      <c r="A1476" s="79"/>
      <c r="B1476" s="79"/>
      <c r="C1476" s="79"/>
      <c r="D1476" s="79"/>
      <c r="E1476" s="79"/>
      <c r="F1476" s="79"/>
      <c r="G1476" s="79"/>
      <c r="H1476" s="79"/>
      <c r="I1476" s="79"/>
      <c r="J1476" s="79"/>
      <c r="K1476" s="79"/>
      <c r="L1476" s="79"/>
      <c r="M1476" s="79"/>
      <c r="AA1476" s="79"/>
      <c r="AB1476" s="79"/>
      <c r="AC1476" s="79"/>
      <c r="AD1476" s="79"/>
      <c r="AE1476" s="79"/>
      <c r="AF1476" s="79"/>
      <c r="AG1476" s="79"/>
      <c r="AH1476" s="79"/>
      <c r="AI1476" s="79"/>
      <c r="AJ1476" s="79"/>
      <c r="AK1476" s="79"/>
      <c r="AL1476" s="79"/>
      <c r="AM1476" s="79"/>
      <c r="AN1476" s="79"/>
      <c r="AO1476" s="79"/>
      <c r="AP1476" s="79"/>
      <c r="AQ1476" s="79"/>
      <c r="AR1476" s="79"/>
      <c r="AS1476" s="79"/>
      <c r="AT1476" s="79"/>
      <c r="AU1476" s="79"/>
      <c r="AV1476" s="79"/>
      <c r="AW1476" s="79"/>
      <c r="AX1476" s="79"/>
      <c r="AY1476" s="79"/>
      <c r="AZ1476" s="79"/>
      <c r="BA1476" s="79"/>
      <c r="BB1476" s="79"/>
      <c r="BC1476" s="79"/>
      <c r="BD1476" s="79"/>
      <c r="BE1476" s="79"/>
      <c r="BF1476" s="79"/>
      <c r="BG1476" s="79"/>
      <c r="BH1476" s="79"/>
      <c r="BI1476" s="79"/>
      <c r="BJ1476" s="79"/>
      <c r="BK1476" s="79"/>
      <c r="BL1476" s="79"/>
      <c r="BM1476" s="79"/>
      <c r="BN1476" s="79"/>
      <c r="BO1476" s="79"/>
      <c r="BP1476" s="79"/>
      <c r="BQ1476" s="79"/>
      <c r="BR1476" s="79"/>
      <c r="BS1476" s="79"/>
      <c r="BT1476" s="79"/>
      <c r="BU1476" s="79"/>
      <c r="BV1476" s="79"/>
      <c r="BW1476" s="79"/>
      <c r="BX1476" s="79"/>
      <c r="BY1476" s="79"/>
      <c r="BZ1476" s="79"/>
      <c r="CA1476" s="79"/>
    </row>
    <row r="1477" spans="1:79">
      <c r="A1477" s="79"/>
      <c r="B1477" s="79"/>
      <c r="C1477" s="79"/>
      <c r="D1477" s="79"/>
      <c r="E1477" s="79"/>
      <c r="F1477" s="79"/>
      <c r="G1477" s="79"/>
      <c r="H1477" s="79"/>
      <c r="I1477" s="79"/>
      <c r="J1477" s="79"/>
      <c r="K1477" s="79"/>
      <c r="L1477" s="79"/>
      <c r="M1477" s="79"/>
      <c r="AA1477" s="79"/>
      <c r="AB1477" s="79"/>
      <c r="AC1477" s="79"/>
      <c r="AD1477" s="79"/>
      <c r="AE1477" s="79"/>
      <c r="AF1477" s="79"/>
      <c r="AG1477" s="79"/>
      <c r="AH1477" s="79"/>
      <c r="AI1477" s="79"/>
      <c r="AJ1477" s="79"/>
      <c r="AK1477" s="79"/>
      <c r="AL1477" s="79"/>
      <c r="AM1477" s="79"/>
      <c r="AN1477" s="79"/>
      <c r="AO1477" s="79"/>
      <c r="AP1477" s="79"/>
      <c r="AQ1477" s="79"/>
      <c r="AR1477" s="79"/>
      <c r="AS1477" s="79"/>
      <c r="AT1477" s="79"/>
      <c r="AU1477" s="79"/>
      <c r="AV1477" s="79"/>
      <c r="AW1477" s="79"/>
      <c r="AX1477" s="79"/>
      <c r="AY1477" s="79"/>
      <c r="AZ1477" s="79"/>
      <c r="BA1477" s="79"/>
      <c r="BB1477" s="79"/>
      <c r="BC1477" s="79"/>
      <c r="BD1477" s="79"/>
      <c r="BE1477" s="79"/>
      <c r="BF1477" s="79"/>
      <c r="BG1477" s="79"/>
      <c r="BH1477" s="79"/>
      <c r="BI1477" s="79"/>
      <c r="BJ1477" s="79"/>
      <c r="BK1477" s="79"/>
      <c r="BL1477" s="79"/>
      <c r="BM1477" s="79"/>
      <c r="BN1477" s="79"/>
      <c r="BO1477" s="79"/>
      <c r="BP1477" s="79"/>
      <c r="BQ1477" s="79"/>
      <c r="BR1477" s="79"/>
      <c r="BS1477" s="79"/>
      <c r="BT1477" s="79"/>
      <c r="BU1477" s="79"/>
      <c r="BV1477" s="79"/>
      <c r="BW1477" s="79"/>
      <c r="BX1477" s="79"/>
      <c r="BY1477" s="79"/>
      <c r="BZ1477" s="79"/>
      <c r="CA1477" s="79"/>
    </row>
    <row r="1478" spans="1:79">
      <c r="A1478" s="79"/>
      <c r="B1478" s="79"/>
      <c r="C1478" s="79"/>
      <c r="D1478" s="79"/>
      <c r="E1478" s="79"/>
      <c r="F1478" s="79"/>
      <c r="G1478" s="79"/>
      <c r="H1478" s="79"/>
      <c r="I1478" s="79"/>
      <c r="J1478" s="79"/>
      <c r="K1478" s="79"/>
      <c r="L1478" s="79"/>
      <c r="M1478" s="79"/>
      <c r="AA1478" s="79"/>
      <c r="AB1478" s="79"/>
      <c r="AC1478" s="79"/>
      <c r="AD1478" s="79"/>
      <c r="AE1478" s="79"/>
      <c r="AF1478" s="79"/>
      <c r="AG1478" s="79"/>
      <c r="AH1478" s="79"/>
      <c r="AI1478" s="79"/>
      <c r="AJ1478" s="79"/>
      <c r="AK1478" s="79"/>
      <c r="AL1478" s="79"/>
      <c r="AM1478" s="79"/>
      <c r="AN1478" s="79"/>
      <c r="AO1478" s="79"/>
      <c r="AP1478" s="79"/>
      <c r="AQ1478" s="79"/>
      <c r="AR1478" s="79"/>
      <c r="AS1478" s="79"/>
      <c r="AT1478" s="79"/>
      <c r="AU1478" s="79"/>
      <c r="AV1478" s="79"/>
      <c r="AW1478" s="79"/>
      <c r="AX1478" s="79"/>
      <c r="AY1478" s="79"/>
      <c r="AZ1478" s="79"/>
      <c r="BA1478" s="79"/>
      <c r="BB1478" s="79"/>
      <c r="BC1478" s="79"/>
      <c r="BD1478" s="79"/>
      <c r="BE1478" s="79"/>
      <c r="BF1478" s="79"/>
      <c r="BG1478" s="79"/>
      <c r="BH1478" s="79"/>
      <c r="BI1478" s="79"/>
      <c r="BJ1478" s="79"/>
      <c r="BK1478" s="79"/>
      <c r="BL1478" s="79"/>
      <c r="BM1478" s="79"/>
      <c r="BN1478" s="79"/>
      <c r="BO1478" s="79"/>
      <c r="BP1478" s="79"/>
      <c r="BQ1478" s="79"/>
      <c r="BR1478" s="79"/>
      <c r="BS1478" s="79"/>
      <c r="BT1478" s="79"/>
      <c r="BU1478" s="79"/>
      <c r="BV1478" s="79"/>
      <c r="BW1478" s="79"/>
      <c r="BX1478" s="79"/>
      <c r="BY1478" s="79"/>
      <c r="BZ1478" s="79"/>
      <c r="CA1478" s="79"/>
    </row>
    <row r="1479" spans="1:79">
      <c r="A1479" s="79"/>
      <c r="B1479" s="79"/>
      <c r="C1479" s="79"/>
      <c r="D1479" s="79"/>
      <c r="E1479" s="79"/>
      <c r="F1479" s="79"/>
      <c r="G1479" s="79"/>
      <c r="H1479" s="79"/>
      <c r="I1479" s="79"/>
      <c r="J1479" s="79"/>
      <c r="K1479" s="79"/>
      <c r="L1479" s="79"/>
      <c r="M1479" s="79"/>
      <c r="AA1479" s="79"/>
      <c r="AB1479" s="79"/>
      <c r="AC1479" s="79"/>
      <c r="AD1479" s="79"/>
      <c r="AE1479" s="79"/>
      <c r="AF1479" s="79"/>
      <c r="AG1479" s="79"/>
      <c r="AH1479" s="79"/>
      <c r="AI1479" s="79"/>
      <c r="AJ1479" s="79"/>
      <c r="AK1479" s="79"/>
      <c r="AL1479" s="79"/>
      <c r="AM1479" s="79"/>
      <c r="AN1479" s="79"/>
      <c r="AO1479" s="79"/>
      <c r="AP1479" s="79"/>
      <c r="AQ1479" s="79"/>
      <c r="AR1479" s="79"/>
      <c r="AS1479" s="79"/>
      <c r="AT1479" s="79"/>
      <c r="AU1479" s="79"/>
      <c r="AV1479" s="79"/>
      <c r="AW1479" s="79"/>
      <c r="AX1479" s="79"/>
      <c r="AY1479" s="79"/>
      <c r="AZ1479" s="79"/>
      <c r="BA1479" s="79"/>
      <c r="BB1479" s="79"/>
      <c r="BC1479" s="79"/>
      <c r="BD1479" s="79"/>
      <c r="BE1479" s="79"/>
      <c r="BF1479" s="79"/>
      <c r="BG1479" s="79"/>
      <c r="BH1479" s="79"/>
      <c r="BI1479" s="79"/>
      <c r="BJ1479" s="79"/>
      <c r="BK1479" s="79"/>
      <c r="BL1479" s="79"/>
      <c r="BM1479" s="79"/>
      <c r="BN1479" s="79"/>
      <c r="BO1479" s="79"/>
      <c r="BP1479" s="79"/>
      <c r="BQ1479" s="79"/>
      <c r="BR1479" s="79"/>
      <c r="BS1479" s="79"/>
      <c r="BT1479" s="79"/>
      <c r="BU1479" s="79"/>
      <c r="BV1479" s="79"/>
      <c r="BW1479" s="79"/>
      <c r="BX1479" s="79"/>
      <c r="BY1479" s="79"/>
      <c r="BZ1479" s="79"/>
      <c r="CA1479" s="79"/>
    </row>
    <row r="1480" spans="1:79">
      <c r="A1480" s="79"/>
      <c r="B1480" s="79"/>
      <c r="C1480" s="79"/>
      <c r="D1480" s="79"/>
      <c r="E1480" s="79"/>
      <c r="F1480" s="79"/>
      <c r="G1480" s="79"/>
      <c r="H1480" s="79"/>
      <c r="I1480" s="79"/>
      <c r="J1480" s="79"/>
      <c r="K1480" s="79"/>
      <c r="L1480" s="79"/>
      <c r="M1480" s="79"/>
      <c r="AA1480" s="79"/>
      <c r="AB1480" s="79"/>
      <c r="AC1480" s="79"/>
      <c r="AD1480" s="79"/>
      <c r="AE1480" s="79"/>
      <c r="AF1480" s="79"/>
      <c r="AG1480" s="79"/>
      <c r="AH1480" s="79"/>
      <c r="AI1480" s="79"/>
      <c r="AJ1480" s="79"/>
      <c r="AK1480" s="79"/>
      <c r="AL1480" s="79"/>
      <c r="AM1480" s="79"/>
      <c r="AN1480" s="79"/>
      <c r="AO1480" s="79"/>
      <c r="AP1480" s="79"/>
      <c r="AQ1480" s="79"/>
      <c r="AR1480" s="79"/>
      <c r="AS1480" s="79"/>
      <c r="AT1480" s="79"/>
      <c r="AU1480" s="79"/>
      <c r="AV1480" s="79"/>
      <c r="AW1480" s="79"/>
      <c r="AX1480" s="79"/>
      <c r="AY1480" s="79"/>
      <c r="AZ1480" s="79"/>
      <c r="BA1480" s="79"/>
      <c r="BB1480" s="79"/>
      <c r="BC1480" s="79"/>
      <c r="BD1480" s="79"/>
      <c r="BE1480" s="79"/>
      <c r="BF1480" s="79"/>
      <c r="BG1480" s="79"/>
      <c r="BH1480" s="79"/>
      <c r="BI1480" s="79"/>
      <c r="BJ1480" s="79"/>
      <c r="BK1480" s="79"/>
      <c r="BL1480" s="79"/>
      <c r="BM1480" s="79"/>
      <c r="BN1480" s="79"/>
      <c r="BO1480" s="79"/>
      <c r="BP1480" s="79"/>
      <c r="BQ1480" s="79"/>
      <c r="BR1480" s="79"/>
      <c r="BS1480" s="79"/>
      <c r="BT1480" s="79"/>
      <c r="BU1480" s="79"/>
      <c r="BV1480" s="79"/>
      <c r="BW1480" s="79"/>
      <c r="BX1480" s="79"/>
      <c r="BY1480" s="79"/>
      <c r="BZ1480" s="79"/>
      <c r="CA1480" s="79"/>
    </row>
    <row r="1481" spans="1:79">
      <c r="A1481" s="79"/>
      <c r="B1481" s="79"/>
      <c r="C1481" s="79"/>
      <c r="D1481" s="79"/>
      <c r="E1481" s="79"/>
      <c r="F1481" s="79"/>
      <c r="G1481" s="79"/>
      <c r="H1481" s="79"/>
      <c r="I1481" s="79"/>
      <c r="J1481" s="79"/>
      <c r="K1481" s="79"/>
      <c r="L1481" s="79"/>
      <c r="M1481" s="79"/>
      <c r="AA1481" s="79"/>
      <c r="AB1481" s="79"/>
      <c r="AC1481" s="79"/>
      <c r="AD1481" s="79"/>
      <c r="AE1481" s="79"/>
      <c r="AF1481" s="79"/>
      <c r="AG1481" s="79"/>
      <c r="AH1481" s="79"/>
      <c r="AI1481" s="79"/>
      <c r="AJ1481" s="79"/>
      <c r="AK1481" s="79"/>
      <c r="AL1481" s="79"/>
      <c r="AM1481" s="79"/>
      <c r="AN1481" s="79"/>
      <c r="AO1481" s="79"/>
      <c r="AP1481" s="79"/>
      <c r="AQ1481" s="79"/>
      <c r="AR1481" s="79"/>
      <c r="AS1481" s="79"/>
      <c r="AT1481" s="79"/>
      <c r="AU1481" s="79"/>
      <c r="AV1481" s="79"/>
      <c r="AW1481" s="79"/>
      <c r="AX1481" s="79"/>
      <c r="AY1481" s="79"/>
      <c r="AZ1481" s="79"/>
      <c r="BA1481" s="79"/>
      <c r="BB1481" s="79"/>
      <c r="BC1481" s="79"/>
      <c r="BD1481" s="79"/>
      <c r="BE1481" s="79"/>
      <c r="BF1481" s="79"/>
      <c r="BG1481" s="79"/>
      <c r="BH1481" s="79"/>
      <c r="BI1481" s="79"/>
      <c r="BJ1481" s="79"/>
      <c r="BK1481" s="79"/>
      <c r="BL1481" s="79"/>
      <c r="BM1481" s="79"/>
      <c r="BN1481" s="79"/>
      <c r="BO1481" s="79"/>
      <c r="BP1481" s="79"/>
      <c r="BQ1481" s="79"/>
      <c r="BR1481" s="79"/>
      <c r="BS1481" s="79"/>
      <c r="BT1481" s="79"/>
      <c r="BU1481" s="79"/>
      <c r="BV1481" s="79"/>
      <c r="BW1481" s="79"/>
      <c r="BX1481" s="79"/>
      <c r="BY1481" s="79"/>
      <c r="BZ1481" s="79"/>
      <c r="CA1481" s="79"/>
    </row>
    <row r="1482" spans="1:79">
      <c r="A1482" s="79"/>
      <c r="B1482" s="79"/>
      <c r="C1482" s="79"/>
      <c r="D1482" s="79"/>
      <c r="E1482" s="79"/>
      <c r="F1482" s="79"/>
      <c r="G1482" s="79"/>
      <c r="H1482" s="79"/>
      <c r="I1482" s="79"/>
      <c r="J1482" s="79"/>
      <c r="K1482" s="79"/>
      <c r="L1482" s="79"/>
      <c r="M1482" s="79"/>
      <c r="AA1482" s="79"/>
      <c r="AB1482" s="79"/>
      <c r="AC1482" s="79"/>
      <c r="AD1482" s="79"/>
      <c r="AE1482" s="79"/>
      <c r="AF1482" s="79"/>
      <c r="AG1482" s="79"/>
      <c r="AH1482" s="79"/>
      <c r="AI1482" s="79"/>
      <c r="AJ1482" s="79"/>
      <c r="AK1482" s="79"/>
      <c r="AL1482" s="79"/>
      <c r="AM1482" s="79"/>
      <c r="AN1482" s="79"/>
      <c r="AO1482" s="79"/>
      <c r="AP1482" s="79"/>
      <c r="AQ1482" s="79"/>
      <c r="AR1482" s="79"/>
      <c r="AS1482" s="79"/>
      <c r="AT1482" s="79"/>
      <c r="AU1482" s="79"/>
      <c r="AV1482" s="79"/>
      <c r="AW1482" s="79"/>
      <c r="AX1482" s="79"/>
      <c r="AY1482" s="79"/>
      <c r="AZ1482" s="79"/>
      <c r="BA1482" s="79"/>
      <c r="BB1482" s="79"/>
      <c r="BC1482" s="79"/>
      <c r="BD1482" s="79"/>
      <c r="BE1482" s="79"/>
      <c r="BF1482" s="79"/>
      <c r="BG1482" s="79"/>
      <c r="BH1482" s="79"/>
      <c r="BI1482" s="79"/>
      <c r="BJ1482" s="79"/>
      <c r="BK1482" s="79"/>
      <c r="BL1482" s="79"/>
      <c r="BM1482" s="79"/>
      <c r="BN1482" s="79"/>
      <c r="BO1482" s="79"/>
      <c r="BP1482" s="79"/>
      <c r="BQ1482" s="79"/>
      <c r="BR1482" s="79"/>
      <c r="BS1482" s="79"/>
      <c r="BT1482" s="79"/>
      <c r="BU1482" s="79"/>
      <c r="BV1482" s="79"/>
      <c r="BW1482" s="79"/>
      <c r="BX1482" s="79"/>
      <c r="BY1482" s="79"/>
      <c r="BZ1482" s="79"/>
      <c r="CA1482" s="79"/>
    </row>
    <row r="1483" spans="1:79">
      <c r="A1483" s="79"/>
      <c r="B1483" s="79"/>
      <c r="C1483" s="79"/>
      <c r="D1483" s="79"/>
      <c r="E1483" s="79"/>
      <c r="F1483" s="79"/>
      <c r="G1483" s="79"/>
      <c r="H1483" s="79"/>
      <c r="I1483" s="79"/>
      <c r="J1483" s="79"/>
      <c r="K1483" s="79"/>
      <c r="L1483" s="79"/>
      <c r="M1483" s="79"/>
      <c r="AA1483" s="79"/>
      <c r="AB1483" s="79"/>
      <c r="AC1483" s="79"/>
      <c r="AD1483" s="79"/>
      <c r="AE1483" s="79"/>
      <c r="AF1483" s="79"/>
      <c r="AG1483" s="79"/>
      <c r="AH1483" s="79"/>
      <c r="AI1483" s="79"/>
      <c r="AJ1483" s="79"/>
      <c r="AK1483" s="79"/>
      <c r="AL1483" s="79"/>
      <c r="AM1483" s="79"/>
      <c r="AN1483" s="79"/>
      <c r="AO1483" s="79"/>
      <c r="AP1483" s="79"/>
      <c r="AQ1483" s="79"/>
      <c r="AR1483" s="79"/>
      <c r="AS1483" s="79"/>
      <c r="AT1483" s="79"/>
      <c r="AU1483" s="79"/>
      <c r="AV1483" s="79"/>
      <c r="AW1483" s="79"/>
      <c r="AX1483" s="79"/>
      <c r="AY1483" s="79"/>
      <c r="AZ1483" s="79"/>
      <c r="BA1483" s="79"/>
      <c r="BB1483" s="79"/>
      <c r="BC1483" s="79"/>
      <c r="BD1483" s="79"/>
      <c r="BE1483" s="79"/>
      <c r="BF1483" s="79"/>
      <c r="BG1483" s="79"/>
      <c r="BH1483" s="79"/>
      <c r="BI1483" s="79"/>
      <c r="BJ1483" s="79"/>
      <c r="BK1483" s="79"/>
      <c r="BL1483" s="79"/>
      <c r="BM1483" s="79"/>
      <c r="BN1483" s="79"/>
      <c r="BO1483" s="79"/>
      <c r="BP1483" s="79"/>
      <c r="BQ1483" s="79"/>
      <c r="BR1483" s="79"/>
      <c r="BS1483" s="79"/>
      <c r="BT1483" s="79"/>
      <c r="BU1483" s="79"/>
      <c r="BV1483" s="79"/>
      <c r="BW1483" s="79"/>
      <c r="BX1483" s="79"/>
      <c r="BY1483" s="79"/>
      <c r="BZ1483" s="79"/>
      <c r="CA1483" s="79"/>
    </row>
    <row r="1484" spans="1:79">
      <c r="A1484" s="79"/>
      <c r="B1484" s="79"/>
      <c r="C1484" s="79"/>
      <c r="D1484" s="79"/>
      <c r="E1484" s="79"/>
      <c r="F1484" s="79"/>
      <c r="G1484" s="79"/>
      <c r="H1484" s="79"/>
      <c r="I1484" s="79"/>
      <c r="J1484" s="79"/>
      <c r="K1484" s="79"/>
      <c r="L1484" s="79"/>
      <c r="M1484" s="79"/>
      <c r="AA1484" s="79"/>
      <c r="AB1484" s="79"/>
      <c r="AC1484" s="79"/>
      <c r="AD1484" s="79"/>
      <c r="AE1484" s="79"/>
      <c r="AF1484" s="79"/>
      <c r="AG1484" s="79"/>
      <c r="AH1484" s="79"/>
      <c r="AI1484" s="79"/>
      <c r="AJ1484" s="79"/>
      <c r="AK1484" s="79"/>
      <c r="AL1484" s="79"/>
      <c r="AM1484" s="79"/>
      <c r="AN1484" s="79"/>
      <c r="AO1484" s="79"/>
      <c r="AP1484" s="79"/>
      <c r="AQ1484" s="79"/>
      <c r="AR1484" s="79"/>
      <c r="AS1484" s="79"/>
      <c r="AT1484" s="79"/>
      <c r="AU1484" s="79"/>
      <c r="AV1484" s="79"/>
      <c r="AW1484" s="79"/>
      <c r="AX1484" s="79"/>
      <c r="AY1484" s="79"/>
      <c r="AZ1484" s="79"/>
      <c r="BA1484" s="79"/>
      <c r="BB1484" s="79"/>
      <c r="BC1484" s="79"/>
      <c r="BD1484" s="79"/>
      <c r="BE1484" s="79"/>
      <c r="BF1484" s="79"/>
      <c r="BG1484" s="79"/>
      <c r="BH1484" s="79"/>
      <c r="BI1484" s="79"/>
      <c r="BJ1484" s="79"/>
      <c r="BK1484" s="79"/>
      <c r="BL1484" s="79"/>
      <c r="BM1484" s="79"/>
      <c r="BN1484" s="79"/>
      <c r="BO1484" s="79"/>
      <c r="BP1484" s="79"/>
      <c r="BQ1484" s="79"/>
      <c r="BR1484" s="79"/>
      <c r="BS1484" s="79"/>
      <c r="BT1484" s="79"/>
      <c r="BU1484" s="79"/>
      <c r="BV1484" s="79"/>
      <c r="BW1484" s="79"/>
      <c r="BX1484" s="79"/>
      <c r="BY1484" s="79"/>
      <c r="BZ1484" s="79"/>
      <c r="CA1484" s="79"/>
    </row>
    <row r="1485" spans="1:79">
      <c r="A1485" s="79"/>
      <c r="B1485" s="79"/>
      <c r="C1485" s="79"/>
      <c r="D1485" s="79"/>
      <c r="E1485" s="79"/>
      <c r="F1485" s="79"/>
      <c r="G1485" s="79"/>
      <c r="H1485" s="79"/>
      <c r="I1485" s="79"/>
      <c r="J1485" s="79"/>
      <c r="K1485" s="79"/>
      <c r="L1485" s="79"/>
      <c r="M1485" s="79"/>
      <c r="AA1485" s="79"/>
      <c r="AB1485" s="79"/>
      <c r="AC1485" s="79"/>
      <c r="AD1485" s="79"/>
      <c r="AE1485" s="79"/>
      <c r="AF1485" s="79"/>
      <c r="AG1485" s="79"/>
      <c r="AH1485" s="79"/>
      <c r="AI1485" s="79"/>
      <c r="AJ1485" s="79"/>
      <c r="AK1485" s="79"/>
      <c r="AL1485" s="79"/>
      <c r="AM1485" s="79"/>
      <c r="AN1485" s="79"/>
      <c r="AO1485" s="79"/>
      <c r="AP1485" s="79"/>
      <c r="AQ1485" s="79"/>
      <c r="AR1485" s="79"/>
      <c r="AS1485" s="79"/>
      <c r="AT1485" s="79"/>
      <c r="AU1485" s="79"/>
      <c r="AV1485" s="79"/>
      <c r="AW1485" s="79"/>
      <c r="AX1485" s="79"/>
      <c r="AY1485" s="79"/>
      <c r="AZ1485" s="79"/>
      <c r="BA1485" s="79"/>
      <c r="BB1485" s="79"/>
      <c r="BC1485" s="79"/>
      <c r="BD1485" s="79"/>
      <c r="BE1485" s="79"/>
      <c r="BF1485" s="79"/>
      <c r="BG1485" s="79"/>
      <c r="BH1485" s="79"/>
      <c r="BI1485" s="79"/>
      <c r="BJ1485" s="79"/>
      <c r="BK1485" s="79"/>
      <c r="BL1485" s="79"/>
      <c r="BM1485" s="79"/>
      <c r="BN1485" s="79"/>
      <c r="BO1485" s="79"/>
      <c r="BP1485" s="79"/>
      <c r="BQ1485" s="79"/>
      <c r="BR1485" s="79"/>
      <c r="BS1485" s="79"/>
      <c r="BT1485" s="79"/>
      <c r="BU1485" s="79"/>
      <c r="BV1485" s="79"/>
      <c r="BW1485" s="79"/>
      <c r="BX1485" s="79"/>
      <c r="BY1485" s="79"/>
      <c r="BZ1485" s="79"/>
      <c r="CA1485" s="79"/>
    </row>
    <row r="1486" spans="1:79">
      <c r="A1486" s="79"/>
      <c r="B1486" s="79"/>
      <c r="C1486" s="79"/>
      <c r="D1486" s="79"/>
      <c r="E1486" s="79"/>
      <c r="F1486" s="79"/>
      <c r="G1486" s="79"/>
      <c r="H1486" s="79"/>
      <c r="I1486" s="79"/>
      <c r="J1486" s="79"/>
      <c r="K1486" s="79"/>
      <c r="L1486" s="79"/>
      <c r="M1486" s="79"/>
      <c r="AA1486" s="79"/>
      <c r="AB1486" s="79"/>
      <c r="AC1486" s="79"/>
      <c r="AD1486" s="79"/>
      <c r="AE1486" s="79"/>
      <c r="AF1486" s="79"/>
      <c r="AG1486" s="79"/>
      <c r="AH1486" s="79"/>
      <c r="AI1486" s="79"/>
      <c r="AJ1486" s="79"/>
      <c r="AK1486" s="79"/>
      <c r="AL1486" s="79"/>
      <c r="AM1486" s="79"/>
      <c r="AN1486" s="79"/>
      <c r="AO1486" s="79"/>
      <c r="AP1486" s="79"/>
      <c r="AQ1486" s="79"/>
      <c r="AR1486" s="79"/>
      <c r="AS1486" s="79"/>
      <c r="AT1486" s="79"/>
      <c r="AU1486" s="79"/>
      <c r="AV1486" s="79"/>
      <c r="AW1486" s="79"/>
      <c r="AX1486" s="79"/>
      <c r="AY1486" s="79"/>
      <c r="AZ1486" s="79"/>
      <c r="BA1486" s="79"/>
      <c r="BB1486" s="79"/>
      <c r="BC1486" s="79"/>
      <c r="BD1486" s="79"/>
      <c r="BE1486" s="79"/>
      <c r="BF1486" s="79"/>
      <c r="BG1486" s="79"/>
      <c r="BH1486" s="79"/>
      <c r="BI1486" s="79"/>
      <c r="BJ1486" s="79"/>
      <c r="BK1486" s="79"/>
      <c r="BL1486" s="79"/>
      <c r="BM1486" s="79"/>
      <c r="BN1486" s="79"/>
      <c r="BO1486" s="79"/>
      <c r="BP1486" s="79"/>
      <c r="BQ1486" s="79"/>
      <c r="BR1486" s="79"/>
      <c r="BS1486" s="79"/>
      <c r="BT1486" s="79"/>
      <c r="BU1486" s="79"/>
      <c r="BV1486" s="79"/>
      <c r="BW1486" s="79"/>
      <c r="BX1486" s="79"/>
      <c r="BY1486" s="79"/>
      <c r="BZ1486" s="79"/>
      <c r="CA1486" s="79"/>
    </row>
    <row r="1487" spans="1:79">
      <c r="A1487" s="79"/>
      <c r="B1487" s="79"/>
      <c r="C1487" s="79"/>
      <c r="D1487" s="79"/>
      <c r="E1487" s="79"/>
      <c r="F1487" s="79"/>
      <c r="G1487" s="79"/>
      <c r="H1487" s="79"/>
      <c r="I1487" s="79"/>
      <c r="J1487" s="79"/>
      <c r="K1487" s="79"/>
      <c r="L1487" s="79"/>
      <c r="M1487" s="79"/>
      <c r="AA1487" s="79"/>
      <c r="AB1487" s="79"/>
      <c r="AC1487" s="79"/>
      <c r="AD1487" s="79"/>
      <c r="AE1487" s="79"/>
      <c r="AF1487" s="79"/>
      <c r="AG1487" s="79"/>
      <c r="AH1487" s="79"/>
      <c r="AI1487" s="79"/>
      <c r="AJ1487" s="79"/>
      <c r="AK1487" s="79"/>
      <c r="AL1487" s="79"/>
      <c r="AM1487" s="79"/>
      <c r="AN1487" s="79"/>
      <c r="AO1487" s="79"/>
      <c r="AP1487" s="79"/>
      <c r="AQ1487" s="79"/>
      <c r="AR1487" s="79"/>
      <c r="AS1487" s="79"/>
      <c r="AT1487" s="79"/>
      <c r="AU1487" s="79"/>
      <c r="AV1487" s="79"/>
      <c r="AW1487" s="79"/>
      <c r="AX1487" s="79"/>
      <c r="AY1487" s="79"/>
      <c r="AZ1487" s="79"/>
      <c r="BA1487" s="79"/>
      <c r="BB1487" s="79"/>
      <c r="BC1487" s="79"/>
      <c r="BD1487" s="79"/>
      <c r="BE1487" s="79"/>
      <c r="BF1487" s="79"/>
      <c r="BG1487" s="79"/>
      <c r="BH1487" s="79"/>
      <c r="BI1487" s="79"/>
      <c r="BJ1487" s="79"/>
      <c r="BK1487" s="79"/>
      <c r="BL1487" s="79"/>
      <c r="BM1487" s="79"/>
      <c r="BN1487" s="79"/>
      <c r="BO1487" s="79"/>
      <c r="BP1487" s="79"/>
      <c r="BQ1487" s="79"/>
      <c r="BR1487" s="79"/>
      <c r="BS1487" s="79"/>
      <c r="BT1487" s="79"/>
      <c r="BU1487" s="79"/>
      <c r="BV1487" s="79"/>
      <c r="BW1487" s="79"/>
      <c r="BX1487" s="79"/>
      <c r="BY1487" s="79"/>
      <c r="BZ1487" s="79"/>
      <c r="CA1487" s="79"/>
    </row>
    <row r="1488" spans="1:79">
      <c r="A1488" s="79"/>
      <c r="B1488" s="79"/>
      <c r="C1488" s="79"/>
      <c r="D1488" s="79"/>
      <c r="E1488" s="79"/>
      <c r="F1488" s="79"/>
      <c r="G1488" s="79"/>
      <c r="H1488" s="79"/>
      <c r="I1488" s="79"/>
      <c r="J1488" s="79"/>
      <c r="K1488" s="79"/>
      <c r="L1488" s="79"/>
      <c r="M1488" s="79"/>
      <c r="AA1488" s="79"/>
      <c r="AB1488" s="79"/>
      <c r="AC1488" s="79"/>
      <c r="AD1488" s="79"/>
      <c r="AE1488" s="79"/>
      <c r="AF1488" s="79"/>
      <c r="AG1488" s="79"/>
      <c r="AH1488" s="79"/>
      <c r="AI1488" s="79"/>
      <c r="AJ1488" s="79"/>
      <c r="AK1488" s="79"/>
      <c r="AL1488" s="79"/>
      <c r="AM1488" s="79"/>
      <c r="AN1488" s="79"/>
      <c r="AO1488" s="79"/>
      <c r="AP1488" s="79"/>
      <c r="AQ1488" s="79"/>
      <c r="AR1488" s="79"/>
      <c r="AS1488" s="79"/>
      <c r="AT1488" s="79"/>
      <c r="AU1488" s="79"/>
      <c r="AV1488" s="79"/>
      <c r="AW1488" s="79"/>
      <c r="AX1488" s="79"/>
      <c r="AY1488" s="79"/>
      <c r="AZ1488" s="79"/>
      <c r="BA1488" s="79"/>
      <c r="BB1488" s="79"/>
      <c r="BC1488" s="79"/>
      <c r="BD1488" s="79"/>
      <c r="BE1488" s="79"/>
      <c r="BF1488" s="79"/>
      <c r="BG1488" s="79"/>
      <c r="BH1488" s="79"/>
      <c r="BI1488" s="79"/>
      <c r="BJ1488" s="79"/>
      <c r="BK1488" s="79"/>
      <c r="BL1488" s="79"/>
      <c r="BM1488" s="79"/>
      <c r="BN1488" s="79"/>
      <c r="BO1488" s="79"/>
      <c r="BP1488" s="79"/>
      <c r="BQ1488" s="79"/>
      <c r="BR1488" s="79"/>
      <c r="BS1488" s="79"/>
      <c r="BT1488" s="79"/>
      <c r="BU1488" s="79"/>
      <c r="BV1488" s="79"/>
      <c r="BW1488" s="79"/>
      <c r="BX1488" s="79"/>
      <c r="BY1488" s="79"/>
      <c r="BZ1488" s="79"/>
      <c r="CA1488" s="79"/>
    </row>
    <row r="1489" spans="1:79">
      <c r="A1489" s="79"/>
      <c r="B1489" s="79"/>
      <c r="C1489" s="79"/>
      <c r="D1489" s="79"/>
      <c r="E1489" s="79"/>
      <c r="F1489" s="79"/>
      <c r="G1489" s="79"/>
      <c r="H1489" s="79"/>
      <c r="I1489" s="79"/>
      <c r="J1489" s="79"/>
      <c r="K1489" s="79"/>
      <c r="L1489" s="79"/>
      <c r="M1489" s="79"/>
      <c r="AA1489" s="79"/>
      <c r="AB1489" s="79"/>
      <c r="AC1489" s="79"/>
      <c r="AD1489" s="79"/>
      <c r="AE1489" s="79"/>
      <c r="AF1489" s="79"/>
      <c r="AG1489" s="79"/>
      <c r="AH1489" s="79"/>
      <c r="AI1489" s="79"/>
      <c r="AJ1489" s="79"/>
      <c r="AK1489" s="79"/>
      <c r="AL1489" s="79"/>
      <c r="AM1489" s="79"/>
      <c r="AN1489" s="79"/>
      <c r="AO1489" s="79"/>
      <c r="AP1489" s="79"/>
      <c r="AQ1489" s="79"/>
      <c r="AR1489" s="79"/>
      <c r="AS1489" s="79"/>
      <c r="AT1489" s="79"/>
      <c r="AU1489" s="79"/>
      <c r="AV1489" s="79"/>
      <c r="AW1489" s="79"/>
      <c r="AX1489" s="79"/>
      <c r="AY1489" s="79"/>
      <c r="AZ1489" s="79"/>
      <c r="BA1489" s="79"/>
      <c r="BB1489" s="79"/>
      <c r="BC1489" s="79"/>
      <c r="BD1489" s="79"/>
      <c r="BE1489" s="79"/>
      <c r="BF1489" s="79"/>
      <c r="BG1489" s="79"/>
      <c r="BH1489" s="79"/>
      <c r="BI1489" s="79"/>
      <c r="BJ1489" s="79"/>
      <c r="BK1489" s="79"/>
      <c r="BL1489" s="79"/>
      <c r="BM1489" s="79"/>
      <c r="BN1489" s="79"/>
      <c r="BO1489" s="79"/>
      <c r="BP1489" s="79"/>
      <c r="BQ1489" s="79"/>
      <c r="BR1489" s="79"/>
      <c r="BS1489" s="79"/>
      <c r="BT1489" s="79"/>
      <c r="BU1489" s="79"/>
      <c r="BV1489" s="79"/>
      <c r="BW1489" s="79"/>
      <c r="BX1489" s="79"/>
      <c r="BY1489" s="79"/>
      <c r="BZ1489" s="79"/>
      <c r="CA1489" s="79"/>
    </row>
    <row r="1490" spans="1:79">
      <c r="A1490" s="79"/>
      <c r="B1490" s="79"/>
      <c r="C1490" s="79"/>
      <c r="D1490" s="79"/>
      <c r="E1490" s="79"/>
      <c r="F1490" s="79"/>
      <c r="G1490" s="79"/>
      <c r="H1490" s="79"/>
      <c r="I1490" s="79"/>
      <c r="J1490" s="79"/>
      <c r="K1490" s="79"/>
      <c r="L1490" s="79"/>
      <c r="M1490" s="79"/>
      <c r="AA1490" s="79"/>
      <c r="AB1490" s="79"/>
      <c r="AC1490" s="79"/>
      <c r="AD1490" s="79"/>
      <c r="AE1490" s="79"/>
      <c r="AF1490" s="79"/>
      <c r="AG1490" s="79"/>
      <c r="AH1490" s="79"/>
      <c r="AI1490" s="79"/>
      <c r="AJ1490" s="79"/>
      <c r="AK1490" s="79"/>
      <c r="AL1490" s="79"/>
      <c r="AM1490" s="79"/>
      <c r="AN1490" s="79"/>
      <c r="AO1490" s="79"/>
      <c r="AP1490" s="79"/>
      <c r="AQ1490" s="79"/>
      <c r="AR1490" s="79"/>
      <c r="AS1490" s="79"/>
      <c r="AT1490" s="79"/>
      <c r="AU1490" s="79"/>
      <c r="AV1490" s="79"/>
      <c r="AW1490" s="79"/>
      <c r="AX1490" s="79"/>
      <c r="AY1490" s="79"/>
      <c r="AZ1490" s="79"/>
      <c r="BA1490" s="79"/>
      <c r="BB1490" s="79"/>
      <c r="BC1490" s="79"/>
      <c r="BD1490" s="79"/>
      <c r="BE1490" s="79"/>
      <c r="BF1490" s="79"/>
      <c r="BG1490" s="79"/>
      <c r="BH1490" s="79"/>
      <c r="BI1490" s="79"/>
      <c r="BJ1490" s="79"/>
      <c r="BK1490" s="79"/>
      <c r="BL1490" s="79"/>
      <c r="BM1490" s="79"/>
      <c r="BN1490" s="79"/>
      <c r="BO1490" s="79"/>
      <c r="BP1490" s="79"/>
      <c r="BQ1490" s="79"/>
      <c r="BR1490" s="79"/>
      <c r="BS1490" s="79"/>
      <c r="BT1490" s="79"/>
      <c r="BU1490" s="79"/>
      <c r="BV1490" s="79"/>
      <c r="BW1490" s="79"/>
      <c r="BX1490" s="79"/>
      <c r="BY1490" s="79"/>
      <c r="BZ1490" s="79"/>
      <c r="CA1490" s="79"/>
    </row>
    <row r="1491" spans="1:79">
      <c r="A1491" s="79"/>
      <c r="B1491" s="79"/>
      <c r="C1491" s="79"/>
      <c r="D1491" s="79"/>
      <c r="E1491" s="79"/>
      <c r="F1491" s="79"/>
      <c r="G1491" s="79"/>
      <c r="H1491" s="79"/>
      <c r="I1491" s="79"/>
      <c r="J1491" s="79"/>
      <c r="K1491" s="79"/>
      <c r="L1491" s="79"/>
      <c r="M1491" s="79"/>
      <c r="AA1491" s="79"/>
      <c r="AB1491" s="79"/>
      <c r="AC1491" s="79"/>
      <c r="AD1491" s="79"/>
      <c r="AE1491" s="79"/>
      <c r="AF1491" s="79"/>
      <c r="AG1491" s="79"/>
      <c r="AH1491" s="79"/>
      <c r="AI1491" s="79"/>
      <c r="AJ1491" s="79"/>
      <c r="AK1491" s="79"/>
      <c r="AL1491" s="79"/>
      <c r="AM1491" s="79"/>
      <c r="AN1491" s="79"/>
      <c r="AO1491" s="79"/>
      <c r="AP1491" s="79"/>
      <c r="AQ1491" s="79"/>
      <c r="AR1491" s="79"/>
      <c r="AS1491" s="79"/>
      <c r="AT1491" s="79"/>
      <c r="AU1491" s="79"/>
      <c r="AV1491" s="79"/>
      <c r="AW1491" s="79"/>
      <c r="AX1491" s="79"/>
      <c r="AY1491" s="79"/>
      <c r="AZ1491" s="79"/>
      <c r="BA1491" s="79"/>
      <c r="BB1491" s="79"/>
      <c r="BC1491" s="79"/>
      <c r="BD1491" s="79"/>
      <c r="BE1491" s="79"/>
      <c r="BF1491" s="79"/>
      <c r="BG1491" s="79"/>
      <c r="BH1491" s="79"/>
      <c r="BI1491" s="79"/>
      <c r="BJ1491" s="79"/>
      <c r="BK1491" s="79"/>
      <c r="BL1491" s="79"/>
      <c r="BM1491" s="79"/>
      <c r="BN1491" s="79"/>
      <c r="BO1491" s="79"/>
      <c r="BP1491" s="79"/>
      <c r="BQ1491" s="79"/>
      <c r="BR1491" s="79"/>
      <c r="BS1491" s="79"/>
      <c r="BT1491" s="79"/>
      <c r="BU1491" s="79"/>
      <c r="BV1491" s="79"/>
      <c r="BW1491" s="79"/>
      <c r="BX1491" s="79"/>
      <c r="BY1491" s="79"/>
      <c r="BZ1491" s="79"/>
      <c r="CA1491" s="79"/>
    </row>
    <row r="1492" spans="1:79">
      <c r="A1492" s="79"/>
      <c r="B1492" s="79"/>
      <c r="C1492" s="79"/>
      <c r="D1492" s="79"/>
      <c r="E1492" s="79"/>
      <c r="F1492" s="79"/>
      <c r="G1492" s="79"/>
      <c r="H1492" s="79"/>
      <c r="I1492" s="79"/>
      <c r="J1492" s="79"/>
      <c r="K1492" s="79"/>
      <c r="L1492" s="79"/>
      <c r="M1492" s="79"/>
      <c r="AA1492" s="79"/>
      <c r="AB1492" s="79"/>
      <c r="AC1492" s="79"/>
      <c r="AD1492" s="79"/>
      <c r="AE1492" s="79"/>
      <c r="AF1492" s="79"/>
      <c r="AG1492" s="79"/>
      <c r="AH1492" s="79"/>
      <c r="AI1492" s="79"/>
      <c r="AJ1492" s="79"/>
      <c r="AK1492" s="79"/>
      <c r="AL1492" s="79"/>
      <c r="AM1492" s="79"/>
      <c r="AN1492" s="79"/>
      <c r="AO1492" s="79"/>
      <c r="AP1492" s="79"/>
      <c r="AQ1492" s="79"/>
      <c r="AR1492" s="79"/>
      <c r="AS1492" s="79"/>
      <c r="AT1492" s="79"/>
      <c r="AU1492" s="79"/>
      <c r="AV1492" s="79"/>
      <c r="AW1492" s="79"/>
      <c r="AX1492" s="79"/>
      <c r="AY1492" s="79"/>
      <c r="AZ1492" s="79"/>
      <c r="BA1492" s="79"/>
      <c r="BB1492" s="79"/>
      <c r="BC1492" s="79"/>
      <c r="BD1492" s="79"/>
      <c r="BE1492" s="79"/>
      <c r="BF1492" s="79"/>
      <c r="BG1492" s="79"/>
      <c r="BH1492" s="79"/>
      <c r="BI1492" s="79"/>
      <c r="BJ1492" s="79"/>
      <c r="BK1492" s="79"/>
      <c r="BL1492" s="79"/>
      <c r="BM1492" s="79"/>
      <c r="BN1492" s="79"/>
      <c r="BO1492" s="79"/>
      <c r="BP1492" s="79"/>
      <c r="BQ1492" s="79"/>
      <c r="BR1492" s="79"/>
      <c r="BS1492" s="79"/>
      <c r="BT1492" s="79"/>
      <c r="BU1492" s="79"/>
      <c r="BV1492" s="79"/>
      <c r="BW1492" s="79"/>
      <c r="BX1492" s="79"/>
      <c r="BY1492" s="79"/>
      <c r="BZ1492" s="79"/>
      <c r="CA1492" s="79"/>
    </row>
    <row r="1493" spans="1:79">
      <c r="A1493" s="79"/>
      <c r="B1493" s="79"/>
      <c r="C1493" s="79"/>
      <c r="D1493" s="79"/>
      <c r="E1493" s="79"/>
      <c r="F1493" s="79"/>
      <c r="G1493" s="79"/>
      <c r="H1493" s="79"/>
      <c r="I1493" s="79"/>
      <c r="J1493" s="79"/>
      <c r="K1493" s="79"/>
      <c r="L1493" s="79"/>
      <c r="M1493" s="79"/>
      <c r="AA1493" s="79"/>
      <c r="AB1493" s="79"/>
      <c r="AC1493" s="79"/>
      <c r="AD1493" s="79"/>
      <c r="AE1493" s="79"/>
      <c r="AF1493" s="79"/>
      <c r="AG1493" s="79"/>
      <c r="AH1493" s="79"/>
      <c r="AI1493" s="79"/>
      <c r="AJ1493" s="79"/>
      <c r="AK1493" s="79"/>
      <c r="AL1493" s="79"/>
      <c r="AM1493" s="79"/>
      <c r="AN1493" s="79"/>
      <c r="AO1493" s="79"/>
      <c r="AP1493" s="79"/>
      <c r="AQ1493" s="79"/>
      <c r="AR1493" s="79"/>
      <c r="AS1493" s="79"/>
      <c r="AT1493" s="79"/>
      <c r="AU1493" s="79"/>
      <c r="AV1493" s="79"/>
      <c r="AW1493" s="79"/>
      <c r="AX1493" s="79"/>
      <c r="AY1493" s="79"/>
      <c r="AZ1493" s="79"/>
      <c r="BA1493" s="79"/>
      <c r="BB1493" s="79"/>
      <c r="BC1493" s="79"/>
      <c r="BD1493" s="79"/>
      <c r="BE1493" s="79"/>
      <c r="BF1493" s="79"/>
      <c r="BG1493" s="79"/>
      <c r="BH1493" s="79"/>
      <c r="BI1493" s="79"/>
      <c r="BJ1493" s="79"/>
      <c r="BK1493" s="79"/>
      <c r="BL1493" s="79"/>
      <c r="BM1493" s="79"/>
      <c r="BN1493" s="79"/>
      <c r="BO1493" s="79"/>
      <c r="BP1493" s="79"/>
      <c r="BQ1493" s="79"/>
      <c r="BR1493" s="79"/>
      <c r="BS1493" s="79"/>
      <c r="BT1493" s="79"/>
      <c r="BU1493" s="79"/>
      <c r="BV1493" s="79"/>
      <c r="BW1493" s="79"/>
      <c r="BX1493" s="79"/>
      <c r="BY1493" s="79"/>
      <c r="BZ1493" s="79"/>
      <c r="CA1493" s="79"/>
    </row>
    <row r="1494" spans="1:79">
      <c r="A1494" s="79"/>
      <c r="B1494" s="79"/>
      <c r="C1494" s="79"/>
      <c r="D1494" s="79"/>
      <c r="E1494" s="79"/>
      <c r="F1494" s="79"/>
      <c r="G1494" s="79"/>
      <c r="H1494" s="79"/>
      <c r="I1494" s="79"/>
      <c r="J1494" s="79"/>
      <c r="K1494" s="79"/>
      <c r="L1494" s="79"/>
      <c r="M1494" s="79"/>
      <c r="AA1494" s="79"/>
      <c r="AB1494" s="79"/>
      <c r="AC1494" s="79"/>
      <c r="AD1494" s="79"/>
      <c r="AE1494" s="79"/>
      <c r="AF1494" s="79"/>
      <c r="AG1494" s="79"/>
      <c r="AH1494" s="79"/>
      <c r="AI1494" s="79"/>
      <c r="AJ1494" s="79"/>
      <c r="AK1494" s="79"/>
      <c r="AL1494" s="79"/>
      <c r="AM1494" s="79"/>
      <c r="AN1494" s="79"/>
      <c r="AO1494" s="79"/>
      <c r="AP1494" s="79"/>
      <c r="AQ1494" s="79"/>
      <c r="AR1494" s="79"/>
      <c r="AS1494" s="79"/>
      <c r="AT1494" s="79"/>
      <c r="AU1494" s="79"/>
      <c r="AV1494" s="79"/>
      <c r="AW1494" s="79"/>
      <c r="AX1494" s="79"/>
      <c r="AY1494" s="79"/>
      <c r="AZ1494" s="79"/>
      <c r="BA1494" s="79"/>
      <c r="BB1494" s="79"/>
      <c r="BC1494" s="79"/>
      <c r="BD1494" s="79"/>
      <c r="BE1494" s="79"/>
      <c r="BF1494" s="79"/>
      <c r="BG1494" s="79"/>
      <c r="BH1494" s="79"/>
      <c r="BI1494" s="79"/>
      <c r="BJ1494" s="79"/>
      <c r="BK1494" s="79"/>
      <c r="BL1494" s="79"/>
      <c r="BM1494" s="79"/>
      <c r="BN1494" s="79"/>
      <c r="BO1494" s="79"/>
      <c r="BP1494" s="79"/>
      <c r="BQ1494" s="79"/>
      <c r="BR1494" s="79"/>
      <c r="BS1494" s="79"/>
      <c r="BT1494" s="79"/>
      <c r="BU1494" s="79"/>
      <c r="BV1494" s="79"/>
      <c r="BW1494" s="79"/>
      <c r="BX1494" s="79"/>
      <c r="BY1494" s="79"/>
      <c r="BZ1494" s="79"/>
      <c r="CA1494" s="79"/>
    </row>
    <row r="1495" spans="1:79">
      <c r="A1495" s="79"/>
      <c r="B1495" s="79"/>
      <c r="C1495" s="79"/>
      <c r="D1495" s="79"/>
      <c r="E1495" s="79"/>
      <c r="F1495" s="79"/>
      <c r="G1495" s="79"/>
      <c r="H1495" s="79"/>
      <c r="I1495" s="79"/>
      <c r="J1495" s="79"/>
      <c r="K1495" s="79"/>
      <c r="L1495" s="79"/>
      <c r="M1495" s="79"/>
      <c r="AA1495" s="79"/>
      <c r="AB1495" s="79"/>
      <c r="AC1495" s="79"/>
      <c r="AD1495" s="79"/>
      <c r="AE1495" s="79"/>
      <c r="AF1495" s="79"/>
      <c r="AG1495" s="79"/>
      <c r="AH1495" s="79"/>
      <c r="AI1495" s="79"/>
      <c r="AJ1495" s="79"/>
      <c r="AK1495" s="79"/>
      <c r="AL1495" s="79"/>
      <c r="AM1495" s="79"/>
      <c r="AN1495" s="79"/>
      <c r="AO1495" s="79"/>
      <c r="AP1495" s="79"/>
      <c r="AQ1495" s="79"/>
      <c r="AR1495" s="79"/>
      <c r="AS1495" s="79"/>
      <c r="AT1495" s="79"/>
      <c r="AU1495" s="79"/>
      <c r="AV1495" s="79"/>
      <c r="AW1495" s="79"/>
      <c r="AX1495" s="79"/>
      <c r="AY1495" s="79"/>
      <c r="AZ1495" s="79"/>
      <c r="BA1495" s="79"/>
      <c r="BB1495" s="79"/>
      <c r="BC1495" s="79"/>
      <c r="BD1495" s="79"/>
      <c r="BE1495" s="79"/>
      <c r="BF1495" s="79"/>
      <c r="BG1495" s="79"/>
      <c r="BH1495" s="79"/>
      <c r="BI1495" s="79"/>
      <c r="BJ1495" s="79"/>
      <c r="BK1495" s="79"/>
      <c r="BL1495" s="79"/>
      <c r="BM1495" s="79"/>
      <c r="BN1495" s="79"/>
      <c r="BO1495" s="79"/>
      <c r="BP1495" s="79"/>
      <c r="BQ1495" s="79"/>
      <c r="BR1495" s="79"/>
      <c r="BS1495" s="79"/>
      <c r="BT1495" s="79"/>
      <c r="BU1495" s="79"/>
      <c r="BV1495" s="79"/>
      <c r="BW1495" s="79"/>
      <c r="BX1495" s="79"/>
      <c r="BY1495" s="79"/>
      <c r="BZ1495" s="79"/>
      <c r="CA1495" s="79"/>
    </row>
    <row r="1496" spans="1:79">
      <c r="A1496" s="79"/>
      <c r="B1496" s="79"/>
      <c r="C1496" s="79"/>
      <c r="D1496" s="79"/>
      <c r="E1496" s="79"/>
      <c r="F1496" s="79"/>
      <c r="G1496" s="79"/>
      <c r="H1496" s="79"/>
      <c r="I1496" s="79"/>
      <c r="J1496" s="79"/>
      <c r="K1496" s="79"/>
      <c r="L1496" s="79"/>
      <c r="M1496" s="79"/>
      <c r="AA1496" s="79"/>
      <c r="AB1496" s="79"/>
      <c r="AC1496" s="79"/>
      <c r="AD1496" s="79"/>
      <c r="AE1496" s="79"/>
      <c r="AF1496" s="79"/>
      <c r="AG1496" s="79"/>
      <c r="AH1496" s="79"/>
      <c r="AI1496" s="79"/>
      <c r="AJ1496" s="79"/>
      <c r="AK1496" s="79"/>
      <c r="AL1496" s="79"/>
      <c r="AM1496" s="79"/>
      <c r="AN1496" s="79"/>
      <c r="AO1496" s="79"/>
      <c r="AP1496" s="79"/>
      <c r="AQ1496" s="79"/>
      <c r="AR1496" s="79"/>
      <c r="AS1496" s="79"/>
      <c r="AT1496" s="79"/>
      <c r="AU1496" s="79"/>
      <c r="AV1496" s="79"/>
      <c r="AW1496" s="79"/>
      <c r="AX1496" s="79"/>
      <c r="AY1496" s="79"/>
      <c r="AZ1496" s="79"/>
      <c r="BA1496" s="79"/>
      <c r="BB1496" s="79"/>
      <c r="BC1496" s="79"/>
      <c r="BD1496" s="79"/>
      <c r="BE1496" s="79"/>
      <c r="BF1496" s="79"/>
      <c r="BG1496" s="79"/>
      <c r="BH1496" s="79"/>
      <c r="BI1496" s="79"/>
      <c r="BJ1496" s="79"/>
      <c r="BK1496" s="79"/>
      <c r="BL1496" s="79"/>
      <c r="BM1496" s="79"/>
      <c r="BN1496" s="79"/>
      <c r="BO1496" s="79"/>
      <c r="BP1496" s="79"/>
      <c r="BQ1496" s="79"/>
      <c r="BR1496" s="79"/>
      <c r="BS1496" s="79"/>
      <c r="BT1496" s="79"/>
      <c r="BU1496" s="79"/>
      <c r="BV1496" s="79"/>
      <c r="BW1496" s="79"/>
      <c r="BX1496" s="79"/>
      <c r="BY1496" s="79"/>
      <c r="BZ1496" s="79"/>
      <c r="CA1496" s="79"/>
    </row>
    <row r="1497" spans="1:79">
      <c r="A1497" s="79"/>
      <c r="B1497" s="79"/>
      <c r="C1497" s="79"/>
      <c r="D1497" s="79"/>
      <c r="E1497" s="79"/>
      <c r="F1497" s="79"/>
      <c r="G1497" s="79"/>
      <c r="H1497" s="79"/>
      <c r="I1497" s="79"/>
      <c r="J1497" s="79"/>
      <c r="K1497" s="79"/>
      <c r="L1497" s="79"/>
      <c r="M1497" s="79"/>
      <c r="AA1497" s="79"/>
      <c r="AB1497" s="79"/>
      <c r="AC1497" s="79"/>
      <c r="AD1497" s="79"/>
      <c r="AE1497" s="79"/>
      <c r="AF1497" s="79"/>
      <c r="AG1497" s="79"/>
      <c r="AH1497" s="79"/>
      <c r="AI1497" s="79"/>
      <c r="AJ1497" s="79"/>
      <c r="AK1497" s="79"/>
      <c r="AL1497" s="79"/>
      <c r="AM1497" s="79"/>
      <c r="AN1497" s="79"/>
      <c r="AO1497" s="79"/>
      <c r="AP1497" s="79"/>
      <c r="AQ1497" s="79"/>
      <c r="AR1497" s="79"/>
      <c r="AS1497" s="79"/>
      <c r="AT1497" s="79"/>
      <c r="AU1497" s="79"/>
      <c r="AV1497" s="79"/>
      <c r="AW1497" s="79"/>
      <c r="AX1497" s="79"/>
      <c r="AY1497" s="79"/>
      <c r="AZ1497" s="79"/>
      <c r="BA1497" s="79"/>
      <c r="BB1497" s="79"/>
      <c r="BC1497" s="79"/>
      <c r="BD1497" s="79"/>
      <c r="BE1497" s="79"/>
      <c r="BF1497" s="79"/>
      <c r="BG1497" s="79"/>
      <c r="BH1497" s="79"/>
      <c r="BI1497" s="79"/>
      <c r="BJ1497" s="79"/>
      <c r="BK1497" s="79"/>
      <c r="BL1497" s="79"/>
      <c r="BM1497" s="79"/>
      <c r="BN1497" s="79"/>
      <c r="BO1497" s="79"/>
      <c r="BP1497" s="79"/>
      <c r="BQ1497" s="79"/>
      <c r="BR1497" s="79"/>
      <c r="BS1497" s="79"/>
      <c r="BT1497" s="79"/>
      <c r="BU1497" s="79"/>
      <c r="BV1497" s="79"/>
      <c r="BW1497" s="79"/>
      <c r="BX1497" s="79"/>
      <c r="BY1497" s="79"/>
      <c r="BZ1497" s="79"/>
      <c r="CA1497" s="79"/>
    </row>
    <row r="1498" spans="1:79">
      <c r="A1498" s="79"/>
      <c r="B1498" s="79"/>
      <c r="C1498" s="79"/>
      <c r="D1498" s="79"/>
      <c r="E1498" s="79"/>
      <c r="F1498" s="79"/>
      <c r="G1498" s="79"/>
      <c r="H1498" s="79"/>
      <c r="I1498" s="79"/>
      <c r="J1498" s="79"/>
      <c r="K1498" s="79"/>
      <c r="L1498" s="79"/>
      <c r="M1498" s="79"/>
      <c r="AA1498" s="79"/>
      <c r="AB1498" s="79"/>
      <c r="AC1498" s="79"/>
      <c r="AD1498" s="79"/>
      <c r="AE1498" s="79"/>
      <c r="AF1498" s="79"/>
      <c r="AG1498" s="79"/>
      <c r="AH1498" s="79"/>
      <c r="AI1498" s="79"/>
      <c r="AJ1498" s="79"/>
      <c r="AK1498" s="79"/>
      <c r="AL1498" s="79"/>
      <c r="AM1498" s="79"/>
      <c r="AN1498" s="79"/>
      <c r="AO1498" s="79"/>
      <c r="AP1498" s="79"/>
      <c r="AQ1498" s="79"/>
      <c r="AR1498" s="79"/>
      <c r="AS1498" s="79"/>
      <c r="AT1498" s="79"/>
      <c r="AU1498" s="79"/>
      <c r="AV1498" s="79"/>
      <c r="AW1498" s="79"/>
      <c r="AX1498" s="79"/>
      <c r="AY1498" s="79"/>
      <c r="AZ1498" s="79"/>
      <c r="BA1498" s="79"/>
      <c r="BB1498" s="79"/>
      <c r="BC1498" s="79"/>
      <c r="BD1498" s="79"/>
      <c r="BE1498" s="79"/>
      <c r="BF1498" s="79"/>
      <c r="BG1498" s="79"/>
      <c r="BH1498" s="79"/>
      <c r="BI1498" s="79"/>
      <c r="BJ1498" s="79"/>
      <c r="BK1498" s="79"/>
      <c r="BL1498" s="79"/>
      <c r="BM1498" s="79"/>
      <c r="BN1498" s="79"/>
      <c r="BO1498" s="79"/>
      <c r="BP1498" s="79"/>
      <c r="BQ1498" s="79"/>
      <c r="BR1498" s="79"/>
      <c r="BS1498" s="79"/>
      <c r="BT1498" s="79"/>
      <c r="BU1498" s="79"/>
      <c r="BV1498" s="79"/>
      <c r="BW1498" s="79"/>
      <c r="BX1498" s="79"/>
      <c r="BY1498" s="79"/>
      <c r="BZ1498" s="79"/>
      <c r="CA1498" s="79"/>
    </row>
    <row r="1499" spans="1:79">
      <c r="A1499" s="79"/>
      <c r="B1499" s="79"/>
      <c r="C1499" s="79"/>
      <c r="D1499" s="79"/>
      <c r="E1499" s="79"/>
      <c r="F1499" s="79"/>
      <c r="G1499" s="79"/>
      <c r="H1499" s="79"/>
      <c r="I1499" s="79"/>
      <c r="J1499" s="79"/>
      <c r="K1499" s="79"/>
      <c r="L1499" s="79"/>
      <c r="M1499" s="79"/>
      <c r="AA1499" s="79"/>
      <c r="AB1499" s="79"/>
      <c r="AC1499" s="79"/>
      <c r="AD1499" s="79"/>
      <c r="AE1499" s="79"/>
      <c r="AF1499" s="79"/>
      <c r="AG1499" s="79"/>
      <c r="AH1499" s="79"/>
      <c r="AI1499" s="79"/>
      <c r="AJ1499" s="79"/>
      <c r="AK1499" s="79"/>
      <c r="AL1499" s="79"/>
      <c r="AM1499" s="79"/>
      <c r="AN1499" s="79"/>
      <c r="AO1499" s="79"/>
      <c r="AP1499" s="79"/>
      <c r="AQ1499" s="79"/>
      <c r="AR1499" s="79"/>
      <c r="AS1499" s="79"/>
      <c r="AT1499" s="79"/>
      <c r="AU1499" s="79"/>
      <c r="AV1499" s="79"/>
      <c r="AW1499" s="79"/>
      <c r="AX1499" s="79"/>
      <c r="AY1499" s="79"/>
      <c r="AZ1499" s="79"/>
      <c r="BA1499" s="79"/>
      <c r="BB1499" s="79"/>
      <c r="BC1499" s="79"/>
      <c r="BD1499" s="79"/>
      <c r="BE1499" s="79"/>
      <c r="BF1499" s="79"/>
      <c r="BG1499" s="79"/>
      <c r="BH1499" s="79"/>
      <c r="BI1499" s="79"/>
      <c r="BJ1499" s="79"/>
      <c r="BK1499" s="79"/>
      <c r="BL1499" s="79"/>
      <c r="BM1499" s="79"/>
      <c r="BN1499" s="79"/>
      <c r="BO1499" s="79"/>
      <c r="BP1499" s="79"/>
      <c r="BQ1499" s="79"/>
      <c r="BR1499" s="79"/>
      <c r="BS1499" s="79"/>
      <c r="BT1499" s="79"/>
      <c r="BU1499" s="79"/>
      <c r="BV1499" s="79"/>
      <c r="BW1499" s="79"/>
      <c r="BX1499" s="79"/>
      <c r="BY1499" s="79"/>
      <c r="BZ1499" s="79"/>
      <c r="CA1499" s="79"/>
    </row>
    <row r="1500" spans="1:79">
      <c r="A1500" s="79"/>
      <c r="B1500" s="79"/>
      <c r="C1500" s="79"/>
      <c r="D1500" s="79"/>
      <c r="E1500" s="79"/>
      <c r="F1500" s="79"/>
      <c r="G1500" s="79"/>
      <c r="H1500" s="79"/>
      <c r="I1500" s="79"/>
      <c r="J1500" s="79"/>
      <c r="K1500" s="79"/>
      <c r="L1500" s="79"/>
      <c r="M1500" s="79"/>
      <c r="AA1500" s="79"/>
      <c r="AB1500" s="79"/>
      <c r="AC1500" s="79"/>
      <c r="AD1500" s="79"/>
      <c r="AE1500" s="79"/>
      <c r="AF1500" s="79"/>
      <c r="AG1500" s="79"/>
      <c r="AH1500" s="79"/>
      <c r="AI1500" s="79"/>
      <c r="AJ1500" s="79"/>
      <c r="AK1500" s="79"/>
      <c r="AL1500" s="79"/>
      <c r="AM1500" s="79"/>
      <c r="AN1500" s="79"/>
      <c r="AO1500" s="79"/>
      <c r="AP1500" s="79"/>
      <c r="AQ1500" s="79"/>
      <c r="AR1500" s="79"/>
      <c r="AS1500" s="79"/>
      <c r="AT1500" s="79"/>
      <c r="AU1500" s="79"/>
      <c r="AV1500" s="79"/>
      <c r="AW1500" s="79"/>
      <c r="AX1500" s="79"/>
      <c r="AY1500" s="79"/>
      <c r="AZ1500" s="79"/>
      <c r="BA1500" s="79"/>
      <c r="BB1500" s="79"/>
      <c r="BC1500" s="79"/>
      <c r="BD1500" s="79"/>
      <c r="BE1500" s="79"/>
      <c r="BF1500" s="79"/>
      <c r="BG1500" s="79"/>
      <c r="BH1500" s="79"/>
      <c r="BI1500" s="79"/>
      <c r="BJ1500" s="79"/>
      <c r="BK1500" s="79"/>
      <c r="BL1500" s="79"/>
      <c r="BM1500" s="79"/>
      <c r="BN1500" s="79"/>
      <c r="BO1500" s="79"/>
      <c r="BP1500" s="79"/>
      <c r="BQ1500" s="79"/>
      <c r="BR1500" s="79"/>
      <c r="BS1500" s="79"/>
      <c r="BT1500" s="79"/>
      <c r="BU1500" s="79"/>
      <c r="BV1500" s="79"/>
      <c r="BW1500" s="79"/>
      <c r="BX1500" s="79"/>
      <c r="BY1500" s="79"/>
      <c r="BZ1500" s="79"/>
      <c r="CA1500" s="79"/>
    </row>
    <row r="1501" spans="1:79">
      <c r="A1501" s="79"/>
      <c r="B1501" s="79"/>
      <c r="C1501" s="79"/>
      <c r="D1501" s="79"/>
      <c r="E1501" s="79"/>
      <c r="F1501" s="79"/>
      <c r="G1501" s="79"/>
      <c r="H1501" s="79"/>
      <c r="I1501" s="79"/>
      <c r="J1501" s="79"/>
      <c r="K1501" s="79"/>
      <c r="L1501" s="79"/>
      <c r="M1501" s="79"/>
      <c r="AA1501" s="79"/>
      <c r="AB1501" s="79"/>
      <c r="AC1501" s="79"/>
      <c r="AD1501" s="79"/>
      <c r="AE1501" s="79"/>
      <c r="AF1501" s="79"/>
      <c r="AG1501" s="79"/>
      <c r="AH1501" s="79"/>
      <c r="AI1501" s="79"/>
      <c r="AJ1501" s="79"/>
      <c r="AK1501" s="79"/>
      <c r="AL1501" s="79"/>
      <c r="AM1501" s="79"/>
      <c r="AN1501" s="79"/>
      <c r="AO1501" s="79"/>
      <c r="AP1501" s="79"/>
      <c r="AQ1501" s="79"/>
      <c r="AR1501" s="79"/>
      <c r="AS1501" s="79"/>
      <c r="AT1501" s="79"/>
      <c r="AU1501" s="79"/>
      <c r="AV1501" s="79"/>
      <c r="AW1501" s="79"/>
      <c r="AX1501" s="79"/>
      <c r="AY1501" s="79"/>
      <c r="AZ1501" s="79"/>
      <c r="BA1501" s="79"/>
      <c r="BB1501" s="79"/>
      <c r="BC1501" s="79"/>
      <c r="BD1501" s="79"/>
      <c r="BE1501" s="79"/>
      <c r="BF1501" s="79"/>
      <c r="BG1501" s="79"/>
      <c r="BH1501" s="79"/>
      <c r="BI1501" s="79"/>
      <c r="BJ1501" s="79"/>
      <c r="BK1501" s="79"/>
      <c r="BL1501" s="79"/>
      <c r="BM1501" s="79"/>
      <c r="BN1501" s="79"/>
      <c r="BO1501" s="79"/>
      <c r="BP1501" s="79"/>
      <c r="BQ1501" s="79"/>
      <c r="BR1501" s="79"/>
      <c r="BS1501" s="79"/>
      <c r="BT1501" s="79"/>
      <c r="BU1501" s="79"/>
      <c r="BV1501" s="79"/>
      <c r="BW1501" s="79"/>
      <c r="BX1501" s="79"/>
      <c r="BY1501" s="79"/>
      <c r="BZ1501" s="79"/>
      <c r="CA1501" s="79"/>
    </row>
    <row r="1502" spans="1:79">
      <c r="A1502" s="79"/>
      <c r="B1502" s="79"/>
      <c r="C1502" s="79"/>
      <c r="D1502" s="79"/>
      <c r="E1502" s="79"/>
      <c r="F1502" s="79"/>
      <c r="G1502" s="79"/>
      <c r="H1502" s="79"/>
      <c r="I1502" s="79"/>
      <c r="J1502" s="79"/>
      <c r="K1502" s="79"/>
      <c r="L1502" s="79"/>
      <c r="M1502" s="79"/>
      <c r="AA1502" s="79"/>
      <c r="AB1502" s="79"/>
      <c r="AC1502" s="79"/>
      <c r="AD1502" s="79"/>
      <c r="AE1502" s="79"/>
      <c r="AF1502" s="79"/>
      <c r="AG1502" s="79"/>
      <c r="AH1502" s="79"/>
      <c r="AI1502" s="79"/>
      <c r="AJ1502" s="79"/>
      <c r="AK1502" s="79"/>
      <c r="AL1502" s="79"/>
      <c r="AM1502" s="79"/>
      <c r="AN1502" s="79"/>
      <c r="AO1502" s="79"/>
      <c r="AP1502" s="79"/>
      <c r="AQ1502" s="79"/>
      <c r="AR1502" s="79"/>
      <c r="AS1502" s="79"/>
      <c r="AT1502" s="79"/>
      <c r="AU1502" s="79"/>
      <c r="AV1502" s="79"/>
      <c r="AW1502" s="79"/>
      <c r="AX1502" s="79"/>
      <c r="AY1502" s="79"/>
      <c r="AZ1502" s="79"/>
      <c r="BA1502" s="79"/>
      <c r="BB1502" s="79"/>
      <c r="BC1502" s="79"/>
      <c r="BD1502" s="79"/>
      <c r="BE1502" s="79"/>
      <c r="BF1502" s="79"/>
      <c r="BG1502" s="79"/>
      <c r="BH1502" s="79"/>
      <c r="BI1502" s="79"/>
      <c r="BJ1502" s="79"/>
      <c r="BK1502" s="79"/>
      <c r="BL1502" s="79"/>
      <c r="BM1502" s="79"/>
      <c r="BN1502" s="79"/>
      <c r="BO1502" s="79"/>
      <c r="BP1502" s="79"/>
      <c r="BQ1502" s="79"/>
      <c r="BR1502" s="79"/>
      <c r="BS1502" s="79"/>
      <c r="BT1502" s="79"/>
      <c r="BU1502" s="79"/>
      <c r="BV1502" s="79"/>
      <c r="BW1502" s="79"/>
      <c r="BX1502" s="79"/>
      <c r="BY1502" s="79"/>
      <c r="BZ1502" s="79"/>
      <c r="CA1502" s="79"/>
    </row>
    <row r="1503" spans="1:79">
      <c r="A1503" s="79"/>
      <c r="B1503" s="79"/>
      <c r="C1503" s="79"/>
      <c r="D1503" s="79"/>
      <c r="E1503" s="79"/>
      <c r="F1503" s="79"/>
      <c r="G1503" s="79"/>
      <c r="H1503" s="79"/>
      <c r="I1503" s="79"/>
      <c r="J1503" s="79"/>
      <c r="K1503" s="79"/>
      <c r="L1503" s="79"/>
      <c r="M1503" s="79"/>
      <c r="AA1503" s="79"/>
      <c r="AB1503" s="79"/>
      <c r="AC1503" s="79"/>
      <c r="AD1503" s="79"/>
      <c r="AE1503" s="79"/>
      <c r="AF1503" s="79"/>
      <c r="AG1503" s="79"/>
      <c r="AH1503" s="79"/>
      <c r="AI1503" s="79"/>
      <c r="AJ1503" s="79"/>
      <c r="AK1503" s="79"/>
      <c r="AL1503" s="79"/>
      <c r="AM1503" s="79"/>
      <c r="AN1503" s="79"/>
      <c r="AO1503" s="79"/>
      <c r="AP1503" s="79"/>
      <c r="AQ1503" s="79"/>
      <c r="AR1503" s="79"/>
      <c r="AS1503" s="79"/>
      <c r="AT1503" s="79"/>
      <c r="AU1503" s="79"/>
      <c r="AV1503" s="79"/>
      <c r="AW1503" s="79"/>
      <c r="AX1503" s="79"/>
      <c r="AY1503" s="79"/>
      <c r="AZ1503" s="79"/>
      <c r="BA1503" s="79"/>
      <c r="BB1503" s="79"/>
      <c r="BC1503" s="79"/>
      <c r="BD1503" s="79"/>
      <c r="BE1503" s="79"/>
      <c r="BF1503" s="79"/>
      <c r="BG1503" s="79"/>
      <c r="BH1503" s="79"/>
      <c r="BI1503" s="79"/>
      <c r="BJ1503" s="79"/>
      <c r="BK1503" s="79"/>
      <c r="BL1503" s="79"/>
      <c r="BM1503" s="79"/>
      <c r="BN1503" s="79"/>
      <c r="BO1503" s="79"/>
      <c r="BP1503" s="79"/>
      <c r="BQ1503" s="79"/>
      <c r="BR1503" s="79"/>
      <c r="BS1503" s="79"/>
      <c r="BT1503" s="79"/>
      <c r="BU1503" s="79"/>
      <c r="BV1503" s="79"/>
      <c r="BW1503" s="79"/>
      <c r="BX1503" s="79"/>
      <c r="BY1503" s="79"/>
      <c r="BZ1503" s="79"/>
      <c r="CA1503" s="79"/>
    </row>
    <row r="1504" spans="1:79">
      <c r="A1504" s="79"/>
      <c r="B1504" s="79"/>
      <c r="C1504" s="79"/>
      <c r="D1504" s="79"/>
      <c r="E1504" s="79"/>
      <c r="F1504" s="79"/>
      <c r="G1504" s="79"/>
      <c r="H1504" s="79"/>
      <c r="I1504" s="79"/>
      <c r="J1504" s="79"/>
      <c r="K1504" s="79"/>
      <c r="L1504" s="79"/>
      <c r="M1504" s="79"/>
      <c r="AA1504" s="79"/>
      <c r="AB1504" s="79"/>
      <c r="AC1504" s="79"/>
      <c r="AD1504" s="79"/>
      <c r="AE1504" s="79"/>
      <c r="AF1504" s="79"/>
      <c r="AG1504" s="79"/>
      <c r="AH1504" s="79"/>
      <c r="AI1504" s="79"/>
      <c r="AJ1504" s="79"/>
      <c r="AK1504" s="79"/>
      <c r="AL1504" s="79"/>
      <c r="AM1504" s="79"/>
      <c r="AN1504" s="79"/>
      <c r="AO1504" s="79"/>
      <c r="AP1504" s="79"/>
      <c r="AQ1504" s="79"/>
      <c r="AR1504" s="79"/>
      <c r="AS1504" s="79"/>
      <c r="AT1504" s="79"/>
      <c r="AU1504" s="79"/>
      <c r="AV1504" s="79"/>
      <c r="AW1504" s="79"/>
      <c r="AX1504" s="79"/>
      <c r="AY1504" s="79"/>
      <c r="AZ1504" s="79"/>
      <c r="BA1504" s="79"/>
      <c r="BB1504" s="79"/>
      <c r="BC1504" s="79"/>
      <c r="BD1504" s="79"/>
      <c r="BE1504" s="79"/>
      <c r="BF1504" s="79"/>
      <c r="BG1504" s="79"/>
      <c r="BH1504" s="79"/>
      <c r="BI1504" s="79"/>
      <c r="BJ1504" s="79"/>
      <c r="BK1504" s="79"/>
      <c r="BL1504" s="79"/>
      <c r="BM1504" s="79"/>
      <c r="BN1504" s="79"/>
      <c r="BO1504" s="79"/>
      <c r="BP1504" s="79"/>
      <c r="BQ1504" s="79"/>
      <c r="BR1504" s="79"/>
      <c r="BS1504" s="79"/>
      <c r="BT1504" s="79"/>
      <c r="BU1504" s="79"/>
      <c r="BV1504" s="79"/>
      <c r="BW1504" s="79"/>
      <c r="BX1504" s="79"/>
      <c r="BY1504" s="79"/>
      <c r="BZ1504" s="79"/>
      <c r="CA1504" s="79"/>
    </row>
    <row r="1505" spans="1:79">
      <c r="A1505" s="79"/>
      <c r="B1505" s="79"/>
      <c r="C1505" s="79"/>
      <c r="D1505" s="79"/>
      <c r="E1505" s="79"/>
      <c r="F1505" s="79"/>
      <c r="G1505" s="79"/>
      <c r="H1505" s="79"/>
      <c r="I1505" s="79"/>
      <c r="J1505" s="79"/>
      <c r="K1505" s="79"/>
      <c r="L1505" s="79"/>
      <c r="M1505" s="79"/>
      <c r="AA1505" s="79"/>
      <c r="AB1505" s="79"/>
      <c r="AC1505" s="79"/>
      <c r="AD1505" s="79"/>
      <c r="AE1505" s="79"/>
      <c r="AF1505" s="79"/>
      <c r="AG1505" s="79"/>
      <c r="AH1505" s="79"/>
      <c r="AI1505" s="79"/>
      <c r="AJ1505" s="79"/>
      <c r="AK1505" s="79"/>
      <c r="AL1505" s="79"/>
      <c r="AM1505" s="79"/>
      <c r="AN1505" s="79"/>
      <c r="AO1505" s="79"/>
      <c r="AP1505" s="79"/>
      <c r="AQ1505" s="79"/>
      <c r="AR1505" s="79"/>
      <c r="AS1505" s="79"/>
      <c r="AT1505" s="79"/>
      <c r="AU1505" s="79"/>
      <c r="AV1505" s="79"/>
      <c r="AW1505" s="79"/>
      <c r="AX1505" s="79"/>
      <c r="AY1505" s="79"/>
      <c r="AZ1505" s="79"/>
      <c r="BA1505" s="79"/>
      <c r="BB1505" s="79"/>
      <c r="BC1505" s="79"/>
      <c r="BD1505" s="79"/>
      <c r="BE1505" s="79"/>
      <c r="BF1505" s="79"/>
      <c r="BG1505" s="79"/>
      <c r="BH1505" s="79"/>
      <c r="BI1505" s="79"/>
      <c r="BJ1505" s="79"/>
      <c r="BK1505" s="79"/>
      <c r="BL1505" s="79"/>
      <c r="BM1505" s="79"/>
      <c r="BN1505" s="79"/>
      <c r="BO1505" s="79"/>
      <c r="BP1505" s="79"/>
      <c r="BQ1505" s="79"/>
      <c r="BR1505" s="79"/>
      <c r="BS1505" s="79"/>
      <c r="BT1505" s="79"/>
      <c r="BU1505" s="79"/>
      <c r="BV1505" s="79"/>
      <c r="BW1505" s="79"/>
      <c r="BX1505" s="79"/>
      <c r="BY1505" s="79"/>
      <c r="BZ1505" s="79"/>
      <c r="CA1505" s="79"/>
    </row>
    <row r="1506" spans="1:79">
      <c r="A1506" s="79"/>
      <c r="B1506" s="79"/>
      <c r="C1506" s="79"/>
      <c r="D1506" s="79"/>
      <c r="E1506" s="79"/>
      <c r="F1506" s="79"/>
      <c r="G1506" s="79"/>
      <c r="H1506" s="79"/>
      <c r="I1506" s="79"/>
      <c r="J1506" s="79"/>
      <c r="K1506" s="79"/>
      <c r="L1506" s="79"/>
      <c r="M1506" s="79"/>
      <c r="AA1506" s="79"/>
      <c r="AB1506" s="79"/>
      <c r="AC1506" s="79"/>
      <c r="AD1506" s="79"/>
      <c r="AE1506" s="79"/>
      <c r="AF1506" s="79"/>
      <c r="AG1506" s="79"/>
      <c r="AH1506" s="79"/>
      <c r="AI1506" s="79"/>
      <c r="AJ1506" s="79"/>
      <c r="AK1506" s="79"/>
      <c r="AL1506" s="79"/>
      <c r="AM1506" s="79"/>
      <c r="AN1506" s="79"/>
      <c r="AO1506" s="79"/>
      <c r="AP1506" s="79"/>
      <c r="AQ1506" s="79"/>
      <c r="AR1506" s="79"/>
      <c r="AS1506" s="79"/>
      <c r="AT1506" s="79"/>
      <c r="AU1506" s="79"/>
      <c r="AV1506" s="79"/>
      <c r="AW1506" s="79"/>
      <c r="AX1506" s="79"/>
      <c r="AY1506" s="79"/>
      <c r="AZ1506" s="79"/>
      <c r="BA1506" s="79"/>
      <c r="BB1506" s="79"/>
      <c r="BC1506" s="79"/>
      <c r="BD1506" s="79"/>
      <c r="BE1506" s="79"/>
      <c r="BF1506" s="79"/>
      <c r="BG1506" s="79"/>
      <c r="BH1506" s="79"/>
      <c r="BI1506" s="79"/>
      <c r="BJ1506" s="79"/>
      <c r="BK1506" s="79"/>
      <c r="BL1506" s="79"/>
      <c r="BM1506" s="79"/>
      <c r="BN1506" s="79"/>
      <c r="BO1506" s="79"/>
      <c r="BP1506" s="79"/>
      <c r="BQ1506" s="79"/>
      <c r="BR1506" s="79"/>
      <c r="BS1506" s="79"/>
      <c r="BT1506" s="79"/>
      <c r="BU1506" s="79"/>
      <c r="BV1506" s="79"/>
      <c r="BW1506" s="79"/>
      <c r="BX1506" s="79"/>
      <c r="BY1506" s="79"/>
      <c r="BZ1506" s="79"/>
      <c r="CA1506" s="79"/>
    </row>
    <row r="1507" spans="1:79">
      <c r="A1507" s="79"/>
      <c r="B1507" s="79"/>
      <c r="C1507" s="79"/>
      <c r="D1507" s="79"/>
      <c r="E1507" s="79"/>
      <c r="F1507" s="79"/>
      <c r="G1507" s="79"/>
      <c r="H1507" s="79"/>
      <c r="I1507" s="79"/>
      <c r="J1507" s="79"/>
      <c r="K1507" s="79"/>
      <c r="L1507" s="79"/>
      <c r="M1507" s="79"/>
      <c r="AA1507" s="79"/>
      <c r="AB1507" s="79"/>
      <c r="AC1507" s="79"/>
      <c r="AD1507" s="79"/>
      <c r="AE1507" s="79"/>
      <c r="AF1507" s="79"/>
      <c r="AG1507" s="79"/>
      <c r="AH1507" s="79"/>
      <c r="AI1507" s="79"/>
      <c r="AJ1507" s="79"/>
      <c r="AK1507" s="79"/>
      <c r="AL1507" s="79"/>
      <c r="AM1507" s="79"/>
      <c r="AN1507" s="79"/>
      <c r="AO1507" s="79"/>
      <c r="AP1507" s="79"/>
      <c r="AQ1507" s="79"/>
      <c r="AR1507" s="79"/>
      <c r="AS1507" s="79"/>
      <c r="AT1507" s="79"/>
      <c r="AU1507" s="79"/>
      <c r="AV1507" s="79"/>
      <c r="AW1507" s="79"/>
      <c r="AX1507" s="79"/>
      <c r="AY1507" s="79"/>
      <c r="AZ1507" s="79"/>
      <c r="BA1507" s="79"/>
      <c r="BB1507" s="79"/>
      <c r="BC1507" s="79"/>
      <c r="BD1507" s="79"/>
      <c r="BE1507" s="79"/>
      <c r="BF1507" s="79"/>
      <c r="BG1507" s="79"/>
      <c r="BH1507" s="79"/>
      <c r="BI1507" s="79"/>
      <c r="BJ1507" s="79"/>
      <c r="BK1507" s="79"/>
      <c r="BL1507" s="79"/>
      <c r="BM1507" s="79"/>
      <c r="BN1507" s="79"/>
      <c r="BO1507" s="79"/>
      <c r="BP1507" s="79"/>
      <c r="BQ1507" s="79"/>
      <c r="BR1507" s="79"/>
      <c r="BS1507" s="79"/>
      <c r="BT1507" s="79"/>
      <c r="BU1507" s="79"/>
      <c r="BV1507" s="79"/>
      <c r="BW1507" s="79"/>
      <c r="BX1507" s="79"/>
      <c r="BY1507" s="79"/>
      <c r="BZ1507" s="79"/>
      <c r="CA1507" s="79"/>
    </row>
    <row r="1508" spans="1:79">
      <c r="A1508" s="79"/>
      <c r="B1508" s="79"/>
      <c r="C1508" s="79"/>
      <c r="D1508" s="79"/>
      <c r="E1508" s="79"/>
      <c r="F1508" s="79"/>
      <c r="G1508" s="79"/>
      <c r="H1508" s="79"/>
      <c r="I1508" s="79"/>
      <c r="J1508" s="79"/>
      <c r="K1508" s="79"/>
      <c r="L1508" s="79"/>
      <c r="M1508" s="79"/>
      <c r="AA1508" s="79"/>
      <c r="AB1508" s="79"/>
      <c r="AC1508" s="79"/>
      <c r="AD1508" s="79"/>
      <c r="AE1508" s="79"/>
      <c r="AF1508" s="79"/>
      <c r="AG1508" s="79"/>
      <c r="AH1508" s="79"/>
      <c r="AI1508" s="79"/>
      <c r="AJ1508" s="79"/>
      <c r="AK1508" s="79"/>
      <c r="AL1508" s="79"/>
      <c r="AM1508" s="79"/>
      <c r="AN1508" s="79"/>
      <c r="AO1508" s="79"/>
      <c r="AP1508" s="79"/>
      <c r="AQ1508" s="79"/>
      <c r="AR1508" s="79"/>
      <c r="AS1508" s="79"/>
      <c r="AT1508" s="79"/>
      <c r="AU1508" s="79"/>
      <c r="AV1508" s="79"/>
      <c r="AW1508" s="79"/>
      <c r="AX1508" s="79"/>
      <c r="AY1508" s="79"/>
      <c r="AZ1508" s="79"/>
      <c r="BA1508" s="79"/>
      <c r="BB1508" s="79"/>
      <c r="BC1508" s="79"/>
      <c r="BD1508" s="79"/>
      <c r="BE1508" s="79"/>
      <c r="BF1508" s="79"/>
      <c r="BG1508" s="79"/>
      <c r="BH1508" s="79"/>
      <c r="BI1508" s="79"/>
      <c r="BJ1508" s="79"/>
      <c r="BK1508" s="79"/>
      <c r="BL1508" s="79"/>
      <c r="BM1508" s="79"/>
      <c r="BN1508" s="79"/>
      <c r="BO1508" s="79"/>
      <c r="BP1508" s="79"/>
      <c r="BQ1508" s="79"/>
      <c r="BR1508" s="79"/>
      <c r="BS1508" s="79"/>
      <c r="BT1508" s="79"/>
      <c r="BU1508" s="79"/>
      <c r="BV1508" s="79"/>
      <c r="BW1508" s="79"/>
      <c r="BX1508" s="79"/>
      <c r="BY1508" s="79"/>
      <c r="BZ1508" s="79"/>
      <c r="CA1508" s="79"/>
    </row>
    <row r="1509" spans="1:79">
      <c r="A1509" s="79"/>
      <c r="B1509" s="79"/>
      <c r="C1509" s="79"/>
      <c r="D1509" s="79"/>
      <c r="E1509" s="79"/>
      <c r="F1509" s="79"/>
      <c r="G1509" s="79"/>
      <c r="H1509" s="79"/>
      <c r="I1509" s="79"/>
      <c r="J1509" s="79"/>
      <c r="K1509" s="79"/>
      <c r="L1509" s="79"/>
      <c r="M1509" s="79"/>
      <c r="AA1509" s="79"/>
      <c r="AB1509" s="79"/>
      <c r="AC1509" s="79"/>
      <c r="AD1509" s="79"/>
      <c r="AE1509" s="79"/>
      <c r="AF1509" s="79"/>
      <c r="AG1509" s="79"/>
      <c r="AH1509" s="79"/>
      <c r="AI1509" s="79"/>
      <c r="AJ1509" s="79"/>
      <c r="AK1509" s="79"/>
      <c r="AL1509" s="79"/>
      <c r="AM1509" s="79"/>
      <c r="AN1509" s="79"/>
      <c r="AO1509" s="79"/>
      <c r="AP1509" s="79"/>
      <c r="AQ1509" s="79"/>
      <c r="AR1509" s="79"/>
      <c r="AS1509" s="79"/>
      <c r="AT1509" s="79"/>
      <c r="AU1509" s="79"/>
      <c r="AV1509" s="79"/>
      <c r="AW1509" s="79"/>
      <c r="AX1509" s="79"/>
      <c r="AY1509" s="79"/>
      <c r="AZ1509" s="79"/>
      <c r="BA1509" s="79"/>
      <c r="BB1509" s="79"/>
      <c r="BC1509" s="79"/>
      <c r="BD1509" s="79"/>
      <c r="BE1509" s="79"/>
      <c r="BF1509" s="79"/>
      <c r="BG1509" s="79"/>
      <c r="BH1509" s="79"/>
      <c r="BI1509" s="79"/>
      <c r="BJ1509" s="79"/>
      <c r="BK1509" s="79"/>
      <c r="BL1509" s="79"/>
      <c r="BM1509" s="79"/>
      <c r="BN1509" s="79"/>
      <c r="BO1509" s="79"/>
      <c r="BP1509" s="79"/>
      <c r="BQ1509" s="79"/>
      <c r="BR1509" s="79"/>
      <c r="BS1509" s="79"/>
      <c r="BT1509" s="79"/>
      <c r="BU1509" s="79"/>
      <c r="BV1509" s="79"/>
      <c r="BW1509" s="79"/>
      <c r="BX1509" s="79"/>
      <c r="BY1509" s="79"/>
      <c r="BZ1509" s="79"/>
      <c r="CA1509" s="79"/>
    </row>
    <row r="1510" spans="1:79">
      <c r="A1510" s="79"/>
      <c r="B1510" s="79"/>
      <c r="C1510" s="79"/>
      <c r="D1510" s="79"/>
      <c r="E1510" s="79"/>
      <c r="F1510" s="79"/>
      <c r="G1510" s="79"/>
      <c r="H1510" s="79"/>
      <c r="I1510" s="79"/>
      <c r="J1510" s="79"/>
      <c r="K1510" s="79"/>
      <c r="L1510" s="79"/>
      <c r="M1510" s="79"/>
      <c r="AA1510" s="79"/>
      <c r="AB1510" s="79"/>
      <c r="AC1510" s="79"/>
      <c r="AD1510" s="79"/>
      <c r="AE1510" s="79"/>
      <c r="AF1510" s="79"/>
      <c r="AG1510" s="79"/>
      <c r="AH1510" s="79"/>
      <c r="AI1510" s="79"/>
      <c r="AJ1510" s="79"/>
      <c r="AK1510" s="79"/>
      <c r="AL1510" s="79"/>
      <c r="AM1510" s="79"/>
      <c r="AN1510" s="79"/>
      <c r="AO1510" s="79"/>
      <c r="AP1510" s="79"/>
      <c r="AQ1510" s="79"/>
      <c r="AR1510" s="79"/>
      <c r="AS1510" s="79"/>
      <c r="AT1510" s="79"/>
      <c r="AU1510" s="79"/>
      <c r="AV1510" s="79"/>
      <c r="AW1510" s="79"/>
      <c r="AX1510" s="79"/>
      <c r="AY1510" s="79"/>
      <c r="AZ1510" s="79"/>
      <c r="BA1510" s="79"/>
      <c r="BB1510" s="79"/>
      <c r="BC1510" s="79"/>
      <c r="BD1510" s="79"/>
      <c r="BE1510" s="79"/>
      <c r="BF1510" s="79"/>
      <c r="BG1510" s="79"/>
      <c r="BH1510" s="79"/>
      <c r="BI1510" s="79"/>
      <c r="BJ1510" s="79"/>
      <c r="BK1510" s="79"/>
      <c r="BL1510" s="79"/>
      <c r="BM1510" s="79"/>
      <c r="BN1510" s="79"/>
      <c r="BO1510" s="79"/>
      <c r="BP1510" s="79"/>
      <c r="BQ1510" s="79"/>
      <c r="BR1510" s="79"/>
      <c r="BS1510" s="79"/>
      <c r="BT1510" s="79"/>
      <c r="BU1510" s="79"/>
      <c r="BV1510" s="79"/>
      <c r="BW1510" s="79"/>
      <c r="BX1510" s="79"/>
      <c r="BY1510" s="79"/>
      <c r="BZ1510" s="79"/>
      <c r="CA1510" s="79"/>
    </row>
    <row r="1511" spans="1:79">
      <c r="A1511" s="79"/>
      <c r="B1511" s="79"/>
      <c r="C1511" s="79"/>
      <c r="D1511" s="79"/>
      <c r="E1511" s="79"/>
      <c r="F1511" s="79"/>
      <c r="G1511" s="79"/>
      <c r="H1511" s="79"/>
      <c r="I1511" s="79"/>
      <c r="J1511" s="79"/>
      <c r="K1511" s="79"/>
      <c r="L1511" s="79"/>
      <c r="M1511" s="79"/>
      <c r="AA1511" s="79"/>
      <c r="AB1511" s="79"/>
      <c r="AC1511" s="79"/>
      <c r="AD1511" s="79"/>
      <c r="AE1511" s="79"/>
      <c r="AF1511" s="79"/>
      <c r="AG1511" s="79"/>
      <c r="AH1511" s="79"/>
      <c r="AI1511" s="79"/>
      <c r="AJ1511" s="79"/>
      <c r="AK1511" s="79"/>
      <c r="AL1511" s="79"/>
      <c r="AM1511" s="79"/>
      <c r="AN1511" s="79"/>
      <c r="AO1511" s="79"/>
      <c r="AP1511" s="79"/>
      <c r="AQ1511" s="79"/>
      <c r="AR1511" s="79"/>
      <c r="AS1511" s="79"/>
      <c r="AT1511" s="79"/>
      <c r="AU1511" s="79"/>
      <c r="AV1511" s="79"/>
      <c r="AW1511" s="79"/>
      <c r="AX1511" s="79"/>
      <c r="AY1511" s="79"/>
      <c r="AZ1511" s="79"/>
      <c r="BA1511" s="79"/>
      <c r="BB1511" s="79"/>
      <c r="BC1511" s="79"/>
      <c r="BD1511" s="79"/>
      <c r="BE1511" s="79"/>
      <c r="BF1511" s="79"/>
      <c r="BG1511" s="79"/>
      <c r="BH1511" s="79"/>
      <c r="BI1511" s="79"/>
      <c r="BJ1511" s="79"/>
      <c r="BK1511" s="79"/>
      <c r="BL1511" s="79"/>
      <c r="BM1511" s="79"/>
      <c r="BN1511" s="79"/>
      <c r="BO1511" s="79"/>
      <c r="BP1511" s="79"/>
      <c r="BQ1511" s="79"/>
      <c r="BR1511" s="79"/>
      <c r="BS1511" s="79"/>
      <c r="BT1511" s="79"/>
      <c r="BU1511" s="79"/>
      <c r="BV1511" s="79"/>
      <c r="BW1511" s="79"/>
      <c r="BX1511" s="79"/>
      <c r="BY1511" s="79"/>
      <c r="BZ1511" s="79"/>
      <c r="CA1511" s="79"/>
    </row>
    <row r="1512" spans="1:79">
      <c r="A1512" s="79"/>
      <c r="B1512" s="79"/>
      <c r="C1512" s="79"/>
      <c r="D1512" s="79"/>
      <c r="E1512" s="79"/>
      <c r="F1512" s="79"/>
      <c r="G1512" s="79"/>
      <c r="H1512" s="79"/>
      <c r="I1512" s="79"/>
      <c r="J1512" s="79"/>
      <c r="K1512" s="79"/>
      <c r="L1512" s="79"/>
      <c r="M1512" s="79"/>
      <c r="AA1512" s="79"/>
      <c r="AB1512" s="79"/>
      <c r="AC1512" s="79"/>
      <c r="AD1512" s="79"/>
      <c r="AE1512" s="79"/>
      <c r="AF1512" s="79"/>
      <c r="AG1512" s="79"/>
      <c r="AH1512" s="79"/>
      <c r="AI1512" s="79"/>
      <c r="AJ1512" s="79"/>
      <c r="AK1512" s="79"/>
      <c r="AL1512" s="79"/>
      <c r="AM1512" s="79"/>
      <c r="AN1512" s="79"/>
      <c r="AO1512" s="79"/>
      <c r="AP1512" s="79"/>
      <c r="AQ1512" s="79"/>
      <c r="AR1512" s="79"/>
      <c r="AS1512" s="79"/>
      <c r="AT1512" s="79"/>
      <c r="AU1512" s="79"/>
      <c r="AV1512" s="79"/>
      <c r="AW1512" s="79"/>
      <c r="AX1512" s="79"/>
      <c r="AY1512" s="79"/>
      <c r="AZ1512" s="79"/>
      <c r="BA1512" s="79"/>
      <c r="BB1512" s="79"/>
      <c r="BC1512" s="79"/>
      <c r="BD1512" s="79"/>
      <c r="BE1512" s="79"/>
      <c r="BF1512" s="79"/>
      <c r="BG1512" s="79"/>
      <c r="BH1512" s="79"/>
      <c r="BI1512" s="79"/>
      <c r="BJ1512" s="79"/>
      <c r="BK1512" s="79"/>
      <c r="BL1512" s="79"/>
      <c r="BM1512" s="79"/>
      <c r="BN1512" s="79"/>
      <c r="BO1512" s="79"/>
      <c r="BP1512" s="79"/>
      <c r="BQ1512" s="79"/>
      <c r="BR1512" s="79"/>
      <c r="BS1512" s="79"/>
      <c r="BT1512" s="79"/>
      <c r="BU1512" s="79"/>
      <c r="BV1512" s="79"/>
      <c r="BW1512" s="79"/>
      <c r="BX1512" s="79"/>
      <c r="BY1512" s="79"/>
      <c r="BZ1512" s="79"/>
      <c r="CA1512" s="79"/>
    </row>
    <row r="1513" spans="1:79">
      <c r="A1513" s="79"/>
      <c r="B1513" s="79"/>
      <c r="C1513" s="79"/>
      <c r="D1513" s="79"/>
      <c r="E1513" s="79"/>
      <c r="F1513" s="79"/>
      <c r="G1513" s="79"/>
      <c r="H1513" s="79"/>
      <c r="I1513" s="79"/>
      <c r="J1513" s="79"/>
      <c r="K1513" s="79"/>
      <c r="L1513" s="79"/>
      <c r="M1513" s="79"/>
      <c r="AA1513" s="79"/>
      <c r="AB1513" s="79"/>
      <c r="AC1513" s="79"/>
      <c r="AD1513" s="79"/>
      <c r="AE1513" s="79"/>
      <c r="AF1513" s="79"/>
      <c r="AG1513" s="79"/>
      <c r="AH1513" s="79"/>
      <c r="AI1513" s="79"/>
      <c r="AJ1513" s="79"/>
      <c r="AK1513" s="79"/>
      <c r="AL1513" s="79"/>
      <c r="AM1513" s="79"/>
      <c r="AN1513" s="79"/>
      <c r="AO1513" s="79"/>
      <c r="AP1513" s="79"/>
      <c r="AQ1513" s="79"/>
      <c r="AR1513" s="79"/>
      <c r="AS1513" s="79"/>
      <c r="AT1513" s="79"/>
      <c r="AU1513" s="79"/>
      <c r="AV1513" s="79"/>
      <c r="AW1513" s="79"/>
      <c r="AX1513" s="79"/>
      <c r="AY1513" s="79"/>
      <c r="AZ1513" s="79"/>
      <c r="BA1513" s="79"/>
      <c r="BB1513" s="79"/>
      <c r="BC1513" s="79"/>
      <c r="BD1513" s="79"/>
      <c r="BE1513" s="79"/>
      <c r="BF1513" s="79"/>
      <c r="BG1513" s="79"/>
      <c r="BH1513" s="79"/>
      <c r="BI1513" s="79"/>
      <c r="BJ1513" s="79"/>
      <c r="BK1513" s="79"/>
      <c r="BL1513" s="79"/>
      <c r="BM1513" s="79"/>
      <c r="BN1513" s="79"/>
      <c r="BO1513" s="79"/>
      <c r="BP1513" s="79"/>
      <c r="BQ1513" s="79"/>
      <c r="BR1513" s="79"/>
      <c r="BS1513" s="79"/>
      <c r="BT1513" s="79"/>
      <c r="BU1513" s="79"/>
      <c r="BV1513" s="79"/>
      <c r="BW1513" s="79"/>
      <c r="BX1513" s="79"/>
      <c r="BY1513" s="79"/>
      <c r="BZ1513" s="79"/>
      <c r="CA1513" s="79"/>
    </row>
    <row r="1514" spans="1:79">
      <c r="A1514" s="79"/>
      <c r="B1514" s="79"/>
      <c r="C1514" s="79"/>
      <c r="D1514" s="79"/>
      <c r="E1514" s="79"/>
      <c r="F1514" s="79"/>
      <c r="G1514" s="79"/>
      <c r="H1514" s="79"/>
      <c r="I1514" s="79"/>
      <c r="J1514" s="79"/>
      <c r="K1514" s="79"/>
      <c r="L1514" s="79"/>
      <c r="M1514" s="79"/>
      <c r="AA1514" s="79"/>
      <c r="AB1514" s="79"/>
      <c r="AC1514" s="79"/>
      <c r="AD1514" s="79"/>
      <c r="AE1514" s="79"/>
      <c r="AF1514" s="79"/>
      <c r="AG1514" s="79"/>
      <c r="AH1514" s="79"/>
      <c r="AI1514" s="79"/>
      <c r="AJ1514" s="79"/>
      <c r="AK1514" s="79"/>
      <c r="AL1514" s="79"/>
      <c r="AM1514" s="79"/>
      <c r="AN1514" s="79"/>
      <c r="AO1514" s="79"/>
      <c r="AP1514" s="79"/>
      <c r="AQ1514" s="79"/>
      <c r="AR1514" s="79"/>
      <c r="AS1514" s="79"/>
      <c r="AT1514" s="79"/>
      <c r="AU1514" s="79"/>
      <c r="AV1514" s="79"/>
      <c r="AW1514" s="79"/>
      <c r="AX1514" s="79"/>
      <c r="AY1514" s="79"/>
      <c r="AZ1514" s="79"/>
      <c r="BA1514" s="79"/>
      <c r="BB1514" s="79"/>
      <c r="BC1514" s="79"/>
      <c r="BD1514" s="79"/>
      <c r="BE1514" s="79"/>
      <c r="BF1514" s="79"/>
      <c r="BG1514" s="79"/>
      <c r="BH1514" s="79"/>
      <c r="BI1514" s="79"/>
      <c r="BJ1514" s="79"/>
      <c r="BK1514" s="79"/>
      <c r="BL1514" s="79"/>
      <c r="BM1514" s="79"/>
      <c r="BN1514" s="79"/>
      <c r="BO1514" s="79"/>
      <c r="BP1514" s="79"/>
      <c r="BQ1514" s="79"/>
      <c r="BR1514" s="79"/>
      <c r="BS1514" s="79"/>
      <c r="BT1514" s="79"/>
      <c r="BU1514" s="79"/>
      <c r="BV1514" s="79"/>
      <c r="BW1514" s="79"/>
      <c r="BX1514" s="79"/>
      <c r="BY1514" s="79"/>
      <c r="BZ1514" s="79"/>
      <c r="CA1514" s="79"/>
    </row>
    <row r="1515" spans="1:79">
      <c r="A1515" s="79"/>
      <c r="B1515" s="79"/>
      <c r="C1515" s="79"/>
      <c r="D1515" s="79"/>
      <c r="E1515" s="79"/>
      <c r="F1515" s="79"/>
      <c r="G1515" s="79"/>
      <c r="H1515" s="79"/>
      <c r="I1515" s="79"/>
      <c r="J1515" s="79"/>
      <c r="K1515" s="79"/>
      <c r="L1515" s="79"/>
      <c r="M1515" s="79"/>
      <c r="AA1515" s="79"/>
      <c r="AB1515" s="79"/>
      <c r="AC1515" s="79"/>
      <c r="AD1515" s="79"/>
      <c r="AE1515" s="79"/>
      <c r="AF1515" s="79"/>
      <c r="AG1515" s="79"/>
      <c r="AH1515" s="79"/>
      <c r="AI1515" s="79"/>
      <c r="AJ1515" s="79"/>
      <c r="AK1515" s="79"/>
      <c r="AL1515" s="79"/>
      <c r="AM1515" s="79"/>
      <c r="AN1515" s="79"/>
      <c r="AO1515" s="79"/>
      <c r="AP1515" s="79"/>
      <c r="AQ1515" s="79"/>
      <c r="AR1515" s="79"/>
      <c r="AS1515" s="79"/>
      <c r="AT1515" s="79"/>
      <c r="AU1515" s="79"/>
      <c r="AV1515" s="79"/>
      <c r="AW1515" s="79"/>
      <c r="AX1515" s="79"/>
      <c r="AY1515" s="79"/>
      <c r="AZ1515" s="79"/>
      <c r="BA1515" s="79"/>
      <c r="BB1515" s="79"/>
      <c r="BC1515" s="79"/>
      <c r="BD1515" s="79"/>
      <c r="BE1515" s="79"/>
      <c r="BF1515" s="79"/>
      <c r="BG1515" s="79"/>
      <c r="BH1515" s="79"/>
      <c r="BI1515" s="79"/>
      <c r="BJ1515" s="79"/>
      <c r="BK1515" s="79"/>
      <c r="BL1515" s="79"/>
      <c r="BM1515" s="79"/>
      <c r="BN1515" s="79"/>
      <c r="BO1515" s="79"/>
      <c r="BP1515" s="79"/>
      <c r="BQ1515" s="79"/>
      <c r="BR1515" s="79"/>
      <c r="BS1515" s="79"/>
      <c r="BT1515" s="79"/>
      <c r="BU1515" s="79"/>
      <c r="BV1515" s="79"/>
      <c r="BW1515" s="79"/>
      <c r="BX1515" s="79"/>
      <c r="BY1515" s="79"/>
      <c r="BZ1515" s="79"/>
      <c r="CA1515" s="79"/>
    </row>
    <row r="1516" spans="1:79">
      <c r="A1516" s="79"/>
      <c r="B1516" s="79"/>
      <c r="C1516" s="79"/>
      <c r="D1516" s="79"/>
      <c r="E1516" s="79"/>
      <c r="F1516" s="79"/>
      <c r="G1516" s="79"/>
      <c r="H1516" s="79"/>
      <c r="I1516" s="79"/>
      <c r="J1516" s="79"/>
      <c r="K1516" s="79"/>
      <c r="L1516" s="79"/>
      <c r="M1516" s="79"/>
      <c r="AA1516" s="79"/>
      <c r="AB1516" s="79"/>
      <c r="AC1516" s="79"/>
      <c r="AD1516" s="79"/>
      <c r="AE1516" s="79"/>
      <c r="AF1516" s="79"/>
      <c r="AG1516" s="79"/>
      <c r="AH1516" s="79"/>
      <c r="AI1516" s="79"/>
      <c r="AJ1516" s="79"/>
      <c r="AK1516" s="79"/>
      <c r="AL1516" s="79"/>
      <c r="AM1516" s="79"/>
      <c r="AN1516" s="79"/>
      <c r="AO1516" s="79"/>
      <c r="AP1516" s="79"/>
      <c r="AQ1516" s="79"/>
      <c r="AR1516" s="79"/>
      <c r="AS1516" s="79"/>
      <c r="AT1516" s="79"/>
      <c r="AU1516" s="79"/>
      <c r="AV1516" s="79"/>
      <c r="AW1516" s="79"/>
      <c r="AX1516" s="79"/>
      <c r="AY1516" s="79"/>
      <c r="AZ1516" s="79"/>
      <c r="BA1516" s="79"/>
      <c r="BB1516" s="79"/>
      <c r="BC1516" s="79"/>
      <c r="BD1516" s="79"/>
      <c r="BE1516" s="79"/>
      <c r="BF1516" s="79"/>
      <c r="BG1516" s="79"/>
      <c r="BH1516" s="79"/>
      <c r="BI1516" s="79"/>
      <c r="BJ1516" s="79"/>
      <c r="BK1516" s="79"/>
      <c r="BL1516" s="79"/>
      <c r="BM1516" s="79"/>
      <c r="BN1516" s="79"/>
      <c r="BO1516" s="79"/>
      <c r="BP1516" s="79"/>
      <c r="BQ1516" s="79"/>
      <c r="BR1516" s="79"/>
      <c r="BS1516" s="79"/>
      <c r="BT1516" s="79"/>
      <c r="BU1516" s="79"/>
      <c r="BV1516" s="79"/>
      <c r="BW1516" s="79"/>
      <c r="BX1516" s="79"/>
      <c r="BY1516" s="79"/>
      <c r="BZ1516" s="79"/>
      <c r="CA1516" s="79"/>
    </row>
    <row r="1517" spans="1:79">
      <c r="A1517" s="79"/>
      <c r="B1517" s="79"/>
      <c r="C1517" s="79"/>
      <c r="D1517" s="79"/>
      <c r="E1517" s="79"/>
      <c r="F1517" s="79"/>
      <c r="G1517" s="79"/>
      <c r="H1517" s="79"/>
      <c r="I1517" s="79"/>
      <c r="J1517" s="79"/>
      <c r="K1517" s="79"/>
      <c r="L1517" s="79"/>
      <c r="M1517" s="79"/>
      <c r="AA1517" s="79"/>
      <c r="AB1517" s="79"/>
      <c r="AC1517" s="79"/>
      <c r="AD1517" s="79"/>
      <c r="AE1517" s="79"/>
      <c r="AF1517" s="79"/>
      <c r="AG1517" s="79"/>
      <c r="AH1517" s="79"/>
      <c r="AI1517" s="79"/>
      <c r="AJ1517" s="79"/>
      <c r="AK1517" s="79"/>
      <c r="AL1517" s="79"/>
      <c r="AM1517" s="79"/>
      <c r="AN1517" s="79"/>
      <c r="AO1517" s="79"/>
      <c r="AP1517" s="79"/>
      <c r="AQ1517" s="79"/>
      <c r="AR1517" s="79"/>
      <c r="AS1517" s="79"/>
      <c r="AT1517" s="79"/>
      <c r="AU1517" s="79"/>
      <c r="AV1517" s="79"/>
      <c r="AW1517" s="79"/>
      <c r="AX1517" s="79"/>
      <c r="AY1517" s="79"/>
      <c r="AZ1517" s="79"/>
      <c r="BA1517" s="79"/>
      <c r="BB1517" s="79"/>
      <c r="BC1517" s="79"/>
      <c r="BD1517" s="79"/>
      <c r="BE1517" s="79"/>
      <c r="BF1517" s="79"/>
      <c r="BG1517" s="79"/>
      <c r="BH1517" s="79"/>
      <c r="BI1517" s="79"/>
      <c r="BJ1517" s="79"/>
      <c r="BK1517" s="79"/>
      <c r="BL1517" s="79"/>
      <c r="BM1517" s="79"/>
      <c r="BN1517" s="79"/>
      <c r="BO1517" s="79"/>
      <c r="BP1517" s="79"/>
      <c r="BQ1517" s="79"/>
      <c r="BR1517" s="79"/>
      <c r="BS1517" s="79"/>
      <c r="BT1517" s="79"/>
      <c r="BU1517" s="79"/>
      <c r="BV1517" s="79"/>
      <c r="BW1517" s="79"/>
      <c r="BX1517" s="79"/>
      <c r="BY1517" s="79"/>
      <c r="BZ1517" s="79"/>
      <c r="CA1517" s="79"/>
    </row>
    <row r="1518" spans="1:79">
      <c r="A1518" s="79"/>
      <c r="B1518" s="79"/>
      <c r="C1518" s="79"/>
      <c r="D1518" s="79"/>
      <c r="E1518" s="79"/>
      <c r="F1518" s="79"/>
      <c r="G1518" s="79"/>
      <c r="H1518" s="79"/>
      <c r="I1518" s="79"/>
      <c r="J1518" s="79"/>
      <c r="K1518" s="79"/>
      <c r="L1518" s="79"/>
      <c r="M1518" s="79"/>
      <c r="AA1518" s="79"/>
      <c r="AB1518" s="79"/>
      <c r="AC1518" s="79"/>
      <c r="AD1518" s="79"/>
      <c r="AE1518" s="79"/>
      <c r="AF1518" s="79"/>
      <c r="AG1518" s="79"/>
      <c r="AH1518" s="79"/>
      <c r="AI1518" s="79"/>
      <c r="AJ1518" s="79"/>
      <c r="AK1518" s="79"/>
      <c r="AL1518" s="79"/>
      <c r="AM1518" s="79"/>
      <c r="AN1518" s="79"/>
      <c r="AO1518" s="79"/>
      <c r="AP1518" s="79"/>
      <c r="AQ1518" s="79"/>
      <c r="AR1518" s="79"/>
      <c r="AS1518" s="79"/>
      <c r="AT1518" s="79"/>
      <c r="AU1518" s="79"/>
      <c r="AV1518" s="79"/>
      <c r="AW1518" s="79"/>
      <c r="AX1518" s="79"/>
      <c r="AY1518" s="79"/>
      <c r="AZ1518" s="79"/>
      <c r="BA1518" s="79"/>
      <c r="BB1518" s="79"/>
      <c r="BC1518" s="79"/>
      <c r="BD1518" s="79"/>
      <c r="BE1518" s="79"/>
      <c r="BF1518" s="79"/>
      <c r="BG1518" s="79"/>
      <c r="BH1518" s="79"/>
      <c r="BI1518" s="79"/>
      <c r="BJ1518" s="79"/>
      <c r="BK1518" s="79"/>
      <c r="BL1518" s="79"/>
      <c r="BM1518" s="79"/>
      <c r="BN1518" s="79"/>
      <c r="BO1518" s="79"/>
      <c r="BP1518" s="79"/>
      <c r="BQ1518" s="79"/>
      <c r="BR1518" s="79"/>
      <c r="BS1518" s="79"/>
      <c r="BT1518" s="79"/>
      <c r="BU1518" s="79"/>
      <c r="BV1518" s="79"/>
      <c r="BW1518" s="79"/>
      <c r="BX1518" s="79"/>
      <c r="BY1518" s="79"/>
      <c r="BZ1518" s="79"/>
      <c r="CA1518" s="79"/>
    </row>
    <row r="1519" spans="1:79">
      <c r="A1519" s="79"/>
      <c r="B1519" s="79"/>
      <c r="C1519" s="79"/>
      <c r="D1519" s="79"/>
      <c r="E1519" s="79"/>
      <c r="F1519" s="79"/>
      <c r="G1519" s="79"/>
      <c r="H1519" s="79"/>
      <c r="I1519" s="79"/>
      <c r="J1519" s="79"/>
      <c r="K1519" s="79"/>
      <c r="L1519" s="79"/>
      <c r="M1519" s="79"/>
      <c r="AA1519" s="79"/>
      <c r="AB1519" s="79"/>
      <c r="AC1519" s="79"/>
      <c r="AD1519" s="79"/>
      <c r="AE1519" s="79"/>
      <c r="AF1519" s="79"/>
      <c r="AG1519" s="79"/>
      <c r="AH1519" s="79"/>
      <c r="AI1519" s="79"/>
      <c r="AJ1519" s="79"/>
      <c r="AK1519" s="79"/>
      <c r="AL1519" s="79"/>
      <c r="AM1519" s="79"/>
      <c r="AN1519" s="79"/>
      <c r="AO1519" s="79"/>
      <c r="AP1519" s="79"/>
      <c r="AQ1519" s="79"/>
      <c r="AR1519" s="79"/>
      <c r="AS1519" s="79"/>
      <c r="AT1519" s="79"/>
      <c r="AU1519" s="79"/>
      <c r="AV1519" s="79"/>
      <c r="AW1519" s="79"/>
      <c r="AX1519" s="79"/>
      <c r="AY1519" s="79"/>
      <c r="AZ1519" s="79"/>
      <c r="BA1519" s="79"/>
      <c r="BB1519" s="79"/>
      <c r="BC1519" s="79"/>
      <c r="BD1519" s="79"/>
      <c r="BE1519" s="79"/>
      <c r="BF1519" s="79"/>
      <c r="BG1519" s="79"/>
      <c r="BH1519" s="79"/>
      <c r="BI1519" s="79"/>
      <c r="BJ1519" s="79"/>
      <c r="BK1519" s="79"/>
      <c r="BL1519" s="79"/>
      <c r="BM1519" s="79"/>
      <c r="BN1519" s="79"/>
      <c r="BO1519" s="79"/>
      <c r="BP1519" s="79"/>
      <c r="BQ1519" s="79"/>
      <c r="BR1519" s="79"/>
      <c r="BS1519" s="79"/>
      <c r="BT1519" s="79"/>
      <c r="BU1519" s="79"/>
      <c r="BV1519" s="79"/>
      <c r="BW1519" s="79"/>
      <c r="BX1519" s="79"/>
      <c r="BY1519" s="79"/>
      <c r="BZ1519" s="79"/>
      <c r="CA1519" s="79"/>
    </row>
    <row r="1520" spans="1:79">
      <c r="A1520" s="79"/>
      <c r="B1520" s="79"/>
      <c r="C1520" s="79"/>
      <c r="D1520" s="79"/>
      <c r="E1520" s="79"/>
      <c r="F1520" s="79"/>
      <c r="G1520" s="79"/>
      <c r="H1520" s="79"/>
      <c r="I1520" s="79"/>
      <c r="J1520" s="79"/>
      <c r="K1520" s="79"/>
      <c r="L1520" s="79"/>
      <c r="M1520" s="79"/>
      <c r="AA1520" s="79"/>
      <c r="AB1520" s="79"/>
      <c r="AC1520" s="79"/>
      <c r="AD1520" s="79"/>
      <c r="AE1520" s="79"/>
      <c r="AF1520" s="79"/>
      <c r="AG1520" s="79"/>
      <c r="AH1520" s="79"/>
      <c r="AI1520" s="79"/>
      <c r="AJ1520" s="79"/>
      <c r="AK1520" s="79"/>
      <c r="AL1520" s="79"/>
      <c r="AM1520" s="79"/>
      <c r="AN1520" s="79"/>
      <c r="AO1520" s="79"/>
      <c r="AP1520" s="79"/>
      <c r="AQ1520" s="79"/>
      <c r="AR1520" s="79"/>
      <c r="AS1520" s="79"/>
      <c r="AT1520" s="79"/>
      <c r="AU1520" s="79"/>
      <c r="AV1520" s="79"/>
      <c r="AW1520" s="79"/>
      <c r="AX1520" s="79"/>
      <c r="AY1520" s="79"/>
      <c r="AZ1520" s="79"/>
      <c r="BA1520" s="79"/>
      <c r="BB1520" s="79"/>
      <c r="BC1520" s="79"/>
      <c r="BD1520" s="79"/>
      <c r="BE1520" s="79"/>
      <c r="BF1520" s="79"/>
      <c r="BG1520" s="79"/>
      <c r="BH1520" s="79"/>
      <c r="BI1520" s="79"/>
      <c r="BJ1520" s="79"/>
      <c r="BK1520" s="79"/>
      <c r="BL1520" s="79"/>
      <c r="BM1520" s="79"/>
      <c r="BN1520" s="79"/>
      <c r="BO1520" s="79"/>
      <c r="BP1520" s="79"/>
      <c r="BQ1520" s="79"/>
      <c r="BR1520" s="79"/>
      <c r="BS1520" s="79"/>
      <c r="BT1520" s="79"/>
      <c r="BU1520" s="79"/>
      <c r="BV1520" s="79"/>
      <c r="BW1520" s="79"/>
      <c r="BX1520" s="79"/>
      <c r="BY1520" s="79"/>
      <c r="BZ1520" s="79"/>
      <c r="CA1520" s="79"/>
    </row>
    <row r="1521" spans="1:79">
      <c r="A1521" s="79"/>
      <c r="B1521" s="79"/>
      <c r="C1521" s="79"/>
      <c r="D1521" s="79"/>
      <c r="E1521" s="79"/>
      <c r="F1521" s="79"/>
      <c r="G1521" s="79"/>
      <c r="H1521" s="79"/>
      <c r="I1521" s="79"/>
      <c r="J1521" s="79"/>
      <c r="K1521" s="79"/>
      <c r="L1521" s="79"/>
      <c r="M1521" s="79"/>
      <c r="AA1521" s="79"/>
      <c r="AB1521" s="79"/>
      <c r="AC1521" s="79"/>
      <c r="AD1521" s="79"/>
      <c r="AE1521" s="79"/>
      <c r="AF1521" s="79"/>
      <c r="AG1521" s="79"/>
      <c r="AH1521" s="79"/>
      <c r="AI1521" s="79"/>
      <c r="AJ1521" s="79"/>
      <c r="AK1521" s="79"/>
      <c r="AL1521" s="79"/>
      <c r="AM1521" s="79"/>
      <c r="AN1521" s="79"/>
      <c r="AO1521" s="79"/>
      <c r="AP1521" s="79"/>
      <c r="AQ1521" s="79"/>
      <c r="AR1521" s="79"/>
      <c r="AS1521" s="79"/>
      <c r="AT1521" s="79"/>
      <c r="AU1521" s="79"/>
      <c r="AV1521" s="79"/>
      <c r="AW1521" s="79"/>
      <c r="AX1521" s="79"/>
      <c r="AY1521" s="79"/>
      <c r="AZ1521" s="79"/>
      <c r="BA1521" s="79"/>
      <c r="BB1521" s="79"/>
      <c r="BC1521" s="79"/>
      <c r="BD1521" s="79"/>
      <c r="BE1521" s="79"/>
      <c r="BF1521" s="79"/>
      <c r="BG1521" s="79"/>
      <c r="BH1521" s="79"/>
      <c r="BI1521" s="79"/>
      <c r="BJ1521" s="79"/>
      <c r="BK1521" s="79"/>
      <c r="BL1521" s="79"/>
      <c r="BM1521" s="79"/>
      <c r="BN1521" s="79"/>
      <c r="BO1521" s="79"/>
      <c r="BP1521" s="79"/>
      <c r="BQ1521" s="79"/>
      <c r="BR1521" s="79"/>
      <c r="BS1521" s="79"/>
      <c r="BT1521" s="79"/>
      <c r="BU1521" s="79"/>
      <c r="BV1521" s="79"/>
      <c r="BW1521" s="79"/>
      <c r="BX1521" s="79"/>
      <c r="BY1521" s="79"/>
      <c r="BZ1521" s="79"/>
      <c r="CA1521" s="79"/>
    </row>
    <row r="1522" spans="1:79">
      <c r="A1522" s="79"/>
      <c r="B1522" s="79"/>
      <c r="C1522" s="79"/>
      <c r="D1522" s="79"/>
      <c r="E1522" s="79"/>
      <c r="F1522" s="79"/>
      <c r="G1522" s="79"/>
      <c r="H1522" s="79"/>
      <c r="I1522" s="79"/>
      <c r="J1522" s="79"/>
      <c r="K1522" s="79"/>
      <c r="L1522" s="79"/>
      <c r="M1522" s="79"/>
      <c r="AA1522" s="79"/>
      <c r="AB1522" s="79"/>
      <c r="AC1522" s="79"/>
      <c r="AD1522" s="79"/>
      <c r="AE1522" s="79"/>
      <c r="AF1522" s="79"/>
      <c r="AG1522" s="79"/>
      <c r="AH1522" s="79"/>
      <c r="AI1522" s="79"/>
      <c r="AJ1522" s="79"/>
      <c r="AK1522" s="79"/>
      <c r="AL1522" s="79"/>
      <c r="AM1522" s="79"/>
      <c r="AN1522" s="79"/>
      <c r="AO1522" s="79"/>
      <c r="AP1522" s="79"/>
      <c r="AQ1522" s="79"/>
      <c r="AR1522" s="79"/>
      <c r="AS1522" s="79"/>
      <c r="AT1522" s="79"/>
      <c r="AU1522" s="79"/>
      <c r="AV1522" s="79"/>
      <c r="AW1522" s="79"/>
      <c r="AX1522" s="79"/>
      <c r="AY1522" s="79"/>
      <c r="AZ1522" s="79"/>
      <c r="BA1522" s="79"/>
      <c r="BB1522" s="79"/>
      <c r="BC1522" s="79"/>
      <c r="BD1522" s="79"/>
      <c r="BE1522" s="79"/>
      <c r="BF1522" s="79"/>
      <c r="BG1522" s="79"/>
      <c r="BH1522" s="79"/>
      <c r="BI1522" s="79"/>
      <c r="BJ1522" s="79"/>
      <c r="BK1522" s="79"/>
      <c r="BL1522" s="79"/>
      <c r="BM1522" s="79"/>
      <c r="BN1522" s="79"/>
      <c r="BO1522" s="79"/>
      <c r="BP1522" s="79"/>
      <c r="BQ1522" s="79"/>
      <c r="BR1522" s="79"/>
      <c r="BS1522" s="79"/>
      <c r="BT1522" s="79"/>
      <c r="BU1522" s="79"/>
      <c r="BV1522" s="79"/>
      <c r="BW1522" s="79"/>
      <c r="BX1522" s="79"/>
      <c r="BY1522" s="79"/>
      <c r="BZ1522" s="79"/>
      <c r="CA1522" s="79"/>
    </row>
    <row r="1523" spans="1:79">
      <c r="A1523" s="79"/>
      <c r="B1523" s="79"/>
      <c r="C1523" s="79"/>
      <c r="D1523" s="79"/>
      <c r="E1523" s="79"/>
      <c r="F1523" s="79"/>
      <c r="G1523" s="79"/>
      <c r="H1523" s="79"/>
      <c r="I1523" s="79"/>
      <c r="J1523" s="79"/>
      <c r="K1523" s="79"/>
      <c r="L1523" s="79"/>
      <c r="M1523" s="79"/>
      <c r="AA1523" s="79"/>
      <c r="AB1523" s="79"/>
      <c r="AC1523" s="79"/>
      <c r="AD1523" s="79"/>
      <c r="AE1523" s="79"/>
      <c r="AF1523" s="79"/>
      <c r="AG1523" s="79"/>
      <c r="AH1523" s="79"/>
      <c r="AI1523" s="79"/>
      <c r="AJ1523" s="79"/>
      <c r="AK1523" s="79"/>
      <c r="AL1523" s="79"/>
      <c r="AM1523" s="79"/>
      <c r="AN1523" s="79"/>
      <c r="AO1523" s="79"/>
      <c r="AP1523" s="79"/>
      <c r="AQ1523" s="79"/>
      <c r="AR1523" s="79"/>
      <c r="AS1523" s="79"/>
      <c r="AT1523" s="79"/>
      <c r="AU1523" s="79"/>
      <c r="AV1523" s="79"/>
      <c r="AW1523" s="79"/>
      <c r="AX1523" s="79"/>
      <c r="AY1523" s="79"/>
      <c r="AZ1523" s="79"/>
      <c r="BA1523" s="79"/>
      <c r="BB1523" s="79"/>
      <c r="BC1523" s="79"/>
      <c r="BD1523" s="79"/>
      <c r="BE1523" s="79"/>
      <c r="BF1523" s="79"/>
      <c r="BG1523" s="79"/>
      <c r="BH1523" s="79"/>
      <c r="BI1523" s="79"/>
      <c r="BJ1523" s="79"/>
      <c r="BK1523" s="79"/>
      <c r="BL1523" s="79"/>
      <c r="BM1523" s="79"/>
      <c r="BN1523" s="79"/>
      <c r="BO1523" s="79"/>
      <c r="BP1523" s="79"/>
      <c r="BQ1523" s="79"/>
      <c r="BR1523" s="79"/>
      <c r="BS1523" s="79"/>
      <c r="BT1523" s="79"/>
      <c r="BU1523" s="79"/>
      <c r="BV1523" s="79"/>
      <c r="BW1523" s="79"/>
      <c r="BX1523" s="79"/>
      <c r="BY1523" s="79"/>
      <c r="BZ1523" s="79"/>
      <c r="CA1523" s="79"/>
    </row>
    <row r="1524" spans="1:79">
      <c r="A1524" s="79"/>
      <c r="B1524" s="79"/>
      <c r="C1524" s="79"/>
      <c r="D1524" s="79"/>
      <c r="E1524" s="79"/>
      <c r="F1524" s="79"/>
      <c r="G1524" s="79"/>
      <c r="H1524" s="79"/>
      <c r="I1524" s="79"/>
      <c r="J1524" s="79"/>
      <c r="K1524" s="79"/>
      <c r="L1524" s="79"/>
      <c r="M1524" s="79"/>
      <c r="AA1524" s="79"/>
      <c r="AB1524" s="79"/>
      <c r="AC1524" s="79"/>
      <c r="AD1524" s="79"/>
      <c r="AE1524" s="79"/>
      <c r="AF1524" s="79"/>
      <c r="AG1524" s="79"/>
      <c r="AH1524" s="79"/>
      <c r="AI1524" s="79"/>
      <c r="AJ1524" s="79"/>
      <c r="AK1524" s="79"/>
      <c r="AL1524" s="79"/>
      <c r="AM1524" s="79"/>
      <c r="AN1524" s="79"/>
      <c r="AO1524" s="79"/>
      <c r="AP1524" s="79"/>
      <c r="AQ1524" s="79"/>
      <c r="AR1524" s="79"/>
      <c r="AS1524" s="79"/>
      <c r="AT1524" s="79"/>
      <c r="AU1524" s="79"/>
      <c r="AV1524" s="79"/>
      <c r="AW1524" s="79"/>
      <c r="AX1524" s="79"/>
      <c r="AY1524" s="79"/>
      <c r="AZ1524" s="79"/>
      <c r="BA1524" s="79"/>
      <c r="BB1524" s="79"/>
      <c r="BC1524" s="79"/>
      <c r="BD1524" s="79"/>
      <c r="BE1524" s="79"/>
      <c r="BF1524" s="79"/>
      <c r="BG1524" s="79"/>
      <c r="BH1524" s="79"/>
      <c r="BI1524" s="79"/>
      <c r="BJ1524" s="79"/>
      <c r="BK1524" s="79"/>
      <c r="BL1524" s="79"/>
      <c r="BM1524" s="79"/>
      <c r="BN1524" s="79"/>
      <c r="BO1524" s="79"/>
      <c r="BP1524" s="79"/>
      <c r="BQ1524" s="79"/>
      <c r="BR1524" s="79"/>
      <c r="BS1524" s="79"/>
      <c r="BT1524" s="79"/>
      <c r="BU1524" s="79"/>
      <c r="BV1524" s="79"/>
      <c r="BW1524" s="79"/>
      <c r="BX1524" s="79"/>
      <c r="BY1524" s="79"/>
      <c r="BZ1524" s="79"/>
      <c r="CA1524" s="79"/>
    </row>
    <row r="1525" spans="1:79">
      <c r="A1525" s="79"/>
      <c r="B1525" s="79"/>
      <c r="C1525" s="79"/>
      <c r="D1525" s="79"/>
      <c r="E1525" s="79"/>
      <c r="F1525" s="79"/>
      <c r="G1525" s="79"/>
      <c r="H1525" s="79"/>
      <c r="I1525" s="79"/>
      <c r="J1525" s="79"/>
      <c r="K1525" s="79"/>
      <c r="L1525" s="79"/>
      <c r="M1525" s="79"/>
      <c r="AA1525" s="79"/>
      <c r="AB1525" s="79"/>
      <c r="AC1525" s="79"/>
      <c r="AD1525" s="79"/>
      <c r="AE1525" s="79"/>
      <c r="AF1525" s="79"/>
      <c r="AG1525" s="79"/>
      <c r="AH1525" s="79"/>
      <c r="AI1525" s="79"/>
      <c r="AJ1525" s="79"/>
      <c r="AK1525" s="79"/>
      <c r="AL1525" s="79"/>
      <c r="AM1525" s="79"/>
      <c r="AN1525" s="79"/>
      <c r="AO1525" s="79"/>
      <c r="AP1525" s="79"/>
      <c r="AQ1525" s="79"/>
      <c r="AR1525" s="79"/>
      <c r="AS1525" s="79"/>
      <c r="AT1525" s="79"/>
      <c r="AU1525" s="79"/>
      <c r="AV1525" s="79"/>
      <c r="AW1525" s="79"/>
      <c r="AX1525" s="79"/>
      <c r="AY1525" s="79"/>
      <c r="AZ1525" s="79"/>
      <c r="BA1525" s="79"/>
      <c r="BB1525" s="79"/>
      <c r="BC1525" s="79"/>
      <c r="BD1525" s="79"/>
      <c r="BE1525" s="79"/>
      <c r="BF1525" s="79"/>
      <c r="BG1525" s="79"/>
      <c r="BH1525" s="79"/>
      <c r="BI1525" s="79"/>
      <c r="BJ1525" s="79"/>
      <c r="BK1525" s="79"/>
      <c r="BL1525" s="79"/>
      <c r="BM1525" s="79"/>
      <c r="BN1525" s="79"/>
      <c r="BO1525" s="79"/>
      <c r="BP1525" s="79"/>
      <c r="BQ1525" s="79"/>
      <c r="BR1525" s="79"/>
      <c r="BS1525" s="79"/>
      <c r="BT1525" s="79"/>
      <c r="BU1525" s="79"/>
      <c r="BV1525" s="79"/>
      <c r="BW1525" s="79"/>
      <c r="BX1525" s="79"/>
      <c r="BY1525" s="79"/>
      <c r="BZ1525" s="79"/>
      <c r="CA1525" s="79"/>
    </row>
    <row r="1526" spans="1:79">
      <c r="A1526" s="79"/>
      <c r="B1526" s="79"/>
      <c r="C1526" s="79"/>
      <c r="D1526" s="79"/>
      <c r="E1526" s="79"/>
      <c r="F1526" s="79"/>
      <c r="G1526" s="79"/>
      <c r="H1526" s="79"/>
      <c r="I1526" s="79"/>
      <c r="J1526" s="79"/>
      <c r="K1526" s="79"/>
      <c r="L1526" s="79"/>
      <c r="M1526" s="79"/>
      <c r="AA1526" s="79"/>
      <c r="AB1526" s="79"/>
      <c r="AC1526" s="79"/>
      <c r="AD1526" s="79"/>
      <c r="AE1526" s="79"/>
      <c r="AF1526" s="79"/>
      <c r="AG1526" s="79"/>
      <c r="AH1526" s="79"/>
      <c r="AI1526" s="79"/>
      <c r="AJ1526" s="79"/>
      <c r="AK1526" s="79"/>
      <c r="AL1526" s="79"/>
      <c r="AM1526" s="79"/>
      <c r="AN1526" s="79"/>
      <c r="AO1526" s="79"/>
      <c r="AP1526" s="79"/>
      <c r="AQ1526" s="79"/>
      <c r="AR1526" s="79"/>
      <c r="AS1526" s="79"/>
      <c r="AT1526" s="79"/>
      <c r="AU1526" s="79"/>
      <c r="AV1526" s="79"/>
      <c r="AW1526" s="79"/>
      <c r="AX1526" s="79"/>
      <c r="AY1526" s="79"/>
      <c r="AZ1526" s="79"/>
      <c r="BA1526" s="79"/>
      <c r="BB1526" s="79"/>
      <c r="BC1526" s="79"/>
      <c r="BD1526" s="79"/>
      <c r="BE1526" s="79"/>
      <c r="BF1526" s="79"/>
      <c r="BG1526" s="79"/>
      <c r="BH1526" s="79"/>
      <c r="BI1526" s="79"/>
      <c r="BJ1526" s="79"/>
      <c r="BK1526" s="79"/>
      <c r="BL1526" s="79"/>
      <c r="BM1526" s="79"/>
      <c r="BN1526" s="79"/>
      <c r="BO1526" s="79"/>
      <c r="BP1526" s="79"/>
      <c r="BQ1526" s="79"/>
      <c r="BR1526" s="79"/>
      <c r="BS1526" s="79"/>
      <c r="BT1526" s="79"/>
      <c r="BU1526" s="79"/>
      <c r="BV1526" s="79"/>
      <c r="BW1526" s="79"/>
      <c r="BX1526" s="79"/>
      <c r="BY1526" s="79"/>
      <c r="BZ1526" s="79"/>
      <c r="CA1526" s="79"/>
    </row>
    <row r="1527" spans="1:79">
      <c r="A1527" s="79"/>
      <c r="B1527" s="79"/>
      <c r="C1527" s="79"/>
      <c r="D1527" s="79"/>
      <c r="E1527" s="79"/>
      <c r="F1527" s="79"/>
      <c r="G1527" s="79"/>
      <c r="H1527" s="79"/>
      <c r="I1527" s="79"/>
      <c r="J1527" s="79"/>
      <c r="K1527" s="79"/>
      <c r="L1527" s="79"/>
      <c r="M1527" s="79"/>
      <c r="AA1527" s="79"/>
      <c r="AB1527" s="79"/>
      <c r="AC1527" s="79"/>
      <c r="AD1527" s="79"/>
      <c r="AE1527" s="79"/>
      <c r="AF1527" s="79"/>
      <c r="AG1527" s="79"/>
      <c r="AH1527" s="79"/>
      <c r="AI1527" s="79"/>
      <c r="AJ1527" s="79"/>
      <c r="AK1527" s="79"/>
      <c r="AL1527" s="79"/>
      <c r="AM1527" s="79"/>
      <c r="AN1527" s="79"/>
      <c r="AO1527" s="79"/>
      <c r="AP1527" s="79"/>
      <c r="AQ1527" s="79"/>
      <c r="AR1527" s="79"/>
      <c r="AS1527" s="79"/>
      <c r="AT1527" s="79"/>
      <c r="AU1527" s="79"/>
      <c r="AV1527" s="79"/>
      <c r="AW1527" s="79"/>
      <c r="AX1527" s="79"/>
      <c r="AY1527" s="79"/>
      <c r="AZ1527" s="79"/>
      <c r="BA1527" s="79"/>
      <c r="BB1527" s="79"/>
      <c r="BC1527" s="79"/>
      <c r="BD1527" s="79"/>
      <c r="BE1527" s="79"/>
      <c r="BF1527" s="79"/>
      <c r="BG1527" s="79"/>
      <c r="BH1527" s="79"/>
      <c r="BI1527" s="79"/>
      <c r="BJ1527" s="79"/>
      <c r="BK1527" s="79"/>
      <c r="BL1527" s="79"/>
      <c r="BM1527" s="79"/>
      <c r="BN1527" s="79"/>
      <c r="BO1527" s="79"/>
      <c r="BP1527" s="79"/>
      <c r="BQ1527" s="79"/>
      <c r="BR1527" s="79"/>
      <c r="BS1527" s="79"/>
      <c r="BT1527" s="79"/>
      <c r="BU1527" s="79"/>
      <c r="BV1527" s="79"/>
      <c r="BW1527" s="79"/>
      <c r="BX1527" s="79"/>
      <c r="BY1527" s="79"/>
      <c r="BZ1527" s="79"/>
      <c r="CA1527" s="79"/>
    </row>
    <row r="1528" spans="1:79">
      <c r="A1528" s="79"/>
      <c r="B1528" s="79"/>
      <c r="C1528" s="79"/>
      <c r="D1528" s="79"/>
      <c r="E1528" s="79"/>
      <c r="F1528" s="79"/>
      <c r="G1528" s="79"/>
      <c r="H1528" s="79"/>
      <c r="I1528" s="79"/>
      <c r="J1528" s="79"/>
      <c r="K1528" s="79"/>
      <c r="L1528" s="79"/>
      <c r="M1528" s="79"/>
      <c r="AA1528" s="79"/>
      <c r="AB1528" s="79"/>
      <c r="AC1528" s="79"/>
      <c r="AD1528" s="79"/>
      <c r="AE1528" s="79"/>
      <c r="AF1528" s="79"/>
      <c r="AG1528" s="79"/>
      <c r="AH1528" s="79"/>
      <c r="AI1528" s="79"/>
      <c r="AJ1528" s="79"/>
      <c r="AK1528" s="79"/>
      <c r="AL1528" s="79"/>
      <c r="AM1528" s="79"/>
      <c r="AN1528" s="79"/>
      <c r="AO1528" s="79"/>
      <c r="AP1528" s="79"/>
      <c r="AQ1528" s="79"/>
      <c r="AR1528" s="79"/>
      <c r="AS1528" s="79"/>
      <c r="AT1528" s="79"/>
      <c r="AU1528" s="79"/>
      <c r="AV1528" s="79"/>
      <c r="AW1528" s="79"/>
      <c r="AX1528" s="79"/>
      <c r="AY1528" s="79"/>
      <c r="AZ1528" s="79"/>
      <c r="BA1528" s="79"/>
      <c r="BB1528" s="79"/>
      <c r="BC1528" s="79"/>
      <c r="BD1528" s="79"/>
      <c r="BE1528" s="79"/>
      <c r="BF1528" s="79"/>
      <c r="BG1528" s="79"/>
      <c r="BH1528" s="79"/>
      <c r="BI1528" s="79"/>
      <c r="BJ1528" s="79"/>
      <c r="BK1528" s="79"/>
      <c r="BL1528" s="79"/>
      <c r="BM1528" s="79"/>
      <c r="BN1528" s="79"/>
      <c r="BO1528" s="79"/>
      <c r="BP1528" s="79"/>
      <c r="BQ1528" s="79"/>
      <c r="BR1528" s="79"/>
      <c r="BS1528" s="79"/>
      <c r="BT1528" s="79"/>
      <c r="BU1528" s="79"/>
      <c r="BV1528" s="79"/>
      <c r="BW1528" s="79"/>
      <c r="BX1528" s="79"/>
      <c r="BY1528" s="79"/>
      <c r="BZ1528" s="79"/>
      <c r="CA1528" s="79"/>
    </row>
    <row r="1529" spans="1:79">
      <c r="A1529" s="79"/>
      <c r="B1529" s="79"/>
      <c r="C1529" s="79"/>
      <c r="D1529" s="79"/>
      <c r="E1529" s="79"/>
      <c r="F1529" s="79"/>
      <c r="G1529" s="79"/>
      <c r="H1529" s="79"/>
      <c r="I1529" s="79"/>
      <c r="J1529" s="79"/>
      <c r="K1529" s="79"/>
      <c r="L1529" s="79"/>
      <c r="M1529" s="79"/>
      <c r="AA1529" s="79"/>
      <c r="AB1529" s="79"/>
      <c r="AC1529" s="79"/>
      <c r="AD1529" s="79"/>
      <c r="AE1529" s="79"/>
      <c r="AF1529" s="79"/>
      <c r="AG1529" s="79"/>
      <c r="AH1529" s="79"/>
      <c r="AI1529" s="79"/>
      <c r="AJ1529" s="79"/>
      <c r="AK1529" s="79"/>
      <c r="AL1529" s="79"/>
      <c r="AM1529" s="79"/>
      <c r="AN1529" s="79"/>
      <c r="AO1529" s="79"/>
      <c r="AP1529" s="79"/>
      <c r="AQ1529" s="79"/>
      <c r="AR1529" s="79"/>
      <c r="AS1529" s="79"/>
      <c r="AT1529" s="79"/>
      <c r="AU1529" s="79"/>
      <c r="AV1529" s="79"/>
      <c r="AW1529" s="79"/>
      <c r="AX1529" s="79"/>
      <c r="AY1529" s="79"/>
      <c r="AZ1529" s="79"/>
      <c r="BA1529" s="79"/>
      <c r="BB1529" s="79"/>
      <c r="BC1529" s="79"/>
      <c r="BD1529" s="79"/>
      <c r="BE1529" s="79"/>
      <c r="BF1529" s="79"/>
      <c r="BG1529" s="79"/>
      <c r="BH1529" s="79"/>
      <c r="BI1529" s="79"/>
      <c r="BJ1529" s="79"/>
      <c r="BK1529" s="79"/>
      <c r="BL1529" s="79"/>
      <c r="BM1529" s="79"/>
      <c r="BN1529" s="79"/>
      <c r="BO1529" s="79"/>
      <c r="BP1529" s="79"/>
      <c r="BQ1529" s="79"/>
      <c r="BR1529" s="79"/>
      <c r="BS1529" s="79"/>
      <c r="BT1529" s="79"/>
      <c r="BU1529" s="79"/>
      <c r="BV1529" s="79"/>
      <c r="BW1529" s="79"/>
      <c r="BX1529" s="79"/>
      <c r="BY1529" s="79"/>
      <c r="BZ1529" s="79"/>
      <c r="CA1529" s="79"/>
    </row>
    <row r="1530" spans="1:79">
      <c r="A1530" s="79"/>
      <c r="B1530" s="79"/>
      <c r="C1530" s="79"/>
      <c r="D1530" s="79"/>
      <c r="E1530" s="79"/>
      <c r="F1530" s="79"/>
      <c r="G1530" s="79"/>
      <c r="H1530" s="79"/>
      <c r="I1530" s="79"/>
      <c r="J1530" s="79"/>
      <c r="K1530" s="79"/>
      <c r="L1530" s="79"/>
      <c r="M1530" s="79"/>
      <c r="AA1530" s="79"/>
      <c r="AB1530" s="79"/>
      <c r="AC1530" s="79"/>
      <c r="AD1530" s="79"/>
      <c r="AE1530" s="79"/>
      <c r="AF1530" s="79"/>
      <c r="AG1530" s="79"/>
      <c r="AH1530" s="79"/>
      <c r="AI1530" s="79"/>
      <c r="AJ1530" s="79"/>
      <c r="AK1530" s="79"/>
      <c r="AL1530" s="79"/>
      <c r="AM1530" s="79"/>
      <c r="AN1530" s="79"/>
      <c r="AO1530" s="79"/>
      <c r="AP1530" s="79"/>
      <c r="AQ1530" s="79"/>
      <c r="AR1530" s="79"/>
      <c r="AS1530" s="79"/>
      <c r="AT1530" s="79"/>
      <c r="AU1530" s="79"/>
      <c r="AV1530" s="79"/>
      <c r="AW1530" s="79"/>
      <c r="AX1530" s="79"/>
      <c r="AY1530" s="79"/>
      <c r="AZ1530" s="79"/>
      <c r="BA1530" s="79"/>
      <c r="BB1530" s="79"/>
      <c r="BC1530" s="79"/>
      <c r="BD1530" s="79"/>
      <c r="BE1530" s="79"/>
      <c r="BF1530" s="79"/>
      <c r="BG1530" s="79"/>
      <c r="BH1530" s="79"/>
      <c r="BI1530" s="79"/>
      <c r="BJ1530" s="79"/>
      <c r="BK1530" s="79"/>
      <c r="BL1530" s="79"/>
      <c r="BM1530" s="79"/>
      <c r="BN1530" s="79"/>
      <c r="BO1530" s="79"/>
      <c r="BP1530" s="79"/>
      <c r="BQ1530" s="79"/>
      <c r="BR1530" s="79"/>
      <c r="BS1530" s="79"/>
      <c r="BT1530" s="79"/>
      <c r="BU1530" s="79"/>
      <c r="BV1530" s="79"/>
      <c r="BW1530" s="79"/>
      <c r="BX1530" s="79"/>
      <c r="BY1530" s="79"/>
      <c r="BZ1530" s="79"/>
      <c r="CA1530" s="79"/>
    </row>
    <row r="1531" spans="1:79">
      <c r="A1531" s="79"/>
      <c r="B1531" s="79"/>
      <c r="C1531" s="79"/>
      <c r="D1531" s="79"/>
      <c r="E1531" s="79"/>
      <c r="F1531" s="79"/>
      <c r="G1531" s="79"/>
      <c r="H1531" s="79"/>
      <c r="I1531" s="79"/>
      <c r="J1531" s="79"/>
      <c r="K1531" s="79"/>
      <c r="L1531" s="79"/>
      <c r="M1531" s="79"/>
      <c r="AA1531" s="79"/>
      <c r="AB1531" s="79"/>
      <c r="AC1531" s="79"/>
      <c r="AD1531" s="79"/>
      <c r="AE1531" s="79"/>
      <c r="AF1531" s="79"/>
      <c r="AG1531" s="79"/>
      <c r="AH1531" s="79"/>
      <c r="AI1531" s="79"/>
      <c r="AJ1531" s="79"/>
      <c r="AK1531" s="79"/>
      <c r="AL1531" s="79"/>
      <c r="AM1531" s="79"/>
      <c r="AN1531" s="79"/>
      <c r="AO1531" s="79"/>
      <c r="AP1531" s="79"/>
      <c r="AQ1531" s="79"/>
      <c r="AR1531" s="79"/>
      <c r="AS1531" s="79"/>
      <c r="AT1531" s="79"/>
      <c r="AU1531" s="79"/>
      <c r="AV1531" s="79"/>
      <c r="AW1531" s="79"/>
      <c r="AX1531" s="79"/>
      <c r="AY1531" s="79"/>
      <c r="AZ1531" s="79"/>
      <c r="BA1531" s="79"/>
      <c r="BB1531" s="79"/>
      <c r="BC1531" s="79"/>
      <c r="BD1531" s="79"/>
      <c r="BE1531" s="79"/>
      <c r="BF1531" s="79"/>
      <c r="BG1531" s="79"/>
      <c r="BH1531" s="79"/>
      <c r="BI1531" s="79"/>
      <c r="BJ1531" s="79"/>
      <c r="BK1531" s="79"/>
      <c r="BL1531" s="79"/>
      <c r="BM1531" s="79"/>
      <c r="BN1531" s="79"/>
      <c r="BO1531" s="79"/>
      <c r="BP1531" s="79"/>
      <c r="BQ1531" s="79"/>
      <c r="BR1531" s="79"/>
      <c r="BS1531" s="79"/>
      <c r="BT1531" s="79"/>
      <c r="BU1531" s="79"/>
      <c r="BV1531" s="79"/>
      <c r="BW1531" s="79"/>
      <c r="BX1531" s="79"/>
      <c r="BY1531" s="79"/>
      <c r="BZ1531" s="79"/>
      <c r="CA1531" s="79"/>
    </row>
    <row r="1532" spans="1:79">
      <c r="A1532" s="79"/>
      <c r="B1532" s="79"/>
      <c r="C1532" s="79"/>
      <c r="D1532" s="79"/>
      <c r="E1532" s="79"/>
      <c r="F1532" s="79"/>
      <c r="G1532" s="79"/>
      <c r="H1532" s="79"/>
      <c r="I1532" s="79"/>
      <c r="J1532" s="79"/>
      <c r="K1532" s="79"/>
      <c r="L1532" s="79"/>
      <c r="M1532" s="79"/>
      <c r="AA1532" s="79"/>
      <c r="AB1532" s="79"/>
      <c r="AC1532" s="79"/>
      <c r="AD1532" s="79"/>
      <c r="AE1532" s="79"/>
      <c r="AF1532" s="79"/>
      <c r="AG1532" s="79"/>
      <c r="AH1532" s="79"/>
      <c r="AI1532" s="79"/>
      <c r="AJ1532" s="79"/>
      <c r="AK1532" s="79"/>
      <c r="AL1532" s="79"/>
      <c r="AM1532" s="79"/>
      <c r="AN1532" s="79"/>
      <c r="AO1532" s="79"/>
      <c r="AP1532" s="79"/>
      <c r="AQ1532" s="79"/>
      <c r="AR1532" s="79"/>
      <c r="AS1532" s="79"/>
      <c r="AT1532" s="79"/>
      <c r="AU1532" s="79"/>
      <c r="AV1532" s="79"/>
      <c r="AW1532" s="79"/>
      <c r="AX1532" s="79"/>
      <c r="AY1532" s="79"/>
      <c r="AZ1532" s="79"/>
      <c r="BA1532" s="79"/>
      <c r="BB1532" s="79"/>
      <c r="BC1532" s="79"/>
      <c r="BD1532" s="79"/>
      <c r="BE1532" s="79"/>
      <c r="BF1532" s="79"/>
      <c r="BG1532" s="79"/>
      <c r="BH1532" s="79"/>
      <c r="BI1532" s="79"/>
      <c r="BJ1532" s="79"/>
      <c r="BK1532" s="79"/>
      <c r="BL1532" s="79"/>
      <c r="BM1532" s="79"/>
      <c r="BN1532" s="79"/>
      <c r="BO1532" s="79"/>
      <c r="BP1532" s="79"/>
      <c r="BQ1532" s="79"/>
      <c r="BR1532" s="79"/>
      <c r="BS1532" s="79"/>
      <c r="BT1532" s="79"/>
      <c r="BU1532" s="79"/>
      <c r="BV1532" s="79"/>
      <c r="BW1532" s="79"/>
      <c r="BX1532" s="79"/>
      <c r="BY1532" s="79"/>
      <c r="BZ1532" s="79"/>
      <c r="CA1532" s="79"/>
    </row>
    <row r="1533" spans="1:79">
      <c r="A1533" s="79"/>
      <c r="B1533" s="79"/>
      <c r="C1533" s="79"/>
      <c r="D1533" s="79"/>
      <c r="E1533" s="79"/>
      <c r="F1533" s="79"/>
      <c r="G1533" s="79"/>
      <c r="H1533" s="79"/>
      <c r="I1533" s="79"/>
      <c r="J1533" s="79"/>
      <c r="K1533" s="79"/>
      <c r="L1533" s="79"/>
      <c r="M1533" s="79"/>
      <c r="AA1533" s="79"/>
      <c r="AB1533" s="79"/>
      <c r="AC1533" s="79"/>
      <c r="AD1533" s="79"/>
      <c r="AE1533" s="79"/>
      <c r="AF1533" s="79"/>
      <c r="AG1533" s="79"/>
      <c r="AH1533" s="79"/>
      <c r="AI1533" s="79"/>
      <c r="AJ1533" s="79"/>
      <c r="AK1533" s="79"/>
      <c r="AL1533" s="79"/>
      <c r="AM1533" s="79"/>
      <c r="AN1533" s="79"/>
      <c r="AO1533" s="79"/>
      <c r="AP1533" s="79"/>
      <c r="AQ1533" s="79"/>
      <c r="AR1533" s="79"/>
      <c r="AS1533" s="79"/>
      <c r="AT1533" s="79"/>
      <c r="AU1533" s="79"/>
      <c r="AV1533" s="79"/>
      <c r="AW1533" s="79"/>
      <c r="AX1533" s="79"/>
      <c r="AY1533" s="79"/>
      <c r="AZ1533" s="79"/>
      <c r="BA1533" s="79"/>
      <c r="BB1533" s="79"/>
      <c r="BC1533" s="79"/>
      <c r="BD1533" s="79"/>
      <c r="BE1533" s="79"/>
      <c r="BF1533" s="79"/>
      <c r="BG1533" s="79"/>
      <c r="BH1533" s="79"/>
      <c r="BI1533" s="79"/>
      <c r="BJ1533" s="79"/>
      <c r="BK1533" s="79"/>
      <c r="BL1533" s="79"/>
      <c r="BM1533" s="79"/>
      <c r="BN1533" s="79"/>
      <c r="BO1533" s="79"/>
      <c r="BP1533" s="79"/>
      <c r="BQ1533" s="79"/>
      <c r="BR1533" s="79"/>
      <c r="BS1533" s="79"/>
      <c r="BT1533" s="79"/>
      <c r="BU1533" s="79"/>
      <c r="BV1533" s="79"/>
      <c r="BW1533" s="79"/>
      <c r="BX1533" s="79"/>
      <c r="BY1533" s="79"/>
      <c r="BZ1533" s="79"/>
      <c r="CA1533" s="79"/>
    </row>
    <row r="1534" spans="1:79">
      <c r="A1534" s="79"/>
      <c r="B1534" s="79"/>
      <c r="C1534" s="79"/>
      <c r="D1534" s="79"/>
      <c r="E1534" s="79"/>
      <c r="F1534" s="79"/>
      <c r="G1534" s="79"/>
      <c r="H1534" s="79"/>
      <c r="I1534" s="79"/>
      <c r="J1534" s="79"/>
      <c r="K1534" s="79"/>
      <c r="L1534" s="79"/>
      <c r="M1534" s="79"/>
      <c r="AA1534" s="79"/>
      <c r="AB1534" s="79"/>
      <c r="AC1534" s="79"/>
      <c r="AD1534" s="79"/>
      <c r="AE1534" s="79"/>
      <c r="AF1534" s="79"/>
      <c r="AG1534" s="79"/>
      <c r="AH1534" s="79"/>
      <c r="AI1534" s="79"/>
      <c r="AJ1534" s="79"/>
      <c r="AK1534" s="79"/>
      <c r="AL1534" s="79"/>
      <c r="AM1534" s="79"/>
      <c r="AN1534" s="79"/>
      <c r="AO1534" s="79"/>
      <c r="AP1534" s="79"/>
      <c r="AQ1534" s="79"/>
      <c r="AR1534" s="79"/>
      <c r="AS1534" s="79"/>
      <c r="AT1534" s="79"/>
      <c r="AU1534" s="79"/>
      <c r="AV1534" s="79"/>
      <c r="AW1534" s="79"/>
      <c r="AX1534" s="79"/>
      <c r="AY1534" s="79"/>
      <c r="AZ1534" s="79"/>
      <c r="BA1534" s="79"/>
      <c r="BB1534" s="79"/>
      <c r="BC1534" s="79"/>
      <c r="BD1534" s="79"/>
      <c r="BE1534" s="79"/>
      <c r="BF1534" s="79"/>
      <c r="BG1534" s="79"/>
      <c r="BH1534" s="79"/>
      <c r="BI1534" s="79"/>
      <c r="BJ1534" s="79"/>
      <c r="BK1534" s="79"/>
      <c r="BL1534" s="79"/>
      <c r="BM1534" s="79"/>
      <c r="BN1534" s="79"/>
      <c r="BO1534" s="79"/>
      <c r="BP1534" s="79"/>
      <c r="BQ1534" s="79"/>
      <c r="BR1534" s="79"/>
      <c r="BS1534" s="79"/>
      <c r="BT1534" s="79"/>
      <c r="BU1534" s="79"/>
      <c r="BV1534" s="79"/>
      <c r="BW1534" s="79"/>
      <c r="BX1534" s="79"/>
      <c r="BY1534" s="79"/>
      <c r="BZ1534" s="79"/>
      <c r="CA1534" s="79"/>
    </row>
    <row r="1535" spans="1:79">
      <c r="A1535" s="79"/>
      <c r="B1535" s="79"/>
      <c r="C1535" s="79"/>
      <c r="D1535" s="79"/>
      <c r="E1535" s="79"/>
      <c r="F1535" s="79"/>
      <c r="G1535" s="79"/>
      <c r="H1535" s="79"/>
      <c r="I1535" s="79"/>
      <c r="J1535" s="79"/>
      <c r="K1535" s="79"/>
      <c r="L1535" s="79"/>
      <c r="M1535" s="79"/>
      <c r="AA1535" s="79"/>
      <c r="AB1535" s="79"/>
      <c r="AC1535" s="79"/>
      <c r="AD1535" s="79"/>
      <c r="AE1535" s="79"/>
      <c r="AF1535" s="79"/>
      <c r="AG1535" s="79"/>
      <c r="AH1535" s="79"/>
      <c r="AI1535" s="79"/>
      <c r="AJ1535" s="79"/>
      <c r="AK1535" s="79"/>
      <c r="AL1535" s="79"/>
      <c r="AM1535" s="79"/>
      <c r="AN1535" s="79"/>
      <c r="AO1535" s="79"/>
      <c r="AP1535" s="79"/>
      <c r="AQ1535" s="79"/>
      <c r="AR1535" s="79"/>
      <c r="AS1535" s="79"/>
      <c r="AT1535" s="79"/>
      <c r="AU1535" s="79"/>
      <c r="AV1535" s="79"/>
      <c r="AW1535" s="79"/>
      <c r="AX1535" s="79"/>
      <c r="AY1535" s="79"/>
      <c r="AZ1535" s="79"/>
      <c r="BA1535" s="79"/>
      <c r="BB1535" s="79"/>
      <c r="BC1535" s="79"/>
      <c r="BD1535" s="79"/>
      <c r="BE1535" s="79"/>
      <c r="BF1535" s="79"/>
      <c r="BG1535" s="79"/>
      <c r="BH1535" s="79"/>
      <c r="BI1535" s="79"/>
      <c r="BJ1535" s="79"/>
      <c r="BK1535" s="79"/>
      <c r="BL1535" s="79"/>
      <c r="BM1535" s="79"/>
      <c r="BN1535" s="79"/>
      <c r="BO1535" s="79"/>
      <c r="BP1535" s="79"/>
      <c r="BQ1535" s="79"/>
      <c r="BR1535" s="79"/>
      <c r="BS1535" s="79"/>
      <c r="BT1535" s="79"/>
      <c r="BU1535" s="79"/>
      <c r="BV1535" s="79"/>
      <c r="BW1535" s="79"/>
      <c r="BX1535" s="79"/>
      <c r="BY1535" s="79"/>
      <c r="BZ1535" s="79"/>
      <c r="CA1535" s="79"/>
    </row>
    <row r="1536" spans="1:79">
      <c r="A1536" s="79"/>
      <c r="B1536" s="79"/>
      <c r="C1536" s="79"/>
      <c r="D1536" s="79"/>
      <c r="E1536" s="79"/>
      <c r="F1536" s="79"/>
      <c r="G1536" s="79"/>
      <c r="H1536" s="79"/>
      <c r="I1536" s="79"/>
      <c r="J1536" s="79"/>
      <c r="K1536" s="79"/>
      <c r="L1536" s="79"/>
      <c r="M1536" s="79"/>
      <c r="AA1536" s="79"/>
      <c r="AB1536" s="79"/>
      <c r="AC1536" s="79"/>
      <c r="AD1536" s="79"/>
      <c r="AE1536" s="79"/>
      <c r="AF1536" s="79"/>
      <c r="AG1536" s="79"/>
      <c r="AH1536" s="79"/>
      <c r="AI1536" s="79"/>
      <c r="AJ1536" s="79"/>
      <c r="AK1536" s="79"/>
      <c r="AL1536" s="79"/>
      <c r="AM1536" s="79"/>
      <c r="AN1536" s="79"/>
      <c r="AO1536" s="79"/>
      <c r="AP1536" s="79"/>
      <c r="AQ1536" s="79"/>
      <c r="AR1536" s="79"/>
      <c r="AS1536" s="79"/>
      <c r="AT1536" s="79"/>
      <c r="AU1536" s="79"/>
      <c r="AV1536" s="79"/>
      <c r="AW1536" s="79"/>
      <c r="AX1536" s="79"/>
      <c r="AY1536" s="79"/>
      <c r="AZ1536" s="79"/>
      <c r="BA1536" s="79"/>
      <c r="BB1536" s="79"/>
      <c r="BC1536" s="79"/>
      <c r="BD1536" s="79"/>
      <c r="BE1536" s="79"/>
      <c r="BF1536" s="79"/>
      <c r="BG1536" s="79"/>
      <c r="BH1536" s="79"/>
      <c r="BI1536" s="79"/>
      <c r="BJ1536" s="79"/>
      <c r="BK1536" s="79"/>
      <c r="BL1536" s="79"/>
      <c r="BM1536" s="79"/>
      <c r="BN1536" s="79"/>
      <c r="BO1536" s="79"/>
      <c r="BP1536" s="79"/>
      <c r="BQ1536" s="79"/>
      <c r="BR1536" s="79"/>
      <c r="BS1536" s="79"/>
      <c r="BT1536" s="79"/>
      <c r="BU1536" s="79"/>
      <c r="BV1536" s="79"/>
      <c r="BW1536" s="79"/>
      <c r="BX1536" s="79"/>
      <c r="BY1536" s="79"/>
      <c r="BZ1536" s="79"/>
      <c r="CA1536" s="79"/>
    </row>
    <row r="1537" spans="1:79">
      <c r="A1537" s="79"/>
      <c r="B1537" s="79"/>
      <c r="C1537" s="79"/>
      <c r="D1537" s="79"/>
      <c r="E1537" s="79"/>
      <c r="F1537" s="79"/>
      <c r="G1537" s="79"/>
      <c r="H1537" s="79"/>
      <c r="I1537" s="79"/>
      <c r="J1537" s="79"/>
      <c r="K1537" s="79"/>
      <c r="L1537" s="79"/>
      <c r="M1537" s="79"/>
      <c r="AA1537" s="79"/>
      <c r="AB1537" s="79"/>
      <c r="AC1537" s="79"/>
      <c r="AD1537" s="79"/>
      <c r="AE1537" s="79"/>
      <c r="AF1537" s="79"/>
      <c r="AG1537" s="79"/>
      <c r="AH1537" s="79"/>
      <c r="AI1537" s="79"/>
      <c r="AJ1537" s="79"/>
      <c r="AK1537" s="79"/>
      <c r="AL1537" s="79"/>
      <c r="AM1537" s="79"/>
      <c r="AN1537" s="79"/>
      <c r="AO1537" s="79"/>
      <c r="AP1537" s="79"/>
      <c r="AQ1537" s="79"/>
      <c r="AR1537" s="79"/>
      <c r="AS1537" s="79"/>
      <c r="AT1537" s="79"/>
      <c r="AU1537" s="79"/>
      <c r="AV1537" s="79"/>
      <c r="AW1537" s="79"/>
      <c r="AX1537" s="79"/>
      <c r="AY1537" s="79"/>
      <c r="AZ1537" s="79"/>
      <c r="BA1537" s="79"/>
      <c r="BB1537" s="79"/>
      <c r="BC1537" s="79"/>
      <c r="BD1537" s="79"/>
      <c r="BE1537" s="79"/>
      <c r="BF1537" s="79"/>
      <c r="BG1537" s="79"/>
      <c r="BH1537" s="79"/>
      <c r="BI1537" s="79"/>
      <c r="BJ1537" s="79"/>
      <c r="BK1537" s="79"/>
      <c r="BL1537" s="79"/>
      <c r="BM1537" s="79"/>
      <c r="BN1537" s="79"/>
      <c r="BO1537" s="79"/>
      <c r="BP1537" s="79"/>
      <c r="BQ1537" s="79"/>
      <c r="BR1537" s="79"/>
      <c r="BS1537" s="79"/>
      <c r="BT1537" s="79"/>
      <c r="BU1537" s="79"/>
      <c r="BV1537" s="79"/>
      <c r="BW1537" s="79"/>
      <c r="BX1537" s="79"/>
      <c r="BY1537" s="79"/>
      <c r="BZ1537" s="79"/>
      <c r="CA1537" s="79"/>
    </row>
    <row r="1538" spans="1:79">
      <c r="A1538" s="79"/>
      <c r="B1538" s="79"/>
      <c r="C1538" s="79"/>
      <c r="D1538" s="79"/>
      <c r="E1538" s="79"/>
      <c r="F1538" s="79"/>
      <c r="G1538" s="79"/>
      <c r="H1538" s="79"/>
      <c r="I1538" s="79"/>
      <c r="J1538" s="79"/>
      <c r="K1538" s="79"/>
      <c r="L1538" s="79"/>
      <c r="M1538" s="79"/>
      <c r="AA1538" s="79"/>
      <c r="AB1538" s="79"/>
      <c r="AC1538" s="79"/>
      <c r="AD1538" s="79"/>
      <c r="AE1538" s="79"/>
      <c r="AF1538" s="79"/>
      <c r="AG1538" s="79"/>
      <c r="AH1538" s="79"/>
      <c r="AI1538" s="79"/>
      <c r="AJ1538" s="79"/>
      <c r="AK1538" s="79"/>
      <c r="AL1538" s="79"/>
      <c r="AM1538" s="79"/>
      <c r="AN1538" s="79"/>
      <c r="AO1538" s="79"/>
      <c r="AP1538" s="79"/>
      <c r="AQ1538" s="79"/>
      <c r="AR1538" s="79"/>
      <c r="AS1538" s="79"/>
      <c r="AT1538" s="79"/>
      <c r="AU1538" s="79"/>
      <c r="AV1538" s="79"/>
      <c r="AW1538" s="79"/>
      <c r="AX1538" s="79"/>
      <c r="AY1538" s="79"/>
      <c r="AZ1538" s="79"/>
      <c r="BA1538" s="79"/>
      <c r="BB1538" s="79"/>
      <c r="BC1538" s="79"/>
      <c r="BD1538" s="79"/>
      <c r="BE1538" s="79"/>
      <c r="BF1538" s="79"/>
      <c r="BG1538" s="79"/>
      <c r="BH1538" s="79"/>
      <c r="BI1538" s="79"/>
      <c r="BJ1538" s="79"/>
      <c r="BK1538" s="79"/>
      <c r="BL1538" s="79"/>
      <c r="BM1538" s="79"/>
      <c r="BN1538" s="79"/>
      <c r="BO1538" s="79"/>
      <c r="BP1538" s="79"/>
      <c r="BQ1538" s="79"/>
      <c r="BR1538" s="79"/>
      <c r="BS1538" s="79"/>
      <c r="BT1538" s="79"/>
      <c r="BU1538" s="79"/>
      <c r="BV1538" s="79"/>
      <c r="BW1538" s="79"/>
      <c r="BX1538" s="79"/>
      <c r="BY1538" s="79"/>
      <c r="BZ1538" s="79"/>
      <c r="CA1538" s="79"/>
    </row>
    <row r="1539" spans="1:79">
      <c r="A1539" s="79"/>
      <c r="B1539" s="79"/>
      <c r="C1539" s="79"/>
      <c r="D1539" s="79"/>
      <c r="E1539" s="79"/>
      <c r="F1539" s="79"/>
      <c r="G1539" s="79"/>
      <c r="H1539" s="79"/>
      <c r="I1539" s="79"/>
      <c r="J1539" s="79"/>
      <c r="K1539" s="79"/>
      <c r="L1539" s="79"/>
      <c r="M1539" s="79"/>
      <c r="AA1539" s="79"/>
      <c r="AB1539" s="79"/>
      <c r="AC1539" s="79"/>
      <c r="AD1539" s="79"/>
      <c r="AE1539" s="79"/>
      <c r="AF1539" s="79"/>
      <c r="AG1539" s="79"/>
      <c r="AH1539" s="79"/>
      <c r="AI1539" s="79"/>
      <c r="AJ1539" s="79"/>
      <c r="AK1539" s="79"/>
      <c r="AL1539" s="79"/>
      <c r="AM1539" s="79"/>
      <c r="AN1539" s="79"/>
      <c r="AO1539" s="79"/>
      <c r="AP1539" s="79"/>
      <c r="AQ1539" s="79"/>
      <c r="AR1539" s="79"/>
      <c r="AS1539" s="79"/>
      <c r="AT1539" s="79"/>
      <c r="AU1539" s="79"/>
      <c r="AV1539" s="79"/>
      <c r="AW1539" s="79"/>
      <c r="AX1539" s="79"/>
      <c r="AY1539" s="79"/>
      <c r="AZ1539" s="79"/>
      <c r="BA1539" s="79"/>
      <c r="BB1539" s="79"/>
      <c r="BC1539" s="79"/>
      <c r="BD1539" s="79"/>
      <c r="BE1539" s="79"/>
      <c r="BF1539" s="79"/>
      <c r="BG1539" s="79"/>
      <c r="BH1539" s="79"/>
      <c r="BI1539" s="79"/>
      <c r="BJ1539" s="79"/>
      <c r="BK1539" s="79"/>
      <c r="BL1539" s="79"/>
      <c r="BM1539" s="79"/>
      <c r="BN1539" s="79"/>
      <c r="BO1539" s="79"/>
      <c r="BP1539" s="79"/>
      <c r="BQ1539" s="79"/>
      <c r="BR1539" s="79"/>
      <c r="BS1539" s="79"/>
      <c r="BT1539" s="79"/>
      <c r="BU1539" s="79"/>
      <c r="BV1539" s="79"/>
      <c r="BW1539" s="79"/>
      <c r="BX1539" s="79"/>
      <c r="BY1539" s="79"/>
      <c r="BZ1539" s="79"/>
      <c r="CA1539" s="79"/>
    </row>
    <row r="1540" spans="1:79">
      <c r="A1540" s="79"/>
      <c r="B1540" s="79"/>
      <c r="C1540" s="79"/>
      <c r="D1540" s="79"/>
      <c r="E1540" s="79"/>
      <c r="F1540" s="79"/>
      <c r="G1540" s="79"/>
      <c r="H1540" s="79"/>
      <c r="I1540" s="79"/>
      <c r="J1540" s="79"/>
      <c r="K1540" s="79"/>
      <c r="L1540" s="79"/>
      <c r="M1540" s="79"/>
      <c r="AA1540" s="79"/>
      <c r="AB1540" s="79"/>
      <c r="AC1540" s="79"/>
      <c r="AD1540" s="79"/>
      <c r="AE1540" s="79"/>
      <c r="AF1540" s="79"/>
      <c r="AG1540" s="79"/>
      <c r="AH1540" s="79"/>
      <c r="AI1540" s="79"/>
      <c r="AJ1540" s="79"/>
      <c r="AK1540" s="79"/>
      <c r="AL1540" s="79"/>
      <c r="AM1540" s="79"/>
      <c r="AN1540" s="79"/>
      <c r="AO1540" s="79"/>
      <c r="AP1540" s="79"/>
      <c r="AQ1540" s="79"/>
      <c r="AR1540" s="79"/>
      <c r="AS1540" s="79"/>
      <c r="AT1540" s="79"/>
      <c r="AU1540" s="79"/>
      <c r="AV1540" s="79"/>
      <c r="AW1540" s="79"/>
      <c r="AX1540" s="79"/>
      <c r="AY1540" s="79"/>
      <c r="AZ1540" s="79"/>
      <c r="BA1540" s="79"/>
      <c r="BB1540" s="79"/>
      <c r="BC1540" s="79"/>
      <c r="BD1540" s="79"/>
      <c r="BE1540" s="79"/>
      <c r="BF1540" s="79"/>
      <c r="BG1540" s="79"/>
      <c r="BH1540" s="79"/>
      <c r="BI1540" s="79"/>
      <c r="BJ1540" s="79"/>
      <c r="BK1540" s="79"/>
      <c r="BL1540" s="79"/>
      <c r="BM1540" s="79"/>
      <c r="BN1540" s="79"/>
      <c r="BO1540" s="79"/>
      <c r="BP1540" s="79"/>
      <c r="BQ1540" s="79"/>
      <c r="BR1540" s="79"/>
      <c r="BS1540" s="79"/>
      <c r="BT1540" s="79"/>
      <c r="BU1540" s="79"/>
      <c r="BV1540" s="79"/>
      <c r="BW1540" s="79"/>
      <c r="BX1540" s="79"/>
      <c r="BY1540" s="79"/>
      <c r="BZ1540" s="79"/>
      <c r="CA1540" s="79"/>
    </row>
    <row r="1541" spans="1:79">
      <c r="A1541" s="79"/>
      <c r="B1541" s="79"/>
      <c r="C1541" s="79"/>
      <c r="D1541" s="79"/>
      <c r="E1541" s="79"/>
      <c r="F1541" s="79"/>
      <c r="G1541" s="79"/>
      <c r="H1541" s="79"/>
      <c r="I1541" s="79"/>
      <c r="J1541" s="79"/>
      <c r="K1541" s="79"/>
      <c r="L1541" s="79"/>
      <c r="M1541" s="79"/>
      <c r="AA1541" s="79"/>
      <c r="AB1541" s="79"/>
      <c r="AC1541" s="79"/>
      <c r="AD1541" s="79"/>
      <c r="AE1541" s="79"/>
      <c r="AF1541" s="79"/>
      <c r="AG1541" s="79"/>
      <c r="AH1541" s="79"/>
      <c r="AI1541" s="79"/>
      <c r="AJ1541" s="79"/>
      <c r="AK1541" s="79"/>
      <c r="AL1541" s="79"/>
      <c r="AM1541" s="79"/>
      <c r="AN1541" s="79"/>
      <c r="AO1541" s="79"/>
      <c r="AP1541" s="79"/>
      <c r="AQ1541" s="79"/>
      <c r="AR1541" s="79"/>
      <c r="AS1541" s="79"/>
      <c r="AT1541" s="79"/>
      <c r="AU1541" s="79"/>
      <c r="AV1541" s="79"/>
      <c r="AW1541" s="79"/>
      <c r="AX1541" s="79"/>
      <c r="AY1541" s="79"/>
      <c r="AZ1541" s="79"/>
      <c r="BA1541" s="79"/>
      <c r="BB1541" s="79"/>
      <c r="BC1541" s="79"/>
      <c r="BD1541" s="79"/>
      <c r="BE1541" s="79"/>
      <c r="BF1541" s="79"/>
      <c r="BG1541" s="79"/>
      <c r="BH1541" s="79"/>
      <c r="BI1541" s="79"/>
      <c r="BJ1541" s="79"/>
      <c r="BK1541" s="79"/>
      <c r="BL1541" s="79"/>
      <c r="BM1541" s="79"/>
      <c r="BN1541" s="79"/>
      <c r="BO1541" s="79"/>
      <c r="BP1541" s="79"/>
      <c r="BQ1541" s="79"/>
      <c r="BR1541" s="79"/>
      <c r="BS1541" s="79"/>
      <c r="BT1541" s="79"/>
      <c r="BU1541" s="79"/>
      <c r="BV1541" s="79"/>
      <c r="BW1541" s="79"/>
      <c r="BX1541" s="79"/>
      <c r="BY1541" s="79"/>
      <c r="BZ1541" s="79"/>
      <c r="CA1541" s="79"/>
    </row>
    <row r="1542" spans="1:79">
      <c r="A1542" s="79"/>
      <c r="B1542" s="79"/>
      <c r="C1542" s="79"/>
      <c r="D1542" s="79"/>
      <c r="E1542" s="79"/>
      <c r="F1542" s="79"/>
      <c r="G1542" s="79"/>
      <c r="H1542" s="79"/>
      <c r="I1542" s="79"/>
      <c r="J1542" s="79"/>
      <c r="K1542" s="79"/>
      <c r="L1542" s="79"/>
      <c r="M1542" s="79"/>
      <c r="AA1542" s="79"/>
      <c r="AB1542" s="79"/>
      <c r="AC1542" s="79"/>
      <c r="AD1542" s="79"/>
      <c r="AE1542" s="79"/>
      <c r="AF1542" s="79"/>
      <c r="AG1542" s="79"/>
      <c r="AH1542" s="79"/>
      <c r="AI1542" s="79"/>
      <c r="AJ1542" s="79"/>
      <c r="AK1542" s="79"/>
      <c r="AL1542" s="79"/>
      <c r="AM1542" s="79"/>
      <c r="AN1542" s="79"/>
      <c r="AO1542" s="79"/>
      <c r="AP1542" s="79"/>
      <c r="AQ1542" s="79"/>
      <c r="AR1542" s="79"/>
      <c r="AS1542" s="79"/>
      <c r="AT1542" s="79"/>
      <c r="AU1542" s="79"/>
      <c r="AV1542" s="79"/>
      <c r="AW1542" s="79"/>
      <c r="AX1542" s="79"/>
      <c r="AY1542" s="79"/>
      <c r="AZ1542" s="79"/>
      <c r="BA1542" s="79"/>
      <c r="BB1542" s="79"/>
      <c r="BC1542" s="79"/>
      <c r="BD1542" s="79"/>
      <c r="BE1542" s="79"/>
      <c r="BF1542" s="79"/>
      <c r="BG1542" s="79"/>
      <c r="BH1542" s="79"/>
      <c r="BI1542" s="79"/>
      <c r="BJ1542" s="79"/>
      <c r="BK1542" s="79"/>
      <c r="BL1542" s="79"/>
      <c r="BM1542" s="79"/>
      <c r="BN1542" s="79"/>
      <c r="BO1542" s="79"/>
      <c r="BP1542" s="79"/>
      <c r="BQ1542" s="79"/>
      <c r="BR1542" s="79"/>
      <c r="BS1542" s="79"/>
      <c r="BT1542" s="79"/>
      <c r="BU1542" s="79"/>
      <c r="BV1542" s="79"/>
      <c r="BW1542" s="79"/>
      <c r="BX1542" s="79"/>
      <c r="BY1542" s="79"/>
      <c r="BZ1542" s="79"/>
      <c r="CA1542" s="79"/>
    </row>
    <row r="1543" spans="1:79">
      <c r="A1543" s="79"/>
      <c r="B1543" s="79"/>
      <c r="C1543" s="79"/>
      <c r="D1543" s="79"/>
      <c r="E1543" s="79"/>
      <c r="F1543" s="79"/>
      <c r="G1543" s="79"/>
      <c r="H1543" s="79"/>
      <c r="I1543" s="79"/>
      <c r="J1543" s="79"/>
      <c r="K1543" s="79"/>
      <c r="L1543" s="79"/>
      <c r="M1543" s="79"/>
      <c r="AA1543" s="79"/>
      <c r="AB1543" s="79"/>
      <c r="AC1543" s="79"/>
      <c r="AD1543" s="79"/>
      <c r="AE1543" s="79"/>
      <c r="AF1543" s="79"/>
      <c r="AG1543" s="79"/>
      <c r="AH1543" s="79"/>
      <c r="AI1543" s="79"/>
      <c r="AJ1543" s="79"/>
      <c r="AK1543" s="79"/>
      <c r="AL1543" s="79"/>
      <c r="AM1543" s="79"/>
      <c r="AN1543" s="79"/>
      <c r="AO1543" s="79"/>
      <c r="AP1543" s="79"/>
      <c r="AQ1543" s="79"/>
      <c r="AR1543" s="79"/>
      <c r="AS1543" s="79"/>
      <c r="AT1543" s="79"/>
      <c r="AU1543" s="79"/>
      <c r="AV1543" s="79"/>
      <c r="AW1543" s="79"/>
      <c r="AX1543" s="79"/>
      <c r="AY1543" s="79"/>
      <c r="AZ1543" s="79"/>
      <c r="BA1543" s="79"/>
      <c r="BB1543" s="79"/>
      <c r="BC1543" s="79"/>
      <c r="BD1543" s="79"/>
      <c r="BE1543" s="79"/>
      <c r="BF1543" s="79"/>
      <c r="BG1543" s="79"/>
      <c r="BH1543" s="79"/>
      <c r="BI1543" s="79"/>
      <c r="BJ1543" s="79"/>
      <c r="BK1543" s="79"/>
      <c r="BL1543" s="79"/>
      <c r="BM1543" s="79"/>
      <c r="BN1543" s="79"/>
      <c r="BO1543" s="79"/>
      <c r="BP1543" s="79"/>
      <c r="BQ1543" s="79"/>
      <c r="BR1543" s="79"/>
      <c r="BS1543" s="79"/>
      <c r="BT1543" s="79"/>
      <c r="BU1543" s="79"/>
      <c r="BV1543" s="79"/>
      <c r="BW1543" s="79"/>
      <c r="BX1543" s="79"/>
      <c r="BY1543" s="79"/>
      <c r="BZ1543" s="79"/>
      <c r="CA1543" s="79"/>
    </row>
    <row r="1544" spans="1:79">
      <c r="A1544" s="79"/>
      <c r="B1544" s="79"/>
      <c r="C1544" s="79"/>
      <c r="D1544" s="79"/>
      <c r="E1544" s="79"/>
      <c r="F1544" s="79"/>
      <c r="G1544" s="79"/>
      <c r="H1544" s="79"/>
      <c r="I1544" s="79"/>
      <c r="J1544" s="79"/>
      <c r="K1544" s="79"/>
      <c r="L1544" s="79"/>
      <c r="M1544" s="79"/>
      <c r="AA1544" s="79"/>
      <c r="AB1544" s="79"/>
      <c r="AC1544" s="79"/>
      <c r="AD1544" s="79"/>
      <c r="AE1544" s="79"/>
      <c r="AF1544" s="79"/>
      <c r="AG1544" s="79"/>
      <c r="AH1544" s="79"/>
      <c r="AI1544" s="79"/>
      <c r="AJ1544" s="79"/>
      <c r="AK1544" s="79"/>
      <c r="AL1544" s="79"/>
      <c r="AM1544" s="79"/>
      <c r="AN1544" s="79"/>
      <c r="AO1544" s="79"/>
      <c r="AP1544" s="79"/>
      <c r="AQ1544" s="79"/>
      <c r="AR1544" s="79"/>
      <c r="AS1544" s="79"/>
      <c r="AT1544" s="79"/>
      <c r="AU1544" s="79"/>
      <c r="AV1544" s="79"/>
      <c r="AW1544" s="79"/>
      <c r="AX1544" s="79"/>
      <c r="AY1544" s="79"/>
      <c r="AZ1544" s="79"/>
      <c r="BA1544" s="79"/>
      <c r="BB1544" s="79"/>
      <c r="BC1544" s="79"/>
      <c r="BD1544" s="79"/>
      <c r="BE1544" s="79"/>
      <c r="BF1544" s="79"/>
      <c r="BG1544" s="79"/>
      <c r="BH1544" s="79"/>
      <c r="BI1544" s="79"/>
      <c r="BJ1544" s="79"/>
      <c r="BK1544" s="79"/>
      <c r="BL1544" s="79"/>
      <c r="BM1544" s="79"/>
      <c r="BN1544" s="79"/>
      <c r="BO1544" s="79"/>
      <c r="BP1544" s="79"/>
      <c r="BQ1544" s="79"/>
      <c r="BR1544" s="79"/>
      <c r="BS1544" s="79"/>
      <c r="BT1544" s="79"/>
      <c r="BU1544" s="79"/>
      <c r="BV1544" s="79"/>
      <c r="BW1544" s="79"/>
      <c r="BX1544" s="79"/>
      <c r="BY1544" s="79"/>
      <c r="BZ1544" s="79"/>
      <c r="CA1544" s="79"/>
    </row>
    <row r="1545" spans="1:79">
      <c r="A1545" s="79"/>
      <c r="B1545" s="79"/>
      <c r="C1545" s="79"/>
      <c r="D1545" s="79"/>
      <c r="E1545" s="79"/>
      <c r="F1545" s="79"/>
      <c r="G1545" s="79"/>
      <c r="H1545" s="79"/>
      <c r="I1545" s="79"/>
      <c r="J1545" s="79"/>
      <c r="K1545" s="79"/>
      <c r="L1545" s="79"/>
      <c r="M1545" s="79"/>
      <c r="AA1545" s="79"/>
      <c r="AB1545" s="79"/>
      <c r="AC1545" s="79"/>
      <c r="AD1545" s="79"/>
      <c r="AE1545" s="79"/>
      <c r="AF1545" s="79"/>
      <c r="AG1545" s="79"/>
      <c r="AH1545" s="79"/>
      <c r="AI1545" s="79"/>
      <c r="AJ1545" s="79"/>
      <c r="AK1545" s="79"/>
      <c r="AL1545" s="79"/>
      <c r="AM1545" s="79"/>
      <c r="AN1545" s="79"/>
      <c r="AO1545" s="79"/>
      <c r="AP1545" s="79"/>
      <c r="AQ1545" s="79"/>
      <c r="AR1545" s="79"/>
      <c r="AS1545" s="79"/>
      <c r="AT1545" s="79"/>
      <c r="AU1545" s="79"/>
      <c r="AV1545" s="79"/>
      <c r="AW1545" s="79"/>
      <c r="AX1545" s="79"/>
      <c r="AY1545" s="79"/>
      <c r="AZ1545" s="79"/>
      <c r="BA1545" s="79"/>
      <c r="BB1545" s="79"/>
      <c r="BC1545" s="79"/>
      <c r="BD1545" s="79"/>
      <c r="BE1545" s="79"/>
      <c r="BF1545" s="79"/>
      <c r="BG1545" s="79"/>
      <c r="BH1545" s="79"/>
      <c r="BI1545" s="79"/>
      <c r="BJ1545" s="79"/>
      <c r="BK1545" s="79"/>
      <c r="BL1545" s="79"/>
      <c r="BM1545" s="79"/>
      <c r="BN1545" s="79"/>
      <c r="BO1545" s="79"/>
      <c r="BP1545" s="79"/>
      <c r="BQ1545" s="79"/>
      <c r="BR1545" s="79"/>
      <c r="BS1545" s="79"/>
      <c r="BT1545" s="79"/>
      <c r="BU1545" s="79"/>
      <c r="BV1545" s="79"/>
      <c r="BW1545" s="79"/>
      <c r="BX1545" s="79"/>
      <c r="BY1545" s="79"/>
      <c r="BZ1545" s="79"/>
      <c r="CA1545" s="79"/>
    </row>
    <row r="1546" spans="1:79">
      <c r="A1546" s="79"/>
      <c r="B1546" s="79"/>
      <c r="C1546" s="79"/>
      <c r="D1546" s="79"/>
      <c r="E1546" s="79"/>
      <c r="F1546" s="79"/>
      <c r="G1546" s="79"/>
      <c r="H1546" s="79"/>
      <c r="I1546" s="79"/>
      <c r="J1546" s="79"/>
      <c r="K1546" s="79"/>
      <c r="L1546" s="79"/>
      <c r="M1546" s="79"/>
      <c r="AA1546" s="79"/>
      <c r="AB1546" s="79"/>
      <c r="AC1546" s="79"/>
      <c r="AD1546" s="79"/>
      <c r="AE1546" s="79"/>
      <c r="AF1546" s="79"/>
      <c r="AG1546" s="79"/>
      <c r="AH1546" s="79"/>
      <c r="AI1546" s="79"/>
      <c r="AJ1546" s="79"/>
      <c r="AK1546" s="79"/>
      <c r="AL1546" s="79"/>
      <c r="AM1546" s="79"/>
      <c r="AN1546" s="79"/>
      <c r="AO1546" s="79"/>
      <c r="AP1546" s="79"/>
      <c r="AQ1546" s="79"/>
      <c r="AR1546" s="79"/>
      <c r="AS1546" s="79"/>
      <c r="AT1546" s="79"/>
      <c r="AU1546" s="79"/>
      <c r="AV1546" s="79"/>
      <c r="AW1546" s="79"/>
      <c r="AX1546" s="79"/>
      <c r="AY1546" s="79"/>
      <c r="AZ1546" s="79"/>
      <c r="BA1546" s="79"/>
      <c r="BB1546" s="79"/>
      <c r="BC1546" s="79"/>
      <c r="BD1546" s="79"/>
      <c r="BE1546" s="79"/>
      <c r="BF1546" s="79"/>
      <c r="BG1546" s="79"/>
      <c r="BH1546" s="79"/>
      <c r="BI1546" s="79"/>
      <c r="BJ1546" s="79"/>
      <c r="BK1546" s="79"/>
      <c r="BL1546" s="79"/>
      <c r="BM1546" s="79"/>
      <c r="BN1546" s="79"/>
      <c r="BO1546" s="79"/>
      <c r="BP1546" s="79"/>
      <c r="BQ1546" s="79"/>
      <c r="BR1546" s="79"/>
      <c r="BS1546" s="79"/>
      <c r="BT1546" s="79"/>
      <c r="BU1546" s="79"/>
      <c r="BV1546" s="79"/>
      <c r="BW1546" s="79"/>
      <c r="BX1546" s="79"/>
      <c r="BY1546" s="79"/>
      <c r="BZ1546" s="79"/>
      <c r="CA1546" s="79"/>
    </row>
    <row r="1547" spans="1:79">
      <c r="A1547" s="79"/>
      <c r="B1547" s="79"/>
      <c r="C1547" s="79"/>
      <c r="D1547" s="79"/>
      <c r="E1547" s="79"/>
      <c r="F1547" s="79"/>
      <c r="G1547" s="79"/>
      <c r="H1547" s="79"/>
      <c r="I1547" s="79"/>
      <c r="J1547" s="79"/>
      <c r="K1547" s="79"/>
      <c r="L1547" s="79"/>
      <c r="M1547" s="79"/>
      <c r="AA1547" s="79"/>
      <c r="AB1547" s="79"/>
      <c r="AC1547" s="79"/>
      <c r="AD1547" s="79"/>
      <c r="AE1547" s="79"/>
      <c r="AF1547" s="79"/>
      <c r="AG1547" s="79"/>
      <c r="AH1547" s="79"/>
      <c r="AI1547" s="79"/>
      <c r="AJ1547" s="79"/>
      <c r="AK1547" s="79"/>
      <c r="AL1547" s="79"/>
      <c r="AM1547" s="79"/>
      <c r="AN1547" s="79"/>
      <c r="AO1547" s="79"/>
      <c r="AP1547" s="79"/>
      <c r="AQ1547" s="79"/>
      <c r="AR1547" s="79"/>
      <c r="AS1547" s="79"/>
      <c r="AT1547" s="79"/>
      <c r="AU1547" s="79"/>
      <c r="AV1547" s="79"/>
      <c r="AW1547" s="79"/>
      <c r="AX1547" s="79"/>
      <c r="AY1547" s="79"/>
      <c r="AZ1547" s="79"/>
      <c r="BA1547" s="79"/>
      <c r="BB1547" s="79"/>
      <c r="BC1547" s="79"/>
      <c r="BD1547" s="79"/>
      <c r="BE1547" s="79"/>
      <c r="BF1547" s="79"/>
      <c r="BG1547" s="79"/>
      <c r="BH1547" s="79"/>
      <c r="BI1547" s="79"/>
      <c r="BJ1547" s="79"/>
      <c r="BK1547" s="79"/>
      <c r="BL1547" s="79"/>
      <c r="BM1547" s="79"/>
      <c r="BN1547" s="79"/>
      <c r="BO1547" s="79"/>
      <c r="BP1547" s="79"/>
      <c r="BQ1547" s="79"/>
      <c r="BR1547" s="79"/>
      <c r="BS1547" s="79"/>
      <c r="BT1547" s="79"/>
      <c r="BU1547" s="79"/>
      <c r="BV1547" s="79"/>
      <c r="BW1547" s="79"/>
      <c r="BX1547" s="79"/>
      <c r="BY1547" s="79"/>
      <c r="BZ1547" s="79"/>
      <c r="CA1547" s="79"/>
    </row>
    <row r="1548" spans="1:79">
      <c r="A1548" s="79"/>
      <c r="B1548" s="79"/>
      <c r="C1548" s="79"/>
      <c r="D1548" s="79"/>
      <c r="E1548" s="79"/>
      <c r="F1548" s="79"/>
      <c r="G1548" s="79"/>
      <c r="H1548" s="79"/>
      <c r="I1548" s="79"/>
      <c r="J1548" s="79"/>
      <c r="K1548" s="79"/>
      <c r="L1548" s="79"/>
      <c r="M1548" s="79"/>
      <c r="AA1548" s="79"/>
      <c r="AB1548" s="79"/>
      <c r="AC1548" s="79"/>
      <c r="AD1548" s="79"/>
      <c r="AE1548" s="79"/>
      <c r="AF1548" s="79"/>
      <c r="AG1548" s="79"/>
      <c r="AH1548" s="79"/>
      <c r="AI1548" s="79"/>
      <c r="AJ1548" s="79"/>
      <c r="AK1548" s="79"/>
      <c r="AL1548" s="79"/>
      <c r="AM1548" s="79"/>
      <c r="AN1548" s="79"/>
      <c r="AO1548" s="79"/>
      <c r="AP1548" s="79"/>
      <c r="AQ1548" s="79"/>
      <c r="AR1548" s="79"/>
      <c r="AS1548" s="79"/>
      <c r="AT1548" s="79"/>
      <c r="AU1548" s="79"/>
      <c r="AV1548" s="79"/>
      <c r="AW1548" s="79"/>
      <c r="AX1548" s="79"/>
      <c r="AY1548" s="79"/>
      <c r="AZ1548" s="79"/>
      <c r="BA1548" s="79"/>
      <c r="BB1548" s="79"/>
      <c r="BC1548" s="79"/>
      <c r="BD1548" s="79"/>
      <c r="BE1548" s="79"/>
      <c r="BF1548" s="79"/>
      <c r="BG1548" s="79"/>
      <c r="BH1548" s="79"/>
      <c r="BI1548" s="79"/>
      <c r="BJ1548" s="79"/>
      <c r="BK1548" s="79"/>
      <c r="BL1548" s="79"/>
      <c r="BM1548" s="79"/>
      <c r="BN1548" s="79"/>
      <c r="BO1548" s="79"/>
      <c r="BP1548" s="79"/>
      <c r="BQ1548" s="79"/>
      <c r="BR1548" s="79"/>
      <c r="BS1548" s="79"/>
      <c r="BT1548" s="79"/>
      <c r="BU1548" s="79"/>
      <c r="BV1548" s="79"/>
      <c r="BW1548" s="79"/>
      <c r="BX1548" s="79"/>
      <c r="BY1548" s="79"/>
      <c r="BZ1548" s="79"/>
      <c r="CA1548" s="79"/>
    </row>
    <row r="1549" spans="1:79">
      <c r="A1549" s="79"/>
      <c r="B1549" s="79"/>
      <c r="C1549" s="79"/>
      <c r="D1549" s="79"/>
      <c r="E1549" s="79"/>
      <c r="F1549" s="79"/>
      <c r="G1549" s="79"/>
      <c r="H1549" s="79"/>
      <c r="I1549" s="79"/>
      <c r="J1549" s="79"/>
      <c r="K1549" s="79"/>
      <c r="L1549" s="79"/>
      <c r="M1549" s="79"/>
      <c r="AA1549" s="79"/>
      <c r="AB1549" s="79"/>
      <c r="AC1549" s="79"/>
      <c r="AD1549" s="79"/>
      <c r="AE1549" s="79"/>
      <c r="AF1549" s="79"/>
      <c r="AG1549" s="79"/>
      <c r="AH1549" s="79"/>
      <c r="AI1549" s="79"/>
      <c r="AJ1549" s="79"/>
      <c r="AK1549" s="79"/>
      <c r="AL1549" s="79"/>
      <c r="AM1549" s="79"/>
      <c r="AN1549" s="79"/>
      <c r="AO1549" s="79"/>
      <c r="AP1549" s="79"/>
      <c r="AQ1549" s="79"/>
      <c r="AR1549" s="79"/>
      <c r="AS1549" s="79"/>
      <c r="AT1549" s="79"/>
      <c r="AU1549" s="79"/>
      <c r="AV1549" s="79"/>
      <c r="AW1549" s="79"/>
      <c r="AX1549" s="79"/>
      <c r="AY1549" s="79"/>
      <c r="AZ1549" s="79"/>
      <c r="BA1549" s="79"/>
      <c r="BB1549" s="79"/>
      <c r="BC1549" s="79"/>
      <c r="BD1549" s="79"/>
      <c r="BE1549" s="79"/>
      <c r="BF1549" s="79"/>
      <c r="BG1549" s="79"/>
      <c r="BH1549" s="79"/>
      <c r="BI1549" s="79"/>
      <c r="BJ1549" s="79"/>
      <c r="BK1549" s="79"/>
      <c r="BL1549" s="79"/>
      <c r="BM1549" s="79"/>
      <c r="BN1549" s="79"/>
      <c r="BO1549" s="79"/>
      <c r="BP1549" s="79"/>
      <c r="BQ1549" s="79"/>
      <c r="BR1549" s="79"/>
      <c r="BS1549" s="79"/>
      <c r="BT1549" s="79"/>
      <c r="BU1549" s="79"/>
      <c r="BV1549" s="79"/>
      <c r="BW1549" s="79"/>
      <c r="BX1549" s="79"/>
      <c r="BY1549" s="79"/>
      <c r="BZ1549" s="79"/>
      <c r="CA1549" s="79"/>
    </row>
    <row r="1550" spans="1:79">
      <c r="A1550" s="79"/>
      <c r="B1550" s="79"/>
      <c r="C1550" s="79"/>
      <c r="D1550" s="79"/>
      <c r="E1550" s="79"/>
      <c r="F1550" s="79"/>
      <c r="G1550" s="79"/>
      <c r="H1550" s="79"/>
      <c r="I1550" s="79"/>
      <c r="J1550" s="79"/>
      <c r="K1550" s="79"/>
      <c r="L1550" s="79"/>
      <c r="M1550" s="79"/>
      <c r="AA1550" s="79"/>
      <c r="AB1550" s="79"/>
      <c r="AC1550" s="79"/>
      <c r="AD1550" s="79"/>
      <c r="AE1550" s="79"/>
      <c r="AF1550" s="79"/>
      <c r="AG1550" s="79"/>
      <c r="AH1550" s="79"/>
      <c r="AI1550" s="79"/>
      <c r="AJ1550" s="79"/>
      <c r="AK1550" s="79"/>
      <c r="AL1550" s="79"/>
      <c r="AM1550" s="79"/>
      <c r="AN1550" s="79"/>
      <c r="AO1550" s="79"/>
      <c r="AP1550" s="79"/>
      <c r="AQ1550" s="79"/>
      <c r="AR1550" s="79"/>
      <c r="AS1550" s="79"/>
      <c r="AT1550" s="79"/>
      <c r="AU1550" s="79"/>
      <c r="AV1550" s="79"/>
      <c r="AW1550" s="79"/>
      <c r="AX1550" s="79"/>
      <c r="AY1550" s="79"/>
      <c r="AZ1550" s="79"/>
      <c r="BA1550" s="79"/>
      <c r="BB1550" s="79"/>
      <c r="BC1550" s="79"/>
      <c r="BD1550" s="79"/>
      <c r="BE1550" s="79"/>
      <c r="BF1550" s="79"/>
      <c r="BG1550" s="79"/>
      <c r="BH1550" s="79"/>
      <c r="BI1550" s="79"/>
      <c r="BJ1550" s="79"/>
      <c r="BK1550" s="79"/>
      <c r="BL1550" s="79"/>
      <c r="BM1550" s="79"/>
      <c r="BN1550" s="79"/>
      <c r="BO1550" s="79"/>
      <c r="BP1550" s="79"/>
      <c r="BQ1550" s="79"/>
      <c r="BR1550" s="79"/>
      <c r="BS1550" s="79"/>
      <c r="BT1550" s="79"/>
      <c r="BU1550" s="79"/>
      <c r="BV1550" s="79"/>
      <c r="BW1550" s="79"/>
      <c r="BX1550" s="79"/>
      <c r="BY1550" s="79"/>
      <c r="BZ1550" s="79"/>
      <c r="CA1550" s="79"/>
    </row>
    <row r="1551" spans="1:79">
      <c r="A1551" s="79"/>
      <c r="B1551" s="79"/>
      <c r="C1551" s="79"/>
      <c r="D1551" s="79"/>
      <c r="E1551" s="79"/>
      <c r="F1551" s="79"/>
      <c r="G1551" s="79"/>
      <c r="H1551" s="79"/>
      <c r="I1551" s="79"/>
      <c r="J1551" s="79"/>
      <c r="K1551" s="79"/>
      <c r="L1551" s="79"/>
      <c r="M1551" s="79"/>
      <c r="AA1551" s="79"/>
      <c r="AB1551" s="79"/>
      <c r="AC1551" s="79"/>
      <c r="AD1551" s="79"/>
      <c r="AE1551" s="79"/>
      <c r="AF1551" s="79"/>
      <c r="AG1551" s="79"/>
      <c r="AH1551" s="79"/>
      <c r="AI1551" s="79"/>
      <c r="AJ1551" s="79"/>
      <c r="AK1551" s="79"/>
      <c r="AL1551" s="79"/>
      <c r="AM1551" s="79"/>
      <c r="AN1551" s="79"/>
      <c r="AO1551" s="79"/>
      <c r="AP1551" s="79"/>
      <c r="AQ1551" s="79"/>
      <c r="AR1551" s="79"/>
      <c r="AS1551" s="79"/>
      <c r="AT1551" s="79"/>
      <c r="AU1551" s="79"/>
      <c r="AV1551" s="79"/>
      <c r="AW1551" s="79"/>
      <c r="AX1551" s="79"/>
      <c r="AY1551" s="79"/>
      <c r="AZ1551" s="79"/>
      <c r="BA1551" s="79"/>
      <c r="BB1551" s="79"/>
      <c r="BC1551" s="79"/>
      <c r="BD1551" s="79"/>
      <c r="BE1551" s="79"/>
      <c r="BF1551" s="79"/>
      <c r="BG1551" s="79"/>
      <c r="BH1551" s="79"/>
      <c r="BI1551" s="79"/>
      <c r="BJ1551" s="79"/>
      <c r="BK1551" s="79"/>
      <c r="BL1551" s="79"/>
      <c r="BM1551" s="79"/>
      <c r="BN1551" s="79"/>
      <c r="BO1551" s="79"/>
      <c r="BP1551" s="79"/>
      <c r="BQ1551" s="79"/>
      <c r="BR1551" s="79"/>
      <c r="BS1551" s="79"/>
      <c r="BT1551" s="79"/>
      <c r="BU1551" s="79"/>
      <c r="BV1551" s="79"/>
      <c r="BW1551" s="79"/>
      <c r="BX1551" s="79"/>
      <c r="BY1551" s="79"/>
      <c r="BZ1551" s="79"/>
      <c r="CA1551" s="79"/>
    </row>
    <row r="1552" spans="1:79">
      <c r="A1552" s="79"/>
      <c r="B1552" s="79"/>
      <c r="C1552" s="79"/>
      <c r="D1552" s="79"/>
      <c r="E1552" s="79"/>
      <c r="F1552" s="79"/>
      <c r="G1552" s="79"/>
      <c r="H1552" s="79"/>
      <c r="I1552" s="79"/>
      <c r="J1552" s="79"/>
      <c r="K1552" s="79"/>
      <c r="L1552" s="79"/>
      <c r="M1552" s="79"/>
      <c r="AA1552" s="79"/>
      <c r="AB1552" s="79"/>
      <c r="AC1552" s="79"/>
      <c r="AD1552" s="79"/>
      <c r="AE1552" s="79"/>
      <c r="AF1552" s="79"/>
      <c r="AG1552" s="79"/>
      <c r="AH1552" s="79"/>
      <c r="AI1552" s="79"/>
      <c r="AJ1552" s="79"/>
      <c r="AK1552" s="79"/>
      <c r="AL1552" s="79"/>
      <c r="AM1552" s="79"/>
      <c r="AN1552" s="79"/>
      <c r="AO1552" s="79"/>
      <c r="AP1552" s="79"/>
      <c r="AQ1552" s="79"/>
      <c r="AR1552" s="79"/>
      <c r="AS1552" s="79"/>
      <c r="AT1552" s="79"/>
      <c r="AU1552" s="79"/>
      <c r="AV1552" s="79"/>
      <c r="AW1552" s="79"/>
      <c r="AX1552" s="79"/>
      <c r="AY1552" s="79"/>
      <c r="AZ1552" s="79"/>
      <c r="BA1552" s="79"/>
      <c r="BB1552" s="79"/>
      <c r="BC1552" s="79"/>
      <c r="BD1552" s="79"/>
      <c r="BE1552" s="79"/>
      <c r="BF1552" s="79"/>
      <c r="BG1552" s="79"/>
      <c r="BH1552" s="79"/>
      <c r="BI1552" s="79"/>
      <c r="BJ1552" s="79"/>
      <c r="BK1552" s="79"/>
      <c r="BL1552" s="79"/>
      <c r="BM1552" s="79"/>
      <c r="BN1552" s="79"/>
      <c r="BO1552" s="79"/>
      <c r="BP1552" s="79"/>
      <c r="BQ1552" s="79"/>
      <c r="BR1552" s="79"/>
      <c r="BS1552" s="79"/>
      <c r="BT1552" s="79"/>
      <c r="BU1552" s="79"/>
      <c r="BV1552" s="79"/>
      <c r="BW1552" s="79"/>
      <c r="BX1552" s="79"/>
      <c r="BY1552" s="79"/>
      <c r="BZ1552" s="79"/>
      <c r="CA1552" s="79"/>
    </row>
    <row r="1553" spans="1:79">
      <c r="A1553" s="79"/>
      <c r="B1553" s="79"/>
      <c r="C1553" s="79"/>
      <c r="D1553" s="79"/>
      <c r="E1553" s="79"/>
      <c r="F1553" s="79"/>
      <c r="G1553" s="79"/>
      <c r="H1553" s="79"/>
      <c r="I1553" s="79"/>
      <c r="J1553" s="79"/>
      <c r="K1553" s="79"/>
      <c r="L1553" s="79"/>
      <c r="M1553" s="79"/>
      <c r="AA1553" s="79"/>
      <c r="AB1553" s="79"/>
      <c r="AC1553" s="79"/>
      <c r="AD1553" s="79"/>
      <c r="AE1553" s="79"/>
      <c r="AF1553" s="79"/>
      <c r="AG1553" s="79"/>
      <c r="AH1553" s="79"/>
      <c r="AI1553" s="79"/>
      <c r="AJ1553" s="79"/>
      <c r="AK1553" s="79"/>
      <c r="AL1553" s="79"/>
      <c r="AM1553" s="79"/>
      <c r="AN1553" s="79"/>
      <c r="AO1553" s="79"/>
      <c r="AP1553" s="79"/>
      <c r="AQ1553" s="79"/>
      <c r="AR1553" s="79"/>
      <c r="AS1553" s="79"/>
      <c r="AT1553" s="79"/>
      <c r="AU1553" s="79"/>
      <c r="AV1553" s="79"/>
      <c r="AW1553" s="79"/>
      <c r="AX1553" s="79"/>
      <c r="AY1553" s="79"/>
      <c r="AZ1553" s="79"/>
      <c r="BA1553" s="79"/>
      <c r="BB1553" s="79"/>
      <c r="BC1553" s="79"/>
      <c r="BD1553" s="79"/>
      <c r="BE1553" s="79"/>
      <c r="BF1553" s="79"/>
      <c r="BG1553" s="79"/>
      <c r="BH1553" s="79"/>
      <c r="BI1553" s="79"/>
      <c r="BJ1553" s="79"/>
      <c r="BK1553" s="79"/>
      <c r="BL1553" s="79"/>
      <c r="BM1553" s="79"/>
      <c r="BN1553" s="79"/>
      <c r="BO1553" s="79"/>
      <c r="BP1553" s="79"/>
      <c r="BQ1553" s="79"/>
      <c r="BR1553" s="79"/>
      <c r="BS1553" s="79"/>
      <c r="BT1553" s="79"/>
      <c r="BU1553" s="79"/>
      <c r="BV1553" s="79"/>
      <c r="BW1553" s="79"/>
      <c r="BX1553" s="79"/>
      <c r="BY1553" s="79"/>
      <c r="BZ1553" s="79"/>
      <c r="CA1553" s="79"/>
    </row>
    <row r="1554" spans="1:79">
      <c r="A1554" s="79"/>
      <c r="B1554" s="79"/>
      <c r="C1554" s="79"/>
      <c r="D1554" s="79"/>
      <c r="E1554" s="79"/>
      <c r="F1554" s="79"/>
      <c r="G1554" s="79"/>
      <c r="H1554" s="79"/>
      <c r="I1554" s="79"/>
      <c r="J1554" s="79"/>
      <c r="K1554" s="79"/>
      <c r="L1554" s="79"/>
      <c r="M1554" s="79"/>
      <c r="AA1554" s="79"/>
      <c r="AB1554" s="79"/>
      <c r="AC1554" s="79"/>
      <c r="AD1554" s="79"/>
      <c r="AE1554" s="79"/>
      <c r="AF1554" s="79"/>
      <c r="AG1554" s="79"/>
      <c r="AH1554" s="79"/>
      <c r="AI1554" s="79"/>
      <c r="AJ1554" s="79"/>
      <c r="AK1554" s="79"/>
      <c r="AL1554" s="79"/>
      <c r="AM1554" s="79"/>
      <c r="AN1554" s="79"/>
      <c r="AO1554" s="79"/>
      <c r="AP1554" s="79"/>
      <c r="AQ1554" s="79"/>
      <c r="AR1554" s="79"/>
      <c r="AS1554" s="79"/>
      <c r="AT1554" s="79"/>
      <c r="AU1554" s="79"/>
      <c r="AV1554" s="79"/>
      <c r="AW1554" s="79"/>
      <c r="AX1554" s="79"/>
      <c r="AY1554" s="79"/>
      <c r="AZ1554" s="79"/>
      <c r="BA1554" s="79"/>
      <c r="BB1554" s="79"/>
      <c r="BC1554" s="79"/>
      <c r="BD1554" s="79"/>
      <c r="BE1554" s="79"/>
      <c r="BF1554" s="79"/>
      <c r="BG1554" s="79"/>
      <c r="BH1554" s="79"/>
      <c r="BI1554" s="79"/>
      <c r="BJ1554" s="79"/>
      <c r="BK1554" s="79"/>
      <c r="BL1554" s="79"/>
      <c r="BM1554" s="79"/>
      <c r="BN1554" s="79"/>
      <c r="BO1554" s="79"/>
      <c r="BP1554" s="79"/>
      <c r="BQ1554" s="79"/>
      <c r="BR1554" s="79"/>
      <c r="BS1554" s="79"/>
      <c r="BT1554" s="79"/>
      <c r="BU1554" s="79"/>
      <c r="BV1554" s="79"/>
      <c r="BW1554" s="79"/>
      <c r="BX1554" s="79"/>
      <c r="BY1554" s="79"/>
      <c r="BZ1554" s="79"/>
      <c r="CA1554" s="79"/>
    </row>
    <row r="1555" spans="1:79">
      <c r="A1555" s="79"/>
      <c r="B1555" s="79"/>
      <c r="C1555" s="79"/>
      <c r="D1555" s="79"/>
      <c r="E1555" s="79"/>
      <c r="F1555" s="79"/>
      <c r="G1555" s="79"/>
      <c r="H1555" s="79"/>
      <c r="I1555" s="79"/>
      <c r="J1555" s="79"/>
      <c r="K1555" s="79"/>
      <c r="L1555" s="79"/>
      <c r="M1555" s="79"/>
      <c r="AA1555" s="79"/>
      <c r="AB1555" s="79"/>
      <c r="AC1555" s="79"/>
      <c r="AD1555" s="79"/>
      <c r="AE1555" s="79"/>
      <c r="AF1555" s="79"/>
      <c r="AG1555" s="79"/>
      <c r="AH1555" s="79"/>
      <c r="AI1555" s="79"/>
      <c r="AJ1555" s="79"/>
      <c r="AK1555" s="79"/>
      <c r="AL1555" s="79"/>
      <c r="AM1555" s="79"/>
      <c r="AN1555" s="79"/>
      <c r="AO1555" s="79"/>
      <c r="AP1555" s="79"/>
      <c r="AQ1555" s="79"/>
      <c r="AR1555" s="79"/>
      <c r="AS1555" s="79"/>
      <c r="AT1555" s="79"/>
      <c r="AU1555" s="79"/>
      <c r="AV1555" s="79"/>
      <c r="AW1555" s="79"/>
      <c r="AX1555" s="79"/>
      <c r="AY1555" s="79"/>
      <c r="AZ1555" s="79"/>
      <c r="BA1555" s="79"/>
      <c r="BB1555" s="79"/>
      <c r="BC1555" s="79"/>
      <c r="BD1555" s="79"/>
      <c r="BE1555" s="79"/>
      <c r="BF1555" s="79"/>
      <c r="BG1555" s="79"/>
      <c r="BH1555" s="79"/>
      <c r="BI1555" s="79"/>
      <c r="BJ1555" s="79"/>
      <c r="BK1555" s="79"/>
      <c r="BL1555" s="79"/>
      <c r="BM1555" s="79"/>
      <c r="BN1555" s="79"/>
      <c r="BO1555" s="79"/>
      <c r="BP1555" s="79"/>
      <c r="BQ1555" s="79"/>
      <c r="BR1555" s="79"/>
      <c r="BS1555" s="79"/>
      <c r="BT1555" s="79"/>
      <c r="BU1555" s="79"/>
      <c r="BV1555" s="79"/>
      <c r="BW1555" s="79"/>
      <c r="BX1555" s="79"/>
      <c r="BY1555" s="79"/>
      <c r="BZ1555" s="79"/>
      <c r="CA1555" s="79"/>
    </row>
    <row r="1556" spans="1:79">
      <c r="A1556" s="79"/>
      <c r="B1556" s="79"/>
      <c r="C1556" s="79"/>
      <c r="D1556" s="79"/>
      <c r="E1556" s="79"/>
      <c r="F1556" s="79"/>
      <c r="G1556" s="79"/>
      <c r="H1556" s="79"/>
      <c r="I1556" s="79"/>
      <c r="J1556" s="79"/>
      <c r="K1556" s="79"/>
      <c r="L1556" s="79"/>
      <c r="M1556" s="79"/>
      <c r="AA1556" s="79"/>
      <c r="AB1556" s="79"/>
      <c r="AC1556" s="79"/>
      <c r="AD1556" s="79"/>
      <c r="AE1556" s="79"/>
      <c r="AF1556" s="79"/>
      <c r="AG1556" s="79"/>
      <c r="AH1556" s="79"/>
      <c r="AI1556" s="79"/>
      <c r="AJ1556" s="79"/>
      <c r="AK1556" s="79"/>
      <c r="AL1556" s="79"/>
      <c r="AM1556" s="79"/>
      <c r="AN1556" s="79"/>
      <c r="AO1556" s="79"/>
      <c r="AP1556" s="79"/>
      <c r="AQ1556" s="79"/>
      <c r="AR1556" s="79"/>
      <c r="AS1556" s="79"/>
      <c r="AT1556" s="79"/>
      <c r="AU1556" s="79"/>
      <c r="AV1556" s="79"/>
      <c r="AW1556" s="79"/>
      <c r="AX1556" s="79"/>
      <c r="AY1556" s="79"/>
      <c r="AZ1556" s="79"/>
      <c r="BA1556" s="79"/>
      <c r="BB1556" s="79"/>
      <c r="BC1556" s="79"/>
      <c r="BD1556" s="79"/>
      <c r="BE1556" s="79"/>
      <c r="BF1556" s="79"/>
      <c r="BG1556" s="79"/>
      <c r="BH1556" s="79"/>
      <c r="BI1556" s="79"/>
      <c r="BJ1556" s="79"/>
      <c r="BK1556" s="79"/>
      <c r="BL1556" s="79"/>
      <c r="BM1556" s="79"/>
      <c r="BN1556" s="79"/>
      <c r="BO1556" s="79"/>
      <c r="BP1556" s="79"/>
      <c r="BQ1556" s="79"/>
      <c r="BR1556" s="79"/>
      <c r="BS1556" s="79"/>
      <c r="BT1556" s="79"/>
      <c r="BU1556" s="79"/>
      <c r="BV1556" s="79"/>
      <c r="BW1556" s="79"/>
      <c r="BX1556" s="79"/>
      <c r="BY1556" s="79"/>
      <c r="BZ1556" s="79"/>
      <c r="CA1556" s="79"/>
    </row>
    <row r="1557" spans="1:79">
      <c r="A1557" s="79"/>
      <c r="B1557" s="79"/>
      <c r="C1557" s="79"/>
      <c r="D1557" s="79"/>
      <c r="E1557" s="79"/>
      <c r="F1557" s="79"/>
      <c r="G1557" s="79"/>
      <c r="H1557" s="79"/>
      <c r="I1557" s="79"/>
      <c r="J1557" s="79"/>
      <c r="K1557" s="79"/>
      <c r="L1557" s="79"/>
      <c r="M1557" s="79"/>
      <c r="AA1557" s="79"/>
      <c r="AB1557" s="79"/>
      <c r="AC1557" s="79"/>
      <c r="AD1557" s="79"/>
      <c r="AE1557" s="79"/>
      <c r="AF1557" s="79"/>
      <c r="AG1557" s="79"/>
      <c r="AH1557" s="79"/>
      <c r="AI1557" s="79"/>
      <c r="AJ1557" s="79"/>
      <c r="AK1557" s="79"/>
      <c r="AL1557" s="79"/>
      <c r="AM1557" s="79"/>
      <c r="AN1557" s="79"/>
      <c r="AO1557" s="79"/>
      <c r="AP1557" s="79"/>
      <c r="AQ1557" s="79"/>
      <c r="AR1557" s="79"/>
      <c r="AS1557" s="79"/>
      <c r="AT1557" s="79"/>
      <c r="AU1557" s="79"/>
      <c r="AV1557" s="79"/>
      <c r="AW1557" s="79"/>
      <c r="AX1557" s="79"/>
      <c r="AY1557" s="79"/>
      <c r="AZ1557" s="79"/>
      <c r="BA1557" s="79"/>
      <c r="BB1557" s="79"/>
      <c r="BC1557" s="79"/>
      <c r="BD1557" s="79"/>
      <c r="BE1557" s="79"/>
      <c r="BF1557" s="79"/>
      <c r="BG1557" s="79"/>
      <c r="BH1557" s="79"/>
      <c r="BI1557" s="79"/>
      <c r="BJ1557" s="79"/>
      <c r="BK1557" s="79"/>
      <c r="BL1557" s="79"/>
      <c r="BM1557" s="79"/>
      <c r="BN1557" s="79"/>
      <c r="BO1557" s="79"/>
      <c r="BP1557" s="79"/>
      <c r="BQ1557" s="79"/>
      <c r="BR1557" s="79"/>
      <c r="BS1557" s="79"/>
      <c r="BT1557" s="79"/>
      <c r="BU1557" s="79"/>
      <c r="BV1557" s="79"/>
      <c r="BW1557" s="79"/>
      <c r="BX1557" s="79"/>
      <c r="BY1557" s="79"/>
      <c r="BZ1557" s="79"/>
      <c r="CA1557" s="79"/>
    </row>
    <row r="1558" spans="1:79">
      <c r="A1558" s="79"/>
      <c r="B1558" s="79"/>
      <c r="C1558" s="79"/>
      <c r="D1558" s="79"/>
      <c r="E1558" s="79"/>
      <c r="F1558" s="79"/>
      <c r="G1558" s="79"/>
      <c r="H1558" s="79"/>
      <c r="I1558" s="79"/>
      <c r="J1558" s="79"/>
      <c r="K1558" s="79"/>
      <c r="L1558" s="79"/>
      <c r="M1558" s="79"/>
      <c r="AA1558" s="79"/>
      <c r="AB1558" s="79"/>
      <c r="AC1558" s="79"/>
      <c r="AD1558" s="79"/>
      <c r="AE1558" s="79"/>
      <c r="AF1558" s="79"/>
      <c r="AG1558" s="79"/>
      <c r="AH1558" s="79"/>
      <c r="AI1558" s="79"/>
      <c r="AJ1558" s="79"/>
      <c r="AK1558" s="79"/>
      <c r="AL1558" s="79"/>
      <c r="AM1558" s="79"/>
      <c r="AN1558" s="79"/>
      <c r="AO1558" s="79"/>
      <c r="AP1558" s="79"/>
      <c r="AQ1558" s="79"/>
      <c r="AR1558" s="79"/>
      <c r="AS1558" s="79"/>
      <c r="AT1558" s="79"/>
      <c r="AU1558" s="79"/>
      <c r="AV1558" s="79"/>
      <c r="AW1558" s="79"/>
      <c r="AX1558" s="79"/>
      <c r="AY1558" s="79"/>
      <c r="AZ1558" s="79"/>
      <c r="BA1558" s="79"/>
      <c r="BB1558" s="79"/>
      <c r="BC1558" s="79"/>
      <c r="BD1558" s="79"/>
      <c r="BE1558" s="79"/>
      <c r="BF1558" s="79"/>
      <c r="BG1558" s="79"/>
      <c r="BH1558" s="79"/>
      <c r="BI1558" s="79"/>
      <c r="BJ1558" s="79"/>
      <c r="BK1558" s="79"/>
      <c r="BL1558" s="79"/>
      <c r="BM1558" s="79"/>
      <c r="BN1558" s="79"/>
      <c r="BO1558" s="79"/>
      <c r="BP1558" s="79"/>
      <c r="BQ1558" s="79"/>
      <c r="BR1558" s="79"/>
      <c r="BS1558" s="79"/>
      <c r="BT1558" s="79"/>
      <c r="BU1558" s="79"/>
      <c r="BV1558" s="79"/>
      <c r="BW1558" s="79"/>
      <c r="BX1558" s="79"/>
      <c r="BY1558" s="79"/>
      <c r="BZ1558" s="79"/>
      <c r="CA1558" s="79"/>
    </row>
    <row r="1559" spans="1:79">
      <c r="A1559" s="79"/>
      <c r="B1559" s="79"/>
      <c r="C1559" s="79"/>
      <c r="D1559" s="79"/>
      <c r="E1559" s="79"/>
      <c r="F1559" s="79"/>
      <c r="G1559" s="79"/>
      <c r="H1559" s="79"/>
      <c r="I1559" s="79"/>
      <c r="J1559" s="79"/>
      <c r="K1559" s="79"/>
      <c r="L1559" s="79"/>
      <c r="M1559" s="79"/>
      <c r="AA1559" s="79"/>
      <c r="AB1559" s="79"/>
      <c r="AC1559" s="79"/>
      <c r="AD1559" s="79"/>
      <c r="AE1559" s="79"/>
      <c r="AF1559" s="79"/>
      <c r="AG1559" s="79"/>
      <c r="AH1559" s="79"/>
      <c r="AI1559" s="79"/>
      <c r="AJ1559" s="79"/>
      <c r="AK1559" s="79"/>
      <c r="AL1559" s="79"/>
      <c r="AM1559" s="79"/>
      <c r="AN1559" s="79"/>
      <c r="AO1559" s="79"/>
      <c r="AP1559" s="79"/>
      <c r="AQ1559" s="79"/>
      <c r="AR1559" s="79"/>
      <c r="AS1559" s="79"/>
      <c r="AT1559" s="79"/>
      <c r="AU1559" s="79"/>
      <c r="AV1559" s="79"/>
      <c r="AW1559" s="79"/>
      <c r="AX1559" s="79"/>
      <c r="AY1559" s="79"/>
      <c r="AZ1559" s="79"/>
      <c r="BA1559" s="79"/>
      <c r="BB1559" s="79"/>
      <c r="BC1559" s="79"/>
      <c r="BD1559" s="79"/>
      <c r="BE1559" s="79"/>
      <c r="BF1559" s="79"/>
      <c r="BG1559" s="79"/>
      <c r="BH1559" s="79"/>
      <c r="BI1559" s="79"/>
      <c r="BJ1559" s="79"/>
      <c r="BK1559" s="79"/>
      <c r="BL1559" s="79"/>
      <c r="BM1559" s="79"/>
      <c r="BN1559" s="79"/>
      <c r="BO1559" s="79"/>
      <c r="BP1559" s="79"/>
      <c r="BQ1559" s="79"/>
      <c r="BR1559" s="79"/>
      <c r="BS1559" s="79"/>
      <c r="BT1559" s="79"/>
      <c r="BU1559" s="79"/>
      <c r="BV1559" s="79"/>
      <c r="BW1559" s="79"/>
      <c r="BX1559" s="79"/>
      <c r="BY1559" s="79"/>
      <c r="BZ1559" s="79"/>
      <c r="CA1559" s="79"/>
    </row>
    <row r="1560" spans="1:79">
      <c r="A1560" s="79"/>
      <c r="B1560" s="79"/>
      <c r="C1560" s="79"/>
      <c r="D1560" s="79"/>
      <c r="E1560" s="79"/>
      <c r="F1560" s="79"/>
      <c r="G1560" s="79"/>
      <c r="H1560" s="79"/>
      <c r="I1560" s="79"/>
      <c r="J1560" s="79"/>
      <c r="K1560" s="79"/>
      <c r="L1560" s="79"/>
      <c r="M1560" s="79"/>
      <c r="AA1560" s="79"/>
      <c r="AB1560" s="79"/>
      <c r="AC1560" s="79"/>
      <c r="AD1560" s="79"/>
      <c r="AE1560" s="79"/>
      <c r="AF1560" s="79"/>
      <c r="AG1560" s="79"/>
      <c r="AH1560" s="79"/>
      <c r="AI1560" s="79"/>
      <c r="AJ1560" s="79"/>
      <c r="AK1560" s="79"/>
      <c r="AL1560" s="79"/>
      <c r="AM1560" s="79"/>
      <c r="AN1560" s="79"/>
      <c r="AO1560" s="79"/>
      <c r="AP1560" s="79"/>
      <c r="AQ1560" s="79"/>
      <c r="AR1560" s="79"/>
      <c r="AS1560" s="79"/>
      <c r="AT1560" s="79"/>
      <c r="AU1560" s="79"/>
      <c r="AV1560" s="79"/>
      <c r="AW1560" s="79"/>
      <c r="AX1560" s="79"/>
      <c r="AY1560" s="79"/>
      <c r="AZ1560" s="79"/>
      <c r="BA1560" s="79"/>
      <c r="BB1560" s="79"/>
      <c r="BC1560" s="79"/>
      <c r="BD1560" s="79"/>
      <c r="BE1560" s="79"/>
      <c r="BF1560" s="79"/>
      <c r="BG1560" s="79"/>
      <c r="BH1560" s="79"/>
      <c r="BI1560" s="79"/>
      <c r="BJ1560" s="79"/>
      <c r="BK1560" s="79"/>
      <c r="BL1560" s="79"/>
      <c r="BM1560" s="79"/>
      <c r="BN1560" s="79"/>
      <c r="BO1560" s="79"/>
      <c r="BP1560" s="79"/>
      <c r="BQ1560" s="79"/>
      <c r="BR1560" s="79"/>
      <c r="BS1560" s="79"/>
      <c r="BT1560" s="79"/>
      <c r="BU1560" s="79"/>
      <c r="BV1560" s="79"/>
      <c r="BW1560" s="79"/>
      <c r="BX1560" s="79"/>
      <c r="BY1560" s="79"/>
      <c r="BZ1560" s="79"/>
      <c r="CA1560" s="79"/>
    </row>
    <row r="1561" spans="1:79">
      <c r="A1561" s="79"/>
      <c r="B1561" s="79"/>
      <c r="C1561" s="79"/>
      <c r="D1561" s="79"/>
      <c r="E1561" s="79"/>
      <c r="F1561" s="79"/>
      <c r="G1561" s="79"/>
      <c r="H1561" s="79"/>
      <c r="I1561" s="79"/>
      <c r="J1561" s="79"/>
      <c r="K1561" s="79"/>
      <c r="L1561" s="79"/>
      <c r="M1561" s="79"/>
      <c r="AA1561" s="79"/>
      <c r="AB1561" s="79"/>
      <c r="AC1561" s="79"/>
      <c r="AD1561" s="79"/>
      <c r="AE1561" s="79"/>
      <c r="AF1561" s="79"/>
      <c r="AG1561" s="79"/>
      <c r="AH1561" s="79"/>
      <c r="AI1561" s="79"/>
      <c r="AJ1561" s="79"/>
      <c r="AK1561" s="79"/>
      <c r="AL1561" s="79"/>
      <c r="AM1561" s="79"/>
      <c r="AN1561" s="79"/>
      <c r="AO1561" s="79"/>
      <c r="AP1561" s="79"/>
      <c r="AQ1561" s="79"/>
      <c r="AR1561" s="79"/>
      <c r="AS1561" s="79"/>
      <c r="AT1561" s="79"/>
      <c r="AU1561" s="79"/>
      <c r="AV1561" s="79"/>
      <c r="AW1561" s="79"/>
      <c r="AX1561" s="79"/>
      <c r="AY1561" s="79"/>
      <c r="AZ1561" s="79"/>
      <c r="BA1561" s="79"/>
      <c r="BB1561" s="79"/>
      <c r="BC1561" s="79"/>
      <c r="BD1561" s="79"/>
      <c r="BE1561" s="79"/>
      <c r="BF1561" s="79"/>
      <c r="BG1561" s="79"/>
      <c r="BH1561" s="79"/>
      <c r="BI1561" s="79"/>
      <c r="BJ1561" s="79"/>
      <c r="BK1561" s="79"/>
      <c r="BL1561" s="79"/>
      <c r="BM1561" s="79"/>
      <c r="BN1561" s="79"/>
      <c r="BO1561" s="79"/>
      <c r="BP1561" s="79"/>
      <c r="BQ1561" s="79"/>
      <c r="BR1561" s="79"/>
      <c r="BS1561" s="79"/>
      <c r="BT1561" s="79"/>
      <c r="BU1561" s="79"/>
      <c r="BV1561" s="79"/>
      <c r="BW1561" s="79"/>
      <c r="BX1561" s="79"/>
      <c r="BY1561" s="79"/>
      <c r="BZ1561" s="79"/>
      <c r="CA1561" s="79"/>
    </row>
    <row r="1562" spans="1:79">
      <c r="A1562" s="79"/>
      <c r="B1562" s="79"/>
      <c r="C1562" s="79"/>
      <c r="D1562" s="79"/>
      <c r="E1562" s="79"/>
      <c r="F1562" s="79"/>
      <c r="G1562" s="79"/>
      <c r="H1562" s="79"/>
      <c r="I1562" s="79"/>
      <c r="J1562" s="79"/>
      <c r="K1562" s="79"/>
      <c r="L1562" s="79"/>
      <c r="M1562" s="79"/>
      <c r="AA1562" s="79"/>
      <c r="AB1562" s="79"/>
      <c r="AC1562" s="79"/>
      <c r="AD1562" s="79"/>
      <c r="AE1562" s="79"/>
      <c r="AF1562" s="79"/>
      <c r="AG1562" s="79"/>
      <c r="AH1562" s="79"/>
      <c r="AI1562" s="79"/>
      <c r="AJ1562" s="79"/>
      <c r="AK1562" s="79"/>
      <c r="AL1562" s="79"/>
      <c r="AM1562" s="79"/>
      <c r="AN1562" s="79"/>
      <c r="AO1562" s="79"/>
      <c r="AP1562" s="79"/>
      <c r="AQ1562" s="79"/>
      <c r="AR1562" s="79"/>
      <c r="AS1562" s="79"/>
      <c r="AT1562" s="79"/>
      <c r="AU1562" s="79"/>
      <c r="AV1562" s="79"/>
      <c r="AW1562" s="79"/>
      <c r="AX1562" s="79"/>
      <c r="AY1562" s="79"/>
      <c r="AZ1562" s="79"/>
      <c r="BA1562" s="79"/>
      <c r="BB1562" s="79"/>
      <c r="BC1562" s="79"/>
      <c r="BD1562" s="79"/>
      <c r="BE1562" s="79"/>
      <c r="BF1562" s="79"/>
      <c r="BG1562" s="79"/>
      <c r="BH1562" s="79"/>
      <c r="BI1562" s="79"/>
      <c r="BJ1562" s="79"/>
      <c r="BK1562" s="79"/>
      <c r="BL1562" s="79"/>
      <c r="BM1562" s="79"/>
      <c r="BN1562" s="79"/>
      <c r="BO1562" s="79"/>
      <c r="BP1562" s="79"/>
      <c r="BQ1562" s="79"/>
      <c r="BR1562" s="79"/>
      <c r="BS1562" s="79"/>
      <c r="BT1562" s="79"/>
      <c r="BU1562" s="79"/>
      <c r="BV1562" s="79"/>
      <c r="BW1562" s="79"/>
      <c r="BX1562" s="79"/>
      <c r="BY1562" s="79"/>
      <c r="BZ1562" s="79"/>
      <c r="CA1562" s="79"/>
    </row>
    <row r="1563" spans="1:79">
      <c r="A1563" s="79"/>
      <c r="B1563" s="79"/>
      <c r="C1563" s="79"/>
      <c r="D1563" s="79"/>
      <c r="E1563" s="79"/>
      <c r="F1563" s="79"/>
      <c r="G1563" s="79"/>
      <c r="H1563" s="79"/>
      <c r="I1563" s="79"/>
      <c r="J1563" s="79"/>
      <c r="K1563" s="79"/>
      <c r="L1563" s="79"/>
      <c r="M1563" s="79"/>
      <c r="AA1563" s="79"/>
      <c r="AB1563" s="79"/>
      <c r="AC1563" s="79"/>
      <c r="AD1563" s="79"/>
      <c r="AE1563" s="79"/>
      <c r="AF1563" s="79"/>
      <c r="AG1563" s="79"/>
      <c r="AH1563" s="79"/>
      <c r="AI1563" s="79"/>
      <c r="AJ1563" s="79"/>
      <c r="AK1563" s="79"/>
      <c r="AL1563" s="79"/>
      <c r="AM1563" s="79"/>
      <c r="AN1563" s="79"/>
      <c r="AO1563" s="79"/>
      <c r="AP1563" s="79"/>
      <c r="AQ1563" s="79"/>
      <c r="AR1563" s="79"/>
      <c r="AS1563" s="79"/>
      <c r="AT1563" s="79"/>
      <c r="AU1563" s="79"/>
      <c r="AV1563" s="79"/>
      <c r="AW1563" s="79"/>
      <c r="AX1563" s="79"/>
      <c r="AY1563" s="79"/>
      <c r="AZ1563" s="79"/>
      <c r="BA1563" s="79"/>
      <c r="BB1563" s="79"/>
      <c r="BC1563" s="79"/>
      <c r="BD1563" s="79"/>
      <c r="BE1563" s="79"/>
      <c r="BF1563" s="79"/>
      <c r="BG1563" s="79"/>
      <c r="BH1563" s="79"/>
      <c r="BI1563" s="79"/>
      <c r="BJ1563" s="79"/>
      <c r="BK1563" s="79"/>
      <c r="BL1563" s="79"/>
      <c r="BM1563" s="79"/>
      <c r="BN1563" s="79"/>
      <c r="BO1563" s="79"/>
      <c r="BP1563" s="79"/>
      <c r="BQ1563" s="79"/>
      <c r="BR1563" s="79"/>
      <c r="BS1563" s="79"/>
      <c r="BT1563" s="79"/>
      <c r="BU1563" s="79"/>
      <c r="BV1563" s="79"/>
      <c r="BW1563" s="79"/>
      <c r="BX1563" s="79"/>
      <c r="BY1563" s="79"/>
      <c r="BZ1563" s="79"/>
      <c r="CA1563" s="79"/>
    </row>
    <row r="1564" spans="1:79">
      <c r="A1564" s="79"/>
      <c r="B1564" s="79"/>
      <c r="C1564" s="79"/>
      <c r="D1564" s="79"/>
      <c r="E1564" s="79"/>
      <c r="F1564" s="79"/>
      <c r="G1564" s="79"/>
      <c r="H1564" s="79"/>
      <c r="I1564" s="79"/>
      <c r="J1564" s="79"/>
      <c r="K1564" s="79"/>
      <c r="L1564" s="79"/>
      <c r="M1564" s="79"/>
      <c r="AA1564" s="79"/>
      <c r="AB1564" s="79"/>
      <c r="AC1564" s="79"/>
      <c r="AD1564" s="79"/>
      <c r="AE1564" s="79"/>
      <c r="AF1564" s="79"/>
      <c r="AG1564" s="79"/>
      <c r="AH1564" s="79"/>
      <c r="AI1564" s="79"/>
      <c r="AJ1564" s="79"/>
      <c r="AK1564" s="79"/>
      <c r="AL1564" s="79"/>
      <c r="AM1564" s="79"/>
      <c r="AN1564" s="79"/>
      <c r="AO1564" s="79"/>
      <c r="AP1564" s="79"/>
      <c r="AQ1564" s="79"/>
      <c r="AR1564" s="79"/>
      <c r="AS1564" s="79"/>
      <c r="AT1564" s="79"/>
      <c r="AU1564" s="79"/>
      <c r="AV1564" s="79"/>
      <c r="AW1564" s="79"/>
      <c r="AX1564" s="79"/>
      <c r="AY1564" s="79"/>
      <c r="AZ1564" s="79"/>
      <c r="BA1564" s="79"/>
      <c r="BB1564" s="79"/>
      <c r="BC1564" s="79"/>
      <c r="BD1564" s="79"/>
      <c r="BE1564" s="79"/>
      <c r="BF1564" s="79"/>
      <c r="BG1564" s="79"/>
      <c r="BH1564" s="79"/>
      <c r="BI1564" s="79"/>
      <c r="BJ1564" s="79"/>
      <c r="BK1564" s="79"/>
      <c r="BL1564" s="79"/>
      <c r="BM1564" s="79"/>
      <c r="BN1564" s="79"/>
      <c r="BO1564" s="79"/>
      <c r="BP1564" s="79"/>
      <c r="BQ1564" s="79"/>
      <c r="BR1564" s="79"/>
      <c r="BS1564" s="79"/>
      <c r="BT1564" s="79"/>
      <c r="BU1564" s="79"/>
      <c r="BV1564" s="79"/>
      <c r="BW1564" s="79"/>
      <c r="BX1564" s="79"/>
      <c r="BY1564" s="79"/>
      <c r="BZ1564" s="79"/>
      <c r="CA1564" s="79"/>
    </row>
    <row r="1565" spans="1:79">
      <c r="A1565" s="79"/>
      <c r="B1565" s="79"/>
      <c r="C1565" s="79"/>
      <c r="D1565" s="79"/>
      <c r="E1565" s="79"/>
      <c r="F1565" s="79"/>
      <c r="G1565" s="79"/>
      <c r="H1565" s="79"/>
      <c r="I1565" s="79"/>
      <c r="J1565" s="79"/>
      <c r="K1565" s="79"/>
      <c r="L1565" s="79"/>
      <c r="M1565" s="79"/>
      <c r="AA1565" s="79"/>
      <c r="AB1565" s="79"/>
      <c r="AC1565" s="79"/>
      <c r="AD1565" s="79"/>
      <c r="AE1565" s="79"/>
      <c r="AF1565" s="79"/>
      <c r="AG1565" s="79"/>
      <c r="AH1565" s="79"/>
      <c r="AI1565" s="79"/>
      <c r="AJ1565" s="79"/>
      <c r="AK1565" s="79"/>
      <c r="AL1565" s="79"/>
      <c r="AM1565" s="79"/>
      <c r="AN1565" s="79"/>
      <c r="AO1565" s="79"/>
      <c r="AP1565" s="79"/>
      <c r="AQ1565" s="79"/>
      <c r="AR1565" s="79"/>
      <c r="AS1565" s="79"/>
      <c r="AT1565" s="79"/>
      <c r="AU1565" s="79"/>
      <c r="AV1565" s="79"/>
      <c r="AW1565" s="79"/>
      <c r="AX1565" s="79"/>
      <c r="AY1565" s="79"/>
      <c r="AZ1565" s="79"/>
      <c r="BA1565" s="79"/>
      <c r="BB1565" s="79"/>
      <c r="BC1565" s="79"/>
      <c r="BD1565" s="79"/>
      <c r="BE1565" s="79"/>
      <c r="BF1565" s="79"/>
      <c r="BG1565" s="79"/>
      <c r="BH1565" s="79"/>
      <c r="BI1565" s="79"/>
      <c r="BJ1565" s="79"/>
      <c r="BK1565" s="79"/>
      <c r="BL1565" s="79"/>
      <c r="BM1565" s="79"/>
      <c r="BN1565" s="79"/>
      <c r="BO1565" s="79"/>
      <c r="BP1565" s="79"/>
      <c r="BQ1565" s="79"/>
      <c r="BR1565" s="79"/>
      <c r="BS1565" s="79"/>
      <c r="BT1565" s="79"/>
      <c r="BU1565" s="79"/>
      <c r="BV1565" s="79"/>
      <c r="BW1565" s="79"/>
      <c r="BX1565" s="79"/>
      <c r="BY1565" s="79"/>
      <c r="BZ1565" s="79"/>
      <c r="CA1565" s="79"/>
    </row>
    <row r="1566" spans="1:79">
      <c r="A1566" s="79"/>
      <c r="B1566" s="79"/>
      <c r="C1566" s="79"/>
      <c r="D1566" s="79"/>
      <c r="E1566" s="79"/>
      <c r="F1566" s="79"/>
      <c r="G1566" s="79"/>
      <c r="H1566" s="79"/>
      <c r="I1566" s="79"/>
      <c r="J1566" s="79"/>
      <c r="K1566" s="79"/>
      <c r="L1566" s="79"/>
      <c r="M1566" s="79"/>
      <c r="AA1566" s="79"/>
      <c r="AB1566" s="79"/>
      <c r="AC1566" s="79"/>
      <c r="AD1566" s="79"/>
      <c r="AE1566" s="79"/>
      <c r="AF1566" s="79"/>
      <c r="AG1566" s="79"/>
      <c r="AH1566" s="79"/>
      <c r="AI1566" s="79"/>
      <c r="AJ1566" s="79"/>
      <c r="AK1566" s="79"/>
      <c r="AL1566" s="79"/>
      <c r="AM1566" s="79"/>
      <c r="AN1566" s="79"/>
      <c r="AO1566" s="79"/>
      <c r="AP1566" s="79"/>
      <c r="AQ1566" s="79"/>
      <c r="AR1566" s="79"/>
      <c r="AS1566" s="79"/>
      <c r="AT1566" s="79"/>
      <c r="AU1566" s="79"/>
      <c r="AV1566" s="79"/>
      <c r="AW1566" s="79"/>
      <c r="AX1566" s="79"/>
      <c r="AY1566" s="79"/>
      <c r="AZ1566" s="79"/>
      <c r="BA1566" s="79"/>
      <c r="BB1566" s="79"/>
      <c r="BC1566" s="79"/>
      <c r="BD1566" s="79"/>
      <c r="BE1566" s="79"/>
      <c r="BF1566" s="79"/>
      <c r="BG1566" s="79"/>
      <c r="BH1566" s="79"/>
      <c r="BI1566" s="79"/>
      <c r="BJ1566" s="79"/>
      <c r="BK1566" s="79"/>
      <c r="BL1566" s="79"/>
      <c r="BM1566" s="79"/>
      <c r="BN1566" s="79"/>
      <c r="BO1566" s="79"/>
      <c r="BP1566" s="79"/>
      <c r="BQ1566" s="79"/>
      <c r="BR1566" s="79"/>
      <c r="BS1566" s="79"/>
      <c r="BT1566" s="79"/>
      <c r="BU1566" s="79"/>
      <c r="BV1566" s="79"/>
      <c r="BW1566" s="79"/>
      <c r="BX1566" s="79"/>
      <c r="BY1566" s="79"/>
      <c r="BZ1566" s="79"/>
      <c r="CA1566" s="79"/>
    </row>
    <row r="1567" spans="1:79">
      <c r="A1567" s="79"/>
      <c r="B1567" s="79"/>
      <c r="C1567" s="79"/>
      <c r="D1567" s="79"/>
      <c r="E1567" s="79"/>
      <c r="F1567" s="79"/>
      <c r="G1567" s="79"/>
      <c r="H1567" s="79"/>
      <c r="I1567" s="79"/>
      <c r="J1567" s="79"/>
      <c r="K1567" s="79"/>
      <c r="L1567" s="79"/>
      <c r="M1567" s="79"/>
      <c r="AA1567" s="79"/>
      <c r="AB1567" s="79"/>
      <c r="AC1567" s="79"/>
      <c r="AD1567" s="79"/>
      <c r="AE1567" s="79"/>
      <c r="AF1567" s="79"/>
      <c r="AG1567" s="79"/>
      <c r="AH1567" s="79"/>
      <c r="AI1567" s="79"/>
      <c r="AJ1567" s="79"/>
      <c r="AK1567" s="79"/>
      <c r="AL1567" s="79"/>
      <c r="AM1567" s="79"/>
      <c r="AN1567" s="79"/>
      <c r="AO1567" s="79"/>
      <c r="AP1567" s="79"/>
      <c r="AQ1567" s="79"/>
      <c r="AR1567" s="79"/>
      <c r="AS1567" s="79"/>
      <c r="AT1567" s="79"/>
      <c r="AU1567" s="79"/>
      <c r="AV1567" s="79"/>
      <c r="AW1567" s="79"/>
      <c r="AX1567" s="79"/>
      <c r="AY1567" s="79"/>
      <c r="AZ1567" s="79"/>
      <c r="BA1567" s="79"/>
      <c r="BB1567" s="79"/>
      <c r="BC1567" s="79"/>
      <c r="BD1567" s="79"/>
      <c r="BE1567" s="79"/>
      <c r="BF1567" s="79"/>
      <c r="BG1567" s="79"/>
      <c r="BH1567" s="79"/>
      <c r="BI1567" s="79"/>
      <c r="BJ1567" s="79"/>
      <c r="BK1567" s="79"/>
      <c r="BL1567" s="79"/>
      <c r="BM1567" s="79"/>
      <c r="BN1567" s="79"/>
      <c r="BO1567" s="79"/>
      <c r="BP1567" s="79"/>
      <c r="BQ1567" s="79"/>
      <c r="BR1567" s="79"/>
      <c r="BS1567" s="79"/>
      <c r="BT1567" s="79"/>
      <c r="BU1567" s="79"/>
      <c r="BV1567" s="79"/>
      <c r="BW1567" s="79"/>
      <c r="BX1567" s="79"/>
      <c r="BY1567" s="79"/>
      <c r="BZ1567" s="79"/>
      <c r="CA1567" s="79"/>
    </row>
    <row r="1568" spans="1:79">
      <c r="A1568" s="79"/>
      <c r="B1568" s="79"/>
      <c r="C1568" s="79"/>
      <c r="D1568" s="79"/>
      <c r="E1568" s="79"/>
      <c r="F1568" s="79"/>
      <c r="G1568" s="79"/>
      <c r="H1568" s="79"/>
      <c r="I1568" s="79"/>
      <c r="J1568" s="79"/>
      <c r="K1568" s="79"/>
      <c r="L1568" s="79"/>
      <c r="M1568" s="79"/>
      <c r="AA1568" s="79"/>
      <c r="AB1568" s="79"/>
      <c r="AC1568" s="79"/>
      <c r="AD1568" s="79"/>
      <c r="AE1568" s="79"/>
      <c r="AF1568" s="79"/>
      <c r="AG1568" s="79"/>
      <c r="AH1568" s="79"/>
      <c r="AI1568" s="79"/>
      <c r="AJ1568" s="79"/>
      <c r="AK1568" s="79"/>
      <c r="AL1568" s="79"/>
      <c r="AM1568" s="79"/>
      <c r="AN1568" s="79"/>
      <c r="AO1568" s="79"/>
      <c r="AP1568" s="79"/>
      <c r="AQ1568" s="79"/>
      <c r="AR1568" s="79"/>
      <c r="AS1568" s="79"/>
      <c r="AT1568" s="79"/>
      <c r="AU1568" s="79"/>
      <c r="AV1568" s="79"/>
      <c r="AW1568" s="79"/>
      <c r="AX1568" s="79"/>
      <c r="AY1568" s="79"/>
      <c r="AZ1568" s="79"/>
      <c r="BA1568" s="79"/>
      <c r="BB1568" s="79"/>
      <c r="BC1568" s="79"/>
      <c r="BD1568" s="79"/>
      <c r="BE1568" s="79"/>
      <c r="BF1568" s="79"/>
      <c r="BG1568" s="79"/>
      <c r="BH1568" s="79"/>
      <c r="BI1568" s="79"/>
      <c r="BJ1568" s="79"/>
      <c r="BK1568" s="79"/>
      <c r="BL1568" s="79"/>
      <c r="BM1568" s="79"/>
      <c r="BN1568" s="79"/>
      <c r="BO1568" s="79"/>
      <c r="BP1568" s="79"/>
      <c r="BQ1568" s="79"/>
      <c r="BR1568" s="79"/>
      <c r="BS1568" s="79"/>
      <c r="BT1568" s="79"/>
      <c r="BU1568" s="79"/>
      <c r="BV1568" s="79"/>
      <c r="BW1568" s="79"/>
      <c r="BX1568" s="79"/>
      <c r="BY1568" s="79"/>
      <c r="BZ1568" s="79"/>
      <c r="CA1568" s="79"/>
    </row>
    <row r="1569" spans="1:79">
      <c r="A1569" s="79"/>
      <c r="B1569" s="79"/>
      <c r="C1569" s="79"/>
      <c r="D1569" s="79"/>
      <c r="E1569" s="79"/>
      <c r="F1569" s="79"/>
      <c r="G1569" s="79"/>
      <c r="H1569" s="79"/>
      <c r="I1569" s="79"/>
      <c r="J1569" s="79"/>
      <c r="K1569" s="79"/>
      <c r="L1569" s="79"/>
      <c r="M1569" s="79"/>
      <c r="AA1569" s="79"/>
      <c r="AB1569" s="79"/>
      <c r="AC1569" s="79"/>
      <c r="AD1569" s="79"/>
      <c r="AE1569" s="79"/>
      <c r="AF1569" s="79"/>
      <c r="AG1569" s="79"/>
      <c r="AH1569" s="79"/>
      <c r="AI1569" s="79"/>
      <c r="AJ1569" s="79"/>
      <c r="AK1569" s="79"/>
      <c r="AL1569" s="79"/>
      <c r="AM1569" s="79"/>
      <c r="AN1569" s="79"/>
      <c r="AO1569" s="79"/>
      <c r="AP1569" s="79"/>
      <c r="AQ1569" s="79"/>
      <c r="AR1569" s="79"/>
      <c r="AS1569" s="79"/>
      <c r="AT1569" s="79"/>
      <c r="AU1569" s="79"/>
      <c r="AV1569" s="79"/>
      <c r="AW1569" s="79"/>
      <c r="AX1569" s="79"/>
      <c r="AY1569" s="79"/>
      <c r="AZ1569" s="79"/>
      <c r="BA1569" s="79"/>
      <c r="BB1569" s="79"/>
      <c r="BC1569" s="79"/>
      <c r="BD1569" s="79"/>
      <c r="BE1569" s="79"/>
      <c r="BF1569" s="79"/>
      <c r="BG1569" s="79"/>
      <c r="BH1569" s="79"/>
      <c r="BI1569" s="79"/>
      <c r="BJ1569" s="79"/>
      <c r="BK1569" s="79"/>
      <c r="BL1569" s="79"/>
      <c r="BM1569" s="79"/>
      <c r="BN1569" s="79"/>
      <c r="BO1569" s="79"/>
      <c r="BP1569" s="79"/>
      <c r="BQ1569" s="79"/>
      <c r="BR1569" s="79"/>
      <c r="BS1569" s="79"/>
      <c r="BT1569" s="79"/>
      <c r="BU1569" s="79"/>
      <c r="BV1569" s="79"/>
      <c r="BW1569" s="79"/>
      <c r="BX1569" s="79"/>
      <c r="BY1569" s="79"/>
      <c r="BZ1569" s="79"/>
      <c r="CA1569" s="79"/>
    </row>
    <row r="1570" spans="1:79">
      <c r="A1570" s="79"/>
      <c r="B1570" s="79"/>
      <c r="C1570" s="79"/>
      <c r="D1570" s="79"/>
      <c r="E1570" s="79"/>
      <c r="F1570" s="79"/>
      <c r="G1570" s="79"/>
      <c r="H1570" s="79"/>
      <c r="I1570" s="79"/>
      <c r="J1570" s="79"/>
      <c r="K1570" s="79"/>
      <c r="L1570" s="79"/>
      <c r="M1570" s="79"/>
      <c r="AA1570" s="79"/>
      <c r="AB1570" s="79"/>
      <c r="AC1570" s="79"/>
      <c r="AD1570" s="79"/>
      <c r="AE1570" s="79"/>
      <c r="AF1570" s="79"/>
      <c r="AG1570" s="79"/>
      <c r="AH1570" s="79"/>
      <c r="AI1570" s="79"/>
      <c r="AJ1570" s="79"/>
      <c r="AK1570" s="79"/>
      <c r="AL1570" s="79"/>
      <c r="AM1570" s="79"/>
      <c r="AN1570" s="79"/>
      <c r="AO1570" s="79"/>
      <c r="AP1570" s="79"/>
      <c r="AQ1570" s="79"/>
      <c r="AR1570" s="79"/>
      <c r="AS1570" s="79"/>
      <c r="AT1570" s="79"/>
      <c r="AU1570" s="79"/>
      <c r="AV1570" s="79"/>
      <c r="AW1570" s="79"/>
      <c r="AX1570" s="79"/>
      <c r="AY1570" s="79"/>
      <c r="AZ1570" s="79"/>
      <c r="BA1570" s="79"/>
      <c r="BB1570" s="79"/>
      <c r="BC1570" s="79"/>
      <c r="BD1570" s="79"/>
      <c r="BE1570" s="79"/>
      <c r="BF1570" s="79"/>
      <c r="BG1570" s="79"/>
      <c r="BH1570" s="79"/>
      <c r="BI1570" s="79"/>
      <c r="BJ1570" s="79"/>
      <c r="BK1570" s="79"/>
      <c r="BL1570" s="79"/>
      <c r="BM1570" s="79"/>
      <c r="BN1570" s="79"/>
      <c r="BO1570" s="79"/>
      <c r="BP1570" s="79"/>
      <c r="BQ1570" s="79"/>
      <c r="BR1570" s="79"/>
      <c r="BS1570" s="79"/>
      <c r="BT1570" s="79"/>
      <c r="BU1570" s="79"/>
      <c r="BV1570" s="79"/>
      <c r="BW1570" s="79"/>
      <c r="BX1570" s="79"/>
      <c r="BY1570" s="79"/>
      <c r="BZ1570" s="79"/>
      <c r="CA1570" s="79"/>
    </row>
    <row r="1571" spans="1:79">
      <c r="A1571" s="79"/>
      <c r="B1571" s="79"/>
      <c r="C1571" s="79"/>
      <c r="D1571" s="79"/>
      <c r="E1571" s="79"/>
      <c r="F1571" s="79"/>
      <c r="G1571" s="79"/>
      <c r="H1571" s="79"/>
      <c r="I1571" s="79"/>
      <c r="J1571" s="79"/>
      <c r="K1571" s="79"/>
      <c r="L1571" s="79"/>
      <c r="M1571" s="79"/>
      <c r="AA1571" s="79"/>
      <c r="AB1571" s="79"/>
      <c r="AC1571" s="79"/>
      <c r="AD1571" s="79"/>
      <c r="AE1571" s="79"/>
      <c r="AF1571" s="79"/>
      <c r="AG1571" s="79"/>
      <c r="AH1571" s="79"/>
      <c r="AI1571" s="79"/>
      <c r="AJ1571" s="79"/>
      <c r="AK1571" s="79"/>
      <c r="AL1571" s="79"/>
      <c r="AM1571" s="79"/>
      <c r="AN1571" s="79"/>
      <c r="AO1571" s="79"/>
      <c r="AP1571" s="79"/>
      <c r="AQ1571" s="79"/>
      <c r="AR1571" s="79"/>
      <c r="AS1571" s="79"/>
      <c r="AT1571" s="79"/>
      <c r="AU1571" s="79"/>
      <c r="AV1571" s="79"/>
      <c r="AW1571" s="79"/>
      <c r="AX1571" s="79"/>
      <c r="AY1571" s="79"/>
      <c r="AZ1571" s="79"/>
      <c r="BA1571" s="79"/>
      <c r="BB1571" s="79"/>
      <c r="BC1571" s="79"/>
      <c r="BD1571" s="79"/>
      <c r="BE1571" s="79"/>
      <c r="BF1571" s="79"/>
      <c r="BG1571" s="79"/>
      <c r="BH1571" s="79"/>
      <c r="BI1571" s="79"/>
      <c r="BJ1571" s="79"/>
      <c r="BK1571" s="79"/>
      <c r="BL1571" s="79"/>
      <c r="BM1571" s="79"/>
      <c r="BN1571" s="79"/>
      <c r="BO1571" s="79"/>
      <c r="BP1571" s="79"/>
      <c r="BQ1571" s="79"/>
      <c r="BR1571" s="79"/>
      <c r="BS1571" s="79"/>
      <c r="BT1571" s="79"/>
      <c r="BU1571" s="79"/>
      <c r="BV1571" s="79"/>
      <c r="BW1571" s="79"/>
      <c r="BX1571" s="79"/>
      <c r="BY1571" s="79"/>
      <c r="BZ1571" s="79"/>
      <c r="CA1571" s="79"/>
    </row>
    <row r="1572" spans="1:79">
      <c r="A1572" s="79"/>
      <c r="B1572" s="79"/>
      <c r="C1572" s="79"/>
      <c r="D1572" s="79"/>
      <c r="E1572" s="79"/>
      <c r="F1572" s="79"/>
      <c r="G1572" s="79"/>
      <c r="H1572" s="79"/>
      <c r="I1572" s="79"/>
      <c r="J1572" s="79"/>
      <c r="K1572" s="79"/>
      <c r="L1572" s="79"/>
      <c r="M1572" s="79"/>
      <c r="AA1572" s="79"/>
      <c r="AB1572" s="79"/>
      <c r="AC1572" s="79"/>
      <c r="AD1572" s="79"/>
      <c r="AE1572" s="79"/>
      <c r="AF1572" s="79"/>
      <c r="AG1572" s="79"/>
      <c r="AH1572" s="79"/>
      <c r="AI1572" s="79"/>
      <c r="AJ1572" s="79"/>
      <c r="AK1572" s="79"/>
      <c r="AL1572" s="79"/>
      <c r="AM1572" s="79"/>
      <c r="AN1572" s="79"/>
      <c r="AO1572" s="79"/>
      <c r="AP1572" s="79"/>
      <c r="AQ1572" s="79"/>
      <c r="AR1572" s="79"/>
      <c r="AS1572" s="79"/>
      <c r="AT1572" s="79"/>
      <c r="AU1572" s="79"/>
      <c r="AV1572" s="79"/>
      <c r="AW1572" s="79"/>
      <c r="AX1572" s="79"/>
      <c r="AY1572" s="79"/>
      <c r="AZ1572" s="79"/>
      <c r="BA1572" s="79"/>
      <c r="BB1572" s="79"/>
      <c r="BC1572" s="79"/>
      <c r="BD1572" s="79"/>
      <c r="BE1572" s="79"/>
      <c r="BF1572" s="79"/>
      <c r="BG1572" s="79"/>
      <c r="BH1572" s="79"/>
      <c r="BI1572" s="79"/>
      <c r="BJ1572" s="79"/>
      <c r="BK1572" s="79"/>
      <c r="BL1572" s="79"/>
      <c r="BM1572" s="79"/>
      <c r="BN1572" s="79"/>
      <c r="BO1572" s="79"/>
      <c r="BP1572" s="79"/>
      <c r="BQ1572" s="79"/>
      <c r="BR1572" s="79"/>
      <c r="BS1572" s="79"/>
      <c r="BT1572" s="79"/>
      <c r="BU1572" s="79"/>
      <c r="BV1572" s="79"/>
      <c r="BW1572" s="79"/>
      <c r="BX1572" s="79"/>
      <c r="BY1572" s="79"/>
      <c r="BZ1572" s="79"/>
      <c r="CA1572" s="79"/>
    </row>
    <row r="1573" spans="1:79">
      <c r="A1573" s="79"/>
      <c r="B1573" s="79"/>
      <c r="C1573" s="79"/>
      <c r="D1573" s="79"/>
      <c r="E1573" s="79"/>
      <c r="F1573" s="79"/>
      <c r="G1573" s="79"/>
      <c r="H1573" s="79"/>
      <c r="I1573" s="79"/>
      <c r="J1573" s="79"/>
      <c r="K1573" s="79"/>
      <c r="L1573" s="79"/>
      <c r="M1573" s="79"/>
      <c r="AA1573" s="79"/>
      <c r="AB1573" s="79"/>
      <c r="AC1573" s="79"/>
      <c r="AD1573" s="79"/>
      <c r="AE1573" s="79"/>
      <c r="AF1573" s="79"/>
      <c r="AG1573" s="79"/>
      <c r="AH1573" s="79"/>
      <c r="AI1573" s="79"/>
      <c r="AJ1573" s="79"/>
      <c r="AK1573" s="79"/>
      <c r="AL1573" s="79"/>
      <c r="AM1573" s="79"/>
      <c r="AN1573" s="79"/>
      <c r="AO1573" s="79"/>
      <c r="AP1573" s="79"/>
      <c r="AQ1573" s="79"/>
      <c r="AR1573" s="79"/>
      <c r="AS1573" s="79"/>
      <c r="AT1573" s="79"/>
      <c r="AU1573" s="79"/>
      <c r="AV1573" s="79"/>
      <c r="AW1573" s="79"/>
      <c r="AX1573" s="79"/>
      <c r="AY1573" s="79"/>
      <c r="AZ1573" s="79"/>
      <c r="BA1573" s="79"/>
      <c r="BB1573" s="79"/>
      <c r="BC1573" s="79"/>
      <c r="BD1573" s="79"/>
      <c r="BE1573" s="79"/>
      <c r="BF1573" s="79"/>
      <c r="BG1573" s="79"/>
      <c r="BH1573" s="79"/>
      <c r="BI1573" s="79"/>
      <c r="BJ1573" s="79"/>
      <c r="BK1573" s="79"/>
      <c r="BL1573" s="79"/>
      <c r="BM1573" s="79"/>
      <c r="BN1573" s="79"/>
      <c r="BO1573" s="79"/>
      <c r="BP1573" s="79"/>
      <c r="BQ1573" s="79"/>
      <c r="BR1573" s="79"/>
      <c r="BS1573" s="79"/>
      <c r="BT1573" s="79"/>
      <c r="BU1573" s="79"/>
      <c r="BV1573" s="79"/>
      <c r="BW1573" s="79"/>
      <c r="BX1573" s="79"/>
      <c r="BY1573" s="79"/>
      <c r="BZ1573" s="79"/>
      <c r="CA1573" s="79"/>
    </row>
    <row r="1574" spans="1:79">
      <c r="A1574" s="79"/>
      <c r="B1574" s="79"/>
      <c r="C1574" s="79"/>
      <c r="D1574" s="79"/>
      <c r="E1574" s="79"/>
      <c r="F1574" s="79"/>
      <c r="G1574" s="79"/>
      <c r="H1574" s="79"/>
      <c r="I1574" s="79"/>
      <c r="J1574" s="79"/>
      <c r="K1574" s="79"/>
      <c r="L1574" s="79"/>
      <c r="M1574" s="79"/>
      <c r="AA1574" s="79"/>
      <c r="AB1574" s="79"/>
      <c r="AC1574" s="79"/>
      <c r="AD1574" s="79"/>
      <c r="AE1574" s="79"/>
      <c r="AF1574" s="79"/>
      <c r="AG1574" s="79"/>
      <c r="AH1574" s="79"/>
      <c r="AI1574" s="79"/>
      <c r="AJ1574" s="79"/>
      <c r="AK1574" s="79"/>
      <c r="AL1574" s="79"/>
      <c r="AM1574" s="79"/>
      <c r="AN1574" s="79"/>
      <c r="AO1574" s="79"/>
      <c r="AP1574" s="79"/>
      <c r="AQ1574" s="79"/>
      <c r="AR1574" s="79"/>
      <c r="AS1574" s="79"/>
      <c r="AT1574" s="79"/>
      <c r="AU1574" s="79"/>
      <c r="AV1574" s="79"/>
      <c r="AW1574" s="79"/>
      <c r="AX1574" s="79"/>
      <c r="AY1574" s="79"/>
      <c r="AZ1574" s="79"/>
      <c r="BA1574" s="79"/>
      <c r="BB1574" s="79"/>
      <c r="BC1574" s="79"/>
      <c r="BD1574" s="79"/>
      <c r="BE1574" s="79"/>
      <c r="BF1574" s="79"/>
      <c r="BG1574" s="79"/>
      <c r="BH1574" s="79"/>
      <c r="BI1574" s="79"/>
      <c r="BJ1574" s="79"/>
      <c r="BK1574" s="79"/>
      <c r="BL1574" s="79"/>
      <c r="BM1574" s="79"/>
      <c r="BN1574" s="79"/>
      <c r="BO1574" s="79"/>
      <c r="BP1574" s="79"/>
      <c r="BQ1574" s="79"/>
      <c r="BR1574" s="79"/>
      <c r="BS1574" s="79"/>
      <c r="BT1574" s="79"/>
      <c r="BU1574" s="79"/>
      <c r="BV1574" s="79"/>
      <c r="BW1574" s="79"/>
      <c r="BX1574" s="79"/>
      <c r="BY1574" s="79"/>
      <c r="BZ1574" s="79"/>
      <c r="CA1574" s="79"/>
    </row>
    <row r="1575" spans="1:79">
      <c r="A1575" s="79"/>
      <c r="B1575" s="79"/>
      <c r="C1575" s="79"/>
      <c r="D1575" s="79"/>
      <c r="E1575" s="79"/>
      <c r="F1575" s="79"/>
      <c r="G1575" s="79"/>
      <c r="H1575" s="79"/>
      <c r="I1575" s="79"/>
      <c r="J1575" s="79"/>
      <c r="K1575" s="79"/>
      <c r="L1575" s="79"/>
      <c r="M1575" s="79"/>
      <c r="AA1575" s="79"/>
      <c r="AB1575" s="79"/>
      <c r="AC1575" s="79"/>
      <c r="AD1575" s="79"/>
      <c r="AE1575" s="79"/>
      <c r="AF1575" s="79"/>
      <c r="AG1575" s="79"/>
      <c r="AH1575" s="79"/>
      <c r="AI1575" s="79"/>
      <c r="AJ1575" s="79"/>
      <c r="AK1575" s="79"/>
      <c r="AL1575" s="79"/>
      <c r="AM1575" s="79"/>
      <c r="AN1575" s="79"/>
      <c r="AO1575" s="79"/>
      <c r="AP1575" s="79"/>
      <c r="AQ1575" s="79"/>
      <c r="AR1575" s="79"/>
      <c r="AS1575" s="79"/>
      <c r="AT1575" s="79"/>
      <c r="AU1575" s="79"/>
      <c r="AV1575" s="79"/>
      <c r="AW1575" s="79"/>
      <c r="AX1575" s="79"/>
      <c r="AY1575" s="79"/>
      <c r="AZ1575" s="79"/>
      <c r="BA1575" s="79"/>
      <c r="BB1575" s="79"/>
      <c r="BC1575" s="79"/>
      <c r="BD1575" s="79"/>
      <c r="BE1575" s="79"/>
      <c r="BF1575" s="79"/>
      <c r="BG1575" s="79"/>
      <c r="BH1575" s="79"/>
      <c r="BI1575" s="79"/>
      <c r="BJ1575" s="79"/>
      <c r="BK1575" s="79"/>
      <c r="BL1575" s="79"/>
      <c r="BM1575" s="79"/>
      <c r="BN1575" s="79"/>
      <c r="BO1575" s="79"/>
      <c r="BP1575" s="79"/>
      <c r="BQ1575" s="79"/>
      <c r="BR1575" s="79"/>
      <c r="BS1575" s="79"/>
      <c r="BT1575" s="79"/>
      <c r="BU1575" s="79"/>
      <c r="BV1575" s="79"/>
      <c r="BW1575" s="79"/>
      <c r="BX1575" s="79"/>
      <c r="BY1575" s="79"/>
      <c r="BZ1575" s="79"/>
      <c r="CA1575" s="79"/>
    </row>
    <row r="1576" spans="1:79">
      <c r="A1576" s="79"/>
      <c r="B1576" s="79"/>
      <c r="C1576" s="79"/>
      <c r="D1576" s="79"/>
      <c r="E1576" s="79"/>
      <c r="F1576" s="79"/>
      <c r="G1576" s="79"/>
      <c r="H1576" s="79"/>
      <c r="I1576" s="79"/>
      <c r="J1576" s="79"/>
      <c r="K1576" s="79"/>
      <c r="L1576" s="79"/>
      <c r="M1576" s="79"/>
      <c r="AA1576" s="79"/>
      <c r="AB1576" s="79"/>
      <c r="AC1576" s="79"/>
      <c r="AD1576" s="79"/>
      <c r="AE1576" s="79"/>
      <c r="AF1576" s="79"/>
      <c r="AG1576" s="79"/>
      <c r="AH1576" s="79"/>
      <c r="AI1576" s="79"/>
      <c r="AJ1576" s="79"/>
      <c r="AK1576" s="79"/>
      <c r="AL1576" s="79"/>
      <c r="AM1576" s="79"/>
      <c r="AN1576" s="79"/>
      <c r="AO1576" s="79"/>
      <c r="AP1576" s="79"/>
      <c r="AQ1576" s="79"/>
      <c r="AR1576" s="79"/>
      <c r="AS1576" s="79"/>
      <c r="AT1576" s="79"/>
      <c r="AU1576" s="79"/>
      <c r="AV1576" s="79"/>
      <c r="AW1576" s="79"/>
      <c r="AX1576" s="79"/>
      <c r="AY1576" s="79"/>
      <c r="AZ1576" s="79"/>
      <c r="BA1576" s="79"/>
      <c r="BB1576" s="79"/>
      <c r="BC1576" s="79"/>
      <c r="BD1576" s="79"/>
      <c r="BE1576" s="79"/>
      <c r="BF1576" s="79"/>
      <c r="BG1576" s="79"/>
      <c r="BH1576" s="79"/>
      <c r="BI1576" s="79"/>
      <c r="BJ1576" s="79"/>
      <c r="BK1576" s="79"/>
      <c r="BL1576" s="79"/>
      <c r="BM1576" s="79"/>
      <c r="BN1576" s="79"/>
      <c r="BO1576" s="79"/>
      <c r="BP1576" s="79"/>
      <c r="BQ1576" s="79"/>
      <c r="BR1576" s="79"/>
      <c r="BS1576" s="79"/>
      <c r="BT1576" s="79"/>
      <c r="BU1576" s="79"/>
      <c r="BV1576" s="79"/>
      <c r="BW1576" s="79"/>
      <c r="BX1576" s="79"/>
      <c r="BY1576" s="79"/>
      <c r="BZ1576" s="79"/>
      <c r="CA1576" s="79"/>
    </row>
    <row r="1577" spans="1:79">
      <c r="A1577" s="79"/>
      <c r="B1577" s="79"/>
      <c r="C1577" s="79"/>
      <c r="D1577" s="79"/>
      <c r="E1577" s="79"/>
      <c r="F1577" s="79"/>
      <c r="G1577" s="79"/>
      <c r="H1577" s="79"/>
      <c r="I1577" s="79"/>
      <c r="J1577" s="79"/>
      <c r="K1577" s="79"/>
      <c r="L1577" s="79"/>
      <c r="M1577" s="79"/>
      <c r="AA1577" s="79"/>
      <c r="AB1577" s="79"/>
      <c r="AC1577" s="79"/>
      <c r="AD1577" s="79"/>
      <c r="AE1577" s="79"/>
      <c r="AF1577" s="79"/>
      <c r="AG1577" s="79"/>
      <c r="AH1577" s="79"/>
      <c r="AI1577" s="79"/>
      <c r="AJ1577" s="79"/>
      <c r="AK1577" s="79"/>
      <c r="AL1577" s="79"/>
      <c r="AM1577" s="79"/>
      <c r="AN1577" s="79"/>
      <c r="AO1577" s="79"/>
      <c r="AP1577" s="79"/>
      <c r="AQ1577" s="79"/>
      <c r="AR1577" s="79"/>
      <c r="AS1577" s="79"/>
      <c r="AT1577" s="79"/>
      <c r="AU1577" s="79"/>
      <c r="AV1577" s="79"/>
      <c r="AW1577" s="79"/>
      <c r="AX1577" s="79"/>
      <c r="AY1577" s="79"/>
      <c r="AZ1577" s="79"/>
      <c r="BA1577" s="79"/>
      <c r="BB1577" s="79"/>
      <c r="BC1577" s="79"/>
      <c r="BD1577" s="79"/>
      <c r="BE1577" s="79"/>
      <c r="BF1577" s="79"/>
      <c r="BG1577" s="79"/>
      <c r="BH1577" s="79"/>
      <c r="BI1577" s="79"/>
      <c r="BJ1577" s="79"/>
      <c r="BK1577" s="79"/>
      <c r="BL1577" s="79"/>
      <c r="BM1577" s="79"/>
      <c r="BN1577" s="79"/>
      <c r="BO1577" s="79"/>
      <c r="BP1577" s="79"/>
      <c r="BQ1577" s="79"/>
      <c r="BR1577" s="79"/>
      <c r="BS1577" s="79"/>
      <c r="BT1577" s="79"/>
      <c r="BU1577" s="79"/>
      <c r="BV1577" s="79"/>
      <c r="BW1577" s="79"/>
      <c r="BX1577" s="79"/>
      <c r="BY1577" s="79"/>
      <c r="BZ1577" s="79"/>
      <c r="CA1577" s="79"/>
    </row>
    <row r="1578" spans="1:79">
      <c r="A1578" s="79"/>
      <c r="B1578" s="79"/>
      <c r="C1578" s="79"/>
      <c r="D1578" s="79"/>
      <c r="E1578" s="79"/>
      <c r="F1578" s="79"/>
      <c r="G1578" s="79"/>
      <c r="H1578" s="79"/>
      <c r="I1578" s="79"/>
      <c r="J1578" s="79"/>
      <c r="K1578" s="79"/>
      <c r="L1578" s="79"/>
      <c r="M1578" s="79"/>
      <c r="AA1578" s="79"/>
      <c r="AB1578" s="79"/>
      <c r="AC1578" s="79"/>
      <c r="AD1578" s="79"/>
      <c r="AE1578" s="79"/>
      <c r="AF1578" s="79"/>
      <c r="AG1578" s="79"/>
      <c r="AH1578" s="79"/>
      <c r="AI1578" s="79"/>
      <c r="AJ1578" s="79"/>
      <c r="AK1578" s="79"/>
      <c r="AL1578" s="79"/>
      <c r="AM1578" s="79"/>
      <c r="AN1578" s="79"/>
      <c r="AO1578" s="79"/>
      <c r="AP1578" s="79"/>
      <c r="AQ1578" s="79"/>
      <c r="AR1578" s="79"/>
      <c r="AS1578" s="79"/>
      <c r="AT1578" s="79"/>
      <c r="AU1578" s="79"/>
      <c r="AV1578" s="79"/>
      <c r="AW1578" s="79"/>
      <c r="AX1578" s="79"/>
      <c r="AY1578" s="79"/>
      <c r="AZ1578" s="79"/>
      <c r="BA1578" s="79"/>
      <c r="BB1578" s="79"/>
      <c r="BC1578" s="79"/>
      <c r="BD1578" s="79"/>
      <c r="BE1578" s="79"/>
      <c r="BF1578" s="79"/>
      <c r="BG1578" s="79"/>
      <c r="BH1578" s="79"/>
      <c r="BI1578" s="79"/>
      <c r="BJ1578" s="79"/>
      <c r="BK1578" s="79"/>
      <c r="BL1578" s="79"/>
      <c r="BM1578" s="79"/>
      <c r="BN1578" s="79"/>
      <c r="BO1578" s="79"/>
      <c r="BP1578" s="79"/>
      <c r="BQ1578" s="79"/>
      <c r="BR1578" s="79"/>
      <c r="BS1578" s="79"/>
      <c r="BT1578" s="79"/>
      <c r="BU1578" s="79"/>
      <c r="BV1578" s="79"/>
      <c r="BW1578" s="79"/>
      <c r="BX1578" s="79"/>
      <c r="BY1578" s="79"/>
      <c r="BZ1578" s="79"/>
      <c r="CA1578" s="79"/>
    </row>
    <row r="1579" spans="1:79">
      <c r="A1579" s="79"/>
      <c r="B1579" s="79"/>
      <c r="C1579" s="79"/>
      <c r="D1579" s="79"/>
      <c r="E1579" s="79"/>
      <c r="F1579" s="79"/>
      <c r="G1579" s="79"/>
      <c r="H1579" s="79"/>
      <c r="I1579" s="79"/>
      <c r="J1579" s="79"/>
      <c r="K1579" s="79"/>
      <c r="L1579" s="79"/>
      <c r="M1579" s="79"/>
      <c r="AA1579" s="79"/>
      <c r="AB1579" s="79"/>
      <c r="AC1579" s="79"/>
      <c r="AD1579" s="79"/>
      <c r="AE1579" s="79"/>
      <c r="AF1579" s="79"/>
      <c r="AG1579" s="79"/>
      <c r="AH1579" s="79"/>
      <c r="AI1579" s="79"/>
      <c r="AJ1579" s="79"/>
      <c r="AK1579" s="79"/>
      <c r="AL1579" s="79"/>
      <c r="AM1579" s="79"/>
      <c r="AN1579" s="79"/>
      <c r="AO1579" s="79"/>
      <c r="AP1579" s="79"/>
      <c r="AQ1579" s="79"/>
      <c r="AR1579" s="79"/>
      <c r="AS1579" s="79"/>
      <c r="AT1579" s="79"/>
      <c r="AU1579" s="79"/>
      <c r="AV1579" s="79"/>
      <c r="AW1579" s="79"/>
      <c r="AX1579" s="79"/>
      <c r="AY1579" s="79"/>
      <c r="AZ1579" s="79"/>
      <c r="BA1579" s="79"/>
      <c r="BB1579" s="79"/>
      <c r="BC1579" s="79"/>
      <c r="BD1579" s="79"/>
      <c r="BE1579" s="79"/>
      <c r="BF1579" s="79"/>
      <c r="BG1579" s="79"/>
      <c r="BH1579" s="79"/>
      <c r="BI1579" s="79"/>
      <c r="BJ1579" s="79"/>
      <c r="BK1579" s="79"/>
      <c r="BL1579" s="79"/>
      <c r="BM1579" s="79"/>
      <c r="BN1579" s="79"/>
      <c r="BO1579" s="79"/>
      <c r="BP1579" s="79"/>
      <c r="BQ1579" s="79"/>
      <c r="BR1579" s="79"/>
      <c r="BS1579" s="79"/>
      <c r="BT1579" s="79"/>
      <c r="BU1579" s="79"/>
      <c r="BV1579" s="79"/>
      <c r="BW1579" s="79"/>
      <c r="BX1579" s="79"/>
      <c r="BY1579" s="79"/>
      <c r="BZ1579" s="79"/>
      <c r="CA1579" s="79"/>
    </row>
    <row r="1580" spans="1:79">
      <c r="A1580" s="79"/>
      <c r="B1580" s="79"/>
      <c r="C1580" s="79"/>
      <c r="D1580" s="79"/>
      <c r="E1580" s="79"/>
      <c r="F1580" s="79"/>
      <c r="G1580" s="79"/>
      <c r="H1580" s="79"/>
      <c r="I1580" s="79"/>
      <c r="J1580" s="79"/>
      <c r="K1580" s="79"/>
      <c r="L1580" s="79"/>
      <c r="M1580" s="79"/>
      <c r="AA1580" s="79"/>
      <c r="AB1580" s="79"/>
      <c r="AC1580" s="79"/>
      <c r="AD1580" s="79"/>
      <c r="AE1580" s="79"/>
      <c r="AF1580" s="79"/>
      <c r="AG1580" s="79"/>
      <c r="AH1580" s="79"/>
      <c r="AI1580" s="79"/>
      <c r="AJ1580" s="79"/>
      <c r="AK1580" s="79"/>
      <c r="AL1580" s="79"/>
      <c r="AM1580" s="79"/>
      <c r="AN1580" s="79"/>
      <c r="AO1580" s="79"/>
      <c r="AP1580" s="79"/>
      <c r="AQ1580" s="79"/>
      <c r="AR1580" s="79"/>
      <c r="AS1580" s="79"/>
      <c r="AT1580" s="79"/>
      <c r="AU1580" s="79"/>
      <c r="AV1580" s="79"/>
      <c r="AW1580" s="79"/>
      <c r="AX1580" s="79"/>
      <c r="AY1580" s="79"/>
      <c r="AZ1580" s="79"/>
      <c r="BA1580" s="79"/>
      <c r="BB1580" s="79"/>
      <c r="BC1580" s="79"/>
      <c r="BD1580" s="79"/>
      <c r="BE1580" s="79"/>
      <c r="BF1580" s="79"/>
      <c r="BG1580" s="79"/>
      <c r="BH1580" s="79"/>
      <c r="BI1580" s="79"/>
      <c r="BJ1580" s="79"/>
      <c r="BK1580" s="79"/>
      <c r="BL1580" s="79"/>
      <c r="BM1580" s="79"/>
      <c r="BN1580" s="79"/>
      <c r="BO1580" s="79"/>
      <c r="BP1580" s="79"/>
      <c r="BQ1580" s="79"/>
      <c r="BR1580" s="79"/>
      <c r="BS1580" s="79"/>
      <c r="BT1580" s="79"/>
      <c r="BU1580" s="79"/>
      <c r="BV1580" s="79"/>
      <c r="BW1580" s="79"/>
      <c r="BX1580" s="79"/>
      <c r="BY1580" s="79"/>
      <c r="BZ1580" s="79"/>
      <c r="CA1580" s="79"/>
    </row>
    <row r="1581" spans="1:79">
      <c r="A1581" s="79"/>
      <c r="B1581" s="79"/>
      <c r="C1581" s="79"/>
      <c r="D1581" s="79"/>
      <c r="E1581" s="79"/>
      <c r="F1581" s="79"/>
      <c r="G1581" s="79"/>
      <c r="H1581" s="79"/>
      <c r="I1581" s="79"/>
      <c r="J1581" s="79"/>
      <c r="K1581" s="79"/>
      <c r="L1581" s="79"/>
      <c r="M1581" s="79"/>
      <c r="AA1581" s="79"/>
      <c r="AB1581" s="79"/>
      <c r="AC1581" s="79"/>
      <c r="AD1581" s="79"/>
      <c r="AE1581" s="79"/>
      <c r="AF1581" s="79"/>
      <c r="AG1581" s="79"/>
      <c r="AH1581" s="79"/>
      <c r="AI1581" s="79"/>
      <c r="AJ1581" s="79"/>
      <c r="AK1581" s="79"/>
      <c r="AL1581" s="79"/>
      <c r="AM1581" s="79"/>
      <c r="AN1581" s="79"/>
      <c r="AO1581" s="79"/>
      <c r="AP1581" s="79"/>
      <c r="AQ1581" s="79"/>
      <c r="AR1581" s="79"/>
      <c r="AS1581" s="79"/>
      <c r="AT1581" s="79"/>
      <c r="AU1581" s="79"/>
      <c r="AV1581" s="79"/>
      <c r="AW1581" s="79"/>
      <c r="AX1581" s="79"/>
      <c r="AY1581" s="79"/>
      <c r="AZ1581" s="79"/>
      <c r="BA1581" s="79"/>
      <c r="BB1581" s="79"/>
      <c r="BC1581" s="79"/>
      <c r="BD1581" s="79"/>
      <c r="BE1581" s="79"/>
      <c r="BF1581" s="79"/>
      <c r="BG1581" s="79"/>
      <c r="BH1581" s="79"/>
      <c r="BI1581" s="79"/>
      <c r="BJ1581" s="79"/>
      <c r="BK1581" s="79"/>
      <c r="BL1581" s="79"/>
      <c r="BM1581" s="79"/>
      <c r="BN1581" s="79"/>
      <c r="BO1581" s="79"/>
      <c r="BP1581" s="79"/>
      <c r="BQ1581" s="79"/>
      <c r="BR1581" s="79"/>
      <c r="BS1581" s="79"/>
      <c r="BT1581" s="79"/>
      <c r="BU1581" s="79"/>
      <c r="BV1581" s="79"/>
      <c r="BW1581" s="79"/>
      <c r="BX1581" s="79"/>
      <c r="BY1581" s="79"/>
      <c r="BZ1581" s="79"/>
      <c r="CA1581" s="79"/>
    </row>
    <row r="1582" spans="1:79">
      <c r="A1582" s="79"/>
      <c r="B1582" s="79"/>
      <c r="C1582" s="79"/>
      <c r="D1582" s="79"/>
      <c r="E1582" s="79"/>
      <c r="F1582" s="79"/>
      <c r="G1582" s="79"/>
      <c r="H1582" s="79"/>
      <c r="I1582" s="79"/>
      <c r="J1582" s="79"/>
      <c r="K1582" s="79"/>
      <c r="L1582" s="79"/>
      <c r="M1582" s="79"/>
      <c r="AA1582" s="79"/>
      <c r="AB1582" s="79"/>
      <c r="AC1582" s="79"/>
      <c r="AD1582" s="79"/>
      <c r="AE1582" s="79"/>
      <c r="AF1582" s="79"/>
      <c r="AG1582" s="79"/>
      <c r="AH1582" s="79"/>
      <c r="AI1582" s="79"/>
      <c r="AJ1582" s="79"/>
      <c r="AK1582" s="79"/>
      <c r="AL1582" s="79"/>
      <c r="AM1582" s="79"/>
      <c r="AN1582" s="79"/>
      <c r="AO1582" s="79"/>
      <c r="AP1582" s="79"/>
      <c r="AQ1582" s="79"/>
      <c r="AR1582" s="79"/>
      <c r="AS1582" s="79"/>
      <c r="AT1582" s="79"/>
      <c r="AU1582" s="79"/>
      <c r="AV1582" s="79"/>
      <c r="AW1582" s="79"/>
      <c r="AX1582" s="79"/>
      <c r="AY1582" s="79"/>
      <c r="AZ1582" s="79"/>
      <c r="BA1582" s="79"/>
      <c r="BB1582" s="79"/>
      <c r="BC1582" s="79"/>
      <c r="BD1582" s="79"/>
      <c r="BE1582" s="79"/>
      <c r="BF1582" s="79"/>
      <c r="BG1582" s="79"/>
      <c r="BH1582" s="79"/>
      <c r="BI1582" s="79"/>
      <c r="BJ1582" s="79"/>
      <c r="BK1582" s="79"/>
      <c r="BL1582" s="79"/>
      <c r="BM1582" s="79"/>
      <c r="BN1582" s="79"/>
      <c r="BO1582" s="79"/>
      <c r="BP1582" s="79"/>
      <c r="BQ1582" s="79"/>
      <c r="BR1582" s="79"/>
      <c r="BS1582" s="79"/>
      <c r="BT1582" s="79"/>
      <c r="BU1582" s="79"/>
      <c r="BV1582" s="79"/>
      <c r="BW1582" s="79"/>
      <c r="BX1582" s="79"/>
      <c r="BY1582" s="79"/>
      <c r="BZ1582" s="79"/>
      <c r="CA1582" s="79"/>
    </row>
    <row r="1583" spans="1:79">
      <c r="A1583" s="79"/>
      <c r="B1583" s="79"/>
      <c r="C1583" s="79"/>
      <c r="D1583" s="79"/>
      <c r="E1583" s="79"/>
      <c r="F1583" s="79"/>
      <c r="G1583" s="79"/>
      <c r="H1583" s="79"/>
      <c r="I1583" s="79"/>
      <c r="J1583" s="79"/>
      <c r="K1583" s="79"/>
      <c r="L1583" s="79"/>
      <c r="M1583" s="79"/>
      <c r="AA1583" s="79"/>
      <c r="AB1583" s="79"/>
      <c r="AC1583" s="79"/>
      <c r="AD1583" s="79"/>
      <c r="AE1583" s="79"/>
      <c r="AF1583" s="79"/>
      <c r="AG1583" s="79"/>
      <c r="AH1583" s="79"/>
      <c r="AI1583" s="79"/>
      <c r="AJ1583" s="79"/>
      <c r="AK1583" s="79"/>
      <c r="AL1583" s="79"/>
      <c r="AM1583" s="79"/>
      <c r="AN1583" s="79"/>
      <c r="AO1583" s="79"/>
      <c r="AP1583" s="79"/>
      <c r="AQ1583" s="79"/>
      <c r="AR1583" s="79"/>
      <c r="AS1583" s="79"/>
      <c r="AT1583" s="79"/>
      <c r="AU1583" s="79"/>
      <c r="AV1583" s="79"/>
      <c r="AW1583" s="79"/>
      <c r="AX1583" s="79"/>
      <c r="AY1583" s="79"/>
      <c r="AZ1583" s="79"/>
      <c r="BA1583" s="79"/>
      <c r="BB1583" s="79"/>
      <c r="BC1583" s="79"/>
      <c r="BD1583" s="79"/>
      <c r="BE1583" s="79"/>
      <c r="BF1583" s="79"/>
      <c r="BG1583" s="79"/>
      <c r="BH1583" s="79"/>
      <c r="BI1583" s="79"/>
      <c r="BJ1583" s="79"/>
      <c r="BK1583" s="79"/>
      <c r="BL1583" s="79"/>
      <c r="BM1583" s="79"/>
      <c r="BN1583" s="79"/>
      <c r="BO1583" s="79"/>
      <c r="BP1583" s="79"/>
      <c r="BQ1583" s="79"/>
      <c r="BR1583" s="79"/>
      <c r="BS1583" s="79"/>
      <c r="BT1583" s="79"/>
      <c r="BU1583" s="79"/>
      <c r="BV1583" s="79"/>
      <c r="BW1583" s="79"/>
      <c r="BX1583" s="79"/>
      <c r="BY1583" s="79"/>
      <c r="BZ1583" s="79"/>
      <c r="CA1583" s="79"/>
    </row>
    <row r="1584" spans="1:79">
      <c r="A1584" s="79"/>
      <c r="B1584" s="79"/>
      <c r="C1584" s="79"/>
      <c r="D1584" s="79"/>
      <c r="E1584" s="79"/>
      <c r="F1584" s="79"/>
      <c r="G1584" s="79"/>
      <c r="H1584" s="79"/>
      <c r="I1584" s="79"/>
      <c r="J1584" s="79"/>
      <c r="K1584" s="79"/>
      <c r="L1584" s="79"/>
      <c r="M1584" s="79"/>
      <c r="AA1584" s="79"/>
      <c r="AB1584" s="79"/>
      <c r="AC1584" s="79"/>
      <c r="AD1584" s="79"/>
      <c r="AE1584" s="79"/>
      <c r="AF1584" s="79"/>
      <c r="AG1584" s="79"/>
      <c r="AH1584" s="79"/>
      <c r="AI1584" s="79"/>
      <c r="AJ1584" s="79"/>
      <c r="AK1584" s="79"/>
      <c r="AL1584" s="79"/>
      <c r="AM1584" s="79"/>
      <c r="AN1584" s="79"/>
      <c r="AO1584" s="79"/>
      <c r="AP1584" s="79"/>
      <c r="AQ1584" s="79"/>
      <c r="AR1584" s="79"/>
      <c r="AS1584" s="79"/>
      <c r="AT1584" s="79"/>
      <c r="AU1584" s="79"/>
      <c r="AV1584" s="79"/>
      <c r="AW1584" s="79"/>
      <c r="AX1584" s="79"/>
      <c r="AY1584" s="79"/>
      <c r="AZ1584" s="79"/>
      <c r="BA1584" s="79"/>
      <c r="BB1584" s="79"/>
      <c r="BC1584" s="79"/>
      <c r="BD1584" s="79"/>
      <c r="BE1584" s="79"/>
      <c r="BF1584" s="79"/>
      <c r="BG1584" s="79"/>
      <c r="BH1584" s="79"/>
      <c r="BI1584" s="79"/>
      <c r="BJ1584" s="79"/>
      <c r="BK1584" s="79"/>
      <c r="BL1584" s="79"/>
      <c r="BM1584" s="79"/>
      <c r="BN1584" s="79"/>
      <c r="BO1584" s="79"/>
      <c r="BP1584" s="79"/>
      <c r="BQ1584" s="79"/>
      <c r="BR1584" s="79"/>
      <c r="BS1584" s="79"/>
      <c r="BT1584" s="79"/>
      <c r="BU1584" s="79"/>
      <c r="BV1584" s="79"/>
      <c r="BW1584" s="79"/>
      <c r="BX1584" s="79"/>
      <c r="BY1584" s="79"/>
      <c r="BZ1584" s="79"/>
      <c r="CA1584" s="79"/>
    </row>
    <row r="1585" spans="1:79">
      <c r="A1585" s="79"/>
      <c r="B1585" s="79"/>
      <c r="C1585" s="79"/>
      <c r="D1585" s="79"/>
      <c r="E1585" s="79"/>
      <c r="F1585" s="79"/>
      <c r="G1585" s="79"/>
      <c r="H1585" s="79"/>
      <c r="I1585" s="79"/>
      <c r="J1585" s="79"/>
      <c r="K1585" s="79"/>
      <c r="L1585" s="79"/>
      <c r="M1585" s="79"/>
      <c r="AA1585" s="79"/>
      <c r="AB1585" s="79"/>
      <c r="AC1585" s="79"/>
      <c r="AD1585" s="79"/>
      <c r="AE1585" s="79"/>
      <c r="AF1585" s="79"/>
      <c r="AG1585" s="79"/>
      <c r="AH1585" s="79"/>
      <c r="AI1585" s="79"/>
      <c r="AJ1585" s="79"/>
      <c r="AK1585" s="79"/>
      <c r="AL1585" s="79"/>
      <c r="AM1585" s="79"/>
      <c r="AN1585" s="79"/>
      <c r="AO1585" s="79"/>
      <c r="AP1585" s="79"/>
      <c r="AQ1585" s="79"/>
      <c r="AR1585" s="79"/>
      <c r="AS1585" s="79"/>
      <c r="AT1585" s="79"/>
      <c r="AU1585" s="79"/>
      <c r="AV1585" s="79"/>
      <c r="AW1585" s="79"/>
      <c r="AX1585" s="79"/>
      <c r="AY1585" s="79"/>
      <c r="AZ1585" s="79"/>
      <c r="BA1585" s="79"/>
      <c r="BB1585" s="79"/>
      <c r="BC1585" s="79"/>
      <c r="BD1585" s="79"/>
      <c r="BE1585" s="79"/>
      <c r="BF1585" s="79"/>
      <c r="BG1585" s="79"/>
      <c r="BH1585" s="79"/>
      <c r="BI1585" s="79"/>
      <c r="BJ1585" s="79"/>
      <c r="BK1585" s="79"/>
      <c r="BL1585" s="79"/>
      <c r="BM1585" s="79"/>
      <c r="BN1585" s="79"/>
      <c r="BO1585" s="79"/>
      <c r="BP1585" s="79"/>
      <c r="BQ1585" s="79"/>
      <c r="BR1585" s="79"/>
      <c r="BS1585" s="79"/>
      <c r="BT1585" s="79"/>
      <c r="BU1585" s="79"/>
      <c r="BV1585" s="79"/>
      <c r="BW1585" s="79"/>
      <c r="BX1585" s="79"/>
      <c r="BY1585" s="79"/>
      <c r="BZ1585" s="79"/>
      <c r="CA1585" s="79"/>
    </row>
    <row r="1586" spans="1:79">
      <c r="A1586" s="79"/>
      <c r="B1586" s="79"/>
      <c r="C1586" s="79"/>
      <c r="D1586" s="79"/>
      <c r="E1586" s="79"/>
      <c r="F1586" s="79"/>
      <c r="G1586" s="79"/>
      <c r="H1586" s="79"/>
      <c r="I1586" s="79"/>
      <c r="J1586" s="79"/>
      <c r="K1586" s="79"/>
      <c r="L1586" s="79"/>
      <c r="M1586" s="79"/>
      <c r="AA1586" s="79"/>
      <c r="AB1586" s="79"/>
      <c r="AC1586" s="79"/>
      <c r="AD1586" s="79"/>
      <c r="AE1586" s="79"/>
      <c r="AF1586" s="79"/>
      <c r="AG1586" s="79"/>
      <c r="AH1586" s="79"/>
      <c r="AI1586" s="79"/>
      <c r="AJ1586" s="79"/>
      <c r="AK1586" s="79"/>
      <c r="AL1586" s="79"/>
      <c r="AM1586" s="79"/>
      <c r="AN1586" s="79"/>
      <c r="AO1586" s="79"/>
      <c r="AP1586" s="79"/>
      <c r="AQ1586" s="79"/>
      <c r="AR1586" s="79"/>
      <c r="AS1586" s="79"/>
      <c r="AT1586" s="79"/>
      <c r="AU1586" s="79"/>
      <c r="AV1586" s="79"/>
      <c r="AW1586" s="79"/>
      <c r="AX1586" s="79"/>
      <c r="AY1586" s="79"/>
      <c r="AZ1586" s="79"/>
      <c r="BA1586" s="79"/>
      <c r="BB1586" s="79"/>
      <c r="BC1586" s="79"/>
      <c r="BD1586" s="79"/>
      <c r="BE1586" s="79"/>
      <c r="BF1586" s="79"/>
      <c r="BG1586" s="79"/>
      <c r="BH1586" s="79"/>
      <c r="BI1586" s="79"/>
      <c r="BJ1586" s="79"/>
      <c r="BK1586" s="79"/>
      <c r="BL1586" s="79"/>
      <c r="BM1586" s="79"/>
      <c r="BN1586" s="79"/>
      <c r="BO1586" s="79"/>
      <c r="BP1586" s="79"/>
      <c r="BQ1586" s="79"/>
      <c r="BR1586" s="79"/>
      <c r="BS1586" s="79"/>
      <c r="BT1586" s="79"/>
      <c r="BU1586" s="79"/>
      <c r="BV1586" s="79"/>
      <c r="BW1586" s="79"/>
      <c r="BX1586" s="79"/>
      <c r="BY1586" s="79"/>
      <c r="BZ1586" s="79"/>
      <c r="CA1586" s="79"/>
    </row>
    <row r="1587" spans="1:79">
      <c r="A1587" s="79"/>
      <c r="B1587" s="79"/>
      <c r="C1587" s="79"/>
      <c r="D1587" s="79"/>
      <c r="E1587" s="79"/>
      <c r="F1587" s="79"/>
      <c r="G1587" s="79"/>
      <c r="H1587" s="79"/>
      <c r="I1587" s="79"/>
      <c r="J1587" s="79"/>
      <c r="K1587" s="79"/>
      <c r="L1587" s="79"/>
      <c r="M1587" s="79"/>
      <c r="AA1587" s="79"/>
      <c r="AB1587" s="79"/>
      <c r="AC1587" s="79"/>
      <c r="AD1587" s="79"/>
      <c r="AE1587" s="79"/>
      <c r="AF1587" s="79"/>
      <c r="AG1587" s="79"/>
      <c r="AH1587" s="79"/>
      <c r="AI1587" s="79"/>
      <c r="AJ1587" s="79"/>
      <c r="AK1587" s="79"/>
      <c r="AL1587" s="79"/>
      <c r="AM1587" s="79"/>
      <c r="AN1587" s="79"/>
      <c r="AO1587" s="79"/>
      <c r="AP1587" s="79"/>
      <c r="AQ1587" s="79"/>
      <c r="AR1587" s="79"/>
      <c r="AS1587" s="79"/>
      <c r="AT1587" s="79"/>
      <c r="AU1587" s="79"/>
      <c r="AV1587" s="79"/>
      <c r="AW1587" s="79"/>
      <c r="AX1587" s="79"/>
      <c r="AY1587" s="79"/>
      <c r="AZ1587" s="79"/>
      <c r="BA1587" s="79"/>
      <c r="BB1587" s="79"/>
      <c r="BC1587" s="79"/>
      <c r="BD1587" s="79"/>
      <c r="BE1587" s="79"/>
      <c r="BF1587" s="79"/>
      <c r="BG1587" s="79"/>
      <c r="BH1587" s="79"/>
      <c r="BI1587" s="79"/>
      <c r="BJ1587" s="79"/>
      <c r="BK1587" s="79"/>
      <c r="BL1587" s="79"/>
      <c r="BM1587" s="79"/>
      <c r="BN1587" s="79"/>
      <c r="BO1587" s="79"/>
      <c r="BP1587" s="79"/>
      <c r="BQ1587" s="79"/>
      <c r="BR1587" s="79"/>
      <c r="BS1587" s="79"/>
      <c r="BT1587" s="79"/>
      <c r="BU1587" s="79"/>
      <c r="BV1587" s="79"/>
      <c r="BW1587" s="79"/>
      <c r="BX1587" s="79"/>
      <c r="BY1587" s="79"/>
      <c r="BZ1587" s="79"/>
      <c r="CA1587" s="79"/>
    </row>
    <row r="1588" spans="1:79">
      <c r="A1588" s="79"/>
      <c r="B1588" s="79"/>
      <c r="C1588" s="79"/>
      <c r="D1588" s="79"/>
      <c r="E1588" s="79"/>
      <c r="F1588" s="79"/>
      <c r="G1588" s="79"/>
      <c r="H1588" s="79"/>
      <c r="I1588" s="79"/>
      <c r="J1588" s="79"/>
      <c r="K1588" s="79"/>
      <c r="L1588" s="79"/>
      <c r="M1588" s="79"/>
      <c r="AA1588" s="79"/>
      <c r="AB1588" s="79"/>
      <c r="AC1588" s="79"/>
      <c r="AD1588" s="79"/>
      <c r="AE1588" s="79"/>
      <c r="AF1588" s="79"/>
      <c r="AG1588" s="79"/>
      <c r="AH1588" s="79"/>
      <c r="AI1588" s="79"/>
      <c r="AJ1588" s="79"/>
      <c r="AK1588" s="79"/>
      <c r="AL1588" s="79"/>
      <c r="AM1588" s="79"/>
      <c r="AN1588" s="79"/>
      <c r="AO1588" s="79"/>
      <c r="AP1588" s="79"/>
      <c r="AQ1588" s="79"/>
      <c r="AR1588" s="79"/>
      <c r="AS1588" s="79"/>
      <c r="AT1588" s="79"/>
      <c r="AU1588" s="79"/>
      <c r="AV1588" s="79"/>
      <c r="AW1588" s="79"/>
      <c r="AX1588" s="79"/>
      <c r="AY1588" s="79"/>
      <c r="AZ1588" s="79"/>
      <c r="BA1588" s="79"/>
      <c r="BB1588" s="79"/>
      <c r="BC1588" s="79"/>
      <c r="BD1588" s="79"/>
      <c r="BE1588" s="79"/>
      <c r="BF1588" s="79"/>
      <c r="BG1588" s="79"/>
      <c r="BH1588" s="79"/>
      <c r="BI1588" s="79"/>
      <c r="BJ1588" s="79"/>
      <c r="BK1588" s="79"/>
      <c r="BL1588" s="79"/>
      <c r="BM1588" s="79"/>
      <c r="BN1588" s="79"/>
      <c r="BO1588" s="79"/>
      <c r="BP1588" s="79"/>
      <c r="BQ1588" s="79"/>
      <c r="BR1588" s="79"/>
      <c r="BS1588" s="79"/>
      <c r="BT1588" s="79"/>
      <c r="BU1588" s="79"/>
      <c r="BV1588" s="79"/>
      <c r="BW1588" s="79"/>
      <c r="BX1588" s="79"/>
      <c r="BY1588" s="79"/>
      <c r="BZ1588" s="79"/>
      <c r="CA1588" s="79"/>
    </row>
    <row r="1589" spans="1:79">
      <c r="A1589" s="79"/>
      <c r="B1589" s="79"/>
      <c r="C1589" s="79"/>
      <c r="D1589" s="79"/>
      <c r="E1589" s="79"/>
      <c r="F1589" s="79"/>
      <c r="G1589" s="79"/>
      <c r="H1589" s="79"/>
      <c r="I1589" s="79"/>
      <c r="J1589" s="79"/>
      <c r="K1589" s="79"/>
      <c r="L1589" s="79"/>
      <c r="M1589" s="79"/>
      <c r="AA1589" s="79"/>
      <c r="AB1589" s="79"/>
      <c r="AC1589" s="79"/>
      <c r="AD1589" s="79"/>
      <c r="AE1589" s="79"/>
      <c r="AF1589" s="79"/>
      <c r="AG1589" s="79"/>
      <c r="AH1589" s="79"/>
      <c r="AI1589" s="79"/>
      <c r="AJ1589" s="79"/>
      <c r="AK1589" s="79"/>
      <c r="AL1589" s="79"/>
      <c r="AM1589" s="79"/>
      <c r="AN1589" s="79"/>
      <c r="AO1589" s="79"/>
      <c r="AP1589" s="79"/>
      <c r="AQ1589" s="79"/>
      <c r="AR1589" s="79"/>
      <c r="AS1589" s="79"/>
      <c r="AT1589" s="79"/>
      <c r="AU1589" s="79"/>
      <c r="AV1589" s="79"/>
      <c r="AW1589" s="79"/>
      <c r="AX1589" s="79"/>
      <c r="AY1589" s="79"/>
      <c r="AZ1589" s="79"/>
      <c r="BA1589" s="79"/>
      <c r="BB1589" s="79"/>
      <c r="BC1589" s="79"/>
      <c r="BD1589" s="79"/>
      <c r="BE1589" s="79"/>
      <c r="BF1589" s="79"/>
      <c r="BG1589" s="79"/>
      <c r="BH1589" s="79"/>
      <c r="BI1589" s="79"/>
      <c r="BJ1589" s="79"/>
      <c r="BK1589" s="79"/>
      <c r="BL1589" s="79"/>
      <c r="BM1589" s="79"/>
      <c r="BN1589" s="79"/>
      <c r="BO1589" s="79"/>
      <c r="BP1589" s="79"/>
      <c r="BQ1589" s="79"/>
      <c r="BR1589" s="79"/>
      <c r="BS1589" s="79"/>
      <c r="BT1589" s="79"/>
      <c r="BU1589" s="79"/>
      <c r="BV1589" s="79"/>
      <c r="BW1589" s="79"/>
      <c r="BX1589" s="79"/>
      <c r="BY1589" s="79"/>
      <c r="BZ1589" s="79"/>
      <c r="CA1589" s="79"/>
    </row>
    <row r="1590" spans="1:79">
      <c r="A1590" s="79"/>
      <c r="B1590" s="79"/>
      <c r="C1590" s="79"/>
      <c r="D1590" s="79"/>
      <c r="E1590" s="79"/>
      <c r="F1590" s="79"/>
      <c r="G1590" s="79"/>
      <c r="H1590" s="79"/>
      <c r="I1590" s="79"/>
      <c r="J1590" s="79"/>
      <c r="K1590" s="79"/>
      <c r="L1590" s="79"/>
      <c r="M1590" s="79"/>
      <c r="AA1590" s="79"/>
      <c r="AB1590" s="79"/>
      <c r="AC1590" s="79"/>
      <c r="AD1590" s="79"/>
      <c r="AE1590" s="79"/>
      <c r="AF1590" s="79"/>
      <c r="AG1590" s="79"/>
      <c r="AH1590" s="79"/>
      <c r="AI1590" s="79"/>
      <c r="AJ1590" s="79"/>
      <c r="AK1590" s="79"/>
      <c r="AL1590" s="79"/>
      <c r="AM1590" s="79"/>
      <c r="AN1590" s="79"/>
      <c r="AO1590" s="79"/>
      <c r="AP1590" s="79"/>
      <c r="AQ1590" s="79"/>
      <c r="AR1590" s="79"/>
      <c r="AS1590" s="79"/>
      <c r="AT1590" s="79"/>
      <c r="AU1590" s="79"/>
      <c r="AV1590" s="79"/>
      <c r="AW1590" s="79"/>
      <c r="AX1590" s="79"/>
      <c r="AY1590" s="79"/>
      <c r="AZ1590" s="79"/>
      <c r="BA1590" s="79"/>
      <c r="BB1590" s="79"/>
      <c r="BC1590" s="79"/>
      <c r="BD1590" s="79"/>
      <c r="BE1590" s="79"/>
      <c r="BF1590" s="79"/>
      <c r="BG1590" s="79"/>
      <c r="BH1590" s="79"/>
      <c r="BI1590" s="79"/>
      <c r="BJ1590" s="79"/>
      <c r="BK1590" s="79"/>
      <c r="BL1590" s="79"/>
      <c r="BM1590" s="79"/>
      <c r="BN1590" s="79"/>
      <c r="BO1590" s="79"/>
      <c r="BP1590" s="79"/>
      <c r="BQ1590" s="79"/>
      <c r="BR1590" s="79"/>
      <c r="BS1590" s="79"/>
      <c r="BT1590" s="79"/>
      <c r="BU1590" s="79"/>
      <c r="BV1590" s="79"/>
      <c r="BW1590" s="79"/>
      <c r="BX1590" s="79"/>
      <c r="BY1590" s="79"/>
      <c r="BZ1590" s="79"/>
      <c r="CA1590" s="79"/>
    </row>
    <row r="1591" spans="1:79">
      <c r="A1591" s="79"/>
      <c r="B1591" s="79"/>
      <c r="C1591" s="79"/>
      <c r="D1591" s="79"/>
      <c r="E1591" s="79"/>
      <c r="F1591" s="79"/>
      <c r="G1591" s="79"/>
      <c r="H1591" s="79"/>
      <c r="I1591" s="79"/>
      <c r="J1591" s="79"/>
      <c r="K1591" s="79"/>
      <c r="L1591" s="79"/>
      <c r="M1591" s="79"/>
      <c r="AA1591" s="79"/>
      <c r="AB1591" s="79"/>
      <c r="AC1591" s="79"/>
      <c r="AD1591" s="79"/>
      <c r="AE1591" s="79"/>
      <c r="AF1591" s="79"/>
      <c r="AG1591" s="79"/>
      <c r="AH1591" s="79"/>
      <c r="AI1591" s="79"/>
      <c r="AJ1591" s="79"/>
      <c r="AK1591" s="79"/>
      <c r="AL1591" s="79"/>
      <c r="AM1591" s="79"/>
      <c r="AN1591" s="79"/>
      <c r="AO1591" s="79"/>
      <c r="AP1591" s="79"/>
      <c r="AQ1591" s="79"/>
      <c r="AR1591" s="79"/>
      <c r="AS1591" s="79"/>
      <c r="AT1591" s="79"/>
      <c r="AU1591" s="79"/>
      <c r="AV1591" s="79"/>
      <c r="AW1591" s="79"/>
      <c r="AX1591" s="79"/>
      <c r="AY1591" s="79"/>
      <c r="AZ1591" s="79"/>
      <c r="BA1591" s="79"/>
      <c r="BB1591" s="79"/>
      <c r="BC1591" s="79"/>
      <c r="BD1591" s="79"/>
      <c r="BE1591" s="79"/>
      <c r="BF1591" s="79"/>
      <c r="BG1591" s="79"/>
      <c r="BH1591" s="79"/>
      <c r="BI1591" s="79"/>
      <c r="BJ1591" s="79"/>
      <c r="BK1591" s="79"/>
      <c r="BL1591" s="79"/>
      <c r="BM1591" s="79"/>
      <c r="BN1591" s="79"/>
      <c r="BO1591" s="79"/>
      <c r="BP1591" s="79"/>
      <c r="BQ1591" s="79"/>
      <c r="BR1591" s="79"/>
      <c r="BS1591" s="79"/>
      <c r="BT1591" s="79"/>
      <c r="BU1591" s="79"/>
      <c r="BV1591" s="79"/>
      <c r="BW1591" s="79"/>
      <c r="BX1591" s="79"/>
      <c r="BY1591" s="79"/>
      <c r="BZ1591" s="79"/>
      <c r="CA1591" s="79"/>
    </row>
    <row r="1592" spans="1:79">
      <c r="A1592" s="79"/>
      <c r="B1592" s="79"/>
      <c r="C1592" s="79"/>
      <c r="D1592" s="79"/>
      <c r="E1592" s="79"/>
      <c r="F1592" s="79"/>
      <c r="G1592" s="79"/>
      <c r="H1592" s="79"/>
      <c r="I1592" s="79"/>
      <c r="J1592" s="79"/>
      <c r="K1592" s="79"/>
      <c r="L1592" s="79"/>
      <c r="M1592" s="79"/>
      <c r="AA1592" s="79"/>
      <c r="AB1592" s="79"/>
      <c r="AC1592" s="79"/>
      <c r="AD1592" s="79"/>
      <c r="AE1592" s="79"/>
      <c r="AF1592" s="79"/>
      <c r="AG1592" s="79"/>
      <c r="AH1592" s="79"/>
      <c r="AI1592" s="79"/>
      <c r="AJ1592" s="79"/>
      <c r="AK1592" s="79"/>
      <c r="AL1592" s="79"/>
      <c r="AM1592" s="79"/>
      <c r="AN1592" s="79"/>
      <c r="AO1592" s="79"/>
      <c r="AP1592" s="79"/>
      <c r="AQ1592" s="79"/>
      <c r="AR1592" s="79"/>
      <c r="AS1592" s="79"/>
      <c r="AT1592" s="79"/>
      <c r="AU1592" s="79"/>
      <c r="AV1592" s="79"/>
      <c r="AW1592" s="79"/>
      <c r="AX1592" s="79"/>
      <c r="AY1592" s="79"/>
      <c r="AZ1592" s="79"/>
      <c r="BA1592" s="79"/>
      <c r="BB1592" s="79"/>
      <c r="BC1592" s="79"/>
      <c r="BD1592" s="79"/>
      <c r="BE1592" s="79"/>
      <c r="BF1592" s="79"/>
      <c r="BG1592" s="79"/>
      <c r="BH1592" s="79"/>
      <c r="BI1592" s="79"/>
      <c r="BJ1592" s="79"/>
      <c r="BK1592" s="79"/>
      <c r="BL1592" s="79"/>
      <c r="BM1592" s="79"/>
      <c r="BN1592" s="79"/>
      <c r="BO1592" s="79"/>
      <c r="BP1592" s="79"/>
      <c r="BQ1592" s="79"/>
      <c r="BR1592" s="79"/>
      <c r="BS1592" s="79"/>
      <c r="BT1592" s="79"/>
      <c r="BU1592" s="79"/>
      <c r="BV1592" s="79"/>
      <c r="BW1592" s="79"/>
      <c r="BX1592" s="79"/>
      <c r="BY1592" s="79"/>
      <c r="BZ1592" s="79"/>
      <c r="CA1592" s="79"/>
    </row>
    <row r="1593" spans="1:79">
      <c r="A1593" s="79"/>
      <c r="B1593" s="79"/>
      <c r="C1593" s="79"/>
      <c r="D1593" s="79"/>
      <c r="E1593" s="79"/>
      <c r="F1593" s="79"/>
      <c r="G1593" s="79"/>
      <c r="H1593" s="79"/>
      <c r="I1593" s="79"/>
      <c r="J1593" s="79"/>
      <c r="K1593" s="79"/>
      <c r="L1593" s="79"/>
      <c r="M1593" s="79"/>
      <c r="AA1593" s="79"/>
      <c r="AB1593" s="79"/>
      <c r="AC1593" s="79"/>
      <c r="AD1593" s="79"/>
      <c r="AE1593" s="79"/>
      <c r="AF1593" s="79"/>
      <c r="AG1593" s="79"/>
      <c r="AH1593" s="79"/>
      <c r="AI1593" s="79"/>
      <c r="AJ1593" s="79"/>
      <c r="AK1593" s="79"/>
      <c r="AL1593" s="79"/>
      <c r="AM1593" s="79"/>
      <c r="AN1593" s="79"/>
      <c r="AO1593" s="79"/>
      <c r="AP1593" s="79"/>
      <c r="AQ1593" s="79"/>
      <c r="AR1593" s="79"/>
      <c r="AS1593" s="79"/>
      <c r="AT1593" s="79"/>
      <c r="AU1593" s="79"/>
      <c r="AV1593" s="79"/>
      <c r="AW1593" s="79"/>
      <c r="AX1593" s="79"/>
      <c r="AY1593" s="79"/>
      <c r="AZ1593" s="79"/>
      <c r="BA1593" s="79"/>
      <c r="BB1593" s="79"/>
      <c r="BC1593" s="79"/>
      <c r="BD1593" s="79"/>
      <c r="BE1593" s="79"/>
      <c r="BF1593" s="79"/>
      <c r="BG1593" s="79"/>
      <c r="BH1593" s="79"/>
      <c r="BI1593" s="79"/>
      <c r="BJ1593" s="79"/>
      <c r="BK1593" s="79"/>
      <c r="BL1593" s="79"/>
      <c r="BM1593" s="79"/>
      <c r="BN1593" s="79"/>
      <c r="BO1593" s="79"/>
      <c r="BP1593" s="79"/>
      <c r="BQ1593" s="79"/>
      <c r="BR1593" s="79"/>
      <c r="BS1593" s="79"/>
      <c r="BT1593" s="79"/>
      <c r="BU1593" s="79"/>
      <c r="BV1593" s="79"/>
      <c r="BW1593" s="79"/>
      <c r="BX1593" s="79"/>
      <c r="BY1593" s="79"/>
      <c r="BZ1593" s="79"/>
      <c r="CA1593" s="79"/>
    </row>
    <row r="1594" spans="1:79">
      <c r="A1594" s="79"/>
      <c r="B1594" s="79"/>
      <c r="C1594" s="79"/>
      <c r="D1594" s="79"/>
      <c r="E1594" s="79"/>
      <c r="F1594" s="79"/>
      <c r="G1594" s="79"/>
      <c r="H1594" s="79"/>
      <c r="I1594" s="79"/>
      <c r="J1594" s="79"/>
      <c r="K1594" s="79"/>
      <c r="L1594" s="79"/>
      <c r="M1594" s="79"/>
      <c r="AA1594" s="79"/>
      <c r="AB1594" s="79"/>
      <c r="AC1594" s="79"/>
      <c r="AD1594" s="79"/>
      <c r="AE1594" s="79"/>
      <c r="AF1594" s="79"/>
      <c r="AG1594" s="79"/>
      <c r="AH1594" s="79"/>
      <c r="AI1594" s="79"/>
      <c r="AJ1594" s="79"/>
      <c r="AK1594" s="79"/>
      <c r="AL1594" s="79"/>
      <c r="AM1594" s="79"/>
      <c r="AN1594" s="79"/>
      <c r="AO1594" s="79"/>
      <c r="AP1594" s="79"/>
      <c r="AQ1594" s="79"/>
      <c r="AR1594" s="79"/>
      <c r="AS1594" s="79"/>
      <c r="AT1594" s="79"/>
      <c r="AU1594" s="79"/>
      <c r="AV1594" s="79"/>
      <c r="AW1594" s="79"/>
      <c r="AX1594" s="79"/>
      <c r="AY1594" s="79"/>
      <c r="AZ1594" s="79"/>
      <c r="BA1594" s="79"/>
      <c r="BB1594" s="79"/>
      <c r="BC1594" s="79"/>
      <c r="BD1594" s="79"/>
      <c r="BE1594" s="79"/>
      <c r="BF1594" s="79"/>
      <c r="BG1594" s="79"/>
      <c r="BH1594" s="79"/>
      <c r="BI1594" s="79"/>
      <c r="BJ1594" s="79"/>
      <c r="BK1594" s="79"/>
      <c r="BL1594" s="79"/>
      <c r="BM1594" s="79"/>
      <c r="BN1594" s="79"/>
      <c r="BO1594" s="79"/>
      <c r="BP1594" s="79"/>
      <c r="BQ1594" s="79"/>
      <c r="BR1594" s="79"/>
      <c r="BS1594" s="79"/>
      <c r="BT1594" s="79"/>
      <c r="BU1594" s="79"/>
      <c r="BV1594" s="79"/>
      <c r="BW1594" s="79"/>
      <c r="BX1594" s="79"/>
      <c r="BY1594" s="79"/>
      <c r="BZ1594" s="79"/>
      <c r="CA1594" s="79"/>
    </row>
    <row r="1595" spans="1:79">
      <c r="A1595" s="79"/>
      <c r="B1595" s="79"/>
      <c r="C1595" s="79"/>
      <c r="D1595" s="79"/>
      <c r="E1595" s="79"/>
      <c r="F1595" s="79"/>
      <c r="G1595" s="79"/>
      <c r="H1595" s="79"/>
      <c r="I1595" s="79"/>
      <c r="J1595" s="79"/>
      <c r="K1595" s="79"/>
      <c r="L1595" s="79"/>
      <c r="M1595" s="79"/>
      <c r="AA1595" s="79"/>
      <c r="AB1595" s="79"/>
      <c r="AC1595" s="79"/>
      <c r="AD1595" s="79"/>
      <c r="AE1595" s="79"/>
      <c r="AF1595" s="79"/>
      <c r="AG1595" s="79"/>
      <c r="AH1595" s="79"/>
      <c r="AI1595" s="79"/>
      <c r="AJ1595" s="79"/>
      <c r="AK1595" s="79"/>
      <c r="AL1595" s="79"/>
      <c r="AM1595" s="79"/>
      <c r="AN1595" s="79"/>
      <c r="AO1595" s="79"/>
      <c r="AP1595" s="79"/>
      <c r="AQ1595" s="79"/>
      <c r="AR1595" s="79"/>
      <c r="AS1595" s="79"/>
      <c r="AT1595" s="79"/>
      <c r="AU1595" s="79"/>
      <c r="AV1595" s="79"/>
      <c r="AW1595" s="79"/>
      <c r="AX1595" s="79"/>
      <c r="AY1595" s="79"/>
      <c r="AZ1595" s="79"/>
      <c r="BA1595" s="79"/>
      <c r="BB1595" s="79"/>
      <c r="BC1595" s="79"/>
      <c r="BD1595" s="79"/>
      <c r="BE1595" s="79"/>
      <c r="BF1595" s="79"/>
      <c r="BG1595" s="79"/>
      <c r="BH1595" s="79"/>
      <c r="BI1595" s="79"/>
      <c r="BJ1595" s="79"/>
      <c r="BK1595" s="79"/>
      <c r="BL1595" s="79"/>
      <c r="BM1595" s="79"/>
      <c r="BN1595" s="79"/>
      <c r="BO1595" s="79"/>
      <c r="BP1595" s="79"/>
      <c r="BQ1595" s="79"/>
      <c r="BR1595" s="79"/>
      <c r="BS1595" s="79"/>
      <c r="BT1595" s="79"/>
      <c r="BU1595" s="79"/>
      <c r="BV1595" s="79"/>
      <c r="BW1595" s="79"/>
      <c r="BX1595" s="79"/>
      <c r="BY1595" s="79"/>
      <c r="BZ1595" s="79"/>
      <c r="CA1595" s="79"/>
    </row>
    <row r="1596" spans="1:79">
      <c r="A1596" s="79"/>
      <c r="B1596" s="79"/>
      <c r="C1596" s="79"/>
      <c r="D1596" s="79"/>
      <c r="E1596" s="79"/>
      <c r="F1596" s="79"/>
      <c r="G1596" s="79"/>
      <c r="H1596" s="79"/>
      <c r="I1596" s="79"/>
      <c r="J1596" s="79"/>
      <c r="K1596" s="79"/>
      <c r="L1596" s="79"/>
      <c r="M1596" s="79"/>
      <c r="AA1596" s="79"/>
      <c r="AB1596" s="79"/>
      <c r="AC1596" s="79"/>
      <c r="AD1596" s="79"/>
      <c r="AE1596" s="79"/>
      <c r="AF1596" s="79"/>
      <c r="AG1596" s="79"/>
      <c r="AH1596" s="79"/>
      <c r="AI1596" s="79"/>
      <c r="AJ1596" s="79"/>
      <c r="AK1596" s="79"/>
      <c r="AL1596" s="79"/>
      <c r="AM1596" s="79"/>
      <c r="AN1596" s="79"/>
      <c r="AO1596" s="79"/>
      <c r="AP1596" s="79"/>
      <c r="AQ1596" s="79"/>
      <c r="AR1596" s="79"/>
      <c r="AS1596" s="79"/>
      <c r="AT1596" s="79"/>
      <c r="AU1596" s="79"/>
      <c r="AV1596" s="79"/>
      <c r="AW1596" s="79"/>
      <c r="AX1596" s="79"/>
      <c r="AY1596" s="79"/>
      <c r="AZ1596" s="79"/>
      <c r="BA1596" s="79"/>
      <c r="BB1596" s="79"/>
      <c r="BC1596" s="79"/>
      <c r="BD1596" s="79"/>
      <c r="BE1596" s="79"/>
      <c r="BF1596" s="79"/>
      <c r="BG1596" s="79"/>
      <c r="BH1596" s="79"/>
      <c r="BI1596" s="79"/>
      <c r="BJ1596" s="79"/>
      <c r="BK1596" s="79"/>
      <c r="BL1596" s="79"/>
      <c r="BM1596" s="79"/>
      <c r="BN1596" s="79"/>
      <c r="BO1596" s="79"/>
      <c r="BP1596" s="79"/>
      <c r="BQ1596" s="79"/>
      <c r="BR1596" s="79"/>
      <c r="BS1596" s="79"/>
      <c r="BT1596" s="79"/>
      <c r="BU1596" s="79"/>
      <c r="BV1596" s="79"/>
      <c r="BW1596" s="79"/>
      <c r="BX1596" s="79"/>
      <c r="BY1596" s="79"/>
      <c r="BZ1596" s="79"/>
      <c r="CA1596" s="79"/>
    </row>
    <row r="1597" spans="1:79">
      <c r="A1597" s="79"/>
      <c r="B1597" s="79"/>
      <c r="C1597" s="79"/>
      <c r="D1597" s="79"/>
      <c r="E1597" s="79"/>
      <c r="F1597" s="79"/>
      <c r="G1597" s="79"/>
      <c r="H1597" s="79"/>
      <c r="I1597" s="79"/>
      <c r="J1597" s="79"/>
      <c r="K1597" s="79"/>
      <c r="L1597" s="79"/>
      <c r="M1597" s="79"/>
      <c r="AA1597" s="79"/>
      <c r="AB1597" s="79"/>
      <c r="AC1597" s="79"/>
      <c r="AD1597" s="79"/>
      <c r="AE1597" s="79"/>
      <c r="AF1597" s="79"/>
      <c r="AG1597" s="79"/>
      <c r="AH1597" s="79"/>
      <c r="AI1597" s="79"/>
      <c r="AJ1597" s="79"/>
      <c r="AK1597" s="79"/>
      <c r="AL1597" s="79"/>
      <c r="AM1597" s="79"/>
      <c r="AN1597" s="79"/>
      <c r="AO1597" s="79"/>
      <c r="AP1597" s="79"/>
      <c r="AQ1597" s="79"/>
      <c r="AR1597" s="79"/>
      <c r="AS1597" s="79"/>
      <c r="AT1597" s="79"/>
      <c r="AU1597" s="79"/>
      <c r="AV1597" s="79"/>
      <c r="AW1597" s="79"/>
      <c r="AX1597" s="79"/>
      <c r="AY1597" s="79"/>
      <c r="AZ1597" s="79"/>
      <c r="BA1597" s="79"/>
      <c r="BB1597" s="79"/>
      <c r="BC1597" s="79"/>
      <c r="BD1597" s="79"/>
      <c r="BE1597" s="79"/>
      <c r="BF1597" s="79"/>
      <c r="BG1597" s="79"/>
      <c r="BH1597" s="79"/>
      <c r="BI1597" s="79"/>
      <c r="BJ1597" s="79"/>
      <c r="BK1597" s="79"/>
      <c r="BL1597" s="79"/>
      <c r="BM1597" s="79"/>
      <c r="BN1597" s="79"/>
      <c r="BO1597" s="79"/>
      <c r="BP1597" s="79"/>
      <c r="BQ1597" s="79"/>
      <c r="BR1597" s="79"/>
      <c r="BS1597" s="79"/>
      <c r="BT1597" s="79"/>
      <c r="BU1597" s="79"/>
      <c r="BV1597" s="79"/>
      <c r="BW1597" s="79"/>
      <c r="BX1597" s="79"/>
      <c r="BY1597" s="79"/>
      <c r="BZ1597" s="79"/>
      <c r="CA1597" s="79"/>
    </row>
    <row r="1598" spans="1:79">
      <c r="A1598" s="79"/>
      <c r="B1598" s="79"/>
      <c r="C1598" s="79"/>
      <c r="D1598" s="79"/>
      <c r="E1598" s="79"/>
      <c r="F1598" s="79"/>
      <c r="G1598" s="79"/>
      <c r="H1598" s="79"/>
      <c r="I1598" s="79"/>
      <c r="J1598" s="79"/>
      <c r="K1598" s="79"/>
      <c r="L1598" s="79"/>
      <c r="M1598" s="79"/>
      <c r="AA1598" s="79"/>
      <c r="AB1598" s="79"/>
      <c r="AC1598" s="79"/>
      <c r="AD1598" s="79"/>
      <c r="AE1598" s="79"/>
      <c r="AF1598" s="79"/>
      <c r="AG1598" s="79"/>
      <c r="AH1598" s="79"/>
      <c r="AI1598" s="79"/>
      <c r="AJ1598" s="79"/>
      <c r="AK1598" s="79"/>
      <c r="AL1598" s="79"/>
      <c r="AM1598" s="79"/>
      <c r="AN1598" s="79"/>
      <c r="AO1598" s="79"/>
      <c r="AP1598" s="79"/>
      <c r="AQ1598" s="79"/>
      <c r="AR1598" s="79"/>
      <c r="AS1598" s="79"/>
      <c r="AT1598" s="79"/>
      <c r="AU1598" s="79"/>
      <c r="AV1598" s="79"/>
      <c r="AW1598" s="79"/>
      <c r="AX1598" s="79"/>
      <c r="AY1598" s="79"/>
      <c r="AZ1598" s="79"/>
      <c r="BA1598" s="79"/>
      <c r="BB1598" s="79"/>
      <c r="BC1598" s="79"/>
      <c r="BD1598" s="79"/>
      <c r="BE1598" s="79"/>
      <c r="BF1598" s="79"/>
      <c r="BG1598" s="79"/>
      <c r="BH1598" s="79"/>
      <c r="BI1598" s="79"/>
      <c r="BJ1598" s="79"/>
      <c r="BK1598" s="79"/>
      <c r="BL1598" s="79"/>
      <c r="BM1598" s="79"/>
      <c r="BN1598" s="79"/>
      <c r="BO1598" s="79"/>
      <c r="BP1598" s="79"/>
      <c r="BQ1598" s="79"/>
      <c r="BR1598" s="79"/>
      <c r="BS1598" s="79"/>
      <c r="BT1598" s="79"/>
      <c r="BU1598" s="79"/>
      <c r="BV1598" s="79"/>
      <c r="BW1598" s="79"/>
      <c r="BX1598" s="79"/>
      <c r="BY1598" s="79"/>
      <c r="BZ1598" s="79"/>
      <c r="CA1598" s="79"/>
    </row>
    <row r="1599" spans="1:79">
      <c r="A1599" s="79"/>
      <c r="B1599" s="79"/>
      <c r="C1599" s="79"/>
      <c r="D1599" s="79"/>
      <c r="E1599" s="79"/>
      <c r="F1599" s="79"/>
      <c r="G1599" s="79"/>
      <c r="H1599" s="79"/>
      <c r="I1599" s="79"/>
      <c r="J1599" s="79"/>
      <c r="K1599" s="79"/>
      <c r="L1599" s="79"/>
      <c r="M1599" s="79"/>
      <c r="AA1599" s="79"/>
      <c r="AB1599" s="79"/>
      <c r="AC1599" s="79"/>
      <c r="AD1599" s="79"/>
      <c r="AE1599" s="79"/>
      <c r="AF1599" s="79"/>
      <c r="AG1599" s="79"/>
      <c r="AH1599" s="79"/>
      <c r="AI1599" s="79"/>
      <c r="AJ1599" s="79"/>
      <c r="AK1599" s="79"/>
      <c r="AL1599" s="79"/>
      <c r="AM1599" s="79"/>
      <c r="AN1599" s="79"/>
      <c r="AO1599" s="79"/>
      <c r="AP1599" s="79"/>
      <c r="AQ1599" s="79"/>
      <c r="AR1599" s="79"/>
      <c r="AS1599" s="79"/>
      <c r="AT1599" s="79"/>
      <c r="AU1599" s="79"/>
      <c r="AV1599" s="79"/>
      <c r="AW1599" s="79"/>
      <c r="AX1599" s="79"/>
      <c r="AY1599" s="79"/>
      <c r="AZ1599" s="79"/>
      <c r="BA1599" s="79"/>
      <c r="BB1599" s="79"/>
      <c r="BC1599" s="79"/>
      <c r="BD1599" s="79"/>
      <c r="BE1599" s="79"/>
      <c r="BF1599" s="79"/>
      <c r="BG1599" s="79"/>
      <c r="BH1599" s="79"/>
      <c r="BI1599" s="79"/>
      <c r="BJ1599" s="79"/>
      <c r="BK1599" s="79"/>
      <c r="BL1599" s="79"/>
      <c r="BM1599" s="79"/>
      <c r="BN1599" s="79"/>
      <c r="BO1599" s="79"/>
      <c r="BP1599" s="79"/>
      <c r="BQ1599" s="79"/>
      <c r="BR1599" s="79"/>
      <c r="BS1599" s="79"/>
      <c r="BT1599" s="79"/>
      <c r="BU1599" s="79"/>
      <c r="BV1599" s="79"/>
      <c r="BW1599" s="79"/>
      <c r="BX1599" s="79"/>
      <c r="BY1599" s="79"/>
      <c r="BZ1599" s="79"/>
      <c r="CA1599" s="79"/>
    </row>
    <row r="1600" spans="1:79">
      <c r="A1600" s="79"/>
      <c r="B1600" s="79"/>
      <c r="C1600" s="79"/>
      <c r="D1600" s="79"/>
      <c r="E1600" s="79"/>
      <c r="F1600" s="79"/>
      <c r="G1600" s="79"/>
      <c r="H1600" s="79"/>
      <c r="I1600" s="79"/>
      <c r="J1600" s="79"/>
      <c r="K1600" s="79"/>
      <c r="L1600" s="79"/>
      <c r="M1600" s="79"/>
      <c r="AA1600" s="79"/>
      <c r="AB1600" s="79"/>
      <c r="AC1600" s="79"/>
      <c r="AD1600" s="79"/>
      <c r="AE1600" s="79"/>
      <c r="AF1600" s="79"/>
      <c r="AG1600" s="79"/>
      <c r="AH1600" s="79"/>
      <c r="AI1600" s="79"/>
      <c r="AJ1600" s="79"/>
      <c r="AK1600" s="79"/>
      <c r="AL1600" s="79"/>
      <c r="AM1600" s="79"/>
      <c r="AN1600" s="79"/>
      <c r="AO1600" s="79"/>
      <c r="AP1600" s="79"/>
      <c r="AQ1600" s="79"/>
      <c r="AR1600" s="79"/>
      <c r="AS1600" s="79"/>
      <c r="AT1600" s="79"/>
      <c r="AU1600" s="79"/>
      <c r="AV1600" s="79"/>
      <c r="AW1600" s="79"/>
      <c r="AX1600" s="79"/>
      <c r="AY1600" s="79"/>
      <c r="AZ1600" s="79"/>
      <c r="BA1600" s="79"/>
      <c r="BB1600" s="79"/>
      <c r="BC1600" s="79"/>
      <c r="BD1600" s="79"/>
      <c r="BE1600" s="79"/>
      <c r="BF1600" s="79"/>
      <c r="BG1600" s="79"/>
      <c r="BH1600" s="79"/>
      <c r="BI1600" s="79"/>
      <c r="BJ1600" s="79"/>
      <c r="BK1600" s="79"/>
      <c r="BL1600" s="79"/>
      <c r="BM1600" s="79"/>
      <c r="BN1600" s="79"/>
      <c r="BO1600" s="79"/>
      <c r="BP1600" s="79"/>
      <c r="BQ1600" s="79"/>
      <c r="BR1600" s="79"/>
      <c r="BS1600" s="79"/>
      <c r="BT1600" s="79"/>
      <c r="BU1600" s="79"/>
      <c r="BV1600" s="79"/>
      <c r="BW1600" s="79"/>
      <c r="BX1600" s="79"/>
      <c r="BY1600" s="79"/>
      <c r="BZ1600" s="79"/>
      <c r="CA1600" s="79"/>
    </row>
    <row r="1601" spans="1:79">
      <c r="A1601" s="79"/>
      <c r="B1601" s="79"/>
      <c r="C1601" s="79"/>
      <c r="D1601" s="79"/>
      <c r="E1601" s="79"/>
      <c r="F1601" s="79"/>
      <c r="G1601" s="79"/>
      <c r="H1601" s="79"/>
      <c r="I1601" s="79"/>
      <c r="J1601" s="79"/>
      <c r="K1601" s="79"/>
      <c r="L1601" s="79"/>
      <c r="M1601" s="79"/>
      <c r="AA1601" s="79"/>
      <c r="AB1601" s="79"/>
      <c r="AC1601" s="79"/>
      <c r="AD1601" s="79"/>
      <c r="AE1601" s="79"/>
      <c r="AF1601" s="79"/>
      <c r="AG1601" s="79"/>
      <c r="AH1601" s="79"/>
      <c r="AI1601" s="79"/>
      <c r="AJ1601" s="79"/>
      <c r="AK1601" s="79"/>
      <c r="AL1601" s="79"/>
      <c r="AM1601" s="79"/>
      <c r="AN1601" s="79"/>
      <c r="AO1601" s="79"/>
      <c r="AP1601" s="79"/>
      <c r="AQ1601" s="79"/>
      <c r="AR1601" s="79"/>
      <c r="AS1601" s="79"/>
      <c r="AT1601" s="79"/>
      <c r="AU1601" s="79"/>
      <c r="AV1601" s="79"/>
      <c r="AW1601" s="79"/>
      <c r="AX1601" s="79"/>
      <c r="AY1601" s="79"/>
      <c r="AZ1601" s="79"/>
      <c r="BA1601" s="79"/>
      <c r="BB1601" s="79"/>
      <c r="BC1601" s="79"/>
      <c r="BD1601" s="79"/>
      <c r="BE1601" s="79"/>
      <c r="BF1601" s="79"/>
      <c r="BG1601" s="79"/>
      <c r="BH1601" s="79"/>
      <c r="BI1601" s="79"/>
      <c r="BJ1601" s="79"/>
      <c r="BK1601" s="79"/>
      <c r="BL1601" s="79"/>
      <c r="BM1601" s="79"/>
      <c r="BN1601" s="79"/>
      <c r="BO1601" s="79"/>
      <c r="BP1601" s="79"/>
      <c r="BQ1601" s="79"/>
      <c r="BR1601" s="79"/>
      <c r="BS1601" s="79"/>
      <c r="BT1601" s="79"/>
      <c r="BU1601" s="79"/>
      <c r="BV1601" s="79"/>
      <c r="BW1601" s="79"/>
      <c r="BX1601" s="79"/>
      <c r="BY1601" s="79"/>
      <c r="BZ1601" s="79"/>
      <c r="CA1601" s="79"/>
    </row>
    <row r="1602" spans="1:79">
      <c r="A1602" s="79"/>
      <c r="B1602" s="79"/>
      <c r="C1602" s="79"/>
      <c r="D1602" s="79"/>
      <c r="E1602" s="79"/>
      <c r="F1602" s="79"/>
      <c r="G1602" s="79"/>
      <c r="H1602" s="79"/>
      <c r="I1602" s="79"/>
      <c r="J1602" s="79"/>
      <c r="K1602" s="79"/>
      <c r="L1602" s="79"/>
      <c r="M1602" s="79"/>
      <c r="AA1602" s="79"/>
      <c r="AB1602" s="79"/>
      <c r="AC1602" s="79"/>
      <c r="AD1602" s="79"/>
      <c r="AE1602" s="79"/>
      <c r="AF1602" s="79"/>
      <c r="AG1602" s="79"/>
      <c r="AH1602" s="79"/>
      <c r="AI1602" s="79"/>
      <c r="AJ1602" s="79"/>
      <c r="AK1602" s="79"/>
      <c r="AL1602" s="79"/>
      <c r="AM1602" s="79"/>
      <c r="AN1602" s="79"/>
      <c r="AO1602" s="79"/>
      <c r="AP1602" s="79"/>
      <c r="AQ1602" s="79"/>
      <c r="AR1602" s="79"/>
      <c r="AS1602" s="79"/>
      <c r="AT1602" s="79"/>
      <c r="AU1602" s="79"/>
      <c r="AV1602" s="79"/>
      <c r="AW1602" s="79"/>
      <c r="AX1602" s="79"/>
      <c r="AY1602" s="79"/>
      <c r="AZ1602" s="79"/>
      <c r="BA1602" s="79"/>
      <c r="BB1602" s="79"/>
      <c r="BC1602" s="79"/>
      <c r="BD1602" s="79"/>
      <c r="BE1602" s="79"/>
      <c r="BF1602" s="79"/>
      <c r="BG1602" s="79"/>
      <c r="BH1602" s="79"/>
      <c r="BI1602" s="79"/>
      <c r="BJ1602" s="79"/>
      <c r="BK1602" s="79"/>
      <c r="BL1602" s="79"/>
      <c r="BM1602" s="79"/>
      <c r="BN1602" s="79"/>
      <c r="BO1602" s="79"/>
      <c r="BP1602" s="79"/>
      <c r="BQ1602" s="79"/>
      <c r="BR1602" s="79"/>
      <c r="BS1602" s="79"/>
      <c r="BT1602" s="79"/>
      <c r="BU1602" s="79"/>
      <c r="BV1602" s="79"/>
      <c r="BW1602" s="79"/>
      <c r="BX1602" s="79"/>
      <c r="BY1602" s="79"/>
      <c r="BZ1602" s="79"/>
      <c r="CA1602" s="79"/>
    </row>
    <row r="1603" spans="1:79">
      <c r="A1603" s="79"/>
      <c r="B1603" s="79"/>
      <c r="C1603" s="79"/>
      <c r="D1603" s="79"/>
      <c r="E1603" s="79"/>
      <c r="F1603" s="79"/>
      <c r="G1603" s="79"/>
      <c r="H1603" s="79"/>
      <c r="I1603" s="79"/>
      <c r="J1603" s="79"/>
      <c r="K1603" s="79"/>
      <c r="L1603" s="79"/>
      <c r="M1603" s="79"/>
      <c r="AA1603" s="79"/>
      <c r="AB1603" s="79"/>
      <c r="AC1603" s="79"/>
      <c r="AD1603" s="79"/>
      <c r="AE1603" s="79"/>
      <c r="AF1603" s="79"/>
      <c r="AG1603" s="79"/>
      <c r="AH1603" s="79"/>
      <c r="AI1603" s="79"/>
      <c r="AJ1603" s="79"/>
      <c r="AK1603" s="79"/>
      <c r="AL1603" s="79"/>
      <c r="AM1603" s="79"/>
      <c r="AN1603" s="79"/>
      <c r="AO1603" s="79"/>
      <c r="AP1603" s="79"/>
      <c r="AQ1603" s="79"/>
      <c r="AR1603" s="79"/>
      <c r="AS1603" s="79"/>
      <c r="AT1603" s="79"/>
      <c r="AU1603" s="79"/>
      <c r="AV1603" s="79"/>
      <c r="AW1603" s="79"/>
      <c r="AX1603" s="79"/>
      <c r="AY1603" s="79"/>
      <c r="AZ1603" s="79"/>
      <c r="BA1603" s="79"/>
      <c r="BB1603" s="79"/>
      <c r="BC1603" s="79"/>
      <c r="BD1603" s="79"/>
      <c r="BE1603" s="79"/>
      <c r="BF1603" s="79"/>
      <c r="BG1603" s="79"/>
      <c r="BH1603" s="79"/>
      <c r="BI1603" s="79"/>
      <c r="BJ1603" s="79"/>
      <c r="BK1603" s="79"/>
      <c r="BL1603" s="79"/>
      <c r="BM1603" s="79"/>
      <c r="BN1603" s="79"/>
      <c r="BO1603" s="79"/>
      <c r="BP1603" s="79"/>
      <c r="BQ1603" s="79"/>
      <c r="BR1603" s="79"/>
      <c r="BS1603" s="79"/>
      <c r="BT1603" s="79"/>
      <c r="BU1603" s="79"/>
      <c r="BV1603" s="79"/>
      <c r="BW1603" s="79"/>
      <c r="BX1603" s="79"/>
      <c r="BY1603" s="79"/>
      <c r="BZ1603" s="79"/>
      <c r="CA1603" s="79"/>
    </row>
    <row r="1604" spans="1:79">
      <c r="A1604" s="79"/>
      <c r="B1604" s="79"/>
      <c r="C1604" s="79"/>
      <c r="D1604" s="79"/>
      <c r="E1604" s="79"/>
      <c r="F1604" s="79"/>
      <c r="G1604" s="79"/>
      <c r="H1604" s="79"/>
      <c r="I1604" s="79"/>
      <c r="J1604" s="79"/>
      <c r="K1604" s="79"/>
      <c r="L1604" s="79"/>
      <c r="M1604" s="79"/>
      <c r="AA1604" s="79"/>
      <c r="AB1604" s="79"/>
      <c r="AC1604" s="79"/>
      <c r="AD1604" s="79"/>
      <c r="AE1604" s="79"/>
      <c r="AF1604" s="79"/>
      <c r="AG1604" s="79"/>
      <c r="AH1604" s="79"/>
      <c r="AI1604" s="79"/>
      <c r="AJ1604" s="79"/>
      <c r="AK1604" s="79"/>
      <c r="AL1604" s="79"/>
      <c r="AM1604" s="79"/>
      <c r="AN1604" s="79"/>
      <c r="AO1604" s="79"/>
      <c r="AP1604" s="79"/>
      <c r="AQ1604" s="79"/>
      <c r="AR1604" s="79"/>
      <c r="AS1604" s="79"/>
      <c r="AT1604" s="79"/>
      <c r="AU1604" s="79"/>
      <c r="AV1604" s="79"/>
      <c r="AW1604" s="79"/>
      <c r="AX1604" s="79"/>
      <c r="AY1604" s="79"/>
      <c r="AZ1604" s="79"/>
      <c r="BA1604" s="79"/>
      <c r="BB1604" s="79"/>
      <c r="BC1604" s="79"/>
      <c r="BD1604" s="79"/>
      <c r="BE1604" s="79"/>
      <c r="BF1604" s="79"/>
      <c r="BG1604" s="79"/>
      <c r="BH1604" s="79"/>
      <c r="BI1604" s="79"/>
      <c r="BJ1604" s="79"/>
      <c r="BK1604" s="79"/>
      <c r="BL1604" s="79"/>
      <c r="BM1604" s="79"/>
      <c r="BN1604" s="79"/>
      <c r="BO1604" s="79"/>
      <c r="BP1604" s="79"/>
      <c r="BQ1604" s="79"/>
      <c r="BR1604" s="79"/>
      <c r="BS1604" s="79"/>
      <c r="BT1604" s="79"/>
      <c r="BU1604" s="79"/>
      <c r="BV1604" s="79"/>
      <c r="BW1604" s="79"/>
      <c r="BX1604" s="79"/>
      <c r="BY1604" s="79"/>
      <c r="BZ1604" s="79"/>
      <c r="CA1604" s="79"/>
    </row>
    <row r="1605" spans="1:79">
      <c r="A1605" s="79"/>
      <c r="B1605" s="79"/>
      <c r="C1605" s="79"/>
      <c r="D1605" s="79"/>
      <c r="E1605" s="79"/>
      <c r="F1605" s="79"/>
      <c r="G1605" s="79"/>
      <c r="H1605" s="79"/>
      <c r="I1605" s="79"/>
      <c r="J1605" s="79"/>
      <c r="K1605" s="79"/>
      <c r="L1605" s="79"/>
      <c r="M1605" s="79"/>
      <c r="AA1605" s="79"/>
      <c r="AB1605" s="79"/>
      <c r="AC1605" s="79"/>
      <c r="AD1605" s="79"/>
      <c r="AE1605" s="79"/>
      <c r="AF1605" s="79"/>
      <c r="AG1605" s="79"/>
      <c r="AH1605" s="79"/>
      <c r="AI1605" s="79"/>
      <c r="AJ1605" s="79"/>
      <c r="AK1605" s="79"/>
      <c r="AL1605" s="79"/>
      <c r="AM1605" s="79"/>
      <c r="AN1605" s="79"/>
      <c r="AO1605" s="79"/>
      <c r="AP1605" s="79"/>
      <c r="AQ1605" s="79"/>
      <c r="AR1605" s="79"/>
      <c r="AS1605" s="79"/>
      <c r="AT1605" s="79"/>
      <c r="AU1605" s="79"/>
      <c r="AV1605" s="79"/>
      <c r="AW1605" s="79"/>
      <c r="AX1605" s="79"/>
      <c r="AY1605" s="79"/>
      <c r="AZ1605" s="79"/>
      <c r="BA1605" s="79"/>
      <c r="BB1605" s="79"/>
      <c r="BC1605" s="79"/>
      <c r="BD1605" s="79"/>
      <c r="BE1605" s="79"/>
      <c r="BF1605" s="79"/>
      <c r="BG1605" s="79"/>
      <c r="BH1605" s="79"/>
      <c r="BI1605" s="79"/>
      <c r="BJ1605" s="79"/>
      <c r="BK1605" s="79"/>
      <c r="BL1605" s="79"/>
      <c r="BM1605" s="79"/>
      <c r="BN1605" s="79"/>
      <c r="BO1605" s="79"/>
      <c r="BP1605" s="79"/>
      <c r="BQ1605" s="79"/>
      <c r="BR1605" s="79"/>
      <c r="BS1605" s="79"/>
      <c r="BT1605" s="79"/>
      <c r="BU1605" s="79"/>
      <c r="BV1605" s="79"/>
      <c r="BW1605" s="79"/>
      <c r="BX1605" s="79"/>
      <c r="BY1605" s="79"/>
      <c r="BZ1605" s="79"/>
      <c r="CA1605" s="79"/>
    </row>
    <row r="1606" spans="1:79">
      <c r="A1606" s="79"/>
      <c r="B1606" s="79"/>
      <c r="C1606" s="79"/>
      <c r="D1606" s="79"/>
      <c r="E1606" s="79"/>
      <c r="F1606" s="79"/>
      <c r="G1606" s="79"/>
      <c r="H1606" s="79"/>
      <c r="I1606" s="79"/>
      <c r="J1606" s="79"/>
      <c r="K1606" s="79"/>
      <c r="L1606" s="79"/>
      <c r="M1606" s="79"/>
      <c r="AA1606" s="79"/>
      <c r="AB1606" s="79"/>
      <c r="AC1606" s="79"/>
      <c r="AD1606" s="79"/>
      <c r="AE1606" s="79"/>
      <c r="AF1606" s="79"/>
      <c r="AG1606" s="79"/>
      <c r="AH1606" s="79"/>
      <c r="AI1606" s="79"/>
      <c r="AJ1606" s="79"/>
      <c r="AK1606" s="79"/>
      <c r="AL1606" s="79"/>
      <c r="AM1606" s="79"/>
      <c r="AN1606" s="79"/>
      <c r="AO1606" s="79"/>
      <c r="AP1606" s="79"/>
      <c r="AQ1606" s="79"/>
      <c r="AR1606" s="79"/>
      <c r="AS1606" s="79"/>
      <c r="AT1606" s="79"/>
      <c r="AU1606" s="79"/>
      <c r="AV1606" s="79"/>
      <c r="AW1606" s="79"/>
      <c r="AX1606" s="79"/>
      <c r="AY1606" s="79"/>
      <c r="AZ1606" s="79"/>
      <c r="BA1606" s="79"/>
      <c r="BB1606" s="79"/>
      <c r="BC1606" s="79"/>
      <c r="BD1606" s="79"/>
      <c r="BE1606" s="79"/>
      <c r="BF1606" s="79"/>
      <c r="BG1606" s="79"/>
      <c r="BH1606" s="79"/>
      <c r="BI1606" s="79"/>
      <c r="BJ1606" s="79"/>
      <c r="BK1606" s="79"/>
      <c r="BL1606" s="79"/>
      <c r="BM1606" s="79"/>
      <c r="BN1606" s="79"/>
      <c r="BO1606" s="79"/>
      <c r="BP1606" s="79"/>
      <c r="BQ1606" s="79"/>
      <c r="BR1606" s="79"/>
      <c r="BS1606" s="79"/>
      <c r="BT1606" s="79"/>
      <c r="BU1606" s="79"/>
      <c r="BV1606" s="79"/>
      <c r="BW1606" s="79"/>
      <c r="BX1606" s="79"/>
      <c r="BY1606" s="79"/>
      <c r="BZ1606" s="79"/>
      <c r="CA1606" s="79"/>
    </row>
    <row r="1607" spans="1:79">
      <c r="A1607" s="79"/>
      <c r="B1607" s="79"/>
      <c r="C1607" s="79"/>
      <c r="D1607" s="79"/>
      <c r="E1607" s="79"/>
      <c r="F1607" s="79"/>
      <c r="G1607" s="79"/>
      <c r="H1607" s="79"/>
      <c r="I1607" s="79"/>
      <c r="J1607" s="79"/>
      <c r="K1607" s="79"/>
      <c r="L1607" s="79"/>
      <c r="M1607" s="79"/>
      <c r="AA1607" s="79"/>
      <c r="AB1607" s="79"/>
      <c r="AC1607" s="79"/>
      <c r="AD1607" s="79"/>
      <c r="AE1607" s="79"/>
      <c r="AF1607" s="79"/>
      <c r="AG1607" s="79"/>
      <c r="AH1607" s="79"/>
      <c r="AI1607" s="79"/>
      <c r="AJ1607" s="79"/>
      <c r="AK1607" s="79"/>
      <c r="AL1607" s="79"/>
      <c r="AM1607" s="79"/>
      <c r="AN1607" s="79"/>
      <c r="AO1607" s="79"/>
      <c r="AP1607" s="79"/>
      <c r="AQ1607" s="79"/>
      <c r="AR1607" s="79"/>
      <c r="AS1607" s="79"/>
      <c r="AT1607" s="79"/>
      <c r="AU1607" s="79"/>
      <c r="AV1607" s="79"/>
      <c r="AW1607" s="79"/>
      <c r="AX1607" s="79"/>
      <c r="AY1607" s="79"/>
      <c r="AZ1607" s="79"/>
      <c r="BA1607" s="79"/>
      <c r="BB1607" s="79"/>
      <c r="BC1607" s="79"/>
      <c r="BD1607" s="79"/>
      <c r="BE1607" s="79"/>
      <c r="BF1607" s="79"/>
      <c r="BG1607" s="79"/>
      <c r="BH1607" s="79"/>
      <c r="BI1607" s="79"/>
      <c r="BJ1607" s="79"/>
      <c r="BK1607" s="79"/>
      <c r="BL1607" s="79"/>
      <c r="BM1607" s="79"/>
      <c r="BN1607" s="79"/>
      <c r="BO1607" s="79"/>
      <c r="BP1607" s="79"/>
      <c r="BQ1607" s="79"/>
      <c r="BR1607" s="79"/>
      <c r="BS1607" s="79"/>
      <c r="BT1607" s="79"/>
      <c r="BU1607" s="79"/>
      <c r="BV1607" s="79"/>
      <c r="BW1607" s="79"/>
      <c r="BX1607" s="79"/>
      <c r="BY1607" s="79"/>
      <c r="BZ1607" s="79"/>
      <c r="CA1607" s="79"/>
    </row>
    <row r="1608" spans="1:79">
      <c r="A1608" s="79"/>
      <c r="B1608" s="79"/>
      <c r="C1608" s="79"/>
      <c r="D1608" s="79"/>
      <c r="E1608" s="79"/>
      <c r="F1608" s="79"/>
      <c r="G1608" s="79"/>
      <c r="H1608" s="79"/>
      <c r="I1608" s="79"/>
      <c r="J1608" s="79"/>
      <c r="K1608" s="79"/>
      <c r="L1608" s="79"/>
      <c r="M1608" s="79"/>
      <c r="AA1608" s="79"/>
      <c r="AB1608" s="79"/>
      <c r="AC1608" s="79"/>
      <c r="AD1608" s="79"/>
      <c r="AE1608" s="79"/>
      <c r="AF1608" s="79"/>
      <c r="AG1608" s="79"/>
      <c r="AH1608" s="79"/>
      <c r="AI1608" s="79"/>
      <c r="AJ1608" s="79"/>
      <c r="AK1608" s="79"/>
      <c r="AL1608" s="79"/>
      <c r="AM1608" s="79"/>
      <c r="AN1608" s="79"/>
      <c r="AO1608" s="79"/>
      <c r="AP1608" s="79"/>
      <c r="AQ1608" s="79"/>
      <c r="AR1608" s="79"/>
      <c r="AS1608" s="79"/>
      <c r="AT1608" s="79"/>
      <c r="AU1608" s="79"/>
      <c r="AV1608" s="79"/>
      <c r="AW1608" s="79"/>
      <c r="AX1608" s="79"/>
      <c r="AY1608" s="79"/>
      <c r="AZ1608" s="79"/>
      <c r="BA1608" s="79"/>
      <c r="BB1608" s="79"/>
      <c r="BC1608" s="79"/>
      <c r="BD1608" s="79"/>
      <c r="BE1608" s="79"/>
      <c r="BF1608" s="79"/>
      <c r="BG1608" s="79"/>
      <c r="BH1608" s="79"/>
      <c r="BI1608" s="79"/>
      <c r="BJ1608" s="79"/>
      <c r="BK1608" s="79"/>
      <c r="BL1608" s="79"/>
      <c r="BM1608" s="79"/>
      <c r="BN1608" s="79"/>
      <c r="BO1608" s="79"/>
      <c r="BP1608" s="79"/>
      <c r="BQ1608" s="79"/>
      <c r="BR1608" s="79"/>
      <c r="BS1608" s="79"/>
      <c r="BT1608" s="79"/>
      <c r="BU1608" s="79"/>
      <c r="BV1608" s="79"/>
      <c r="BW1608" s="79"/>
      <c r="BX1608" s="79"/>
      <c r="BY1608" s="79"/>
      <c r="BZ1608" s="79"/>
      <c r="CA1608" s="79"/>
    </row>
    <row r="1609" spans="1:79">
      <c r="A1609" s="79"/>
      <c r="B1609" s="79"/>
      <c r="C1609" s="79"/>
      <c r="D1609" s="79"/>
      <c r="E1609" s="79"/>
      <c r="F1609" s="79"/>
      <c r="G1609" s="79"/>
      <c r="H1609" s="79"/>
      <c r="I1609" s="79"/>
      <c r="J1609" s="79"/>
      <c r="K1609" s="79"/>
      <c r="L1609" s="79"/>
      <c r="M1609" s="79"/>
      <c r="AA1609" s="79"/>
      <c r="AB1609" s="79"/>
      <c r="AC1609" s="79"/>
      <c r="AD1609" s="79"/>
      <c r="AE1609" s="79"/>
      <c r="AF1609" s="79"/>
      <c r="AG1609" s="79"/>
      <c r="AH1609" s="79"/>
      <c r="AI1609" s="79"/>
      <c r="AJ1609" s="79"/>
      <c r="AK1609" s="79"/>
      <c r="AL1609" s="79"/>
      <c r="AM1609" s="79"/>
      <c r="AN1609" s="79"/>
      <c r="AO1609" s="79"/>
      <c r="AP1609" s="79"/>
      <c r="AQ1609" s="79"/>
      <c r="AR1609" s="79"/>
      <c r="AS1609" s="79"/>
      <c r="AT1609" s="79"/>
      <c r="AU1609" s="79"/>
      <c r="AV1609" s="79"/>
      <c r="AW1609" s="79"/>
      <c r="AX1609" s="79"/>
      <c r="AY1609" s="79"/>
      <c r="AZ1609" s="79"/>
      <c r="BA1609" s="79"/>
      <c r="BB1609" s="79"/>
      <c r="BC1609" s="79"/>
      <c r="BD1609" s="79"/>
      <c r="BE1609" s="79"/>
      <c r="BF1609" s="79"/>
      <c r="BG1609" s="79"/>
      <c r="BH1609" s="79"/>
      <c r="BI1609" s="79"/>
      <c r="BJ1609" s="79"/>
      <c r="BK1609" s="79"/>
      <c r="BL1609" s="79"/>
      <c r="BM1609" s="79"/>
      <c r="BN1609" s="79"/>
      <c r="BO1609" s="79"/>
      <c r="BP1609" s="79"/>
      <c r="BQ1609" s="79"/>
      <c r="BR1609" s="79"/>
      <c r="BS1609" s="79"/>
      <c r="BT1609" s="79"/>
      <c r="BU1609" s="79"/>
      <c r="BV1609" s="79"/>
      <c r="BW1609" s="79"/>
      <c r="BX1609" s="79"/>
      <c r="BY1609" s="79"/>
      <c r="BZ1609" s="79"/>
      <c r="CA1609" s="79"/>
    </row>
    <row r="1610" spans="1:79">
      <c r="A1610" s="79"/>
      <c r="B1610" s="79"/>
      <c r="C1610" s="79"/>
      <c r="D1610" s="79"/>
      <c r="E1610" s="79"/>
      <c r="F1610" s="79"/>
      <c r="G1610" s="79"/>
      <c r="H1610" s="79"/>
      <c r="I1610" s="79"/>
      <c r="J1610" s="79"/>
      <c r="K1610" s="79"/>
      <c r="L1610" s="79"/>
      <c r="M1610" s="79"/>
      <c r="AA1610" s="79"/>
      <c r="AB1610" s="79"/>
      <c r="AC1610" s="79"/>
      <c r="AD1610" s="79"/>
      <c r="AE1610" s="79"/>
      <c r="AF1610" s="79"/>
      <c r="AG1610" s="79"/>
      <c r="AH1610" s="79"/>
      <c r="AI1610" s="79"/>
      <c r="AJ1610" s="79"/>
      <c r="AK1610" s="79"/>
      <c r="AL1610" s="79"/>
      <c r="AM1610" s="79"/>
      <c r="AN1610" s="79"/>
      <c r="AO1610" s="79"/>
      <c r="AP1610" s="79"/>
      <c r="AQ1610" s="79"/>
      <c r="AR1610" s="79"/>
      <c r="AS1610" s="79"/>
      <c r="AT1610" s="79"/>
      <c r="AU1610" s="79"/>
      <c r="AV1610" s="79"/>
      <c r="AW1610" s="79"/>
      <c r="AX1610" s="79"/>
      <c r="AY1610" s="79"/>
      <c r="AZ1610" s="79"/>
      <c r="BA1610" s="79"/>
      <c r="BB1610" s="79"/>
      <c r="BC1610" s="79"/>
      <c r="BD1610" s="79"/>
      <c r="BE1610" s="79"/>
      <c r="BF1610" s="79"/>
      <c r="BG1610" s="79"/>
      <c r="BH1610" s="79"/>
      <c r="BI1610" s="79"/>
      <c r="BJ1610" s="79"/>
      <c r="BK1610" s="79"/>
      <c r="BL1610" s="79"/>
      <c r="BM1610" s="79"/>
      <c r="BN1610" s="79"/>
      <c r="BO1610" s="79"/>
      <c r="BP1610" s="79"/>
      <c r="BQ1610" s="79"/>
      <c r="BR1610" s="79"/>
      <c r="BS1610" s="79"/>
      <c r="BT1610" s="79"/>
      <c r="BU1610" s="79"/>
      <c r="BV1610" s="79"/>
      <c r="BW1610" s="79"/>
      <c r="BX1610" s="79"/>
      <c r="BY1610" s="79"/>
      <c r="BZ1610" s="79"/>
      <c r="CA1610" s="79"/>
    </row>
    <row r="1611" spans="1:79">
      <c r="A1611" s="79"/>
      <c r="B1611" s="79"/>
      <c r="C1611" s="79"/>
      <c r="D1611" s="79"/>
      <c r="E1611" s="79"/>
      <c r="F1611" s="79"/>
      <c r="G1611" s="79"/>
      <c r="H1611" s="79"/>
      <c r="I1611" s="79"/>
      <c r="J1611" s="79"/>
      <c r="K1611" s="79"/>
      <c r="L1611" s="79"/>
      <c r="M1611" s="79"/>
      <c r="AA1611" s="79"/>
      <c r="AB1611" s="79"/>
      <c r="AC1611" s="79"/>
      <c r="AD1611" s="79"/>
      <c r="AE1611" s="79"/>
      <c r="AF1611" s="79"/>
      <c r="AG1611" s="79"/>
      <c r="AH1611" s="79"/>
      <c r="AI1611" s="79"/>
      <c r="AJ1611" s="79"/>
      <c r="AK1611" s="79"/>
      <c r="AL1611" s="79"/>
      <c r="AM1611" s="79"/>
      <c r="AN1611" s="79"/>
      <c r="AO1611" s="79"/>
      <c r="AP1611" s="79"/>
      <c r="AQ1611" s="79"/>
      <c r="AR1611" s="79"/>
      <c r="AS1611" s="79"/>
      <c r="AT1611" s="79"/>
      <c r="AU1611" s="79"/>
      <c r="AV1611" s="79"/>
      <c r="AW1611" s="79"/>
      <c r="AX1611" s="79"/>
      <c r="AY1611" s="79"/>
      <c r="AZ1611" s="79"/>
      <c r="BA1611" s="79"/>
      <c r="BB1611" s="79"/>
      <c r="BC1611" s="79"/>
      <c r="BD1611" s="79"/>
      <c r="BE1611" s="79"/>
      <c r="BF1611" s="79"/>
      <c r="BG1611" s="79"/>
      <c r="BH1611" s="79"/>
      <c r="BI1611" s="79"/>
      <c r="BJ1611" s="79"/>
      <c r="BK1611" s="79"/>
      <c r="BL1611" s="79"/>
      <c r="BM1611" s="79"/>
      <c r="BN1611" s="79"/>
      <c r="BO1611" s="79"/>
      <c r="BP1611" s="79"/>
      <c r="BQ1611" s="79"/>
      <c r="BR1611" s="79"/>
      <c r="BS1611" s="79"/>
      <c r="BT1611" s="79"/>
      <c r="BU1611" s="79"/>
      <c r="BV1611" s="79"/>
      <c r="BW1611" s="79"/>
      <c r="BX1611" s="79"/>
      <c r="BY1611" s="79"/>
      <c r="BZ1611" s="79"/>
      <c r="CA1611" s="79"/>
    </row>
    <row r="1612" spans="1:79">
      <c r="A1612" s="79"/>
      <c r="B1612" s="79"/>
      <c r="C1612" s="79"/>
      <c r="D1612" s="79"/>
      <c r="E1612" s="79"/>
      <c r="F1612" s="79"/>
      <c r="G1612" s="79"/>
      <c r="H1612" s="79"/>
      <c r="I1612" s="79"/>
      <c r="J1612" s="79"/>
      <c r="K1612" s="79"/>
      <c r="L1612" s="79"/>
      <c r="M1612" s="79"/>
      <c r="AA1612" s="79"/>
      <c r="AB1612" s="79"/>
      <c r="AC1612" s="79"/>
      <c r="AD1612" s="79"/>
      <c r="AE1612" s="79"/>
      <c r="AF1612" s="79"/>
      <c r="AG1612" s="79"/>
      <c r="AH1612" s="79"/>
      <c r="AI1612" s="79"/>
      <c r="AJ1612" s="79"/>
      <c r="AK1612" s="79"/>
      <c r="AL1612" s="79"/>
      <c r="AM1612" s="79"/>
      <c r="AN1612" s="79"/>
      <c r="AO1612" s="79"/>
      <c r="AP1612" s="79"/>
      <c r="AQ1612" s="79"/>
      <c r="AR1612" s="79"/>
      <c r="AS1612" s="79"/>
      <c r="AT1612" s="79"/>
      <c r="AU1612" s="79"/>
      <c r="AV1612" s="79"/>
      <c r="AW1612" s="79"/>
      <c r="AX1612" s="79"/>
      <c r="AY1612" s="79"/>
      <c r="AZ1612" s="79"/>
      <c r="BA1612" s="79"/>
      <c r="BB1612" s="79"/>
      <c r="BC1612" s="79"/>
      <c r="BD1612" s="79"/>
      <c r="BE1612" s="79"/>
      <c r="BF1612" s="79"/>
      <c r="BG1612" s="79"/>
      <c r="BH1612" s="79"/>
      <c r="BI1612" s="79"/>
      <c r="BJ1612" s="79"/>
      <c r="BK1612" s="79"/>
      <c r="BL1612" s="79"/>
      <c r="BM1612" s="79"/>
      <c r="BN1612" s="79"/>
      <c r="BO1612" s="79"/>
      <c r="BP1612" s="79"/>
      <c r="BQ1612" s="79"/>
      <c r="BR1612" s="79"/>
      <c r="BS1612" s="79"/>
      <c r="BT1612" s="79"/>
      <c r="BU1612" s="79"/>
      <c r="BV1612" s="79"/>
      <c r="BW1612" s="79"/>
      <c r="BX1612" s="79"/>
      <c r="BY1612" s="79"/>
      <c r="BZ1612" s="79"/>
      <c r="CA1612" s="79"/>
    </row>
    <row r="1613" spans="1:79">
      <c r="A1613" s="79"/>
      <c r="B1613" s="79"/>
      <c r="C1613" s="79"/>
      <c r="D1613" s="79"/>
      <c r="E1613" s="79"/>
      <c r="F1613" s="79"/>
      <c r="G1613" s="79"/>
      <c r="H1613" s="79"/>
      <c r="I1613" s="79"/>
      <c r="J1613" s="79"/>
      <c r="K1613" s="79"/>
      <c r="L1613" s="79"/>
      <c r="M1613" s="79"/>
      <c r="AA1613" s="79"/>
      <c r="AB1613" s="79"/>
      <c r="AC1613" s="79"/>
      <c r="AD1613" s="79"/>
      <c r="AE1613" s="79"/>
      <c r="AF1613" s="79"/>
      <c r="AG1613" s="79"/>
      <c r="AH1613" s="79"/>
      <c r="AI1613" s="79"/>
      <c r="AJ1613" s="79"/>
      <c r="AK1613" s="79"/>
      <c r="AL1613" s="79"/>
      <c r="AM1613" s="79"/>
      <c r="AN1613" s="79"/>
      <c r="AO1613" s="79"/>
      <c r="AP1613" s="79"/>
      <c r="AQ1613" s="79"/>
      <c r="AR1613" s="79"/>
      <c r="AS1613" s="79"/>
      <c r="AT1613" s="79"/>
      <c r="AU1613" s="79"/>
      <c r="AV1613" s="79"/>
      <c r="AW1613" s="79"/>
      <c r="AX1613" s="79"/>
      <c r="AY1613" s="79"/>
      <c r="AZ1613" s="79"/>
      <c r="BA1613" s="79"/>
      <c r="BB1613" s="79"/>
      <c r="BC1613" s="79"/>
      <c r="BD1613" s="79"/>
      <c r="BE1613" s="79"/>
      <c r="BF1613" s="79"/>
      <c r="BG1613" s="79"/>
      <c r="BH1613" s="79"/>
      <c r="BI1613" s="79"/>
      <c r="BJ1613" s="79"/>
      <c r="BK1613" s="79"/>
      <c r="BL1613" s="79"/>
      <c r="BM1613" s="79"/>
      <c r="BN1613" s="79"/>
      <c r="BO1613" s="79"/>
      <c r="BP1613" s="79"/>
      <c r="BQ1613" s="79"/>
      <c r="BR1613" s="79"/>
      <c r="BS1613" s="79"/>
      <c r="BT1613" s="79"/>
      <c r="BU1613" s="79"/>
      <c r="BV1613" s="79"/>
      <c r="BW1613" s="79"/>
      <c r="BX1613" s="79"/>
      <c r="BY1613" s="79"/>
      <c r="BZ1613" s="79"/>
      <c r="CA1613" s="79"/>
    </row>
    <row r="1614" spans="1:79">
      <c r="A1614" s="79"/>
      <c r="B1614" s="79"/>
      <c r="C1614" s="79"/>
      <c r="D1614" s="79"/>
      <c r="E1614" s="79"/>
      <c r="F1614" s="79"/>
      <c r="G1614" s="79"/>
      <c r="H1614" s="79"/>
      <c r="I1614" s="79"/>
      <c r="J1614" s="79"/>
      <c r="K1614" s="79"/>
      <c r="L1614" s="79"/>
      <c r="M1614" s="79"/>
      <c r="AA1614" s="79"/>
      <c r="AB1614" s="79"/>
      <c r="AC1614" s="79"/>
      <c r="AD1614" s="79"/>
      <c r="AE1614" s="79"/>
      <c r="AF1614" s="79"/>
      <c r="AG1614" s="79"/>
      <c r="AH1614" s="79"/>
      <c r="AI1614" s="79"/>
      <c r="AJ1614" s="79"/>
      <c r="AK1614" s="79"/>
      <c r="AL1614" s="79"/>
      <c r="AM1614" s="79"/>
      <c r="AN1614" s="79"/>
      <c r="AO1614" s="79"/>
      <c r="AP1614" s="79"/>
      <c r="AQ1614" s="79"/>
      <c r="AR1614" s="79"/>
      <c r="AS1614" s="79"/>
      <c r="AT1614" s="79"/>
      <c r="AU1614" s="79"/>
      <c r="AV1614" s="79"/>
      <c r="AW1614" s="79"/>
      <c r="AX1614" s="79"/>
      <c r="AY1614" s="79"/>
      <c r="AZ1614" s="79"/>
      <c r="BA1614" s="79"/>
      <c r="BB1614" s="79"/>
      <c r="BC1614" s="79"/>
      <c r="BD1614" s="79"/>
      <c r="BE1614" s="79"/>
      <c r="BF1614" s="79"/>
      <c r="BG1614" s="79"/>
      <c r="BH1614" s="79"/>
      <c r="BI1614" s="79"/>
      <c r="BJ1614" s="79"/>
      <c r="BK1614" s="79"/>
      <c r="BL1614" s="79"/>
      <c r="BM1614" s="79"/>
      <c r="BN1614" s="79"/>
      <c r="BO1614" s="79"/>
      <c r="BP1614" s="79"/>
      <c r="BQ1614" s="79"/>
      <c r="BR1614" s="79"/>
      <c r="BS1614" s="79"/>
      <c r="BT1614" s="79"/>
      <c r="BU1614" s="79"/>
      <c r="BV1614" s="79"/>
      <c r="BW1614" s="79"/>
      <c r="BX1614" s="79"/>
      <c r="BY1614" s="79"/>
      <c r="BZ1614" s="79"/>
      <c r="CA1614" s="79"/>
    </row>
    <row r="1615" spans="1:79">
      <c r="A1615" s="79"/>
      <c r="B1615" s="79"/>
      <c r="C1615" s="79"/>
      <c r="D1615" s="79"/>
      <c r="E1615" s="79"/>
      <c r="F1615" s="79"/>
      <c r="G1615" s="79"/>
      <c r="H1615" s="79"/>
      <c r="I1615" s="79"/>
      <c r="J1615" s="79"/>
      <c r="K1615" s="79"/>
      <c r="L1615" s="79"/>
      <c r="M1615" s="79"/>
      <c r="AA1615" s="79"/>
      <c r="AB1615" s="79"/>
      <c r="AC1615" s="79"/>
      <c r="AD1615" s="79"/>
      <c r="AE1615" s="79"/>
      <c r="AF1615" s="79"/>
      <c r="AG1615" s="79"/>
      <c r="AH1615" s="79"/>
      <c r="AI1615" s="79"/>
      <c r="AJ1615" s="79"/>
      <c r="AK1615" s="79"/>
      <c r="AL1615" s="79"/>
      <c r="AM1615" s="79"/>
      <c r="AN1615" s="79"/>
      <c r="AO1615" s="79"/>
      <c r="AP1615" s="79"/>
      <c r="AQ1615" s="79"/>
      <c r="AR1615" s="79"/>
      <c r="AS1615" s="79"/>
      <c r="AT1615" s="79"/>
      <c r="AU1615" s="79"/>
      <c r="AV1615" s="79"/>
      <c r="AW1615" s="79"/>
      <c r="AX1615" s="79"/>
      <c r="AY1615" s="79"/>
      <c r="AZ1615" s="79"/>
      <c r="BA1615" s="79"/>
      <c r="BB1615" s="79"/>
      <c r="BC1615" s="79"/>
      <c r="BD1615" s="79"/>
      <c r="BE1615" s="79"/>
      <c r="BF1615" s="79"/>
      <c r="BG1615" s="79"/>
      <c r="BH1615" s="79"/>
      <c r="BI1615" s="79"/>
      <c r="BJ1615" s="79"/>
      <c r="BK1615" s="79"/>
      <c r="BL1615" s="79"/>
      <c r="BM1615" s="79"/>
      <c r="BN1615" s="79"/>
      <c r="BO1615" s="79"/>
      <c r="BP1615" s="79"/>
      <c r="BQ1615" s="79"/>
      <c r="BR1615" s="79"/>
      <c r="BS1615" s="79"/>
      <c r="BT1615" s="79"/>
      <c r="BU1615" s="79"/>
      <c r="BV1615" s="79"/>
      <c r="BW1615" s="79"/>
      <c r="BX1615" s="79"/>
      <c r="BY1615" s="79"/>
      <c r="BZ1615" s="79"/>
      <c r="CA1615" s="79"/>
    </row>
    <row r="1616" spans="1:79">
      <c r="A1616" s="79"/>
      <c r="B1616" s="79"/>
      <c r="C1616" s="79"/>
      <c r="D1616" s="79"/>
      <c r="E1616" s="79"/>
      <c r="F1616" s="79"/>
      <c r="G1616" s="79"/>
      <c r="H1616" s="79"/>
      <c r="I1616" s="79"/>
      <c r="J1616" s="79"/>
      <c r="K1616" s="79"/>
      <c r="L1616" s="79"/>
      <c r="M1616" s="79"/>
      <c r="AA1616" s="79"/>
      <c r="AB1616" s="79"/>
      <c r="AC1616" s="79"/>
      <c r="AD1616" s="79"/>
      <c r="AE1616" s="79"/>
      <c r="AF1616" s="79"/>
      <c r="AG1616" s="79"/>
      <c r="AH1616" s="79"/>
      <c r="AI1616" s="79"/>
      <c r="AJ1616" s="79"/>
      <c r="AK1616" s="79"/>
      <c r="AL1616" s="79"/>
      <c r="AM1616" s="79"/>
      <c r="AN1616" s="79"/>
      <c r="AO1616" s="79"/>
      <c r="AP1616" s="79"/>
      <c r="AQ1616" s="79"/>
      <c r="AR1616" s="79"/>
      <c r="AS1616" s="79"/>
      <c r="AT1616" s="79"/>
      <c r="AU1616" s="79"/>
      <c r="AV1616" s="79"/>
      <c r="AW1616" s="79"/>
      <c r="AX1616" s="79"/>
      <c r="AY1616" s="79"/>
      <c r="AZ1616" s="79"/>
      <c r="BA1616" s="79"/>
      <c r="BB1616" s="79"/>
      <c r="BC1616" s="79"/>
      <c r="BD1616" s="79"/>
      <c r="BE1616" s="79"/>
      <c r="BF1616" s="79"/>
      <c r="BG1616" s="79"/>
      <c r="BH1616" s="79"/>
      <c r="BI1616" s="79"/>
      <c r="BJ1616" s="79"/>
      <c r="BK1616" s="79"/>
      <c r="BL1616" s="79"/>
      <c r="BM1616" s="79"/>
      <c r="BN1616" s="79"/>
      <c r="BO1616" s="79"/>
      <c r="BP1616" s="79"/>
      <c r="BQ1616" s="79"/>
      <c r="BR1616" s="79"/>
      <c r="BS1616" s="79"/>
      <c r="BT1616" s="79"/>
      <c r="BU1616" s="79"/>
      <c r="BV1616" s="79"/>
      <c r="BW1616" s="79"/>
      <c r="BX1616" s="79"/>
      <c r="BY1616" s="79"/>
      <c r="BZ1616" s="79"/>
      <c r="CA1616" s="79"/>
    </row>
    <row r="1617" spans="1:79">
      <c r="A1617" s="79"/>
      <c r="B1617" s="79"/>
      <c r="C1617" s="79"/>
      <c r="D1617" s="79"/>
      <c r="E1617" s="79"/>
      <c r="F1617" s="79"/>
      <c r="G1617" s="79"/>
      <c r="H1617" s="79"/>
      <c r="I1617" s="79"/>
      <c r="J1617" s="79"/>
      <c r="K1617" s="79"/>
      <c r="L1617" s="79"/>
      <c r="M1617" s="79"/>
      <c r="AA1617" s="79"/>
      <c r="AB1617" s="79"/>
      <c r="AC1617" s="79"/>
      <c r="AD1617" s="79"/>
      <c r="AE1617" s="79"/>
      <c r="AF1617" s="79"/>
      <c r="AG1617" s="79"/>
      <c r="AH1617" s="79"/>
      <c r="AI1617" s="79"/>
      <c r="AJ1617" s="79"/>
      <c r="AK1617" s="79"/>
      <c r="AL1617" s="79"/>
      <c r="AM1617" s="79"/>
      <c r="AN1617" s="79"/>
      <c r="AO1617" s="79"/>
      <c r="AP1617" s="79"/>
      <c r="AQ1617" s="79"/>
      <c r="AR1617" s="79"/>
      <c r="AS1617" s="79"/>
      <c r="AT1617" s="79"/>
      <c r="AU1617" s="79"/>
      <c r="AV1617" s="79"/>
      <c r="AW1617" s="79"/>
      <c r="AX1617" s="79"/>
      <c r="AY1617" s="79"/>
      <c r="AZ1617" s="79"/>
      <c r="BA1617" s="79"/>
      <c r="BB1617" s="79"/>
      <c r="BC1617" s="79"/>
      <c r="BD1617" s="79"/>
      <c r="BE1617" s="79"/>
      <c r="BF1617" s="79"/>
      <c r="BG1617" s="79"/>
      <c r="BH1617" s="79"/>
      <c r="BI1617" s="79"/>
      <c r="BJ1617" s="79"/>
      <c r="BK1617" s="79"/>
      <c r="BL1617" s="79"/>
      <c r="BM1617" s="79"/>
      <c r="BN1617" s="79"/>
      <c r="BO1617" s="79"/>
      <c r="BP1617" s="79"/>
      <c r="BQ1617" s="79"/>
      <c r="BR1617" s="79"/>
      <c r="BS1617" s="79"/>
      <c r="BT1617" s="79"/>
      <c r="BU1617" s="79"/>
      <c r="BV1617" s="79"/>
      <c r="BW1617" s="79"/>
      <c r="BX1617" s="79"/>
      <c r="BY1617" s="79"/>
      <c r="BZ1617" s="79"/>
      <c r="CA1617" s="79"/>
    </row>
    <row r="1618" spans="1:79">
      <c r="A1618" s="79"/>
      <c r="B1618" s="79"/>
      <c r="C1618" s="79"/>
      <c r="D1618" s="79"/>
      <c r="E1618" s="79"/>
      <c r="F1618" s="79"/>
      <c r="G1618" s="79"/>
      <c r="H1618" s="79"/>
      <c r="I1618" s="79"/>
      <c r="J1618" s="79"/>
      <c r="K1618" s="79"/>
      <c r="L1618" s="79"/>
      <c r="M1618" s="79"/>
      <c r="AA1618" s="79"/>
      <c r="AB1618" s="79"/>
      <c r="AC1618" s="79"/>
      <c r="AD1618" s="79"/>
      <c r="AE1618" s="79"/>
      <c r="AF1618" s="79"/>
      <c r="AG1618" s="79"/>
      <c r="AH1618" s="79"/>
      <c r="AI1618" s="79"/>
      <c r="AJ1618" s="79"/>
      <c r="AK1618" s="79"/>
      <c r="AL1618" s="79"/>
      <c r="AM1618" s="79"/>
      <c r="AN1618" s="79"/>
      <c r="AO1618" s="79"/>
      <c r="AP1618" s="79"/>
      <c r="AQ1618" s="79"/>
      <c r="AR1618" s="79"/>
      <c r="AS1618" s="79"/>
      <c r="AT1618" s="79"/>
      <c r="AU1618" s="79"/>
      <c r="AV1618" s="79"/>
      <c r="AW1618" s="79"/>
      <c r="AX1618" s="79"/>
      <c r="AY1618" s="79"/>
      <c r="AZ1618" s="79"/>
      <c r="BA1618" s="79"/>
      <c r="BB1618" s="79"/>
      <c r="BC1618" s="79"/>
      <c r="BD1618" s="79"/>
      <c r="BE1618" s="79"/>
      <c r="BF1618" s="79"/>
      <c r="BG1618" s="79"/>
      <c r="BH1618" s="79"/>
      <c r="BI1618" s="79"/>
      <c r="BJ1618" s="79"/>
      <c r="BK1618" s="79"/>
      <c r="BL1618" s="79"/>
      <c r="BM1618" s="79"/>
      <c r="BN1618" s="79"/>
      <c r="BO1618" s="79"/>
      <c r="BP1618" s="79"/>
      <c r="BQ1618" s="79"/>
      <c r="BR1618" s="79"/>
      <c r="BS1618" s="79"/>
      <c r="BT1618" s="79"/>
      <c r="BU1618" s="79"/>
      <c r="BV1618" s="79"/>
      <c r="BW1618" s="79"/>
      <c r="BX1618" s="79"/>
      <c r="BY1618" s="79"/>
      <c r="BZ1618" s="79"/>
      <c r="CA1618" s="79"/>
    </row>
    <row r="1619" spans="1:79">
      <c r="A1619" s="79"/>
      <c r="B1619" s="79"/>
      <c r="C1619" s="79"/>
      <c r="D1619" s="79"/>
      <c r="E1619" s="79"/>
      <c r="F1619" s="79"/>
      <c r="G1619" s="79"/>
      <c r="H1619" s="79"/>
      <c r="I1619" s="79"/>
      <c r="J1619" s="79"/>
      <c r="K1619" s="79"/>
      <c r="L1619" s="79"/>
      <c r="M1619" s="79"/>
      <c r="AA1619" s="79"/>
      <c r="AB1619" s="79"/>
      <c r="AC1619" s="79"/>
      <c r="AD1619" s="79"/>
      <c r="AE1619" s="79"/>
      <c r="AF1619" s="79"/>
      <c r="AG1619" s="79"/>
      <c r="AH1619" s="79"/>
      <c r="AI1619" s="79"/>
      <c r="AJ1619" s="79"/>
      <c r="AK1619" s="79"/>
      <c r="AL1619" s="79"/>
      <c r="AM1619" s="79"/>
      <c r="AN1619" s="79"/>
      <c r="AO1619" s="79"/>
      <c r="AP1619" s="79"/>
      <c r="AQ1619" s="79"/>
      <c r="AR1619" s="79"/>
      <c r="AS1619" s="79"/>
      <c r="AT1619" s="79"/>
      <c r="AU1619" s="79"/>
      <c r="AV1619" s="79"/>
      <c r="AW1619" s="79"/>
      <c r="AX1619" s="79"/>
      <c r="AY1619" s="79"/>
      <c r="AZ1619" s="79"/>
      <c r="BA1619" s="79"/>
      <c r="BB1619" s="79"/>
      <c r="BC1619" s="79"/>
      <c r="BD1619" s="79"/>
      <c r="BE1619" s="79"/>
      <c r="BF1619" s="79"/>
      <c r="BG1619" s="79"/>
      <c r="BH1619" s="79"/>
      <c r="BI1619" s="79"/>
      <c r="BJ1619" s="79"/>
      <c r="BK1619" s="79"/>
      <c r="BL1619" s="79"/>
      <c r="BM1619" s="79"/>
      <c r="BN1619" s="79"/>
      <c r="BO1619" s="79"/>
      <c r="BP1619" s="79"/>
      <c r="BQ1619" s="79"/>
      <c r="BR1619" s="79"/>
      <c r="BS1619" s="79"/>
      <c r="BT1619" s="79"/>
      <c r="BU1619" s="79"/>
      <c r="BV1619" s="79"/>
      <c r="BW1619" s="79"/>
      <c r="BX1619" s="79"/>
      <c r="BY1619" s="79"/>
      <c r="BZ1619" s="79"/>
      <c r="CA1619" s="79"/>
    </row>
    <row r="1620" spans="1:79">
      <c r="A1620" s="79"/>
      <c r="B1620" s="79"/>
      <c r="C1620" s="79"/>
      <c r="D1620" s="79"/>
      <c r="E1620" s="79"/>
      <c r="F1620" s="79"/>
      <c r="G1620" s="79"/>
      <c r="H1620" s="79"/>
      <c r="I1620" s="79"/>
      <c r="J1620" s="79"/>
      <c r="K1620" s="79"/>
      <c r="L1620" s="79"/>
      <c r="M1620" s="79"/>
      <c r="AA1620" s="79"/>
      <c r="AB1620" s="79"/>
      <c r="AC1620" s="79"/>
      <c r="AD1620" s="79"/>
      <c r="AE1620" s="79"/>
      <c r="AF1620" s="79"/>
      <c r="AG1620" s="79"/>
      <c r="AH1620" s="79"/>
      <c r="AI1620" s="79"/>
      <c r="AJ1620" s="79"/>
      <c r="AK1620" s="79"/>
      <c r="AL1620" s="79"/>
      <c r="AM1620" s="79"/>
      <c r="AN1620" s="79"/>
      <c r="AO1620" s="79"/>
      <c r="AP1620" s="79"/>
      <c r="AQ1620" s="79"/>
      <c r="AR1620" s="79"/>
      <c r="AS1620" s="79"/>
      <c r="AT1620" s="79"/>
      <c r="AU1620" s="79"/>
      <c r="AV1620" s="79"/>
      <c r="AW1620" s="79"/>
      <c r="AX1620" s="79"/>
      <c r="AY1620" s="79"/>
      <c r="AZ1620" s="79"/>
      <c r="BA1620" s="79"/>
      <c r="BB1620" s="79"/>
      <c r="BC1620" s="79"/>
      <c r="BD1620" s="79"/>
      <c r="BE1620" s="79"/>
      <c r="BF1620" s="79"/>
      <c r="BG1620" s="79"/>
      <c r="BH1620" s="79"/>
      <c r="BI1620" s="79"/>
      <c r="BJ1620" s="79"/>
      <c r="BK1620" s="79"/>
      <c r="BL1620" s="79"/>
      <c r="BM1620" s="79"/>
      <c r="BN1620" s="79"/>
      <c r="BO1620" s="79"/>
      <c r="BP1620" s="79"/>
      <c r="BQ1620" s="79"/>
      <c r="BR1620" s="79"/>
      <c r="BS1620" s="79"/>
      <c r="BT1620" s="79"/>
      <c r="BU1620" s="79"/>
      <c r="BV1620" s="79"/>
      <c r="BW1620" s="79"/>
      <c r="BX1620" s="79"/>
      <c r="BY1620" s="79"/>
      <c r="BZ1620" s="79"/>
      <c r="CA1620" s="79"/>
    </row>
    <row r="1621" spans="1:79">
      <c r="A1621" s="79"/>
      <c r="B1621" s="79"/>
      <c r="C1621" s="79"/>
      <c r="D1621" s="79"/>
      <c r="E1621" s="79"/>
      <c r="F1621" s="79"/>
      <c r="G1621" s="79"/>
      <c r="H1621" s="79"/>
      <c r="I1621" s="79"/>
      <c r="J1621" s="79"/>
      <c r="K1621" s="79"/>
      <c r="L1621" s="79"/>
      <c r="M1621" s="79"/>
      <c r="AA1621" s="79"/>
      <c r="AB1621" s="79"/>
      <c r="AC1621" s="79"/>
      <c r="AD1621" s="79"/>
      <c r="AE1621" s="79"/>
      <c r="AF1621" s="79"/>
      <c r="AG1621" s="79"/>
      <c r="AH1621" s="79"/>
      <c r="AI1621" s="79"/>
      <c r="AJ1621" s="79"/>
      <c r="AK1621" s="79"/>
      <c r="AL1621" s="79"/>
      <c r="AM1621" s="79"/>
      <c r="AN1621" s="79"/>
      <c r="AO1621" s="79"/>
      <c r="AP1621" s="79"/>
      <c r="AQ1621" s="79"/>
      <c r="AR1621" s="79"/>
      <c r="AS1621" s="79"/>
      <c r="AT1621" s="79"/>
      <c r="AU1621" s="79"/>
      <c r="AV1621" s="79"/>
      <c r="AW1621" s="79"/>
      <c r="AX1621" s="79"/>
      <c r="AY1621" s="79"/>
      <c r="AZ1621" s="79"/>
      <c r="BA1621" s="79"/>
      <c r="BB1621" s="79"/>
      <c r="BC1621" s="79"/>
      <c r="BD1621" s="79"/>
      <c r="BE1621" s="79"/>
      <c r="BF1621" s="79"/>
      <c r="BG1621" s="79"/>
      <c r="BH1621" s="79"/>
      <c r="BI1621" s="79"/>
      <c r="BJ1621" s="79"/>
      <c r="BK1621" s="79"/>
      <c r="BL1621" s="79"/>
      <c r="BM1621" s="79"/>
      <c r="BN1621" s="79"/>
      <c r="BO1621" s="79"/>
      <c r="BP1621" s="79"/>
      <c r="BQ1621" s="79"/>
      <c r="BR1621" s="79"/>
      <c r="BS1621" s="79"/>
      <c r="BT1621" s="79"/>
      <c r="BU1621" s="79"/>
      <c r="BV1621" s="79"/>
      <c r="BW1621" s="79"/>
      <c r="BX1621" s="79"/>
      <c r="BY1621" s="79"/>
      <c r="BZ1621" s="79"/>
      <c r="CA1621" s="79"/>
    </row>
    <row r="1622" spans="1:79">
      <c r="A1622" s="79"/>
      <c r="B1622" s="79"/>
      <c r="C1622" s="79"/>
      <c r="D1622" s="79"/>
      <c r="E1622" s="79"/>
      <c r="F1622" s="79"/>
      <c r="G1622" s="79"/>
      <c r="H1622" s="79"/>
      <c r="I1622" s="79"/>
      <c r="J1622" s="79"/>
      <c r="K1622" s="79"/>
      <c r="L1622" s="79"/>
      <c r="M1622" s="79"/>
      <c r="AA1622" s="79"/>
      <c r="AB1622" s="79"/>
      <c r="AC1622" s="79"/>
      <c r="AD1622" s="79"/>
      <c r="AE1622" s="79"/>
      <c r="AF1622" s="79"/>
      <c r="AG1622" s="79"/>
      <c r="AH1622" s="79"/>
      <c r="AI1622" s="79"/>
      <c r="AJ1622" s="79"/>
      <c r="AK1622" s="79"/>
      <c r="AL1622" s="79"/>
      <c r="AM1622" s="79"/>
      <c r="AN1622" s="79"/>
      <c r="AO1622" s="79"/>
      <c r="AP1622" s="79"/>
      <c r="AQ1622" s="79"/>
      <c r="AR1622" s="79"/>
      <c r="AS1622" s="79"/>
      <c r="AT1622" s="79"/>
      <c r="AU1622" s="79"/>
      <c r="AV1622" s="79"/>
      <c r="AW1622" s="79"/>
      <c r="AX1622" s="79"/>
      <c r="AY1622" s="79"/>
      <c r="AZ1622" s="79"/>
      <c r="BA1622" s="79"/>
      <c r="BB1622" s="79"/>
      <c r="BC1622" s="79"/>
      <c r="BD1622" s="79"/>
      <c r="BE1622" s="79"/>
      <c r="BF1622" s="79"/>
      <c r="BG1622" s="79"/>
      <c r="BH1622" s="79"/>
      <c r="BI1622" s="79"/>
      <c r="BJ1622" s="79"/>
      <c r="BK1622" s="79"/>
      <c r="BL1622" s="79"/>
      <c r="BM1622" s="79"/>
      <c r="BN1622" s="79"/>
      <c r="BO1622" s="79"/>
      <c r="BP1622" s="79"/>
      <c r="BQ1622" s="79"/>
      <c r="BR1622" s="79"/>
      <c r="BS1622" s="79"/>
      <c r="BT1622" s="79"/>
      <c r="BU1622" s="79"/>
      <c r="BV1622" s="79"/>
      <c r="BW1622" s="79"/>
      <c r="BX1622" s="79"/>
      <c r="BY1622" s="79"/>
      <c r="BZ1622" s="79"/>
      <c r="CA1622" s="79"/>
    </row>
    <row r="1623" spans="1:79">
      <c r="A1623" s="79"/>
      <c r="B1623" s="79"/>
      <c r="C1623" s="79"/>
      <c r="D1623" s="79"/>
      <c r="E1623" s="79"/>
      <c r="F1623" s="79"/>
      <c r="G1623" s="79"/>
      <c r="H1623" s="79"/>
      <c r="I1623" s="79"/>
      <c r="J1623" s="79"/>
      <c r="K1623" s="79"/>
      <c r="L1623" s="79"/>
      <c r="M1623" s="79"/>
      <c r="AA1623" s="79"/>
      <c r="AB1623" s="79"/>
      <c r="AC1623" s="79"/>
      <c r="AD1623" s="79"/>
      <c r="AE1623" s="79"/>
      <c r="AF1623" s="79"/>
      <c r="AG1623" s="79"/>
      <c r="AH1623" s="79"/>
      <c r="AI1623" s="79"/>
      <c r="AJ1623" s="79"/>
      <c r="AK1623" s="79"/>
      <c r="AL1623" s="79"/>
      <c r="AM1623" s="79"/>
      <c r="AN1623" s="79"/>
      <c r="AO1623" s="79"/>
      <c r="AP1623" s="79"/>
      <c r="AQ1623" s="79"/>
      <c r="AR1623" s="79"/>
      <c r="AS1623" s="79"/>
      <c r="AT1623" s="79"/>
      <c r="AU1623" s="79"/>
      <c r="AV1623" s="79"/>
      <c r="AW1623" s="79"/>
      <c r="AX1623" s="79"/>
      <c r="AY1623" s="79"/>
      <c r="AZ1623" s="79"/>
      <c r="BA1623" s="79"/>
      <c r="BB1623" s="79"/>
      <c r="BC1623" s="79"/>
      <c r="BD1623" s="79"/>
      <c r="BE1623" s="79"/>
      <c r="BF1623" s="79"/>
      <c r="BG1623" s="79"/>
      <c r="BH1623" s="79"/>
      <c r="BI1623" s="79"/>
      <c r="BJ1623" s="79"/>
      <c r="BK1623" s="79"/>
      <c r="BL1623" s="79"/>
      <c r="BM1623" s="79"/>
      <c r="BN1623" s="79"/>
      <c r="BO1623" s="79"/>
      <c r="BP1623" s="79"/>
      <c r="BQ1623" s="79"/>
      <c r="BR1623" s="79"/>
      <c r="BS1623" s="79"/>
      <c r="BT1623" s="79"/>
      <c r="BU1623" s="79"/>
      <c r="BV1623" s="79"/>
      <c r="BW1623" s="79"/>
      <c r="BX1623" s="79"/>
      <c r="BY1623" s="79"/>
      <c r="BZ1623" s="79"/>
      <c r="CA1623" s="79"/>
    </row>
    <row r="1624" spans="1:79">
      <c r="A1624" s="79"/>
      <c r="B1624" s="79"/>
      <c r="C1624" s="79"/>
      <c r="D1624" s="79"/>
      <c r="E1624" s="79"/>
      <c r="F1624" s="79"/>
      <c r="G1624" s="79"/>
      <c r="H1624" s="79"/>
      <c r="I1624" s="79"/>
      <c r="J1624" s="79"/>
      <c r="K1624" s="79"/>
      <c r="L1624" s="79"/>
      <c r="M1624" s="79"/>
      <c r="AA1624" s="79"/>
      <c r="AB1624" s="79"/>
      <c r="AC1624" s="79"/>
      <c r="AD1624" s="79"/>
      <c r="AE1624" s="79"/>
      <c r="AF1624" s="79"/>
      <c r="AG1624" s="79"/>
      <c r="AH1624" s="79"/>
      <c r="AI1624" s="79"/>
      <c r="AJ1624" s="79"/>
      <c r="AK1624" s="79"/>
      <c r="AL1624" s="79"/>
      <c r="AM1624" s="79"/>
      <c r="AN1624" s="79"/>
      <c r="AO1624" s="79"/>
      <c r="AP1624" s="79"/>
      <c r="AQ1624" s="79"/>
      <c r="AR1624" s="79"/>
      <c r="AS1624" s="79"/>
      <c r="AT1624" s="79"/>
      <c r="AU1624" s="79"/>
      <c r="AV1624" s="79"/>
      <c r="AW1624" s="79"/>
      <c r="AX1624" s="79"/>
      <c r="AY1624" s="79"/>
      <c r="AZ1624" s="79"/>
      <c r="BA1624" s="79"/>
      <c r="BB1624" s="79"/>
      <c r="BC1624" s="79"/>
      <c r="BD1624" s="79"/>
      <c r="BE1624" s="79"/>
      <c r="BF1624" s="79"/>
      <c r="BG1624" s="79"/>
      <c r="BH1624" s="79"/>
      <c r="BI1624" s="79"/>
      <c r="BJ1624" s="79"/>
      <c r="BK1624" s="79"/>
      <c r="BL1624" s="79"/>
      <c r="BM1624" s="79"/>
      <c r="BN1624" s="79"/>
      <c r="BO1624" s="79"/>
      <c r="BP1624" s="79"/>
      <c r="BQ1624" s="79"/>
      <c r="BR1624" s="79"/>
      <c r="BS1624" s="79"/>
      <c r="BT1624" s="79"/>
      <c r="BU1624" s="79"/>
      <c r="BV1624" s="79"/>
      <c r="BW1624" s="79"/>
      <c r="BX1624" s="79"/>
      <c r="BY1624" s="79"/>
      <c r="BZ1624" s="79"/>
      <c r="CA1624" s="79"/>
    </row>
    <row r="1625" spans="1:79">
      <c r="A1625" s="79"/>
      <c r="B1625" s="79"/>
      <c r="C1625" s="79"/>
      <c r="D1625" s="79"/>
      <c r="E1625" s="79"/>
      <c r="F1625" s="79"/>
      <c r="G1625" s="79"/>
      <c r="H1625" s="79"/>
      <c r="I1625" s="79"/>
      <c r="J1625" s="79"/>
      <c r="K1625" s="79"/>
      <c r="L1625" s="79"/>
      <c r="M1625" s="79"/>
      <c r="AA1625" s="79"/>
      <c r="AB1625" s="79"/>
      <c r="AC1625" s="79"/>
      <c r="AD1625" s="79"/>
      <c r="AE1625" s="79"/>
      <c r="AF1625" s="79"/>
      <c r="AG1625" s="79"/>
      <c r="AH1625" s="79"/>
      <c r="AI1625" s="79"/>
      <c r="AJ1625" s="79"/>
      <c r="AK1625" s="79"/>
      <c r="AL1625" s="79"/>
      <c r="AM1625" s="79"/>
      <c r="AN1625" s="79"/>
      <c r="AO1625" s="79"/>
      <c r="AP1625" s="79"/>
      <c r="AQ1625" s="79"/>
      <c r="AR1625" s="79"/>
      <c r="AS1625" s="79"/>
      <c r="AT1625" s="79"/>
      <c r="AU1625" s="79"/>
      <c r="AV1625" s="79"/>
      <c r="AW1625" s="79"/>
      <c r="AX1625" s="79"/>
      <c r="AY1625" s="79"/>
      <c r="AZ1625" s="79"/>
      <c r="BA1625" s="79"/>
      <c r="BB1625" s="79"/>
      <c r="BC1625" s="79"/>
      <c r="BD1625" s="79"/>
      <c r="BE1625" s="79"/>
      <c r="BF1625" s="79"/>
      <c r="BG1625" s="79"/>
      <c r="BH1625" s="79"/>
      <c r="BI1625" s="79"/>
      <c r="BJ1625" s="79"/>
      <c r="BK1625" s="79"/>
      <c r="BL1625" s="79"/>
      <c r="BM1625" s="79"/>
      <c r="BN1625" s="79"/>
      <c r="BO1625" s="79"/>
      <c r="BP1625" s="79"/>
      <c r="BQ1625" s="79"/>
      <c r="BR1625" s="79"/>
      <c r="BS1625" s="79"/>
      <c r="BT1625" s="79"/>
      <c r="BU1625" s="79"/>
      <c r="BV1625" s="79"/>
      <c r="BW1625" s="79"/>
      <c r="BX1625" s="79"/>
      <c r="BY1625" s="79"/>
      <c r="BZ1625" s="79"/>
      <c r="CA1625" s="79"/>
    </row>
    <row r="1626" spans="1:79">
      <c r="A1626" s="79"/>
      <c r="B1626" s="79"/>
      <c r="C1626" s="79"/>
      <c r="D1626" s="79"/>
      <c r="E1626" s="79"/>
      <c r="F1626" s="79"/>
      <c r="G1626" s="79"/>
      <c r="H1626" s="79"/>
      <c r="I1626" s="79"/>
      <c r="J1626" s="79"/>
      <c r="K1626" s="79"/>
      <c r="L1626" s="79"/>
      <c r="M1626" s="79"/>
      <c r="AA1626" s="79"/>
      <c r="AB1626" s="79"/>
      <c r="AC1626" s="79"/>
      <c r="AD1626" s="79"/>
      <c r="AE1626" s="79"/>
      <c r="AF1626" s="79"/>
      <c r="AG1626" s="79"/>
      <c r="AH1626" s="79"/>
      <c r="AI1626" s="79"/>
      <c r="AJ1626" s="79"/>
      <c r="AK1626" s="79"/>
      <c r="AL1626" s="79"/>
      <c r="AM1626" s="79"/>
      <c r="AN1626" s="79"/>
      <c r="AO1626" s="79"/>
      <c r="AP1626" s="79"/>
      <c r="AQ1626" s="79"/>
      <c r="AR1626" s="79"/>
      <c r="AS1626" s="79"/>
      <c r="AT1626" s="79"/>
      <c r="AU1626" s="79"/>
      <c r="AV1626" s="79"/>
      <c r="AW1626" s="79"/>
      <c r="AX1626" s="79"/>
      <c r="AY1626" s="79"/>
      <c r="AZ1626" s="79"/>
      <c r="BA1626" s="79"/>
      <c r="BB1626" s="79"/>
      <c r="BC1626" s="79"/>
      <c r="BD1626" s="79"/>
      <c r="BE1626" s="79"/>
      <c r="BF1626" s="79"/>
      <c r="BG1626" s="79"/>
      <c r="BH1626" s="79"/>
      <c r="BI1626" s="79"/>
      <c r="BJ1626" s="79"/>
      <c r="BK1626" s="79"/>
      <c r="BL1626" s="79"/>
      <c r="BM1626" s="79"/>
      <c r="BN1626" s="79"/>
      <c r="BO1626" s="79"/>
      <c r="BP1626" s="79"/>
      <c r="BQ1626" s="79"/>
      <c r="BR1626" s="79"/>
      <c r="BS1626" s="79"/>
      <c r="BT1626" s="79"/>
      <c r="BU1626" s="79"/>
      <c r="BV1626" s="79"/>
      <c r="BW1626" s="79"/>
      <c r="BX1626" s="79"/>
      <c r="BY1626" s="79"/>
      <c r="BZ1626" s="79"/>
      <c r="CA1626" s="79"/>
    </row>
    <row r="1627" spans="1:79">
      <c r="A1627" s="79"/>
      <c r="B1627" s="79"/>
      <c r="C1627" s="79"/>
      <c r="D1627" s="79"/>
      <c r="E1627" s="79"/>
      <c r="F1627" s="79"/>
      <c r="G1627" s="79"/>
      <c r="H1627" s="79"/>
      <c r="I1627" s="79"/>
      <c r="J1627" s="79"/>
      <c r="K1627" s="79"/>
      <c r="L1627" s="79"/>
      <c r="M1627" s="79"/>
      <c r="AA1627" s="79"/>
      <c r="AB1627" s="79"/>
      <c r="AC1627" s="79"/>
      <c r="AD1627" s="79"/>
      <c r="AE1627" s="79"/>
      <c r="AF1627" s="79"/>
      <c r="AG1627" s="79"/>
      <c r="AH1627" s="79"/>
      <c r="AI1627" s="79"/>
      <c r="AJ1627" s="79"/>
      <c r="AK1627" s="79"/>
      <c r="AL1627" s="79"/>
      <c r="AM1627" s="79"/>
      <c r="AN1627" s="79"/>
      <c r="AO1627" s="79"/>
      <c r="AP1627" s="79"/>
      <c r="AQ1627" s="79"/>
      <c r="AR1627" s="79"/>
      <c r="AS1627" s="79"/>
      <c r="AT1627" s="79"/>
      <c r="AU1627" s="79"/>
      <c r="AV1627" s="79"/>
      <c r="AW1627" s="79"/>
      <c r="AX1627" s="79"/>
      <c r="AY1627" s="79"/>
      <c r="AZ1627" s="79"/>
      <c r="BA1627" s="79"/>
      <c r="BB1627" s="79"/>
      <c r="BC1627" s="79"/>
      <c r="BD1627" s="79"/>
      <c r="BE1627" s="79"/>
      <c r="BF1627" s="79"/>
      <c r="BG1627" s="79"/>
      <c r="BH1627" s="79"/>
      <c r="BI1627" s="79"/>
      <c r="BJ1627" s="79"/>
      <c r="BK1627" s="79"/>
      <c r="BL1627" s="79"/>
      <c r="BM1627" s="79"/>
      <c r="BN1627" s="79"/>
      <c r="BO1627" s="79"/>
      <c r="BP1627" s="79"/>
      <c r="BQ1627" s="79"/>
      <c r="BR1627" s="79"/>
      <c r="BS1627" s="79"/>
      <c r="BT1627" s="79"/>
      <c r="BU1627" s="79"/>
      <c r="BV1627" s="79"/>
      <c r="BW1627" s="79"/>
      <c r="BX1627" s="79"/>
      <c r="BY1627" s="79"/>
      <c r="BZ1627" s="79"/>
      <c r="CA1627" s="79"/>
    </row>
    <row r="1628" spans="1:79">
      <c r="A1628" s="79"/>
      <c r="B1628" s="79"/>
      <c r="C1628" s="79"/>
      <c r="D1628" s="79"/>
      <c r="E1628" s="79"/>
      <c r="F1628" s="79"/>
      <c r="G1628" s="79"/>
      <c r="H1628" s="79"/>
      <c r="I1628" s="79"/>
      <c r="J1628" s="79"/>
      <c r="K1628" s="79"/>
      <c r="L1628" s="79"/>
      <c r="M1628" s="79"/>
      <c r="AA1628" s="79"/>
      <c r="AB1628" s="79"/>
      <c r="AC1628" s="79"/>
      <c r="AD1628" s="79"/>
      <c r="AE1628" s="79"/>
      <c r="AF1628" s="79"/>
      <c r="AG1628" s="79"/>
      <c r="AH1628" s="79"/>
      <c r="AI1628" s="79"/>
      <c r="AJ1628" s="79"/>
      <c r="AK1628" s="79"/>
      <c r="AL1628" s="79"/>
      <c r="AM1628" s="79"/>
      <c r="AN1628" s="79"/>
      <c r="AO1628" s="79"/>
      <c r="AP1628" s="79"/>
      <c r="AQ1628" s="79"/>
      <c r="AR1628" s="79"/>
      <c r="AS1628" s="79"/>
      <c r="AT1628" s="79"/>
      <c r="AU1628" s="79"/>
      <c r="AV1628" s="79"/>
      <c r="AW1628" s="79"/>
      <c r="AX1628" s="79"/>
      <c r="AY1628" s="79"/>
      <c r="AZ1628" s="79"/>
      <c r="BA1628" s="79"/>
      <c r="BB1628" s="79"/>
      <c r="BC1628" s="79"/>
      <c r="BD1628" s="79"/>
      <c r="BE1628" s="79"/>
      <c r="BF1628" s="79"/>
      <c r="BG1628" s="79"/>
      <c r="BH1628" s="79"/>
      <c r="BI1628" s="79"/>
      <c r="BJ1628" s="79"/>
      <c r="BK1628" s="79"/>
      <c r="BL1628" s="79"/>
      <c r="BM1628" s="79"/>
      <c r="BN1628" s="79"/>
      <c r="BO1628" s="79"/>
      <c r="BP1628" s="79"/>
      <c r="BQ1628" s="79"/>
      <c r="BR1628" s="79"/>
      <c r="BS1628" s="79"/>
      <c r="BT1628" s="79"/>
      <c r="BU1628" s="79"/>
      <c r="BV1628" s="79"/>
      <c r="BW1628" s="79"/>
      <c r="BX1628" s="79"/>
      <c r="BY1628" s="79"/>
      <c r="BZ1628" s="79"/>
      <c r="CA1628" s="79"/>
    </row>
    <row r="1629" spans="1:79">
      <c r="A1629" s="79"/>
      <c r="B1629" s="79"/>
      <c r="C1629" s="79"/>
      <c r="D1629" s="79"/>
      <c r="E1629" s="79"/>
      <c r="F1629" s="79"/>
      <c r="G1629" s="79"/>
      <c r="H1629" s="79"/>
      <c r="I1629" s="79"/>
      <c r="J1629" s="79"/>
      <c r="K1629" s="79"/>
      <c r="L1629" s="79"/>
      <c r="M1629" s="79"/>
      <c r="AA1629" s="79"/>
      <c r="AB1629" s="79"/>
      <c r="AC1629" s="79"/>
      <c r="AD1629" s="79"/>
      <c r="AE1629" s="79"/>
      <c r="AF1629" s="79"/>
      <c r="AG1629" s="79"/>
      <c r="AH1629" s="79"/>
      <c r="AI1629" s="79"/>
      <c r="AJ1629" s="79"/>
      <c r="AK1629" s="79"/>
      <c r="AL1629" s="79"/>
      <c r="AM1629" s="79"/>
      <c r="AN1629" s="79"/>
      <c r="AO1629" s="79"/>
      <c r="AP1629" s="79"/>
      <c r="AQ1629" s="79"/>
      <c r="AR1629" s="79"/>
      <c r="AS1629" s="79"/>
      <c r="AT1629" s="79"/>
      <c r="AU1629" s="79"/>
      <c r="AV1629" s="79"/>
      <c r="AW1629" s="79"/>
      <c r="AX1629" s="79"/>
      <c r="AY1629" s="79"/>
      <c r="AZ1629" s="79"/>
      <c r="BA1629" s="79"/>
      <c r="BB1629" s="79"/>
      <c r="BC1629" s="79"/>
      <c r="BD1629" s="79"/>
      <c r="BE1629" s="79"/>
      <c r="BF1629" s="79"/>
      <c r="BG1629" s="79"/>
      <c r="BH1629" s="79"/>
      <c r="BI1629" s="79"/>
      <c r="BJ1629" s="79"/>
      <c r="BK1629" s="79"/>
      <c r="BL1629" s="79"/>
      <c r="BM1629" s="79"/>
      <c r="BN1629" s="79"/>
      <c r="BO1629" s="79"/>
      <c r="BP1629" s="79"/>
      <c r="BQ1629" s="79"/>
      <c r="BR1629" s="79"/>
      <c r="BS1629" s="79"/>
      <c r="BT1629" s="79"/>
      <c r="BU1629" s="79"/>
      <c r="BV1629" s="79"/>
      <c r="BW1629" s="79"/>
      <c r="BX1629" s="79"/>
      <c r="BY1629" s="79"/>
      <c r="BZ1629" s="79"/>
      <c r="CA1629" s="79"/>
    </row>
    <row r="1630" spans="1:79">
      <c r="A1630" s="79"/>
      <c r="B1630" s="79"/>
      <c r="C1630" s="79"/>
      <c r="D1630" s="79"/>
      <c r="E1630" s="79"/>
      <c r="F1630" s="79"/>
      <c r="G1630" s="79"/>
      <c r="H1630" s="79"/>
      <c r="I1630" s="79"/>
      <c r="J1630" s="79"/>
      <c r="K1630" s="79"/>
      <c r="L1630" s="79"/>
      <c r="M1630" s="79"/>
      <c r="AA1630" s="79"/>
      <c r="AB1630" s="79"/>
      <c r="AC1630" s="79"/>
      <c r="AD1630" s="79"/>
      <c r="AE1630" s="79"/>
      <c r="AF1630" s="79"/>
      <c r="AG1630" s="79"/>
      <c r="AH1630" s="79"/>
      <c r="AI1630" s="79"/>
      <c r="AJ1630" s="79"/>
      <c r="AK1630" s="79"/>
      <c r="AL1630" s="79"/>
      <c r="AM1630" s="79"/>
      <c r="AN1630" s="79"/>
      <c r="AO1630" s="79"/>
      <c r="AP1630" s="79"/>
      <c r="AQ1630" s="79"/>
      <c r="AR1630" s="79"/>
      <c r="AS1630" s="79"/>
      <c r="AT1630" s="79"/>
      <c r="AU1630" s="79"/>
      <c r="AV1630" s="79"/>
      <c r="AW1630" s="79"/>
      <c r="AX1630" s="79"/>
      <c r="AY1630" s="79"/>
      <c r="AZ1630" s="79"/>
      <c r="BA1630" s="79"/>
      <c r="BB1630" s="79"/>
      <c r="BC1630" s="79"/>
      <c r="BD1630" s="79"/>
      <c r="BE1630" s="79"/>
      <c r="BF1630" s="79"/>
      <c r="BG1630" s="79"/>
      <c r="BH1630" s="79"/>
      <c r="BI1630" s="79"/>
      <c r="BJ1630" s="79"/>
      <c r="BK1630" s="79"/>
      <c r="BL1630" s="79"/>
      <c r="BM1630" s="79"/>
      <c r="BN1630" s="79"/>
      <c r="BO1630" s="79"/>
      <c r="BP1630" s="79"/>
      <c r="BQ1630" s="79"/>
      <c r="BR1630" s="79"/>
      <c r="BS1630" s="79"/>
      <c r="BT1630" s="79"/>
      <c r="BU1630" s="79"/>
      <c r="BV1630" s="79"/>
      <c r="BW1630" s="79"/>
      <c r="BX1630" s="79"/>
      <c r="BY1630" s="79"/>
      <c r="BZ1630" s="79"/>
      <c r="CA1630" s="79"/>
    </row>
    <row r="1631" spans="1:79">
      <c r="A1631" s="79"/>
      <c r="B1631" s="79"/>
      <c r="C1631" s="79"/>
      <c r="D1631" s="79"/>
      <c r="E1631" s="79"/>
      <c r="F1631" s="79"/>
      <c r="G1631" s="79"/>
      <c r="H1631" s="79"/>
      <c r="I1631" s="79"/>
      <c r="J1631" s="79"/>
      <c r="K1631" s="79"/>
      <c r="L1631" s="79"/>
      <c r="M1631" s="79"/>
      <c r="AA1631" s="79"/>
      <c r="AB1631" s="79"/>
      <c r="AC1631" s="79"/>
      <c r="AD1631" s="79"/>
      <c r="AE1631" s="79"/>
      <c r="AF1631" s="79"/>
      <c r="AG1631" s="79"/>
      <c r="AH1631" s="79"/>
      <c r="AI1631" s="79"/>
      <c r="AJ1631" s="79"/>
      <c r="AK1631" s="79"/>
      <c r="AL1631" s="79"/>
      <c r="AM1631" s="79"/>
      <c r="AN1631" s="79"/>
      <c r="AO1631" s="79"/>
      <c r="AP1631" s="79"/>
      <c r="AQ1631" s="79"/>
      <c r="AR1631" s="79"/>
      <c r="AS1631" s="79"/>
      <c r="AT1631" s="79"/>
      <c r="AU1631" s="79"/>
      <c r="AV1631" s="79"/>
      <c r="AW1631" s="79"/>
      <c r="AX1631" s="79"/>
      <c r="AY1631" s="79"/>
      <c r="AZ1631" s="79"/>
      <c r="BA1631" s="79"/>
      <c r="BB1631" s="79"/>
      <c r="BC1631" s="79"/>
      <c r="BD1631" s="79"/>
      <c r="BE1631" s="79"/>
      <c r="BF1631" s="79"/>
      <c r="BG1631" s="79"/>
      <c r="BH1631" s="79"/>
      <c r="BI1631" s="79"/>
      <c r="BJ1631" s="79"/>
      <c r="BK1631" s="79"/>
      <c r="BL1631" s="79"/>
      <c r="BM1631" s="79"/>
      <c r="BN1631" s="79"/>
      <c r="BO1631" s="79"/>
      <c r="BP1631" s="79"/>
      <c r="BQ1631" s="79"/>
      <c r="BR1631" s="79"/>
      <c r="BS1631" s="79"/>
      <c r="BT1631" s="79"/>
      <c r="BU1631" s="79"/>
      <c r="BV1631" s="79"/>
      <c r="BW1631" s="79"/>
      <c r="BX1631" s="79"/>
      <c r="BY1631" s="79"/>
      <c r="BZ1631" s="79"/>
      <c r="CA1631" s="79"/>
    </row>
    <row r="1632" spans="1:79">
      <c r="A1632" s="79"/>
      <c r="B1632" s="79"/>
      <c r="C1632" s="79"/>
      <c r="D1632" s="79"/>
      <c r="E1632" s="79"/>
      <c r="F1632" s="79"/>
      <c r="G1632" s="79"/>
      <c r="H1632" s="79"/>
      <c r="I1632" s="79"/>
      <c r="J1632" s="79"/>
      <c r="K1632" s="79"/>
      <c r="L1632" s="79"/>
      <c r="M1632" s="79"/>
      <c r="AA1632" s="79"/>
      <c r="AB1632" s="79"/>
      <c r="AC1632" s="79"/>
      <c r="AD1632" s="79"/>
      <c r="AE1632" s="79"/>
      <c r="AF1632" s="79"/>
      <c r="AG1632" s="79"/>
      <c r="AH1632" s="79"/>
      <c r="AI1632" s="79"/>
      <c r="AJ1632" s="79"/>
      <c r="AK1632" s="79"/>
      <c r="AL1632" s="79"/>
      <c r="AM1632" s="79"/>
      <c r="AN1632" s="79"/>
      <c r="AO1632" s="79"/>
      <c r="AP1632" s="79"/>
      <c r="AQ1632" s="79"/>
      <c r="AR1632" s="79"/>
      <c r="AS1632" s="79"/>
      <c r="AT1632" s="79"/>
      <c r="AU1632" s="79"/>
      <c r="AV1632" s="79"/>
      <c r="AW1632" s="79"/>
      <c r="AX1632" s="79"/>
      <c r="AY1632" s="79"/>
      <c r="AZ1632" s="79"/>
      <c r="BA1632" s="79"/>
      <c r="BB1632" s="79"/>
      <c r="BC1632" s="79"/>
      <c r="BD1632" s="79"/>
      <c r="BE1632" s="79"/>
      <c r="BF1632" s="79"/>
      <c r="BG1632" s="79"/>
      <c r="BH1632" s="79"/>
      <c r="BI1632" s="79"/>
      <c r="BJ1632" s="79"/>
      <c r="BK1632" s="79"/>
      <c r="BL1632" s="79"/>
      <c r="BM1632" s="79"/>
      <c r="BN1632" s="79"/>
      <c r="BO1632" s="79"/>
      <c r="BP1632" s="79"/>
      <c r="BQ1632" s="79"/>
      <c r="BR1632" s="79"/>
      <c r="BS1632" s="79"/>
      <c r="BT1632" s="79"/>
      <c r="BU1632" s="79"/>
      <c r="BV1632" s="79"/>
      <c r="BW1632" s="79"/>
      <c r="BX1632" s="79"/>
      <c r="BY1632" s="79"/>
      <c r="BZ1632" s="79"/>
      <c r="CA1632" s="79"/>
    </row>
    <row r="1633" spans="1:79">
      <c r="A1633" s="79"/>
      <c r="B1633" s="79"/>
      <c r="C1633" s="79"/>
      <c r="D1633" s="79"/>
      <c r="E1633" s="79"/>
      <c r="F1633" s="79"/>
      <c r="G1633" s="79"/>
      <c r="H1633" s="79"/>
      <c r="I1633" s="79"/>
      <c r="J1633" s="79"/>
      <c r="K1633" s="79"/>
      <c r="L1633" s="79"/>
      <c r="M1633" s="79"/>
      <c r="AA1633" s="79"/>
      <c r="AB1633" s="79"/>
      <c r="AC1633" s="79"/>
      <c r="AD1633" s="79"/>
      <c r="AE1633" s="79"/>
      <c r="AF1633" s="79"/>
      <c r="AG1633" s="79"/>
      <c r="AH1633" s="79"/>
      <c r="AI1633" s="79"/>
      <c r="AJ1633" s="79"/>
      <c r="AK1633" s="79"/>
      <c r="AL1633" s="79"/>
      <c r="AM1633" s="79"/>
      <c r="AN1633" s="79"/>
      <c r="AO1633" s="79"/>
      <c r="AP1633" s="79"/>
      <c r="AQ1633" s="79"/>
      <c r="AR1633" s="79"/>
      <c r="AS1633" s="79"/>
      <c r="AT1633" s="79"/>
      <c r="AU1633" s="79"/>
      <c r="AV1633" s="79"/>
      <c r="AW1633" s="79"/>
      <c r="AX1633" s="79"/>
      <c r="AY1633" s="79"/>
      <c r="AZ1633" s="79"/>
      <c r="BA1633" s="79"/>
      <c r="BB1633" s="79"/>
      <c r="BC1633" s="79"/>
      <c r="BD1633" s="79"/>
      <c r="BE1633" s="79"/>
      <c r="BF1633" s="79"/>
      <c r="BG1633" s="79"/>
      <c r="BH1633" s="79"/>
      <c r="BI1633" s="79"/>
      <c r="BJ1633" s="79"/>
      <c r="BK1633" s="79"/>
      <c r="BL1633" s="79"/>
      <c r="BM1633" s="79"/>
      <c r="BN1633" s="79"/>
      <c r="BO1633" s="79"/>
      <c r="BP1633" s="79"/>
      <c r="BQ1633" s="79"/>
      <c r="BR1633" s="79"/>
      <c r="BS1633" s="79"/>
      <c r="BT1633" s="79"/>
      <c r="BU1633" s="79"/>
      <c r="BV1633" s="79"/>
      <c r="BW1633" s="79"/>
      <c r="BX1633" s="79"/>
      <c r="BY1633" s="79"/>
      <c r="BZ1633" s="79"/>
      <c r="CA1633" s="79"/>
    </row>
    <row r="1634" spans="1:79">
      <c r="A1634" s="79"/>
      <c r="B1634" s="79"/>
      <c r="C1634" s="79"/>
      <c r="D1634" s="79"/>
      <c r="E1634" s="79"/>
      <c r="F1634" s="79"/>
      <c r="G1634" s="79"/>
      <c r="H1634" s="79"/>
      <c r="I1634" s="79"/>
      <c r="J1634" s="79"/>
      <c r="K1634" s="79"/>
      <c r="L1634" s="79"/>
      <c r="M1634" s="79"/>
      <c r="AA1634" s="79"/>
      <c r="AB1634" s="79"/>
      <c r="AC1634" s="79"/>
      <c r="AD1634" s="79"/>
      <c r="AE1634" s="79"/>
      <c r="AF1634" s="79"/>
      <c r="AG1634" s="79"/>
      <c r="AH1634" s="79"/>
      <c r="AI1634" s="79"/>
      <c r="AJ1634" s="79"/>
      <c r="AK1634" s="79"/>
      <c r="AL1634" s="79"/>
      <c r="AM1634" s="79"/>
      <c r="AN1634" s="79"/>
      <c r="AO1634" s="79"/>
      <c r="AP1634" s="79"/>
      <c r="AQ1634" s="79"/>
      <c r="AR1634" s="79"/>
      <c r="AS1634" s="79"/>
      <c r="AT1634" s="79"/>
      <c r="AU1634" s="79"/>
      <c r="AV1634" s="79"/>
      <c r="AW1634" s="79"/>
      <c r="AX1634" s="79"/>
      <c r="AY1634" s="79"/>
      <c r="AZ1634" s="79"/>
      <c r="BA1634" s="79"/>
      <c r="BB1634" s="79"/>
      <c r="BC1634" s="79"/>
      <c r="BD1634" s="79"/>
      <c r="BE1634" s="79"/>
      <c r="BF1634" s="79"/>
      <c r="BG1634" s="79"/>
      <c r="BH1634" s="79"/>
      <c r="BI1634" s="79"/>
      <c r="BJ1634" s="79"/>
      <c r="BK1634" s="79"/>
      <c r="BL1634" s="79"/>
      <c r="BM1634" s="79"/>
      <c r="BN1634" s="79"/>
      <c r="BO1634" s="79"/>
      <c r="BP1634" s="79"/>
      <c r="BQ1634" s="79"/>
      <c r="BR1634" s="79"/>
      <c r="BS1634" s="79"/>
      <c r="BT1634" s="79"/>
      <c r="BU1634" s="79"/>
      <c r="BV1634" s="79"/>
      <c r="BW1634" s="79"/>
      <c r="BX1634" s="79"/>
      <c r="BY1634" s="79"/>
      <c r="BZ1634" s="79"/>
      <c r="CA1634" s="79"/>
    </row>
    <row r="1635" spans="1:79">
      <c r="A1635" s="79"/>
      <c r="B1635" s="79"/>
      <c r="C1635" s="79"/>
      <c r="D1635" s="79"/>
      <c r="E1635" s="79"/>
      <c r="F1635" s="79"/>
      <c r="G1635" s="79"/>
      <c r="H1635" s="79"/>
      <c r="I1635" s="79"/>
      <c r="J1635" s="79"/>
      <c r="K1635" s="79"/>
      <c r="L1635" s="79"/>
      <c r="M1635" s="79"/>
      <c r="AA1635" s="79"/>
      <c r="AB1635" s="79"/>
      <c r="AC1635" s="79"/>
      <c r="AD1635" s="79"/>
      <c r="AE1635" s="79"/>
      <c r="AF1635" s="79"/>
      <c r="AG1635" s="79"/>
      <c r="AH1635" s="79"/>
      <c r="AI1635" s="79"/>
      <c r="AJ1635" s="79"/>
      <c r="AK1635" s="79"/>
      <c r="AL1635" s="79"/>
      <c r="AM1635" s="79"/>
      <c r="AN1635" s="79"/>
      <c r="AO1635" s="79"/>
      <c r="AP1635" s="79"/>
      <c r="AQ1635" s="79"/>
      <c r="AR1635" s="79"/>
      <c r="AS1635" s="79"/>
      <c r="AT1635" s="79"/>
      <c r="AU1635" s="79"/>
      <c r="AV1635" s="79"/>
      <c r="AW1635" s="79"/>
      <c r="AX1635" s="79"/>
      <c r="AY1635" s="79"/>
      <c r="AZ1635" s="79"/>
      <c r="BA1635" s="79"/>
      <c r="BB1635" s="79"/>
      <c r="BC1635" s="79"/>
      <c r="BD1635" s="79"/>
      <c r="BE1635" s="79"/>
      <c r="BF1635" s="79"/>
      <c r="BG1635" s="79"/>
      <c r="BH1635" s="79"/>
      <c r="BI1635" s="79"/>
      <c r="BJ1635" s="79"/>
      <c r="BK1635" s="79"/>
      <c r="BL1635" s="79"/>
      <c r="BM1635" s="79"/>
      <c r="BN1635" s="79"/>
      <c r="BO1635" s="79"/>
      <c r="BP1635" s="79"/>
      <c r="BQ1635" s="79"/>
      <c r="BR1635" s="79"/>
      <c r="BS1635" s="79"/>
      <c r="BT1635" s="79"/>
      <c r="BU1635" s="79"/>
      <c r="BV1635" s="79"/>
      <c r="BW1635" s="79"/>
      <c r="BX1635" s="79"/>
      <c r="BY1635" s="79"/>
      <c r="BZ1635" s="79"/>
      <c r="CA1635" s="79"/>
    </row>
    <row r="1636" spans="1:79">
      <c r="A1636" s="79"/>
      <c r="B1636" s="79"/>
      <c r="C1636" s="79"/>
      <c r="D1636" s="79"/>
      <c r="E1636" s="79"/>
      <c r="F1636" s="79"/>
      <c r="G1636" s="79"/>
      <c r="H1636" s="79"/>
      <c r="I1636" s="79"/>
      <c r="J1636" s="79"/>
      <c r="K1636" s="79"/>
      <c r="L1636" s="79"/>
      <c r="M1636" s="79"/>
      <c r="AA1636" s="79"/>
      <c r="AB1636" s="79"/>
      <c r="AC1636" s="79"/>
      <c r="AD1636" s="79"/>
      <c r="AE1636" s="79"/>
      <c r="AF1636" s="79"/>
      <c r="AG1636" s="79"/>
      <c r="AH1636" s="79"/>
      <c r="AI1636" s="79"/>
      <c r="AJ1636" s="79"/>
      <c r="AK1636" s="79"/>
      <c r="AL1636" s="79"/>
      <c r="AM1636" s="79"/>
      <c r="AN1636" s="79"/>
      <c r="AO1636" s="79"/>
      <c r="AP1636" s="79"/>
      <c r="AQ1636" s="79"/>
      <c r="AR1636" s="79"/>
      <c r="AS1636" s="79"/>
      <c r="AT1636" s="79"/>
      <c r="AU1636" s="79"/>
      <c r="AV1636" s="79"/>
      <c r="AW1636" s="79"/>
      <c r="AX1636" s="79"/>
      <c r="AY1636" s="79"/>
      <c r="AZ1636" s="79"/>
      <c r="BA1636" s="79"/>
      <c r="BB1636" s="79"/>
      <c r="BC1636" s="79"/>
      <c r="BD1636" s="79"/>
      <c r="BE1636" s="79"/>
      <c r="BF1636" s="79"/>
      <c r="BG1636" s="79"/>
      <c r="BH1636" s="79"/>
      <c r="BI1636" s="79"/>
      <c r="BJ1636" s="79"/>
      <c r="BK1636" s="79"/>
      <c r="BL1636" s="79"/>
      <c r="BM1636" s="79"/>
      <c r="BN1636" s="79"/>
      <c r="BO1636" s="79"/>
      <c r="BP1636" s="79"/>
      <c r="BQ1636" s="79"/>
      <c r="BR1636" s="79"/>
      <c r="BS1636" s="79"/>
      <c r="BT1636" s="79"/>
      <c r="BU1636" s="79"/>
      <c r="BV1636" s="79"/>
      <c r="BW1636" s="79"/>
      <c r="BX1636" s="79"/>
      <c r="BY1636" s="79"/>
      <c r="BZ1636" s="79"/>
      <c r="CA1636" s="79"/>
    </row>
    <row r="1637" spans="1:79">
      <c r="A1637" s="79"/>
      <c r="B1637" s="79"/>
      <c r="C1637" s="79"/>
      <c r="D1637" s="79"/>
      <c r="E1637" s="79"/>
      <c r="F1637" s="79"/>
      <c r="G1637" s="79"/>
      <c r="H1637" s="79"/>
      <c r="I1637" s="79"/>
      <c r="J1637" s="79"/>
      <c r="K1637" s="79"/>
      <c r="L1637" s="79"/>
      <c r="M1637" s="79"/>
      <c r="AA1637" s="79"/>
      <c r="AB1637" s="79"/>
      <c r="AC1637" s="79"/>
      <c r="AD1637" s="79"/>
      <c r="AE1637" s="79"/>
      <c r="AF1637" s="79"/>
      <c r="AG1637" s="79"/>
      <c r="AH1637" s="79"/>
      <c r="AI1637" s="79"/>
      <c r="AJ1637" s="79"/>
      <c r="AK1637" s="79"/>
      <c r="AL1637" s="79"/>
      <c r="AM1637" s="79"/>
      <c r="AN1637" s="79"/>
      <c r="AO1637" s="79"/>
      <c r="AP1637" s="79"/>
      <c r="AQ1637" s="79"/>
      <c r="AR1637" s="79"/>
      <c r="AS1637" s="79"/>
      <c r="AT1637" s="79"/>
      <c r="AU1637" s="79"/>
      <c r="AV1637" s="79"/>
      <c r="AW1637" s="79"/>
      <c r="AX1637" s="79"/>
      <c r="AY1637" s="79"/>
      <c r="AZ1637" s="79"/>
      <c r="BA1637" s="79"/>
      <c r="BB1637" s="79"/>
      <c r="BC1637" s="79"/>
      <c r="BD1637" s="79"/>
      <c r="BE1637" s="79"/>
      <c r="BF1637" s="79"/>
      <c r="BG1637" s="79"/>
      <c r="BH1637" s="79"/>
      <c r="BI1637" s="79"/>
      <c r="BJ1637" s="79"/>
      <c r="BK1637" s="79"/>
      <c r="BL1637" s="79"/>
      <c r="BM1637" s="79"/>
      <c r="BN1637" s="79"/>
      <c r="BO1637" s="79"/>
      <c r="BP1637" s="79"/>
      <c r="BQ1637" s="79"/>
      <c r="BR1637" s="79"/>
      <c r="BS1637" s="79"/>
      <c r="BT1637" s="79"/>
      <c r="BU1637" s="79"/>
      <c r="BV1637" s="79"/>
      <c r="BW1637" s="79"/>
      <c r="BX1637" s="79"/>
      <c r="BY1637" s="79"/>
      <c r="BZ1637" s="79"/>
      <c r="CA1637" s="79"/>
    </row>
    <row r="1638" spans="1:79">
      <c r="A1638" s="79"/>
      <c r="B1638" s="79"/>
      <c r="C1638" s="79"/>
      <c r="D1638" s="79"/>
      <c r="E1638" s="79"/>
      <c r="F1638" s="79"/>
      <c r="G1638" s="79"/>
      <c r="H1638" s="79"/>
      <c r="I1638" s="79"/>
      <c r="J1638" s="79"/>
      <c r="K1638" s="79"/>
      <c r="L1638" s="79"/>
      <c r="M1638" s="79"/>
      <c r="AA1638" s="79"/>
      <c r="AB1638" s="79"/>
      <c r="AC1638" s="79"/>
      <c r="AD1638" s="79"/>
      <c r="AE1638" s="79"/>
      <c r="AF1638" s="79"/>
      <c r="AG1638" s="79"/>
      <c r="AH1638" s="79"/>
      <c r="AI1638" s="79"/>
      <c r="AJ1638" s="79"/>
      <c r="AK1638" s="79"/>
      <c r="AL1638" s="79"/>
      <c r="AM1638" s="79"/>
      <c r="AN1638" s="79"/>
      <c r="AO1638" s="79"/>
      <c r="AP1638" s="79"/>
      <c r="AQ1638" s="79"/>
      <c r="AR1638" s="79"/>
      <c r="AS1638" s="79"/>
      <c r="AT1638" s="79"/>
      <c r="AU1638" s="79"/>
      <c r="AV1638" s="79"/>
      <c r="AW1638" s="79"/>
      <c r="AX1638" s="79"/>
      <c r="AY1638" s="79"/>
      <c r="AZ1638" s="79"/>
      <c r="BA1638" s="79"/>
      <c r="BB1638" s="79"/>
      <c r="BC1638" s="79"/>
      <c r="BD1638" s="79"/>
      <c r="BE1638" s="79"/>
      <c r="BF1638" s="79"/>
      <c r="BG1638" s="79"/>
      <c r="BH1638" s="79"/>
      <c r="BI1638" s="79"/>
      <c r="BJ1638" s="79"/>
      <c r="BK1638" s="79"/>
      <c r="BL1638" s="79"/>
      <c r="BM1638" s="79"/>
      <c r="BN1638" s="79"/>
      <c r="BO1638" s="79"/>
      <c r="BP1638" s="79"/>
      <c r="BQ1638" s="79"/>
      <c r="BR1638" s="79"/>
      <c r="BS1638" s="79"/>
      <c r="BT1638" s="79"/>
      <c r="BU1638" s="79"/>
      <c r="BV1638" s="79"/>
      <c r="BW1638" s="79"/>
      <c r="BX1638" s="79"/>
      <c r="BY1638" s="79"/>
      <c r="BZ1638" s="79"/>
      <c r="CA1638" s="79"/>
    </row>
    <row r="1639" spans="1:79">
      <c r="A1639" s="79"/>
      <c r="B1639" s="79"/>
      <c r="C1639" s="79"/>
      <c r="D1639" s="79"/>
      <c r="E1639" s="79"/>
      <c r="F1639" s="79"/>
      <c r="G1639" s="79"/>
      <c r="H1639" s="79"/>
      <c r="I1639" s="79"/>
      <c r="J1639" s="79"/>
      <c r="K1639" s="79"/>
      <c r="L1639" s="79"/>
      <c r="M1639" s="79"/>
      <c r="AA1639" s="79"/>
      <c r="AB1639" s="79"/>
      <c r="AC1639" s="79"/>
      <c r="AD1639" s="79"/>
      <c r="AE1639" s="79"/>
      <c r="AF1639" s="79"/>
      <c r="AG1639" s="79"/>
      <c r="AH1639" s="79"/>
      <c r="AI1639" s="79"/>
      <c r="AJ1639" s="79"/>
      <c r="AK1639" s="79"/>
      <c r="AL1639" s="79"/>
      <c r="AM1639" s="79"/>
      <c r="AN1639" s="79"/>
      <c r="AO1639" s="79"/>
      <c r="AP1639" s="79"/>
      <c r="AQ1639" s="79"/>
      <c r="AR1639" s="79"/>
      <c r="AS1639" s="79"/>
      <c r="AT1639" s="79"/>
      <c r="AU1639" s="79"/>
      <c r="AV1639" s="79"/>
      <c r="AW1639" s="79"/>
      <c r="AX1639" s="79"/>
      <c r="AY1639" s="79"/>
      <c r="AZ1639" s="79"/>
      <c r="BA1639" s="79"/>
      <c r="BB1639" s="79"/>
      <c r="BC1639" s="79"/>
      <c r="BD1639" s="79"/>
      <c r="BE1639" s="79"/>
      <c r="BF1639" s="79"/>
      <c r="BG1639" s="79"/>
      <c r="BH1639" s="79"/>
      <c r="BI1639" s="79"/>
      <c r="BJ1639" s="79"/>
      <c r="BK1639" s="79"/>
      <c r="BL1639" s="79"/>
      <c r="BM1639" s="79"/>
      <c r="BN1639" s="79"/>
      <c r="BO1639" s="79"/>
      <c r="BP1639" s="79"/>
      <c r="BQ1639" s="79"/>
      <c r="BR1639" s="79"/>
      <c r="BS1639" s="79"/>
      <c r="BT1639" s="79"/>
      <c r="BU1639" s="79"/>
      <c r="BV1639" s="79"/>
      <c r="BW1639" s="79"/>
      <c r="BX1639" s="79"/>
      <c r="BY1639" s="79"/>
      <c r="BZ1639" s="79"/>
      <c r="CA1639" s="79"/>
    </row>
    <row r="1640" spans="1:79">
      <c r="A1640" s="79"/>
      <c r="B1640" s="79"/>
      <c r="C1640" s="79"/>
      <c r="D1640" s="79"/>
      <c r="E1640" s="79"/>
      <c r="F1640" s="79"/>
      <c r="G1640" s="79"/>
      <c r="H1640" s="79"/>
      <c r="I1640" s="79"/>
      <c r="J1640" s="79"/>
      <c r="K1640" s="79"/>
      <c r="L1640" s="79"/>
      <c r="M1640" s="79"/>
      <c r="AA1640" s="79"/>
      <c r="AB1640" s="79"/>
      <c r="AC1640" s="79"/>
      <c r="AD1640" s="79"/>
      <c r="AE1640" s="79"/>
      <c r="AF1640" s="79"/>
      <c r="AG1640" s="79"/>
      <c r="AH1640" s="79"/>
      <c r="AI1640" s="79"/>
      <c r="AJ1640" s="79"/>
      <c r="AK1640" s="79"/>
      <c r="AL1640" s="79"/>
      <c r="AM1640" s="79"/>
      <c r="AN1640" s="79"/>
      <c r="AO1640" s="79"/>
      <c r="AP1640" s="79"/>
      <c r="AQ1640" s="79"/>
      <c r="AR1640" s="79"/>
      <c r="AS1640" s="79"/>
      <c r="AT1640" s="79"/>
      <c r="AU1640" s="79"/>
      <c r="AV1640" s="79"/>
      <c r="AW1640" s="79"/>
      <c r="AX1640" s="79"/>
      <c r="AY1640" s="79"/>
      <c r="AZ1640" s="79"/>
      <c r="BA1640" s="79"/>
      <c r="BB1640" s="79"/>
      <c r="BC1640" s="79"/>
      <c r="BD1640" s="79"/>
      <c r="BE1640" s="79"/>
      <c r="BF1640" s="79"/>
      <c r="BG1640" s="79"/>
      <c r="BH1640" s="79"/>
      <c r="BI1640" s="79"/>
      <c r="BJ1640" s="79"/>
      <c r="BK1640" s="79"/>
      <c r="BL1640" s="79"/>
      <c r="BM1640" s="79"/>
      <c r="BN1640" s="79"/>
      <c r="BO1640" s="79"/>
      <c r="BP1640" s="79"/>
      <c r="BQ1640" s="79"/>
      <c r="BR1640" s="79"/>
      <c r="BS1640" s="79"/>
      <c r="BT1640" s="79"/>
      <c r="BU1640" s="79"/>
      <c r="BV1640" s="79"/>
      <c r="BW1640" s="79"/>
      <c r="BX1640" s="79"/>
      <c r="BY1640" s="79"/>
      <c r="BZ1640" s="79"/>
      <c r="CA1640" s="79"/>
    </row>
    <row r="1641" spans="1:79">
      <c r="A1641" s="79"/>
      <c r="B1641" s="79"/>
      <c r="C1641" s="79"/>
      <c r="D1641" s="79"/>
      <c r="E1641" s="79"/>
      <c r="F1641" s="79"/>
      <c r="G1641" s="79"/>
      <c r="H1641" s="79"/>
      <c r="I1641" s="79"/>
      <c r="J1641" s="79"/>
      <c r="K1641" s="79"/>
      <c r="L1641" s="79"/>
      <c r="M1641" s="79"/>
      <c r="AA1641" s="79"/>
      <c r="AB1641" s="79"/>
      <c r="AC1641" s="79"/>
      <c r="AD1641" s="79"/>
      <c r="AE1641" s="79"/>
      <c r="AF1641" s="79"/>
      <c r="AG1641" s="79"/>
      <c r="AH1641" s="79"/>
      <c r="AI1641" s="79"/>
      <c r="AJ1641" s="79"/>
      <c r="AK1641" s="79"/>
      <c r="AL1641" s="79"/>
      <c r="AM1641" s="79"/>
      <c r="AN1641" s="79"/>
      <c r="AO1641" s="79"/>
      <c r="AP1641" s="79"/>
      <c r="AQ1641" s="79"/>
      <c r="AR1641" s="79"/>
      <c r="AS1641" s="79"/>
      <c r="AT1641" s="79"/>
      <c r="AU1641" s="79"/>
      <c r="AV1641" s="79"/>
      <c r="AW1641" s="79"/>
      <c r="AX1641" s="79"/>
      <c r="AY1641" s="79"/>
      <c r="AZ1641" s="79"/>
      <c r="BA1641" s="79"/>
      <c r="BB1641" s="79"/>
      <c r="BC1641" s="79"/>
      <c r="BD1641" s="79"/>
      <c r="BE1641" s="79"/>
      <c r="BF1641" s="79"/>
      <c r="BG1641" s="79"/>
      <c r="BH1641" s="79"/>
      <c r="BI1641" s="79"/>
      <c r="BJ1641" s="79"/>
      <c r="BK1641" s="79"/>
      <c r="BL1641" s="79"/>
      <c r="BM1641" s="79"/>
      <c r="BN1641" s="79"/>
      <c r="BO1641" s="79"/>
      <c r="BP1641" s="79"/>
      <c r="BQ1641" s="79"/>
      <c r="BR1641" s="79"/>
      <c r="BS1641" s="79"/>
      <c r="BT1641" s="79"/>
      <c r="BU1641" s="79"/>
      <c r="BV1641" s="79"/>
      <c r="BW1641" s="79"/>
      <c r="BX1641" s="79"/>
      <c r="BY1641" s="79"/>
      <c r="BZ1641" s="79"/>
      <c r="CA1641" s="79"/>
    </row>
    <row r="1642" spans="1:79">
      <c r="A1642" s="79"/>
      <c r="B1642" s="79"/>
      <c r="C1642" s="79"/>
      <c r="D1642" s="79"/>
      <c r="E1642" s="79"/>
      <c r="F1642" s="79"/>
      <c r="G1642" s="79"/>
      <c r="H1642" s="79"/>
      <c r="I1642" s="79"/>
      <c r="J1642" s="79"/>
      <c r="K1642" s="79"/>
      <c r="L1642" s="79"/>
      <c r="M1642" s="79"/>
      <c r="AA1642" s="79"/>
      <c r="AB1642" s="79"/>
      <c r="AC1642" s="79"/>
      <c r="AD1642" s="79"/>
      <c r="AE1642" s="79"/>
      <c r="AF1642" s="79"/>
      <c r="AG1642" s="79"/>
      <c r="AH1642" s="79"/>
      <c r="AI1642" s="79"/>
      <c r="AJ1642" s="79"/>
      <c r="AK1642" s="79"/>
      <c r="AL1642" s="79"/>
      <c r="AM1642" s="79"/>
      <c r="AN1642" s="79"/>
      <c r="AO1642" s="79"/>
      <c r="AP1642" s="79"/>
      <c r="AQ1642" s="79"/>
      <c r="AR1642" s="79"/>
      <c r="AS1642" s="79"/>
      <c r="AT1642" s="79"/>
      <c r="AU1642" s="79"/>
      <c r="AV1642" s="79"/>
      <c r="AW1642" s="79"/>
      <c r="AX1642" s="79"/>
      <c r="AY1642" s="79"/>
      <c r="AZ1642" s="79"/>
      <c r="BA1642" s="79"/>
      <c r="BB1642" s="79"/>
      <c r="BC1642" s="79"/>
      <c r="BD1642" s="79"/>
      <c r="BE1642" s="79"/>
      <c r="BF1642" s="79"/>
      <c r="BG1642" s="79"/>
      <c r="BH1642" s="79"/>
      <c r="BI1642" s="79"/>
      <c r="BJ1642" s="79"/>
      <c r="BK1642" s="79"/>
      <c r="BL1642" s="79"/>
      <c r="BM1642" s="79"/>
      <c r="BN1642" s="79"/>
      <c r="BO1642" s="79"/>
      <c r="BP1642" s="79"/>
      <c r="BQ1642" s="79"/>
      <c r="BR1642" s="79"/>
      <c r="BS1642" s="79"/>
      <c r="BT1642" s="79"/>
      <c r="BU1642" s="79"/>
      <c r="BV1642" s="79"/>
      <c r="BW1642" s="79"/>
      <c r="BX1642" s="79"/>
      <c r="BY1642" s="79"/>
      <c r="BZ1642" s="79"/>
      <c r="CA1642" s="79"/>
    </row>
    <row r="1643" spans="1:79">
      <c r="A1643" s="79"/>
      <c r="B1643" s="79"/>
      <c r="C1643" s="79"/>
      <c r="D1643" s="79"/>
      <c r="E1643" s="79"/>
      <c r="F1643" s="79"/>
      <c r="G1643" s="79"/>
      <c r="H1643" s="79"/>
      <c r="I1643" s="79"/>
      <c r="J1643" s="79"/>
      <c r="K1643" s="79"/>
      <c r="L1643" s="79"/>
      <c r="M1643" s="79"/>
      <c r="AA1643" s="79"/>
      <c r="AB1643" s="79"/>
      <c r="AC1643" s="79"/>
      <c r="AD1643" s="79"/>
      <c r="AE1643" s="79"/>
      <c r="AF1643" s="79"/>
      <c r="AG1643" s="79"/>
      <c r="AH1643" s="79"/>
      <c r="AI1643" s="79"/>
      <c r="AJ1643" s="79"/>
      <c r="AK1643" s="79"/>
      <c r="AL1643" s="79"/>
      <c r="AM1643" s="79"/>
      <c r="AN1643" s="79"/>
      <c r="AO1643" s="79"/>
      <c r="AP1643" s="79"/>
      <c r="AQ1643" s="79"/>
      <c r="AR1643" s="79"/>
      <c r="AS1643" s="79"/>
      <c r="AT1643" s="79"/>
      <c r="AU1643" s="79"/>
      <c r="AV1643" s="79"/>
      <c r="AW1643" s="79"/>
      <c r="AX1643" s="79"/>
      <c r="AY1643" s="79"/>
      <c r="AZ1643" s="79"/>
      <c r="BA1643" s="79"/>
      <c r="BB1643" s="79"/>
      <c r="BC1643" s="79"/>
      <c r="BD1643" s="79"/>
      <c r="BE1643" s="79"/>
      <c r="BF1643" s="79"/>
      <c r="BG1643" s="79"/>
      <c r="BH1643" s="79"/>
      <c r="BI1643" s="79"/>
      <c r="BJ1643" s="79"/>
      <c r="BK1643" s="79"/>
      <c r="BL1643" s="79"/>
      <c r="BM1643" s="79"/>
      <c r="BN1643" s="79"/>
      <c r="BO1643" s="79"/>
      <c r="BP1643" s="79"/>
      <c r="BQ1643" s="79"/>
      <c r="BR1643" s="79"/>
      <c r="BS1643" s="79"/>
      <c r="BT1643" s="79"/>
      <c r="BU1643" s="79"/>
      <c r="BV1643" s="79"/>
      <c r="BW1643" s="79"/>
      <c r="BX1643" s="79"/>
      <c r="BY1643" s="79"/>
      <c r="BZ1643" s="79"/>
      <c r="CA1643" s="79"/>
    </row>
    <row r="1644" spans="1:79">
      <c r="A1644" s="79"/>
      <c r="B1644" s="79"/>
      <c r="C1644" s="79"/>
      <c r="D1644" s="79"/>
      <c r="E1644" s="79"/>
      <c r="F1644" s="79"/>
      <c r="G1644" s="79"/>
      <c r="H1644" s="79"/>
      <c r="I1644" s="79"/>
      <c r="J1644" s="79"/>
      <c r="K1644" s="79"/>
      <c r="L1644" s="79"/>
      <c r="M1644" s="79"/>
      <c r="AA1644" s="79"/>
      <c r="AB1644" s="79"/>
      <c r="AC1644" s="79"/>
      <c r="AD1644" s="79"/>
      <c r="AE1644" s="79"/>
      <c r="AF1644" s="79"/>
      <c r="AG1644" s="79"/>
      <c r="AH1644" s="79"/>
      <c r="AI1644" s="79"/>
      <c r="AJ1644" s="79"/>
      <c r="AK1644" s="79"/>
      <c r="AL1644" s="79"/>
      <c r="AM1644" s="79"/>
      <c r="AN1644" s="79"/>
      <c r="AO1644" s="79"/>
      <c r="AP1644" s="79"/>
      <c r="AQ1644" s="79"/>
      <c r="AR1644" s="79"/>
      <c r="AS1644" s="79"/>
      <c r="AT1644" s="79"/>
      <c r="AU1644" s="79"/>
      <c r="AV1644" s="79"/>
      <c r="AW1644" s="79"/>
      <c r="AX1644" s="79"/>
      <c r="AY1644" s="79"/>
      <c r="AZ1644" s="79"/>
      <c r="BA1644" s="79"/>
      <c r="BB1644" s="79"/>
      <c r="BC1644" s="79"/>
      <c r="BD1644" s="79"/>
      <c r="BE1644" s="79"/>
      <c r="BF1644" s="79"/>
      <c r="BG1644" s="79"/>
      <c r="BH1644" s="79"/>
      <c r="BI1644" s="79"/>
      <c r="BJ1644" s="79"/>
      <c r="BK1644" s="79"/>
      <c r="BL1644" s="79"/>
      <c r="BM1644" s="79"/>
      <c r="BN1644" s="79"/>
      <c r="BO1644" s="79"/>
      <c r="BP1644" s="79"/>
      <c r="BQ1644" s="79"/>
      <c r="BR1644" s="79"/>
      <c r="BS1644" s="79"/>
      <c r="BT1644" s="79"/>
      <c r="BU1644" s="79"/>
      <c r="BV1644" s="79"/>
      <c r="BW1644" s="79"/>
      <c r="BX1644" s="79"/>
      <c r="BY1644" s="79"/>
      <c r="BZ1644" s="79"/>
      <c r="CA1644" s="79"/>
    </row>
    <row r="1645" spans="1:79">
      <c r="A1645" s="79"/>
      <c r="B1645" s="79"/>
      <c r="C1645" s="79"/>
      <c r="D1645" s="79"/>
      <c r="E1645" s="79"/>
      <c r="F1645" s="79"/>
      <c r="G1645" s="79"/>
      <c r="H1645" s="79"/>
      <c r="I1645" s="79"/>
      <c r="J1645" s="79"/>
      <c r="K1645" s="79"/>
      <c r="L1645" s="79"/>
      <c r="M1645" s="79"/>
      <c r="AA1645" s="79"/>
      <c r="AB1645" s="79"/>
      <c r="AC1645" s="79"/>
      <c r="AD1645" s="79"/>
      <c r="AE1645" s="79"/>
      <c r="AF1645" s="79"/>
      <c r="AG1645" s="79"/>
      <c r="AH1645" s="79"/>
      <c r="AI1645" s="79"/>
      <c r="AJ1645" s="79"/>
      <c r="AK1645" s="79"/>
      <c r="AL1645" s="79"/>
      <c r="AM1645" s="79"/>
      <c r="AN1645" s="79"/>
      <c r="AO1645" s="79"/>
      <c r="AP1645" s="79"/>
      <c r="AQ1645" s="79"/>
      <c r="AR1645" s="79"/>
      <c r="AS1645" s="79"/>
      <c r="AT1645" s="79"/>
      <c r="AU1645" s="79"/>
      <c r="AV1645" s="79"/>
      <c r="AW1645" s="79"/>
      <c r="AX1645" s="79"/>
      <c r="AY1645" s="79"/>
      <c r="AZ1645" s="79"/>
      <c r="BA1645" s="79"/>
      <c r="BB1645" s="79"/>
      <c r="BC1645" s="79"/>
      <c r="BD1645" s="79"/>
      <c r="BE1645" s="79"/>
      <c r="BF1645" s="79"/>
      <c r="BG1645" s="79"/>
      <c r="BH1645" s="79"/>
      <c r="BI1645" s="79"/>
      <c r="BJ1645" s="79"/>
      <c r="BK1645" s="79"/>
      <c r="BL1645" s="79"/>
      <c r="BM1645" s="79"/>
      <c r="BN1645" s="79"/>
      <c r="BO1645" s="79"/>
      <c r="BP1645" s="79"/>
      <c r="BQ1645" s="79"/>
      <c r="BR1645" s="79"/>
      <c r="BS1645" s="79"/>
      <c r="BT1645" s="79"/>
      <c r="BU1645" s="79"/>
      <c r="BV1645" s="79"/>
      <c r="BW1645" s="79"/>
      <c r="BX1645" s="79"/>
      <c r="BY1645" s="79"/>
      <c r="BZ1645" s="79"/>
      <c r="CA1645" s="79"/>
    </row>
    <row r="1646" spans="1:79">
      <c r="A1646" s="79"/>
      <c r="B1646" s="79"/>
      <c r="C1646" s="79"/>
      <c r="D1646" s="79"/>
      <c r="E1646" s="79"/>
      <c r="F1646" s="79"/>
      <c r="G1646" s="79"/>
      <c r="H1646" s="79"/>
      <c r="I1646" s="79"/>
      <c r="J1646" s="79"/>
      <c r="K1646" s="79"/>
      <c r="L1646" s="79"/>
      <c r="M1646" s="79"/>
      <c r="AA1646" s="79"/>
      <c r="AB1646" s="79"/>
      <c r="AC1646" s="79"/>
      <c r="AD1646" s="79"/>
      <c r="AE1646" s="79"/>
      <c r="AF1646" s="79"/>
      <c r="AG1646" s="79"/>
      <c r="AH1646" s="79"/>
      <c r="AI1646" s="79"/>
      <c r="AJ1646" s="79"/>
      <c r="AK1646" s="79"/>
      <c r="AL1646" s="79"/>
      <c r="AM1646" s="79"/>
      <c r="AN1646" s="79"/>
      <c r="AO1646" s="79"/>
      <c r="AP1646" s="79"/>
      <c r="AQ1646" s="79"/>
      <c r="AR1646" s="79"/>
      <c r="AS1646" s="79"/>
      <c r="AT1646" s="79"/>
      <c r="AU1646" s="79"/>
      <c r="AV1646" s="79"/>
      <c r="AW1646" s="79"/>
      <c r="AX1646" s="79"/>
      <c r="AY1646" s="79"/>
      <c r="AZ1646" s="79"/>
      <c r="BA1646" s="79"/>
      <c r="BB1646" s="79"/>
      <c r="BC1646" s="79"/>
      <c r="BD1646" s="79"/>
      <c r="BE1646" s="79"/>
      <c r="BF1646" s="79"/>
      <c r="BG1646" s="79"/>
      <c r="BH1646" s="79"/>
      <c r="BI1646" s="79"/>
      <c r="BJ1646" s="79"/>
      <c r="BK1646" s="79"/>
      <c r="BL1646" s="79"/>
      <c r="BM1646" s="79"/>
      <c r="BN1646" s="79"/>
      <c r="BO1646" s="79"/>
      <c r="BP1646" s="79"/>
      <c r="BQ1646" s="79"/>
      <c r="BR1646" s="79"/>
      <c r="BS1646" s="79"/>
      <c r="BT1646" s="79"/>
      <c r="BU1646" s="79"/>
      <c r="BV1646" s="79"/>
      <c r="BW1646" s="79"/>
      <c r="BX1646" s="79"/>
      <c r="BY1646" s="79"/>
      <c r="BZ1646" s="79"/>
      <c r="CA1646" s="79"/>
    </row>
    <row r="1647" spans="1:79">
      <c r="A1647" s="79"/>
      <c r="B1647" s="79"/>
      <c r="C1647" s="79"/>
      <c r="D1647" s="79"/>
      <c r="E1647" s="79"/>
      <c r="F1647" s="79"/>
      <c r="G1647" s="79"/>
      <c r="H1647" s="79"/>
      <c r="I1647" s="79"/>
      <c r="J1647" s="79"/>
      <c r="K1647" s="79"/>
      <c r="L1647" s="79"/>
      <c r="M1647" s="79"/>
      <c r="AA1647" s="79"/>
      <c r="AB1647" s="79"/>
      <c r="AC1647" s="79"/>
      <c r="AD1647" s="79"/>
      <c r="AE1647" s="79"/>
      <c r="AF1647" s="79"/>
      <c r="AG1647" s="79"/>
      <c r="AH1647" s="79"/>
      <c r="AI1647" s="79"/>
      <c r="AJ1647" s="79"/>
      <c r="AK1647" s="79"/>
      <c r="AL1647" s="79"/>
      <c r="AM1647" s="79"/>
      <c r="AN1647" s="79"/>
      <c r="AO1647" s="79"/>
      <c r="AP1647" s="79"/>
      <c r="AQ1647" s="79"/>
      <c r="AR1647" s="79"/>
      <c r="AS1647" s="79"/>
      <c r="AT1647" s="79"/>
      <c r="AU1647" s="79"/>
      <c r="AV1647" s="79"/>
      <c r="AW1647" s="79"/>
      <c r="AX1647" s="79"/>
      <c r="AY1647" s="79"/>
      <c r="AZ1647" s="79"/>
      <c r="BA1647" s="79"/>
      <c r="BB1647" s="79"/>
      <c r="BC1647" s="79"/>
      <c r="BD1647" s="79"/>
      <c r="BE1647" s="79"/>
      <c r="BF1647" s="79"/>
      <c r="BG1647" s="79"/>
      <c r="BH1647" s="79"/>
      <c r="BI1647" s="79"/>
      <c r="BJ1647" s="79"/>
      <c r="BK1647" s="79"/>
      <c r="BL1647" s="79"/>
      <c r="BM1647" s="79"/>
      <c r="BN1647" s="79"/>
      <c r="BO1647" s="79"/>
      <c r="BP1647" s="79"/>
      <c r="BQ1647" s="79"/>
      <c r="BR1647" s="79"/>
      <c r="BS1647" s="79"/>
      <c r="BT1647" s="79"/>
      <c r="BU1647" s="79"/>
      <c r="BV1647" s="79"/>
      <c r="BW1647" s="79"/>
      <c r="BX1647" s="79"/>
      <c r="BY1647" s="79"/>
      <c r="BZ1647" s="79"/>
      <c r="CA1647" s="79"/>
    </row>
    <row r="1648" spans="1:79">
      <c r="A1648" s="79"/>
      <c r="B1648" s="79"/>
      <c r="C1648" s="79"/>
      <c r="D1648" s="79"/>
      <c r="E1648" s="79"/>
      <c r="F1648" s="79"/>
      <c r="G1648" s="79"/>
      <c r="H1648" s="79"/>
      <c r="I1648" s="79"/>
      <c r="J1648" s="79"/>
      <c r="K1648" s="79"/>
      <c r="L1648" s="79"/>
      <c r="M1648" s="79"/>
      <c r="AA1648" s="79"/>
      <c r="AB1648" s="79"/>
      <c r="AC1648" s="79"/>
      <c r="AD1648" s="79"/>
      <c r="AE1648" s="79"/>
      <c r="AF1648" s="79"/>
      <c r="AG1648" s="79"/>
      <c r="AH1648" s="79"/>
      <c r="AI1648" s="79"/>
      <c r="AJ1648" s="79"/>
      <c r="AK1648" s="79"/>
      <c r="AL1648" s="79"/>
      <c r="AM1648" s="79"/>
      <c r="AN1648" s="79"/>
      <c r="AO1648" s="79"/>
      <c r="AP1648" s="79"/>
      <c r="AQ1648" s="79"/>
      <c r="AR1648" s="79"/>
      <c r="AS1648" s="79"/>
      <c r="AT1648" s="79"/>
      <c r="AU1648" s="79"/>
      <c r="AV1648" s="79"/>
      <c r="AW1648" s="79"/>
      <c r="AX1648" s="79"/>
      <c r="AY1648" s="79"/>
      <c r="AZ1648" s="79"/>
      <c r="BA1648" s="79"/>
      <c r="BB1648" s="79"/>
      <c r="BC1648" s="79"/>
      <c r="BD1648" s="79"/>
      <c r="BE1648" s="79"/>
      <c r="BF1648" s="79"/>
      <c r="BG1648" s="79"/>
      <c r="BH1648" s="79"/>
      <c r="BI1648" s="79"/>
      <c r="BJ1648" s="79"/>
      <c r="BK1648" s="79"/>
      <c r="BL1648" s="79"/>
      <c r="BM1648" s="79"/>
      <c r="BN1648" s="79"/>
      <c r="BO1648" s="79"/>
      <c r="BP1648" s="79"/>
      <c r="BQ1648" s="79"/>
      <c r="BR1648" s="79"/>
      <c r="BS1648" s="79"/>
      <c r="BT1648" s="79"/>
      <c r="BU1648" s="79"/>
      <c r="BV1648" s="79"/>
      <c r="BW1648" s="79"/>
      <c r="BX1648" s="79"/>
      <c r="BY1648" s="79"/>
      <c r="BZ1648" s="79"/>
      <c r="CA1648" s="79"/>
    </row>
    <row r="1649" spans="1:79">
      <c r="A1649" s="79"/>
      <c r="B1649" s="79"/>
      <c r="C1649" s="79"/>
      <c r="D1649" s="79"/>
      <c r="E1649" s="79"/>
      <c r="F1649" s="79"/>
      <c r="G1649" s="79"/>
      <c r="H1649" s="79"/>
      <c r="I1649" s="79"/>
      <c r="J1649" s="79"/>
      <c r="K1649" s="79"/>
      <c r="L1649" s="79"/>
      <c r="M1649" s="79"/>
      <c r="AA1649" s="79"/>
      <c r="AB1649" s="79"/>
      <c r="AC1649" s="79"/>
      <c r="AD1649" s="79"/>
      <c r="AE1649" s="79"/>
      <c r="AF1649" s="79"/>
      <c r="AG1649" s="79"/>
      <c r="AH1649" s="79"/>
      <c r="AI1649" s="79"/>
      <c r="AJ1649" s="79"/>
      <c r="AK1649" s="79"/>
      <c r="AL1649" s="79"/>
      <c r="AM1649" s="79"/>
      <c r="AN1649" s="79"/>
      <c r="AO1649" s="79"/>
      <c r="AP1649" s="79"/>
      <c r="AQ1649" s="79"/>
      <c r="AR1649" s="79"/>
      <c r="AS1649" s="79"/>
      <c r="AT1649" s="79"/>
      <c r="AU1649" s="79"/>
      <c r="AV1649" s="79"/>
      <c r="AW1649" s="79"/>
      <c r="AX1649" s="79"/>
      <c r="AY1649" s="79"/>
      <c r="AZ1649" s="79"/>
      <c r="BA1649" s="79"/>
      <c r="BB1649" s="79"/>
      <c r="BC1649" s="79"/>
      <c r="BD1649" s="79"/>
      <c r="BE1649" s="79"/>
      <c r="BF1649" s="79"/>
      <c r="BG1649" s="79"/>
      <c r="BH1649" s="79"/>
      <c r="BI1649" s="79"/>
      <c r="BJ1649" s="79"/>
      <c r="BK1649" s="79"/>
      <c r="BL1649" s="79"/>
      <c r="BM1649" s="79"/>
      <c r="BN1649" s="79"/>
      <c r="BO1649" s="79"/>
      <c r="BP1649" s="79"/>
      <c r="BQ1649" s="79"/>
      <c r="BR1649" s="79"/>
      <c r="BS1649" s="79"/>
      <c r="BT1649" s="79"/>
      <c r="BU1649" s="79"/>
      <c r="BV1649" s="79"/>
      <c r="BW1649" s="79"/>
      <c r="BX1649" s="79"/>
      <c r="BY1649" s="79"/>
      <c r="BZ1649" s="79"/>
      <c r="CA1649" s="79"/>
    </row>
    <row r="1650" spans="1:79">
      <c r="A1650" s="79"/>
      <c r="B1650" s="79"/>
      <c r="C1650" s="79"/>
      <c r="D1650" s="79"/>
      <c r="E1650" s="79"/>
      <c r="F1650" s="79"/>
      <c r="G1650" s="79"/>
      <c r="H1650" s="79"/>
      <c r="I1650" s="79"/>
      <c r="J1650" s="79"/>
      <c r="K1650" s="79"/>
      <c r="L1650" s="79"/>
      <c r="M1650" s="79"/>
      <c r="AA1650" s="79"/>
      <c r="AB1650" s="79"/>
      <c r="AC1650" s="79"/>
      <c r="AD1650" s="79"/>
      <c r="AE1650" s="79"/>
      <c r="AF1650" s="79"/>
      <c r="AG1650" s="79"/>
      <c r="AH1650" s="79"/>
      <c r="AI1650" s="79"/>
      <c r="AJ1650" s="79"/>
      <c r="AK1650" s="79"/>
      <c r="AL1650" s="79"/>
      <c r="AM1650" s="79"/>
      <c r="AN1650" s="79"/>
      <c r="AO1650" s="79"/>
      <c r="AP1650" s="79"/>
      <c r="AQ1650" s="79"/>
      <c r="AR1650" s="79"/>
      <c r="AS1650" s="79"/>
      <c r="AT1650" s="79"/>
      <c r="AU1650" s="79"/>
      <c r="AV1650" s="79"/>
      <c r="AW1650" s="79"/>
      <c r="AX1650" s="79"/>
      <c r="AY1650" s="79"/>
      <c r="AZ1650" s="79"/>
      <c r="BA1650" s="79"/>
      <c r="BB1650" s="79"/>
      <c r="BC1650" s="79"/>
      <c r="BD1650" s="79"/>
      <c r="BE1650" s="79"/>
      <c r="BF1650" s="79"/>
      <c r="BG1650" s="79"/>
      <c r="BH1650" s="79"/>
      <c r="BI1650" s="79"/>
      <c r="BJ1650" s="79"/>
      <c r="BK1650" s="79"/>
      <c r="BL1650" s="79"/>
      <c r="BM1650" s="79"/>
      <c r="BN1650" s="79"/>
      <c r="BO1650" s="79"/>
      <c r="BP1650" s="79"/>
      <c r="BQ1650" s="79"/>
      <c r="BR1650" s="79"/>
      <c r="BS1650" s="79"/>
      <c r="BT1650" s="79"/>
      <c r="BU1650" s="79"/>
      <c r="BV1650" s="79"/>
      <c r="BW1650" s="79"/>
      <c r="BX1650" s="79"/>
      <c r="BY1650" s="79"/>
      <c r="BZ1650" s="79"/>
      <c r="CA1650" s="79"/>
    </row>
    <row r="1651" spans="1:79">
      <c r="A1651" s="79"/>
      <c r="B1651" s="79"/>
      <c r="C1651" s="79"/>
      <c r="D1651" s="79"/>
      <c r="E1651" s="79"/>
      <c r="F1651" s="79"/>
      <c r="G1651" s="79"/>
      <c r="H1651" s="79"/>
      <c r="I1651" s="79"/>
      <c r="J1651" s="79"/>
      <c r="K1651" s="79"/>
      <c r="L1651" s="79"/>
      <c r="M1651" s="79"/>
      <c r="AA1651" s="79"/>
      <c r="AB1651" s="79"/>
      <c r="AC1651" s="79"/>
      <c r="AD1651" s="79"/>
      <c r="AE1651" s="79"/>
      <c r="AF1651" s="79"/>
      <c r="AG1651" s="79"/>
      <c r="AH1651" s="79"/>
      <c r="AI1651" s="79"/>
      <c r="AJ1651" s="79"/>
      <c r="AK1651" s="79"/>
      <c r="AL1651" s="79"/>
      <c r="AM1651" s="79"/>
      <c r="AN1651" s="79"/>
      <c r="AO1651" s="79"/>
      <c r="AP1651" s="79"/>
      <c r="AQ1651" s="79"/>
      <c r="AR1651" s="79"/>
      <c r="AS1651" s="79"/>
      <c r="AT1651" s="79"/>
      <c r="AU1651" s="79"/>
      <c r="AV1651" s="79"/>
      <c r="AW1651" s="79"/>
      <c r="AX1651" s="79"/>
      <c r="AY1651" s="79"/>
      <c r="AZ1651" s="79"/>
      <c r="BA1651" s="79"/>
      <c r="BB1651" s="79"/>
      <c r="BC1651" s="79"/>
      <c r="BD1651" s="79"/>
      <c r="BE1651" s="79"/>
      <c r="BF1651" s="79"/>
      <c r="BG1651" s="79"/>
      <c r="BH1651" s="79"/>
      <c r="BI1651" s="79"/>
      <c r="BJ1651" s="79"/>
      <c r="BK1651" s="79"/>
      <c r="BL1651" s="79"/>
      <c r="BM1651" s="79"/>
      <c r="BN1651" s="79"/>
      <c r="BO1651" s="79"/>
      <c r="BP1651" s="79"/>
      <c r="BQ1651" s="79"/>
      <c r="BR1651" s="79"/>
      <c r="BS1651" s="79"/>
      <c r="BT1651" s="79"/>
      <c r="BU1651" s="79"/>
      <c r="BV1651" s="79"/>
      <c r="BW1651" s="79"/>
      <c r="BX1651" s="79"/>
      <c r="BY1651" s="79"/>
      <c r="BZ1651" s="79"/>
      <c r="CA1651" s="79"/>
    </row>
    <row r="1652" spans="1:79">
      <c r="A1652" s="79"/>
      <c r="B1652" s="79"/>
      <c r="C1652" s="79"/>
      <c r="D1652" s="79"/>
      <c r="E1652" s="79"/>
      <c r="F1652" s="79"/>
      <c r="G1652" s="79"/>
      <c r="H1652" s="79"/>
      <c r="I1652" s="79"/>
      <c r="J1652" s="79"/>
      <c r="K1652" s="79"/>
      <c r="L1652" s="79"/>
      <c r="M1652" s="79"/>
      <c r="AA1652" s="79"/>
      <c r="AB1652" s="79"/>
      <c r="AC1652" s="79"/>
      <c r="AD1652" s="79"/>
      <c r="AE1652" s="79"/>
      <c r="AF1652" s="79"/>
      <c r="AG1652" s="79"/>
      <c r="AH1652" s="79"/>
      <c r="AI1652" s="79"/>
      <c r="AJ1652" s="79"/>
      <c r="AK1652" s="79"/>
      <c r="AL1652" s="79"/>
      <c r="AM1652" s="79"/>
      <c r="AN1652" s="79"/>
      <c r="AO1652" s="79"/>
      <c r="AP1652" s="79"/>
      <c r="AQ1652" s="79"/>
      <c r="AR1652" s="79"/>
      <c r="AS1652" s="79"/>
      <c r="AT1652" s="79"/>
      <c r="AU1652" s="79"/>
      <c r="AV1652" s="79"/>
      <c r="AW1652" s="79"/>
      <c r="AX1652" s="79"/>
      <c r="AY1652" s="79"/>
      <c r="AZ1652" s="79"/>
      <c r="BA1652" s="79"/>
      <c r="BB1652" s="79"/>
      <c r="BC1652" s="79"/>
      <c r="BD1652" s="79"/>
      <c r="BE1652" s="79"/>
      <c r="BF1652" s="79"/>
      <c r="BG1652" s="79"/>
      <c r="BH1652" s="79"/>
      <c r="BI1652" s="79"/>
      <c r="BJ1652" s="79"/>
      <c r="BK1652" s="79"/>
      <c r="BL1652" s="79"/>
      <c r="BM1652" s="79"/>
      <c r="BN1652" s="79"/>
      <c r="BO1652" s="79"/>
      <c r="BP1652" s="79"/>
      <c r="BQ1652" s="79"/>
      <c r="BR1652" s="79"/>
      <c r="BS1652" s="79"/>
      <c r="BT1652" s="79"/>
      <c r="BU1652" s="79"/>
      <c r="BV1652" s="79"/>
      <c r="BW1652" s="79"/>
      <c r="BX1652" s="79"/>
      <c r="BY1652" s="79"/>
      <c r="BZ1652" s="79"/>
      <c r="CA1652" s="79"/>
    </row>
    <row r="1653" spans="1:79">
      <c r="A1653" s="79"/>
      <c r="B1653" s="79"/>
      <c r="C1653" s="79"/>
      <c r="D1653" s="79"/>
      <c r="E1653" s="79"/>
      <c r="F1653" s="79"/>
      <c r="G1653" s="79"/>
      <c r="H1653" s="79"/>
      <c r="I1653" s="79"/>
      <c r="J1653" s="79"/>
      <c r="K1653" s="79"/>
      <c r="L1653" s="79"/>
      <c r="M1653" s="79"/>
      <c r="AA1653" s="79"/>
      <c r="AB1653" s="79"/>
      <c r="AC1653" s="79"/>
      <c r="AD1653" s="79"/>
      <c r="AE1653" s="79"/>
      <c r="AF1653" s="79"/>
      <c r="AG1653" s="79"/>
      <c r="AH1653" s="79"/>
      <c r="AI1653" s="79"/>
      <c r="AJ1653" s="79"/>
      <c r="AK1653" s="79"/>
      <c r="AL1653" s="79"/>
      <c r="AM1653" s="79"/>
      <c r="AN1653" s="79"/>
      <c r="AO1653" s="79"/>
      <c r="AP1653" s="79"/>
      <c r="AQ1653" s="79"/>
      <c r="AR1653" s="79"/>
      <c r="AS1653" s="79"/>
      <c r="AT1653" s="79"/>
      <c r="AU1653" s="79"/>
      <c r="AV1653" s="79"/>
      <c r="AW1653" s="79"/>
      <c r="AX1653" s="79"/>
      <c r="AY1653" s="79"/>
      <c r="AZ1653" s="79"/>
      <c r="BA1653" s="79"/>
      <c r="BB1653" s="79"/>
      <c r="BC1653" s="79"/>
      <c r="BD1653" s="79"/>
      <c r="BE1653" s="79"/>
      <c r="BF1653" s="79"/>
      <c r="BG1653" s="79"/>
      <c r="BH1653" s="79"/>
      <c r="BI1653" s="79"/>
      <c r="BJ1653" s="79"/>
      <c r="BK1653" s="79"/>
      <c r="BL1653" s="79"/>
      <c r="BM1653" s="79"/>
      <c r="BN1653" s="79"/>
      <c r="BO1653" s="79"/>
      <c r="BP1653" s="79"/>
      <c r="BQ1653" s="79"/>
      <c r="BR1653" s="79"/>
      <c r="BS1653" s="79"/>
      <c r="BT1653" s="79"/>
      <c r="BU1653" s="79"/>
      <c r="BV1653" s="79"/>
      <c r="BW1653" s="79"/>
      <c r="BX1653" s="79"/>
      <c r="BY1653" s="79"/>
      <c r="BZ1653" s="79"/>
      <c r="CA1653" s="79"/>
    </row>
    <row r="1654" spans="1:79">
      <c r="A1654" s="79"/>
      <c r="B1654" s="79"/>
      <c r="C1654" s="79"/>
      <c r="D1654" s="79"/>
      <c r="E1654" s="79"/>
      <c r="F1654" s="79"/>
      <c r="G1654" s="79"/>
      <c r="H1654" s="79"/>
      <c r="I1654" s="79"/>
      <c r="J1654" s="79"/>
      <c r="K1654" s="79"/>
      <c r="L1654" s="79"/>
      <c r="M1654" s="79"/>
      <c r="AA1654" s="79"/>
      <c r="AB1654" s="79"/>
      <c r="AC1654" s="79"/>
      <c r="AD1654" s="79"/>
      <c r="AE1654" s="79"/>
      <c r="AF1654" s="79"/>
      <c r="AG1654" s="79"/>
      <c r="AH1654" s="79"/>
      <c r="AI1654" s="79"/>
      <c r="AJ1654" s="79"/>
      <c r="AK1654" s="79"/>
      <c r="AL1654" s="79"/>
      <c r="AM1654" s="79"/>
      <c r="AN1654" s="79"/>
      <c r="AO1654" s="79"/>
      <c r="AP1654" s="79"/>
      <c r="AQ1654" s="79"/>
      <c r="AR1654" s="79"/>
      <c r="AS1654" s="79"/>
      <c r="AT1654" s="79"/>
      <c r="AU1654" s="79"/>
      <c r="AV1654" s="79"/>
      <c r="AW1654" s="79"/>
      <c r="AX1654" s="79"/>
      <c r="AY1654" s="79"/>
      <c r="AZ1654" s="79"/>
      <c r="BA1654" s="79"/>
      <c r="BB1654" s="79"/>
      <c r="BC1654" s="79"/>
      <c r="BD1654" s="79"/>
      <c r="BE1654" s="79"/>
      <c r="BF1654" s="79"/>
      <c r="BG1654" s="79"/>
      <c r="BH1654" s="79"/>
      <c r="BI1654" s="79"/>
      <c r="BJ1654" s="79"/>
      <c r="BK1654" s="79"/>
      <c r="BL1654" s="79"/>
      <c r="BM1654" s="79"/>
      <c r="BN1654" s="79"/>
      <c r="BO1654" s="79"/>
      <c r="BP1654" s="79"/>
      <c r="BQ1654" s="79"/>
      <c r="BR1654" s="79"/>
      <c r="BS1654" s="79"/>
      <c r="BT1654" s="79"/>
      <c r="BU1654" s="79"/>
      <c r="BV1654" s="79"/>
      <c r="BW1654" s="79"/>
      <c r="BX1654" s="79"/>
      <c r="BY1654" s="79"/>
      <c r="BZ1654" s="79"/>
      <c r="CA1654" s="79"/>
    </row>
    <row r="1655" spans="1:79">
      <c r="A1655" s="79"/>
      <c r="B1655" s="79"/>
      <c r="C1655" s="79"/>
      <c r="D1655" s="79"/>
      <c r="E1655" s="79"/>
      <c r="F1655" s="79"/>
      <c r="G1655" s="79"/>
      <c r="H1655" s="79"/>
      <c r="I1655" s="79"/>
      <c r="J1655" s="79"/>
      <c r="K1655" s="79"/>
      <c r="L1655" s="79"/>
      <c r="M1655" s="79"/>
      <c r="AA1655" s="79"/>
      <c r="AB1655" s="79"/>
      <c r="AC1655" s="79"/>
      <c r="AD1655" s="79"/>
      <c r="AE1655" s="79"/>
      <c r="AF1655" s="79"/>
      <c r="AG1655" s="79"/>
      <c r="AH1655" s="79"/>
      <c r="AI1655" s="79"/>
      <c r="AJ1655" s="79"/>
      <c r="AK1655" s="79"/>
      <c r="AL1655" s="79"/>
      <c r="AM1655" s="79"/>
      <c r="AN1655" s="79"/>
      <c r="AO1655" s="79"/>
      <c r="AP1655" s="79"/>
      <c r="AQ1655" s="79"/>
      <c r="AR1655" s="79"/>
      <c r="AS1655" s="79"/>
      <c r="AT1655" s="79"/>
      <c r="AU1655" s="79"/>
      <c r="AV1655" s="79"/>
      <c r="AW1655" s="79"/>
      <c r="AX1655" s="79"/>
      <c r="AY1655" s="79"/>
      <c r="AZ1655" s="79"/>
      <c r="BA1655" s="79"/>
      <c r="BB1655" s="79"/>
      <c r="BC1655" s="79"/>
      <c r="BD1655" s="79"/>
      <c r="BE1655" s="79"/>
      <c r="BF1655" s="79"/>
      <c r="BG1655" s="79"/>
      <c r="BH1655" s="79"/>
      <c r="BI1655" s="79"/>
      <c r="BJ1655" s="79"/>
      <c r="BK1655" s="79"/>
      <c r="BL1655" s="79"/>
      <c r="BM1655" s="79"/>
      <c r="BN1655" s="79"/>
      <c r="BO1655" s="79"/>
      <c r="BP1655" s="79"/>
      <c r="BQ1655" s="79"/>
      <c r="BR1655" s="79"/>
      <c r="BS1655" s="79"/>
      <c r="BT1655" s="79"/>
      <c r="BU1655" s="79"/>
      <c r="BV1655" s="79"/>
      <c r="BW1655" s="79"/>
      <c r="BX1655" s="79"/>
      <c r="BY1655" s="79"/>
      <c r="BZ1655" s="79"/>
      <c r="CA1655" s="79"/>
    </row>
    <row r="1656" spans="1:79">
      <c r="A1656" s="79"/>
      <c r="B1656" s="79"/>
      <c r="C1656" s="79"/>
      <c r="D1656" s="79"/>
      <c r="E1656" s="79"/>
      <c r="F1656" s="79"/>
      <c r="G1656" s="79"/>
      <c r="H1656" s="79"/>
      <c r="I1656" s="79"/>
      <c r="J1656" s="79"/>
      <c r="K1656" s="79"/>
      <c r="L1656" s="79"/>
      <c r="M1656" s="79"/>
      <c r="AA1656" s="79"/>
      <c r="AB1656" s="79"/>
      <c r="AC1656" s="79"/>
      <c r="AD1656" s="79"/>
      <c r="AE1656" s="79"/>
      <c r="AF1656" s="79"/>
      <c r="AG1656" s="79"/>
      <c r="AH1656" s="79"/>
      <c r="AI1656" s="79"/>
      <c r="AJ1656" s="79"/>
      <c r="AK1656" s="79"/>
      <c r="AL1656" s="79"/>
      <c r="AM1656" s="79"/>
      <c r="AN1656" s="79"/>
      <c r="AO1656" s="79"/>
      <c r="AP1656" s="79"/>
      <c r="AQ1656" s="79"/>
      <c r="AR1656" s="79"/>
      <c r="AS1656" s="79"/>
      <c r="AT1656" s="79"/>
      <c r="AU1656" s="79"/>
      <c r="AV1656" s="79"/>
      <c r="AW1656" s="79"/>
      <c r="AX1656" s="79"/>
      <c r="AY1656" s="79"/>
      <c r="AZ1656" s="79"/>
      <c r="BA1656" s="79"/>
      <c r="BB1656" s="79"/>
      <c r="BC1656" s="79"/>
      <c r="BD1656" s="79"/>
      <c r="BE1656" s="79"/>
      <c r="BF1656" s="79"/>
      <c r="BG1656" s="79"/>
      <c r="BH1656" s="79"/>
      <c r="BI1656" s="79"/>
      <c r="BJ1656" s="79"/>
      <c r="BK1656" s="79"/>
      <c r="BL1656" s="79"/>
      <c r="BM1656" s="79"/>
      <c r="BN1656" s="79"/>
      <c r="BO1656" s="79"/>
      <c r="BP1656" s="79"/>
      <c r="BQ1656" s="79"/>
      <c r="BR1656" s="79"/>
      <c r="BS1656" s="79"/>
      <c r="BT1656" s="79"/>
      <c r="BU1656" s="79"/>
      <c r="BV1656" s="79"/>
      <c r="BW1656" s="79"/>
      <c r="BX1656" s="79"/>
      <c r="BY1656" s="79"/>
      <c r="BZ1656" s="79"/>
      <c r="CA1656" s="79"/>
    </row>
    <row r="1657" spans="1:79">
      <c r="A1657" s="79"/>
      <c r="B1657" s="79"/>
      <c r="C1657" s="79"/>
      <c r="D1657" s="79"/>
      <c r="E1657" s="79"/>
      <c r="F1657" s="79"/>
      <c r="G1657" s="79"/>
      <c r="H1657" s="79"/>
      <c r="I1657" s="79"/>
      <c r="J1657" s="79"/>
      <c r="K1657" s="79"/>
      <c r="L1657" s="79"/>
      <c r="M1657" s="79"/>
      <c r="AA1657" s="79"/>
      <c r="AB1657" s="79"/>
      <c r="AC1657" s="79"/>
      <c r="AD1657" s="79"/>
      <c r="AE1657" s="79"/>
      <c r="AF1657" s="79"/>
      <c r="AG1657" s="79"/>
      <c r="AH1657" s="79"/>
      <c r="AI1657" s="79"/>
      <c r="AJ1657" s="79"/>
      <c r="AK1657" s="79"/>
      <c r="AL1657" s="79"/>
      <c r="AM1657" s="79"/>
      <c r="AN1657" s="79"/>
      <c r="AO1657" s="79"/>
      <c r="AP1657" s="79"/>
      <c r="AQ1657" s="79"/>
      <c r="AR1657" s="79"/>
      <c r="AS1657" s="79"/>
      <c r="AT1657" s="79"/>
      <c r="AU1657" s="79"/>
      <c r="AV1657" s="79"/>
      <c r="AW1657" s="79"/>
      <c r="AX1657" s="79"/>
      <c r="AY1657" s="79"/>
      <c r="AZ1657" s="79"/>
      <c r="BA1657" s="79"/>
      <c r="BB1657" s="79"/>
      <c r="BC1657" s="79"/>
      <c r="BD1657" s="79"/>
      <c r="BE1657" s="79"/>
      <c r="BF1657" s="79"/>
      <c r="BG1657" s="79"/>
      <c r="BH1657" s="79"/>
      <c r="BI1657" s="79"/>
      <c r="BJ1657" s="79"/>
      <c r="BK1657" s="79"/>
      <c r="BL1657" s="79"/>
      <c r="BM1657" s="79"/>
      <c r="BN1657" s="79"/>
      <c r="BO1657" s="79"/>
      <c r="BP1657" s="79"/>
      <c r="BQ1657" s="79"/>
      <c r="BR1657" s="79"/>
      <c r="BS1657" s="79"/>
      <c r="BT1657" s="79"/>
      <c r="BU1657" s="79"/>
      <c r="BV1657" s="79"/>
      <c r="BW1657" s="79"/>
      <c r="BX1657" s="79"/>
      <c r="BY1657" s="79"/>
      <c r="BZ1657" s="79"/>
      <c r="CA1657" s="79"/>
    </row>
    <row r="1658" spans="1:79">
      <c r="A1658" s="79"/>
      <c r="B1658" s="79"/>
      <c r="C1658" s="79"/>
      <c r="D1658" s="79"/>
      <c r="E1658" s="79"/>
      <c r="F1658" s="79"/>
      <c r="G1658" s="79"/>
      <c r="H1658" s="79"/>
      <c r="I1658" s="79"/>
      <c r="J1658" s="79"/>
      <c r="K1658" s="79"/>
      <c r="L1658" s="79"/>
      <c r="M1658" s="79"/>
      <c r="AA1658" s="79"/>
      <c r="AB1658" s="79"/>
      <c r="AC1658" s="79"/>
      <c r="AD1658" s="79"/>
      <c r="AE1658" s="79"/>
      <c r="AF1658" s="79"/>
      <c r="AG1658" s="79"/>
      <c r="AH1658" s="79"/>
      <c r="AI1658" s="79"/>
      <c r="AJ1658" s="79"/>
      <c r="AK1658" s="79"/>
      <c r="AL1658" s="79"/>
      <c r="AM1658" s="79"/>
      <c r="AN1658" s="79"/>
      <c r="AO1658" s="79"/>
      <c r="AP1658" s="79"/>
      <c r="AQ1658" s="79"/>
      <c r="AR1658" s="79"/>
      <c r="AS1658" s="79"/>
      <c r="AT1658" s="79"/>
      <c r="AU1658" s="79"/>
      <c r="AV1658" s="79"/>
      <c r="AW1658" s="79"/>
      <c r="AX1658" s="79"/>
      <c r="AY1658" s="79"/>
      <c r="AZ1658" s="79"/>
      <c r="BA1658" s="79"/>
      <c r="BB1658" s="79"/>
      <c r="BC1658" s="79"/>
      <c r="BD1658" s="79"/>
      <c r="BE1658" s="79"/>
      <c r="BF1658" s="79"/>
      <c r="BG1658" s="79"/>
      <c r="BH1658" s="79"/>
      <c r="BI1658" s="79"/>
      <c r="BJ1658" s="79"/>
      <c r="BK1658" s="79"/>
      <c r="BL1658" s="79"/>
      <c r="BM1658" s="79"/>
      <c r="BN1658" s="79"/>
      <c r="BO1658" s="79"/>
      <c r="BP1658" s="79"/>
      <c r="BQ1658" s="79"/>
      <c r="BR1658" s="79"/>
      <c r="BS1658" s="79"/>
      <c r="BT1658" s="79"/>
      <c r="BU1658" s="79"/>
      <c r="BV1658" s="79"/>
      <c r="BW1658" s="79"/>
      <c r="BX1658" s="79"/>
      <c r="BY1658" s="79"/>
      <c r="BZ1658" s="79"/>
      <c r="CA1658" s="79"/>
    </row>
    <row r="1659" spans="1:79">
      <c r="A1659" s="79"/>
      <c r="B1659" s="79"/>
      <c r="C1659" s="79"/>
      <c r="D1659" s="79"/>
      <c r="E1659" s="79"/>
      <c r="F1659" s="79"/>
      <c r="G1659" s="79"/>
      <c r="H1659" s="79"/>
      <c r="I1659" s="79"/>
      <c r="J1659" s="79"/>
      <c r="K1659" s="79"/>
      <c r="L1659" s="79"/>
      <c r="M1659" s="79"/>
      <c r="AA1659" s="79"/>
      <c r="AB1659" s="79"/>
      <c r="AC1659" s="79"/>
      <c r="AD1659" s="79"/>
      <c r="AE1659" s="79"/>
      <c r="AF1659" s="79"/>
      <c r="AG1659" s="79"/>
      <c r="AH1659" s="79"/>
      <c r="AI1659" s="79"/>
      <c r="AJ1659" s="79"/>
      <c r="AK1659" s="79"/>
      <c r="AL1659" s="79"/>
      <c r="AM1659" s="79"/>
      <c r="AN1659" s="79"/>
      <c r="AO1659" s="79"/>
      <c r="AP1659" s="79"/>
      <c r="AQ1659" s="79"/>
      <c r="AR1659" s="79"/>
      <c r="AS1659" s="79"/>
      <c r="AT1659" s="79"/>
      <c r="AU1659" s="79"/>
      <c r="AV1659" s="79"/>
      <c r="AW1659" s="79"/>
      <c r="AX1659" s="79"/>
      <c r="AY1659" s="79"/>
      <c r="AZ1659" s="79"/>
      <c r="BA1659" s="79"/>
      <c r="BB1659" s="79"/>
      <c r="BC1659" s="79"/>
      <c r="BD1659" s="79"/>
      <c r="BE1659" s="79"/>
      <c r="BF1659" s="79"/>
      <c r="BG1659" s="79"/>
      <c r="BH1659" s="79"/>
      <c r="BI1659" s="79"/>
      <c r="BJ1659" s="79"/>
      <c r="BK1659" s="79"/>
      <c r="BL1659" s="79"/>
      <c r="BM1659" s="79"/>
      <c r="BN1659" s="79"/>
      <c r="BO1659" s="79"/>
      <c r="BP1659" s="79"/>
      <c r="BQ1659" s="79"/>
      <c r="BR1659" s="79"/>
      <c r="BS1659" s="79"/>
      <c r="BT1659" s="79"/>
      <c r="BU1659" s="79"/>
      <c r="BV1659" s="79"/>
      <c r="BW1659" s="79"/>
      <c r="BX1659" s="79"/>
      <c r="BY1659" s="79"/>
      <c r="BZ1659" s="79"/>
      <c r="CA1659" s="79"/>
    </row>
    <row r="1660" spans="1:79">
      <c r="A1660" s="79"/>
      <c r="B1660" s="79"/>
      <c r="C1660" s="79"/>
      <c r="D1660" s="79"/>
      <c r="E1660" s="79"/>
      <c r="F1660" s="79"/>
      <c r="G1660" s="79"/>
      <c r="H1660" s="79"/>
      <c r="I1660" s="79"/>
      <c r="J1660" s="79"/>
      <c r="K1660" s="79"/>
      <c r="L1660" s="79"/>
      <c r="M1660" s="79"/>
      <c r="AA1660" s="79"/>
      <c r="AB1660" s="79"/>
      <c r="AC1660" s="79"/>
      <c r="AD1660" s="79"/>
      <c r="AE1660" s="79"/>
      <c r="AF1660" s="79"/>
      <c r="AG1660" s="79"/>
      <c r="AH1660" s="79"/>
      <c r="AI1660" s="79"/>
      <c r="AJ1660" s="79"/>
      <c r="AK1660" s="79"/>
      <c r="AL1660" s="79"/>
      <c r="AM1660" s="79"/>
      <c r="AN1660" s="79"/>
      <c r="AO1660" s="79"/>
      <c r="AP1660" s="79"/>
      <c r="AQ1660" s="79"/>
      <c r="AR1660" s="79"/>
      <c r="AS1660" s="79"/>
      <c r="AT1660" s="79"/>
      <c r="AU1660" s="79"/>
      <c r="AV1660" s="79"/>
      <c r="AW1660" s="79"/>
      <c r="AX1660" s="79"/>
      <c r="AY1660" s="79"/>
      <c r="AZ1660" s="79"/>
      <c r="BA1660" s="79"/>
      <c r="BB1660" s="79"/>
      <c r="BC1660" s="79"/>
      <c r="BD1660" s="79"/>
      <c r="BE1660" s="79"/>
      <c r="BF1660" s="79"/>
      <c r="BG1660" s="79"/>
      <c r="BH1660" s="79"/>
      <c r="BI1660" s="79"/>
      <c r="BJ1660" s="79"/>
      <c r="BK1660" s="79"/>
      <c r="BL1660" s="79"/>
      <c r="BM1660" s="79"/>
      <c r="BN1660" s="79"/>
      <c r="BO1660" s="79"/>
      <c r="BP1660" s="79"/>
      <c r="BQ1660" s="79"/>
      <c r="BR1660" s="79"/>
      <c r="BS1660" s="79"/>
      <c r="BT1660" s="79"/>
      <c r="BU1660" s="79"/>
      <c r="BV1660" s="79"/>
      <c r="BW1660" s="79"/>
      <c r="BX1660" s="79"/>
      <c r="BY1660" s="79"/>
      <c r="BZ1660" s="79"/>
      <c r="CA1660" s="79"/>
    </row>
    <row r="1661" spans="1:79">
      <c r="A1661" s="79"/>
      <c r="B1661" s="79"/>
      <c r="C1661" s="79"/>
      <c r="D1661" s="79"/>
      <c r="E1661" s="79"/>
      <c r="F1661" s="79"/>
      <c r="G1661" s="79"/>
      <c r="H1661" s="79"/>
      <c r="I1661" s="79"/>
      <c r="J1661" s="79"/>
      <c r="K1661" s="79"/>
      <c r="L1661" s="79"/>
      <c r="M1661" s="79"/>
      <c r="AA1661" s="79"/>
      <c r="AB1661" s="79"/>
      <c r="AC1661" s="79"/>
      <c r="AD1661" s="79"/>
      <c r="AE1661" s="79"/>
      <c r="AF1661" s="79"/>
      <c r="AG1661" s="79"/>
      <c r="AH1661" s="79"/>
      <c r="AI1661" s="79"/>
      <c r="AJ1661" s="79"/>
      <c r="AK1661" s="79"/>
      <c r="AL1661" s="79"/>
      <c r="AM1661" s="79"/>
      <c r="AN1661" s="79"/>
      <c r="AO1661" s="79"/>
      <c r="AP1661" s="79"/>
      <c r="AQ1661" s="79"/>
      <c r="AR1661" s="79"/>
      <c r="AS1661" s="79"/>
      <c r="AT1661" s="79"/>
      <c r="AU1661" s="79"/>
      <c r="AV1661" s="79"/>
      <c r="AW1661" s="79"/>
      <c r="AX1661" s="79"/>
      <c r="AY1661" s="79"/>
      <c r="AZ1661" s="79"/>
      <c r="BA1661" s="79"/>
      <c r="BB1661" s="79"/>
      <c r="BC1661" s="79"/>
      <c r="BD1661" s="79"/>
      <c r="BE1661" s="79"/>
      <c r="BF1661" s="79"/>
      <c r="BG1661" s="79"/>
      <c r="BH1661" s="79"/>
      <c r="BI1661" s="79"/>
      <c r="BJ1661" s="79"/>
      <c r="BK1661" s="79"/>
      <c r="BL1661" s="79"/>
      <c r="BM1661" s="79"/>
      <c r="BN1661" s="79"/>
      <c r="BO1661" s="79"/>
      <c r="BP1661" s="79"/>
      <c r="BQ1661" s="79"/>
      <c r="BR1661" s="79"/>
      <c r="BS1661" s="79"/>
      <c r="BT1661" s="79"/>
      <c r="BU1661" s="79"/>
      <c r="BV1661" s="79"/>
      <c r="BW1661" s="79"/>
      <c r="BX1661" s="79"/>
      <c r="BY1661" s="79"/>
      <c r="BZ1661" s="79"/>
      <c r="CA1661" s="79"/>
    </row>
    <row r="1662" spans="1:79">
      <c r="A1662" s="79"/>
      <c r="B1662" s="79"/>
      <c r="C1662" s="79"/>
      <c r="D1662" s="79"/>
      <c r="E1662" s="79"/>
      <c r="F1662" s="79"/>
      <c r="G1662" s="79"/>
      <c r="H1662" s="79"/>
      <c r="I1662" s="79"/>
      <c r="J1662" s="79"/>
      <c r="K1662" s="79"/>
      <c r="L1662" s="79"/>
      <c r="M1662" s="79"/>
      <c r="AA1662" s="79"/>
      <c r="AB1662" s="79"/>
      <c r="AC1662" s="79"/>
      <c r="AD1662" s="79"/>
      <c r="AE1662" s="79"/>
      <c r="AF1662" s="79"/>
      <c r="AG1662" s="79"/>
      <c r="AH1662" s="79"/>
      <c r="AI1662" s="79"/>
      <c r="AJ1662" s="79"/>
      <c r="AK1662" s="79"/>
      <c r="AL1662" s="79"/>
      <c r="AM1662" s="79"/>
      <c r="AN1662" s="79"/>
      <c r="AO1662" s="79"/>
      <c r="AP1662" s="79"/>
      <c r="AQ1662" s="79"/>
      <c r="AR1662" s="79"/>
      <c r="AS1662" s="79"/>
      <c r="AT1662" s="79"/>
      <c r="AU1662" s="79"/>
      <c r="AV1662" s="79"/>
      <c r="AW1662" s="79"/>
      <c r="AX1662" s="79"/>
      <c r="AY1662" s="79"/>
      <c r="AZ1662" s="79"/>
      <c r="BA1662" s="79"/>
      <c r="BB1662" s="79"/>
      <c r="BC1662" s="79"/>
      <c r="BD1662" s="79"/>
      <c r="BE1662" s="79"/>
      <c r="BF1662" s="79"/>
      <c r="BG1662" s="79"/>
      <c r="BH1662" s="79"/>
      <c r="BI1662" s="79"/>
      <c r="BJ1662" s="79"/>
      <c r="BK1662" s="79"/>
      <c r="BL1662" s="79"/>
      <c r="BM1662" s="79"/>
      <c r="BN1662" s="79"/>
      <c r="BO1662" s="79"/>
      <c r="BP1662" s="79"/>
      <c r="BQ1662" s="79"/>
      <c r="BR1662" s="79"/>
      <c r="BS1662" s="79"/>
      <c r="BT1662" s="79"/>
      <c r="BU1662" s="79"/>
      <c r="BV1662" s="79"/>
      <c r="BW1662" s="79"/>
      <c r="BX1662" s="79"/>
      <c r="BY1662" s="79"/>
      <c r="BZ1662" s="79"/>
      <c r="CA1662" s="79"/>
    </row>
    <row r="1663" spans="1:79">
      <c r="A1663" s="79"/>
      <c r="B1663" s="79"/>
      <c r="C1663" s="79"/>
      <c r="D1663" s="79"/>
      <c r="E1663" s="79"/>
      <c r="F1663" s="79"/>
      <c r="G1663" s="79"/>
      <c r="H1663" s="79"/>
      <c r="I1663" s="79"/>
      <c r="J1663" s="79"/>
      <c r="K1663" s="79"/>
      <c r="L1663" s="79"/>
      <c r="M1663" s="79"/>
      <c r="AA1663" s="79"/>
      <c r="AB1663" s="79"/>
      <c r="AC1663" s="79"/>
      <c r="AD1663" s="79"/>
      <c r="AE1663" s="79"/>
      <c r="AF1663" s="79"/>
      <c r="AG1663" s="79"/>
      <c r="AH1663" s="79"/>
      <c r="AI1663" s="79"/>
      <c r="AJ1663" s="79"/>
      <c r="AK1663" s="79"/>
      <c r="AL1663" s="79"/>
      <c r="AM1663" s="79"/>
      <c r="AN1663" s="79"/>
      <c r="AO1663" s="79"/>
      <c r="AP1663" s="79"/>
      <c r="AQ1663" s="79"/>
      <c r="AR1663" s="79"/>
      <c r="AS1663" s="79"/>
      <c r="AT1663" s="79"/>
      <c r="AU1663" s="79"/>
      <c r="AV1663" s="79"/>
      <c r="AW1663" s="79"/>
      <c r="AX1663" s="79"/>
      <c r="AY1663" s="79"/>
      <c r="AZ1663" s="79"/>
      <c r="BA1663" s="79"/>
      <c r="BB1663" s="79"/>
      <c r="BC1663" s="79"/>
      <c r="BD1663" s="79"/>
      <c r="BE1663" s="79"/>
      <c r="BF1663" s="79"/>
      <c r="BG1663" s="79"/>
      <c r="BH1663" s="79"/>
      <c r="BI1663" s="79"/>
      <c r="BJ1663" s="79"/>
      <c r="BK1663" s="79"/>
      <c r="BL1663" s="79"/>
      <c r="BM1663" s="79"/>
      <c r="BN1663" s="79"/>
      <c r="BO1663" s="79"/>
      <c r="BP1663" s="79"/>
      <c r="BQ1663" s="79"/>
      <c r="BR1663" s="79"/>
      <c r="BS1663" s="79"/>
      <c r="BT1663" s="79"/>
      <c r="BU1663" s="79"/>
      <c r="BV1663" s="79"/>
      <c r="BW1663" s="79"/>
      <c r="BX1663" s="79"/>
      <c r="BY1663" s="79"/>
      <c r="BZ1663" s="79"/>
      <c r="CA1663" s="79"/>
    </row>
    <row r="1664" spans="1:79">
      <c r="A1664" s="79"/>
      <c r="B1664" s="79"/>
      <c r="C1664" s="79"/>
      <c r="D1664" s="79"/>
      <c r="E1664" s="79"/>
      <c r="F1664" s="79"/>
      <c r="G1664" s="79"/>
      <c r="H1664" s="79"/>
      <c r="I1664" s="79"/>
      <c r="J1664" s="79"/>
      <c r="K1664" s="79"/>
      <c r="L1664" s="79"/>
      <c r="M1664" s="79"/>
      <c r="AA1664" s="79"/>
      <c r="AB1664" s="79"/>
      <c r="AC1664" s="79"/>
      <c r="AD1664" s="79"/>
      <c r="AE1664" s="79"/>
      <c r="AF1664" s="79"/>
      <c r="AG1664" s="79"/>
      <c r="AH1664" s="79"/>
      <c r="AI1664" s="79"/>
      <c r="AJ1664" s="79"/>
      <c r="AK1664" s="79"/>
      <c r="AL1664" s="79"/>
      <c r="AM1664" s="79"/>
      <c r="AN1664" s="79"/>
      <c r="AO1664" s="79"/>
      <c r="AP1664" s="79"/>
      <c r="AQ1664" s="79"/>
      <c r="AR1664" s="79"/>
      <c r="AS1664" s="79"/>
      <c r="AT1664" s="79"/>
      <c r="AU1664" s="79"/>
      <c r="AV1664" s="79"/>
      <c r="AW1664" s="79"/>
      <c r="AX1664" s="79"/>
      <c r="AY1664" s="79"/>
      <c r="AZ1664" s="79"/>
      <c r="BA1664" s="79"/>
      <c r="BB1664" s="79"/>
      <c r="BC1664" s="79"/>
      <c r="BD1664" s="79"/>
      <c r="BE1664" s="79"/>
      <c r="BF1664" s="79"/>
      <c r="BG1664" s="79"/>
      <c r="BH1664" s="79"/>
      <c r="BI1664" s="79"/>
      <c r="BJ1664" s="79"/>
      <c r="BK1664" s="79"/>
      <c r="BL1664" s="79"/>
      <c r="BM1664" s="79"/>
      <c r="BN1664" s="79"/>
      <c r="BO1664" s="79"/>
      <c r="BP1664" s="79"/>
      <c r="BQ1664" s="79"/>
      <c r="BR1664" s="79"/>
      <c r="BS1664" s="79"/>
      <c r="BT1664" s="79"/>
      <c r="BU1664" s="79"/>
      <c r="BV1664" s="79"/>
      <c r="BW1664" s="79"/>
      <c r="BX1664" s="79"/>
      <c r="BY1664" s="79"/>
      <c r="BZ1664" s="79"/>
      <c r="CA1664" s="79"/>
    </row>
    <row r="1665" spans="1:79">
      <c r="A1665" s="79"/>
      <c r="B1665" s="79"/>
      <c r="C1665" s="79"/>
      <c r="D1665" s="79"/>
      <c r="E1665" s="79"/>
      <c r="F1665" s="79"/>
      <c r="G1665" s="79"/>
      <c r="H1665" s="79"/>
      <c r="I1665" s="79"/>
      <c r="J1665" s="79"/>
      <c r="K1665" s="79"/>
      <c r="L1665" s="79"/>
      <c r="M1665" s="79"/>
      <c r="AA1665" s="79"/>
      <c r="AB1665" s="79"/>
      <c r="AC1665" s="79"/>
      <c r="AD1665" s="79"/>
      <c r="AE1665" s="79"/>
      <c r="AF1665" s="79"/>
      <c r="AG1665" s="79"/>
      <c r="AH1665" s="79"/>
      <c r="AI1665" s="79"/>
      <c r="AJ1665" s="79"/>
      <c r="AK1665" s="79"/>
      <c r="AL1665" s="79"/>
      <c r="AM1665" s="79"/>
      <c r="AN1665" s="79"/>
      <c r="AO1665" s="79"/>
      <c r="AP1665" s="79"/>
      <c r="AQ1665" s="79"/>
      <c r="AR1665" s="79"/>
      <c r="AS1665" s="79"/>
      <c r="AT1665" s="79"/>
      <c r="AU1665" s="79"/>
      <c r="AV1665" s="79"/>
      <c r="AW1665" s="79"/>
      <c r="AX1665" s="79"/>
      <c r="AY1665" s="79"/>
      <c r="AZ1665" s="79"/>
      <c r="BA1665" s="79"/>
      <c r="BB1665" s="79"/>
      <c r="BC1665" s="79"/>
      <c r="BD1665" s="79"/>
      <c r="BE1665" s="79"/>
      <c r="BF1665" s="79"/>
      <c r="BG1665" s="79"/>
      <c r="BH1665" s="79"/>
      <c r="BI1665" s="79"/>
      <c r="BJ1665" s="79"/>
      <c r="BK1665" s="79"/>
      <c r="BL1665" s="79"/>
      <c r="BM1665" s="79"/>
      <c r="BN1665" s="79"/>
      <c r="BO1665" s="79"/>
      <c r="BP1665" s="79"/>
      <c r="BQ1665" s="79"/>
      <c r="BR1665" s="79"/>
      <c r="BS1665" s="79"/>
      <c r="BT1665" s="79"/>
      <c r="BU1665" s="79"/>
      <c r="BV1665" s="79"/>
      <c r="BW1665" s="79"/>
      <c r="BX1665" s="79"/>
      <c r="BY1665" s="79"/>
      <c r="BZ1665" s="79"/>
      <c r="CA1665" s="79"/>
    </row>
    <row r="1666" spans="1:79">
      <c r="A1666" s="79"/>
      <c r="B1666" s="79"/>
      <c r="C1666" s="79"/>
      <c r="D1666" s="79"/>
      <c r="E1666" s="79"/>
      <c r="F1666" s="79"/>
      <c r="G1666" s="79"/>
      <c r="H1666" s="79"/>
      <c r="I1666" s="79"/>
      <c r="J1666" s="79"/>
      <c r="K1666" s="79"/>
      <c r="L1666" s="79"/>
      <c r="M1666" s="79"/>
      <c r="AA1666" s="79"/>
      <c r="AB1666" s="79"/>
      <c r="AC1666" s="79"/>
      <c r="AD1666" s="79"/>
      <c r="AE1666" s="79"/>
      <c r="AF1666" s="79"/>
      <c r="AG1666" s="79"/>
      <c r="AH1666" s="79"/>
      <c r="AI1666" s="79"/>
      <c r="AJ1666" s="79"/>
      <c r="AK1666" s="79"/>
      <c r="AL1666" s="79"/>
      <c r="AM1666" s="79"/>
      <c r="AN1666" s="79"/>
      <c r="AO1666" s="79"/>
      <c r="AP1666" s="79"/>
      <c r="AQ1666" s="79"/>
      <c r="AR1666" s="79"/>
      <c r="AS1666" s="79"/>
      <c r="AT1666" s="79"/>
      <c r="AU1666" s="79"/>
      <c r="AV1666" s="79"/>
      <c r="AW1666" s="79"/>
      <c r="AX1666" s="79"/>
      <c r="AY1666" s="79"/>
      <c r="AZ1666" s="79"/>
      <c r="BA1666" s="79"/>
      <c r="BB1666" s="79"/>
      <c r="BC1666" s="79"/>
      <c r="BD1666" s="79"/>
      <c r="BE1666" s="79"/>
      <c r="BF1666" s="79"/>
      <c r="BG1666" s="79"/>
      <c r="BH1666" s="79"/>
      <c r="BI1666" s="79"/>
      <c r="BJ1666" s="79"/>
      <c r="BK1666" s="79"/>
      <c r="BL1666" s="79"/>
      <c r="BM1666" s="79"/>
      <c r="BN1666" s="79"/>
      <c r="BO1666" s="79"/>
      <c r="BP1666" s="79"/>
      <c r="BQ1666" s="79"/>
      <c r="BR1666" s="79"/>
      <c r="BS1666" s="79"/>
      <c r="BT1666" s="79"/>
      <c r="BU1666" s="79"/>
      <c r="BV1666" s="79"/>
      <c r="BW1666" s="79"/>
      <c r="BX1666" s="79"/>
      <c r="BY1666" s="79"/>
      <c r="BZ1666" s="79"/>
      <c r="CA1666" s="79"/>
    </row>
    <row r="1667" spans="1:79">
      <c r="A1667" s="79"/>
      <c r="B1667" s="79"/>
      <c r="C1667" s="79"/>
      <c r="D1667" s="79"/>
      <c r="E1667" s="79"/>
      <c r="F1667" s="79"/>
      <c r="G1667" s="79"/>
      <c r="H1667" s="79"/>
      <c r="I1667" s="79"/>
      <c r="J1667" s="79"/>
      <c r="K1667" s="79"/>
      <c r="L1667" s="79"/>
      <c r="M1667" s="79"/>
      <c r="AA1667" s="79"/>
      <c r="AB1667" s="79"/>
      <c r="AC1667" s="79"/>
      <c r="AD1667" s="79"/>
      <c r="AE1667" s="79"/>
      <c r="AF1667" s="79"/>
      <c r="AG1667" s="79"/>
      <c r="AH1667" s="79"/>
      <c r="AI1667" s="79"/>
      <c r="AJ1667" s="79"/>
      <c r="AK1667" s="79"/>
      <c r="AL1667" s="79"/>
      <c r="AM1667" s="79"/>
      <c r="AN1667" s="79"/>
      <c r="AO1667" s="79"/>
      <c r="AP1667" s="79"/>
      <c r="AQ1667" s="79"/>
      <c r="AR1667" s="79"/>
      <c r="AS1667" s="79"/>
      <c r="AT1667" s="79"/>
      <c r="AU1667" s="79"/>
      <c r="AV1667" s="79"/>
      <c r="AW1667" s="79"/>
      <c r="AX1667" s="79"/>
      <c r="AY1667" s="79"/>
      <c r="AZ1667" s="79"/>
      <c r="BA1667" s="79"/>
      <c r="BB1667" s="79"/>
      <c r="BC1667" s="79"/>
      <c r="BD1667" s="79"/>
      <c r="BE1667" s="79"/>
      <c r="BF1667" s="79"/>
      <c r="BG1667" s="79"/>
      <c r="BH1667" s="79"/>
      <c r="BI1667" s="79"/>
      <c r="BJ1667" s="79"/>
      <c r="BK1667" s="79"/>
      <c r="BL1667" s="79"/>
      <c r="BM1667" s="79"/>
      <c r="BN1667" s="79"/>
      <c r="BO1667" s="79"/>
      <c r="BP1667" s="79"/>
      <c r="BQ1667" s="79"/>
      <c r="BR1667" s="79"/>
      <c r="BS1667" s="79"/>
      <c r="BT1667" s="79"/>
      <c r="BU1667" s="79"/>
      <c r="BV1667" s="79"/>
      <c r="BW1667" s="79"/>
      <c r="BX1667" s="79"/>
      <c r="BY1667" s="79"/>
      <c r="BZ1667" s="79"/>
      <c r="CA1667" s="79"/>
    </row>
    <row r="1668" spans="1:79">
      <c r="A1668" s="79"/>
      <c r="B1668" s="79"/>
      <c r="C1668" s="79"/>
      <c r="D1668" s="79"/>
      <c r="E1668" s="79"/>
      <c r="F1668" s="79"/>
      <c r="G1668" s="79"/>
      <c r="H1668" s="79"/>
      <c r="I1668" s="79"/>
      <c r="J1668" s="79"/>
      <c r="K1668" s="79"/>
      <c r="L1668" s="79"/>
      <c r="M1668" s="79"/>
      <c r="AA1668" s="79"/>
      <c r="AB1668" s="79"/>
      <c r="AC1668" s="79"/>
      <c r="AD1668" s="79"/>
      <c r="AE1668" s="79"/>
      <c r="AF1668" s="79"/>
      <c r="AG1668" s="79"/>
      <c r="AH1668" s="79"/>
      <c r="AI1668" s="79"/>
      <c r="AJ1668" s="79"/>
      <c r="AK1668" s="79"/>
      <c r="AL1668" s="79"/>
      <c r="AM1668" s="79"/>
      <c r="AN1668" s="79"/>
      <c r="AO1668" s="79"/>
      <c r="AP1668" s="79"/>
      <c r="AQ1668" s="79"/>
      <c r="AR1668" s="79"/>
      <c r="AS1668" s="79"/>
      <c r="AT1668" s="79"/>
      <c r="AU1668" s="79"/>
      <c r="AV1668" s="79"/>
      <c r="AW1668" s="79"/>
      <c r="AX1668" s="79"/>
      <c r="AY1668" s="79"/>
      <c r="AZ1668" s="79"/>
      <c r="BA1668" s="79"/>
      <c r="BB1668" s="79"/>
      <c r="BC1668" s="79"/>
      <c r="BD1668" s="79"/>
      <c r="BE1668" s="79"/>
      <c r="BF1668" s="79"/>
      <c r="BG1668" s="79"/>
      <c r="BH1668" s="79"/>
      <c r="BI1668" s="79"/>
      <c r="BJ1668" s="79"/>
      <c r="BK1668" s="79"/>
      <c r="BL1668" s="79"/>
      <c r="BM1668" s="79"/>
      <c r="BN1668" s="79"/>
      <c r="BO1668" s="79"/>
      <c r="BP1668" s="79"/>
      <c r="BQ1668" s="79"/>
      <c r="BR1668" s="79"/>
      <c r="BS1668" s="79"/>
      <c r="BT1668" s="79"/>
      <c r="BU1668" s="79"/>
      <c r="BV1668" s="79"/>
      <c r="BW1668" s="79"/>
      <c r="BX1668" s="79"/>
      <c r="BY1668" s="79"/>
      <c r="BZ1668" s="79"/>
      <c r="CA1668" s="79"/>
    </row>
    <row r="1669" spans="1:79">
      <c r="A1669" s="79"/>
      <c r="B1669" s="79"/>
      <c r="C1669" s="79"/>
      <c r="D1669" s="79"/>
      <c r="E1669" s="79"/>
      <c r="F1669" s="79"/>
      <c r="G1669" s="79"/>
      <c r="H1669" s="79"/>
      <c r="I1669" s="79"/>
      <c r="J1669" s="79"/>
      <c r="K1669" s="79"/>
      <c r="L1669" s="79"/>
      <c r="M1669" s="79"/>
      <c r="AA1669" s="79"/>
      <c r="AB1669" s="79"/>
      <c r="AC1669" s="79"/>
      <c r="AD1669" s="79"/>
      <c r="AE1669" s="79"/>
      <c r="AF1669" s="79"/>
      <c r="AG1669" s="79"/>
      <c r="AH1669" s="79"/>
      <c r="AI1669" s="79"/>
      <c r="AJ1669" s="79"/>
      <c r="AK1669" s="79"/>
      <c r="AL1669" s="79"/>
      <c r="AM1669" s="79"/>
      <c r="AN1669" s="79"/>
      <c r="AO1669" s="79"/>
      <c r="AP1669" s="79"/>
      <c r="AQ1669" s="79"/>
      <c r="AR1669" s="79"/>
      <c r="AS1669" s="79"/>
      <c r="AT1669" s="79"/>
      <c r="AU1669" s="79"/>
      <c r="AV1669" s="79"/>
      <c r="AW1669" s="79"/>
      <c r="AX1669" s="79"/>
      <c r="AY1669" s="79"/>
      <c r="AZ1669" s="79"/>
      <c r="BA1669" s="79"/>
      <c r="BB1669" s="79"/>
      <c r="BC1669" s="79"/>
      <c r="BD1669" s="79"/>
      <c r="BE1669" s="79"/>
      <c r="BF1669" s="79"/>
      <c r="BG1669" s="79"/>
      <c r="BH1669" s="79"/>
      <c r="BI1669" s="79"/>
      <c r="BJ1669" s="79"/>
      <c r="BK1669" s="79"/>
      <c r="BL1669" s="79"/>
      <c r="BM1669" s="79"/>
      <c r="BN1669" s="79"/>
      <c r="BO1669" s="79"/>
      <c r="BP1669" s="79"/>
      <c r="BQ1669" s="79"/>
      <c r="BR1669" s="79"/>
      <c r="BS1669" s="79"/>
      <c r="BT1669" s="79"/>
      <c r="BU1669" s="79"/>
      <c r="BV1669" s="79"/>
      <c r="BW1669" s="79"/>
      <c r="BX1669" s="79"/>
      <c r="BY1669" s="79"/>
      <c r="BZ1669" s="79"/>
      <c r="CA1669" s="79"/>
    </row>
    <row r="1670" spans="1:79">
      <c r="A1670" s="79"/>
      <c r="B1670" s="79"/>
      <c r="C1670" s="79"/>
      <c r="D1670" s="79"/>
      <c r="E1670" s="79"/>
      <c r="F1670" s="79"/>
      <c r="G1670" s="79"/>
      <c r="H1670" s="79"/>
      <c r="I1670" s="79"/>
      <c r="J1670" s="79"/>
      <c r="K1670" s="79"/>
      <c r="L1670" s="79"/>
      <c r="M1670" s="79"/>
      <c r="AA1670" s="79"/>
      <c r="AB1670" s="79"/>
      <c r="AC1670" s="79"/>
      <c r="AD1670" s="79"/>
      <c r="AE1670" s="79"/>
      <c r="AF1670" s="79"/>
      <c r="AG1670" s="79"/>
      <c r="AH1670" s="79"/>
      <c r="AI1670" s="79"/>
      <c r="AJ1670" s="79"/>
      <c r="AK1670" s="79"/>
      <c r="AL1670" s="79"/>
      <c r="AM1670" s="79"/>
      <c r="AN1670" s="79"/>
      <c r="AO1670" s="79"/>
      <c r="AP1670" s="79"/>
      <c r="AQ1670" s="79"/>
      <c r="AR1670" s="79"/>
      <c r="AS1670" s="79"/>
      <c r="AT1670" s="79"/>
      <c r="AU1670" s="79"/>
      <c r="AV1670" s="79"/>
      <c r="AW1670" s="79"/>
      <c r="AX1670" s="79"/>
      <c r="AY1670" s="79"/>
      <c r="AZ1670" s="79"/>
      <c r="BA1670" s="79"/>
      <c r="BB1670" s="79"/>
      <c r="BC1670" s="79"/>
      <c r="BD1670" s="79"/>
      <c r="BE1670" s="79"/>
      <c r="BF1670" s="79"/>
      <c r="BG1670" s="79"/>
      <c r="BH1670" s="79"/>
      <c r="BI1670" s="79"/>
      <c r="BJ1670" s="79"/>
      <c r="BK1670" s="79"/>
      <c r="BL1670" s="79"/>
      <c r="BM1670" s="79"/>
      <c r="BN1670" s="79"/>
      <c r="BO1670" s="79"/>
      <c r="BP1670" s="79"/>
      <c r="BQ1670" s="79"/>
      <c r="BR1670" s="79"/>
      <c r="BS1670" s="79"/>
      <c r="BT1670" s="79"/>
      <c r="BU1670" s="79"/>
      <c r="BV1670" s="79"/>
      <c r="BW1670" s="79"/>
      <c r="BX1670" s="79"/>
      <c r="BY1670" s="79"/>
      <c r="BZ1670" s="79"/>
      <c r="CA1670" s="79"/>
    </row>
    <row r="1671" spans="1:79">
      <c r="A1671" s="79"/>
      <c r="B1671" s="79"/>
      <c r="C1671" s="79"/>
      <c r="D1671" s="79"/>
      <c r="E1671" s="79"/>
      <c r="F1671" s="79"/>
      <c r="G1671" s="79"/>
      <c r="H1671" s="79"/>
      <c r="I1671" s="79"/>
      <c r="J1671" s="79"/>
      <c r="K1671" s="79"/>
      <c r="L1671" s="79"/>
      <c r="M1671" s="79"/>
      <c r="AA1671" s="79"/>
      <c r="AB1671" s="79"/>
      <c r="AC1671" s="79"/>
      <c r="AD1671" s="79"/>
      <c r="AE1671" s="79"/>
      <c r="AF1671" s="79"/>
      <c r="AG1671" s="79"/>
      <c r="AH1671" s="79"/>
      <c r="AI1671" s="79"/>
      <c r="AJ1671" s="79"/>
      <c r="AK1671" s="79"/>
      <c r="AL1671" s="79"/>
      <c r="AM1671" s="79"/>
      <c r="AN1671" s="79"/>
      <c r="AO1671" s="79"/>
      <c r="AP1671" s="79"/>
      <c r="AQ1671" s="79"/>
      <c r="AR1671" s="79"/>
      <c r="AS1671" s="79"/>
      <c r="AT1671" s="79"/>
      <c r="AU1671" s="79"/>
      <c r="AV1671" s="79"/>
      <c r="AW1671" s="79"/>
      <c r="AX1671" s="79"/>
      <c r="AY1671" s="79"/>
      <c r="AZ1671" s="79"/>
      <c r="BA1671" s="79"/>
      <c r="BB1671" s="79"/>
      <c r="BC1671" s="79"/>
      <c r="BD1671" s="79"/>
      <c r="BE1671" s="79"/>
      <c r="BF1671" s="79"/>
      <c r="BG1671" s="79"/>
      <c r="BH1671" s="79"/>
      <c r="BI1671" s="79"/>
      <c r="BJ1671" s="79"/>
      <c r="BK1671" s="79"/>
      <c r="BL1671" s="79"/>
      <c r="BM1671" s="79"/>
      <c r="BN1671" s="79"/>
      <c r="BO1671" s="79"/>
      <c r="BP1671" s="79"/>
      <c r="BQ1671" s="79"/>
      <c r="BR1671" s="79"/>
      <c r="BS1671" s="79"/>
      <c r="BT1671" s="79"/>
      <c r="BU1671" s="79"/>
      <c r="BV1671" s="79"/>
      <c r="BW1671" s="79"/>
      <c r="BX1671" s="79"/>
      <c r="BY1671" s="79"/>
      <c r="BZ1671" s="79"/>
      <c r="CA1671" s="79"/>
    </row>
    <row r="1672" spans="1:79">
      <c r="A1672" s="79"/>
      <c r="B1672" s="79"/>
      <c r="C1672" s="79"/>
      <c r="D1672" s="79"/>
      <c r="E1672" s="79"/>
      <c r="F1672" s="79"/>
      <c r="G1672" s="79"/>
      <c r="H1672" s="79"/>
      <c r="I1672" s="79"/>
      <c r="J1672" s="79"/>
      <c r="K1672" s="79"/>
      <c r="L1672" s="79"/>
      <c r="M1672" s="79"/>
      <c r="AA1672" s="79"/>
      <c r="AB1672" s="79"/>
      <c r="AC1672" s="79"/>
      <c r="AD1672" s="79"/>
      <c r="AE1672" s="79"/>
      <c r="AF1672" s="79"/>
      <c r="AG1672" s="79"/>
      <c r="AH1672" s="79"/>
      <c r="AI1672" s="79"/>
      <c r="AJ1672" s="79"/>
      <c r="AK1672" s="79"/>
      <c r="AL1672" s="79"/>
      <c r="AM1672" s="79"/>
      <c r="AN1672" s="79"/>
      <c r="AO1672" s="79"/>
      <c r="AP1672" s="79"/>
      <c r="AQ1672" s="79"/>
      <c r="AR1672" s="79"/>
      <c r="AS1672" s="79"/>
      <c r="AT1672" s="79"/>
      <c r="AU1672" s="79"/>
      <c r="AV1672" s="79"/>
      <c r="AW1672" s="79"/>
      <c r="AX1672" s="79"/>
      <c r="AY1672" s="79"/>
      <c r="AZ1672" s="79"/>
      <c r="BA1672" s="79"/>
      <c r="BB1672" s="79"/>
      <c r="BC1672" s="79"/>
      <c r="BD1672" s="79"/>
      <c r="BE1672" s="79"/>
      <c r="BF1672" s="79"/>
      <c r="BG1672" s="79"/>
      <c r="BH1672" s="79"/>
      <c r="BI1672" s="79"/>
      <c r="BJ1672" s="79"/>
      <c r="BK1672" s="79"/>
      <c r="BL1672" s="79"/>
      <c r="BM1672" s="79"/>
      <c r="BN1672" s="79"/>
      <c r="BO1672" s="79"/>
      <c r="BP1672" s="79"/>
      <c r="BQ1672" s="79"/>
      <c r="BR1672" s="79"/>
      <c r="BS1672" s="79"/>
      <c r="BT1672" s="79"/>
      <c r="BU1672" s="79"/>
      <c r="BV1672" s="79"/>
      <c r="BW1672" s="79"/>
      <c r="BX1672" s="79"/>
      <c r="BY1672" s="79"/>
      <c r="BZ1672" s="79"/>
      <c r="CA1672" s="79"/>
    </row>
    <row r="1673" spans="1:79">
      <c r="A1673" s="79"/>
      <c r="B1673" s="79"/>
      <c r="C1673" s="79"/>
      <c r="D1673" s="79"/>
      <c r="E1673" s="79"/>
      <c r="F1673" s="79"/>
      <c r="G1673" s="79"/>
      <c r="H1673" s="79"/>
      <c r="I1673" s="79"/>
      <c r="J1673" s="79"/>
      <c r="K1673" s="79"/>
      <c r="L1673" s="79"/>
      <c r="M1673" s="79"/>
      <c r="AA1673" s="79"/>
      <c r="AB1673" s="79"/>
      <c r="AC1673" s="79"/>
      <c r="AD1673" s="79"/>
      <c r="AE1673" s="79"/>
      <c r="AF1673" s="79"/>
      <c r="AG1673" s="79"/>
      <c r="AH1673" s="79"/>
      <c r="AI1673" s="79"/>
      <c r="AJ1673" s="79"/>
      <c r="AK1673" s="79"/>
      <c r="AL1673" s="79"/>
      <c r="AM1673" s="79"/>
      <c r="AN1673" s="79"/>
      <c r="AO1673" s="79"/>
      <c r="AP1673" s="79"/>
      <c r="AQ1673" s="79"/>
      <c r="AR1673" s="79"/>
      <c r="AS1673" s="79"/>
      <c r="AT1673" s="79"/>
      <c r="AU1673" s="79"/>
      <c r="AV1673" s="79"/>
      <c r="AW1673" s="79"/>
      <c r="AX1673" s="79"/>
      <c r="AY1673" s="79"/>
      <c r="AZ1673" s="79"/>
      <c r="BA1673" s="79"/>
      <c r="BB1673" s="79"/>
      <c r="BC1673" s="79"/>
      <c r="BD1673" s="79"/>
      <c r="BE1673" s="79"/>
      <c r="BF1673" s="79"/>
      <c r="BG1673" s="79"/>
      <c r="BH1673" s="79"/>
      <c r="BI1673" s="79"/>
      <c r="BJ1673" s="79"/>
      <c r="BK1673" s="79"/>
      <c r="BL1673" s="79"/>
      <c r="BM1673" s="79"/>
      <c r="BN1673" s="79"/>
      <c r="BO1673" s="79"/>
      <c r="BP1673" s="79"/>
      <c r="BQ1673" s="79"/>
      <c r="BR1673" s="79"/>
      <c r="BS1673" s="79"/>
      <c r="BT1673" s="79"/>
      <c r="BU1673" s="79"/>
      <c r="BV1673" s="79"/>
      <c r="BW1673" s="79"/>
      <c r="BX1673" s="79"/>
      <c r="BY1673" s="79"/>
      <c r="BZ1673" s="79"/>
      <c r="CA1673" s="79"/>
    </row>
    <row r="1674" spans="1:79">
      <c r="A1674" s="79"/>
      <c r="B1674" s="79"/>
      <c r="C1674" s="79"/>
      <c r="D1674" s="79"/>
      <c r="E1674" s="79"/>
      <c r="F1674" s="79"/>
      <c r="G1674" s="79"/>
      <c r="H1674" s="79"/>
      <c r="I1674" s="79"/>
      <c r="J1674" s="79"/>
      <c r="K1674" s="79"/>
      <c r="L1674" s="79"/>
      <c r="M1674" s="79"/>
      <c r="AA1674" s="79"/>
      <c r="AB1674" s="79"/>
      <c r="AC1674" s="79"/>
      <c r="AD1674" s="79"/>
      <c r="AE1674" s="79"/>
      <c r="AF1674" s="79"/>
      <c r="AG1674" s="79"/>
      <c r="AH1674" s="79"/>
      <c r="AI1674" s="79"/>
      <c r="AJ1674" s="79"/>
      <c r="AK1674" s="79"/>
      <c r="AL1674" s="79"/>
      <c r="AM1674" s="79"/>
      <c r="AN1674" s="79"/>
      <c r="AO1674" s="79"/>
      <c r="AP1674" s="79"/>
      <c r="AQ1674" s="79"/>
      <c r="AR1674" s="79"/>
      <c r="AS1674" s="79"/>
      <c r="AT1674" s="79"/>
      <c r="AU1674" s="79"/>
      <c r="AV1674" s="79"/>
      <c r="AW1674" s="79"/>
      <c r="AX1674" s="79"/>
      <c r="AY1674" s="79"/>
      <c r="AZ1674" s="79"/>
      <c r="BA1674" s="79"/>
      <c r="BB1674" s="79"/>
      <c r="BC1674" s="79"/>
      <c r="BD1674" s="79"/>
      <c r="BE1674" s="79"/>
      <c r="BF1674" s="79"/>
      <c r="BG1674" s="79"/>
      <c r="BH1674" s="79"/>
      <c r="BI1674" s="79"/>
      <c r="BJ1674" s="79"/>
      <c r="BK1674" s="79"/>
      <c r="BL1674" s="79"/>
      <c r="BM1674" s="79"/>
      <c r="BN1674" s="79"/>
      <c r="BO1674" s="79"/>
      <c r="BP1674" s="79"/>
      <c r="BQ1674" s="79"/>
      <c r="BR1674" s="79"/>
      <c r="BS1674" s="79"/>
      <c r="BT1674" s="79"/>
      <c r="BU1674" s="79"/>
      <c r="BV1674" s="79"/>
      <c r="BW1674" s="79"/>
      <c r="BX1674" s="79"/>
      <c r="BY1674" s="79"/>
      <c r="BZ1674" s="79"/>
      <c r="CA1674" s="79"/>
    </row>
    <row r="1675" spans="1:79">
      <c r="A1675" s="79"/>
      <c r="B1675" s="79"/>
      <c r="C1675" s="79"/>
      <c r="D1675" s="79"/>
      <c r="E1675" s="79"/>
      <c r="F1675" s="79"/>
      <c r="G1675" s="79"/>
      <c r="H1675" s="79"/>
      <c r="I1675" s="79"/>
      <c r="J1675" s="79"/>
      <c r="K1675" s="79"/>
      <c r="L1675" s="79"/>
      <c r="M1675" s="79"/>
      <c r="AA1675" s="79"/>
      <c r="AB1675" s="79"/>
      <c r="AC1675" s="79"/>
      <c r="AD1675" s="79"/>
      <c r="AE1675" s="79"/>
      <c r="AF1675" s="79"/>
      <c r="AG1675" s="79"/>
      <c r="AH1675" s="79"/>
      <c r="AI1675" s="79"/>
      <c r="AJ1675" s="79"/>
      <c r="AK1675" s="79"/>
      <c r="AL1675" s="79"/>
      <c r="AM1675" s="79"/>
      <c r="AN1675" s="79"/>
      <c r="AO1675" s="79"/>
      <c r="AP1675" s="79"/>
      <c r="AQ1675" s="79"/>
      <c r="AR1675" s="79"/>
      <c r="AS1675" s="79"/>
      <c r="AT1675" s="79"/>
      <c r="AU1675" s="79"/>
      <c r="AV1675" s="79"/>
      <c r="AW1675" s="79"/>
      <c r="AX1675" s="79"/>
      <c r="AY1675" s="79"/>
      <c r="AZ1675" s="79"/>
      <c r="BA1675" s="79"/>
      <c r="BB1675" s="79"/>
      <c r="BC1675" s="79"/>
      <c r="BD1675" s="79"/>
      <c r="BE1675" s="79"/>
      <c r="BF1675" s="79"/>
      <c r="BG1675" s="79"/>
      <c r="BH1675" s="79"/>
      <c r="BI1675" s="79"/>
      <c r="BJ1675" s="79"/>
      <c r="BK1675" s="79"/>
      <c r="BL1675" s="79"/>
      <c r="BM1675" s="79"/>
      <c r="BN1675" s="79"/>
      <c r="BO1675" s="79"/>
      <c r="BP1675" s="79"/>
      <c r="BQ1675" s="79"/>
      <c r="BR1675" s="79"/>
      <c r="BS1675" s="79"/>
      <c r="BT1675" s="79"/>
      <c r="BU1675" s="79"/>
      <c r="BV1675" s="79"/>
      <c r="BW1675" s="79"/>
      <c r="BX1675" s="79"/>
      <c r="BY1675" s="79"/>
      <c r="BZ1675" s="79"/>
      <c r="CA1675" s="79"/>
    </row>
    <row r="1676" spans="1:79">
      <c r="A1676" s="79"/>
      <c r="B1676" s="79"/>
      <c r="C1676" s="79"/>
      <c r="D1676" s="79"/>
      <c r="E1676" s="79"/>
      <c r="F1676" s="79"/>
      <c r="G1676" s="79"/>
      <c r="H1676" s="79"/>
      <c r="I1676" s="79"/>
      <c r="J1676" s="79"/>
      <c r="K1676" s="79"/>
      <c r="L1676" s="79"/>
      <c r="M1676" s="79"/>
      <c r="AA1676" s="79"/>
      <c r="AB1676" s="79"/>
      <c r="AC1676" s="79"/>
      <c r="AD1676" s="79"/>
      <c r="AE1676" s="79"/>
      <c r="AF1676" s="79"/>
      <c r="AG1676" s="79"/>
      <c r="AH1676" s="79"/>
      <c r="AI1676" s="79"/>
      <c r="AJ1676" s="79"/>
      <c r="AK1676" s="79"/>
      <c r="AL1676" s="79"/>
      <c r="AM1676" s="79"/>
      <c r="AN1676" s="79"/>
      <c r="AO1676" s="79"/>
      <c r="AP1676" s="79"/>
      <c r="AQ1676" s="79"/>
      <c r="AR1676" s="79"/>
      <c r="AS1676" s="79"/>
      <c r="AT1676" s="79"/>
      <c r="AU1676" s="79"/>
      <c r="AV1676" s="79"/>
      <c r="AW1676" s="79"/>
      <c r="AX1676" s="79"/>
      <c r="AY1676" s="79"/>
      <c r="AZ1676" s="79"/>
      <c r="BA1676" s="79"/>
      <c r="BB1676" s="79"/>
      <c r="BC1676" s="79"/>
      <c r="BD1676" s="79"/>
      <c r="BE1676" s="79"/>
      <c r="BF1676" s="79"/>
      <c r="BG1676" s="79"/>
      <c r="BH1676" s="79"/>
      <c r="BI1676" s="79"/>
      <c r="BJ1676" s="79"/>
      <c r="BK1676" s="79"/>
      <c r="BL1676" s="79"/>
      <c r="BM1676" s="79"/>
      <c r="BN1676" s="79"/>
      <c r="BO1676" s="79"/>
      <c r="BP1676" s="79"/>
      <c r="BQ1676" s="79"/>
      <c r="BR1676" s="79"/>
      <c r="BS1676" s="79"/>
      <c r="BT1676" s="79"/>
      <c r="BU1676" s="79"/>
      <c r="BV1676" s="79"/>
      <c r="BW1676" s="79"/>
      <c r="BX1676" s="79"/>
      <c r="BY1676" s="79"/>
      <c r="BZ1676" s="79"/>
      <c r="CA1676" s="79"/>
    </row>
    <row r="1677" spans="1:79">
      <c r="A1677" s="79"/>
      <c r="B1677" s="79"/>
      <c r="C1677" s="79"/>
      <c r="D1677" s="79"/>
      <c r="E1677" s="79"/>
      <c r="F1677" s="79"/>
      <c r="G1677" s="79"/>
      <c r="H1677" s="79"/>
      <c r="I1677" s="79"/>
      <c r="J1677" s="79"/>
      <c r="K1677" s="79"/>
      <c r="L1677" s="79"/>
      <c r="M1677" s="79"/>
      <c r="AA1677" s="79"/>
      <c r="AB1677" s="79"/>
      <c r="AC1677" s="79"/>
      <c r="AD1677" s="79"/>
      <c r="AE1677" s="79"/>
      <c r="AF1677" s="79"/>
      <c r="AG1677" s="79"/>
      <c r="AH1677" s="79"/>
      <c r="AI1677" s="79"/>
      <c r="AJ1677" s="79"/>
      <c r="AK1677" s="79"/>
      <c r="AL1677" s="79"/>
      <c r="AM1677" s="79"/>
      <c r="AN1677" s="79"/>
      <c r="AO1677" s="79"/>
      <c r="AP1677" s="79"/>
      <c r="AQ1677" s="79"/>
      <c r="AR1677" s="79"/>
      <c r="AS1677" s="79"/>
      <c r="AT1677" s="79"/>
      <c r="AU1677" s="79"/>
      <c r="AV1677" s="79"/>
      <c r="AW1677" s="79"/>
      <c r="AX1677" s="79"/>
      <c r="AY1677" s="79"/>
      <c r="AZ1677" s="79"/>
      <c r="BA1677" s="79"/>
      <c r="BB1677" s="79"/>
      <c r="BC1677" s="79"/>
      <c r="BD1677" s="79"/>
      <c r="BE1677" s="79"/>
      <c r="BF1677" s="79"/>
      <c r="BG1677" s="79"/>
      <c r="BH1677" s="79"/>
      <c r="BI1677" s="79"/>
      <c r="BJ1677" s="79"/>
      <c r="BK1677" s="79"/>
      <c r="BL1677" s="79"/>
      <c r="BM1677" s="79"/>
      <c r="BN1677" s="79"/>
      <c r="BO1677" s="79"/>
      <c r="BP1677" s="79"/>
      <c r="BQ1677" s="79"/>
      <c r="BR1677" s="79"/>
      <c r="BS1677" s="79"/>
      <c r="BT1677" s="79"/>
      <c r="BU1677" s="79"/>
      <c r="BV1677" s="79"/>
      <c r="BW1677" s="79"/>
      <c r="BX1677" s="79"/>
      <c r="BY1677" s="79"/>
      <c r="BZ1677" s="79"/>
      <c r="CA1677" s="79"/>
    </row>
    <row r="1678" spans="1:79">
      <c r="A1678" s="79"/>
      <c r="B1678" s="79"/>
      <c r="C1678" s="79"/>
      <c r="D1678" s="79"/>
      <c r="E1678" s="79"/>
      <c r="F1678" s="79"/>
      <c r="G1678" s="79"/>
      <c r="H1678" s="79"/>
      <c r="I1678" s="79"/>
      <c r="J1678" s="79"/>
      <c r="K1678" s="79"/>
      <c r="L1678" s="79"/>
      <c r="M1678" s="79"/>
      <c r="AA1678" s="79"/>
      <c r="AB1678" s="79"/>
      <c r="AC1678" s="79"/>
      <c r="AD1678" s="79"/>
      <c r="AE1678" s="79"/>
      <c r="AF1678" s="79"/>
      <c r="AG1678" s="79"/>
      <c r="AH1678" s="79"/>
      <c r="AI1678" s="79"/>
      <c r="AJ1678" s="79"/>
      <c r="AK1678" s="79"/>
      <c r="AL1678" s="79"/>
      <c r="AM1678" s="79"/>
      <c r="AN1678" s="79"/>
      <c r="AO1678" s="79"/>
      <c r="AP1678" s="79"/>
      <c r="AQ1678" s="79"/>
      <c r="AR1678" s="79"/>
      <c r="AS1678" s="79"/>
      <c r="AT1678" s="79"/>
      <c r="AU1678" s="79"/>
      <c r="AV1678" s="79"/>
      <c r="AW1678" s="79"/>
      <c r="AX1678" s="79"/>
      <c r="AY1678" s="79"/>
      <c r="AZ1678" s="79"/>
      <c r="BA1678" s="79"/>
      <c r="BB1678" s="79"/>
      <c r="BC1678" s="79"/>
      <c r="BD1678" s="79"/>
      <c r="BE1678" s="79"/>
      <c r="BF1678" s="79"/>
      <c r="BG1678" s="79"/>
      <c r="BH1678" s="79"/>
      <c r="BI1678" s="79"/>
      <c r="BJ1678" s="79"/>
      <c r="BK1678" s="79"/>
      <c r="BL1678" s="79"/>
      <c r="BM1678" s="79"/>
      <c r="BN1678" s="79"/>
      <c r="BO1678" s="79"/>
      <c r="BP1678" s="79"/>
      <c r="BQ1678" s="79"/>
      <c r="BR1678" s="79"/>
      <c r="BS1678" s="79"/>
      <c r="BT1678" s="79"/>
      <c r="BU1678" s="79"/>
      <c r="BV1678" s="79"/>
      <c r="BW1678" s="79"/>
      <c r="BX1678" s="79"/>
      <c r="BY1678" s="79"/>
      <c r="BZ1678" s="79"/>
      <c r="CA1678" s="79"/>
    </row>
    <row r="1679" spans="1:79">
      <c r="A1679" s="79"/>
      <c r="B1679" s="79"/>
      <c r="C1679" s="79"/>
      <c r="D1679" s="79"/>
      <c r="E1679" s="79"/>
      <c r="F1679" s="79"/>
      <c r="G1679" s="79"/>
      <c r="H1679" s="79"/>
      <c r="I1679" s="79"/>
      <c r="J1679" s="79"/>
      <c r="K1679" s="79"/>
      <c r="L1679" s="79"/>
      <c r="M1679" s="79"/>
      <c r="AA1679" s="79"/>
      <c r="AB1679" s="79"/>
      <c r="AC1679" s="79"/>
      <c r="AD1679" s="79"/>
      <c r="AE1679" s="79"/>
      <c r="AF1679" s="79"/>
      <c r="AG1679" s="79"/>
      <c r="AH1679" s="79"/>
      <c r="AI1679" s="79"/>
      <c r="AJ1679" s="79"/>
      <c r="AK1679" s="79"/>
      <c r="AL1679" s="79"/>
      <c r="AM1679" s="79"/>
      <c r="AN1679" s="79"/>
      <c r="AO1679" s="79"/>
      <c r="AP1679" s="79"/>
      <c r="AQ1679" s="79"/>
      <c r="AR1679" s="79"/>
      <c r="AS1679" s="79"/>
      <c r="AT1679" s="79"/>
      <c r="AU1679" s="79"/>
      <c r="AV1679" s="79"/>
      <c r="AW1679" s="79"/>
      <c r="AX1679" s="79"/>
      <c r="AY1679" s="79"/>
      <c r="AZ1679" s="79"/>
      <c r="BA1679" s="79"/>
      <c r="BB1679" s="79"/>
      <c r="BC1679" s="79"/>
      <c r="BD1679" s="79"/>
      <c r="BE1679" s="79"/>
      <c r="BF1679" s="79"/>
      <c r="BG1679" s="79"/>
      <c r="BH1679" s="79"/>
      <c r="BI1679" s="79"/>
      <c r="BJ1679" s="79"/>
      <c r="BK1679" s="79"/>
      <c r="BL1679" s="79"/>
      <c r="BM1679" s="79"/>
      <c r="BN1679" s="79"/>
      <c r="BO1679" s="79"/>
      <c r="BP1679" s="79"/>
      <c r="BQ1679" s="79"/>
      <c r="BR1679" s="79"/>
      <c r="BS1679" s="79"/>
      <c r="BT1679" s="79"/>
      <c r="BU1679" s="79"/>
      <c r="BV1679" s="79"/>
      <c r="BW1679" s="79"/>
      <c r="BX1679" s="79"/>
      <c r="BY1679" s="79"/>
      <c r="BZ1679" s="79"/>
      <c r="CA1679" s="79"/>
    </row>
    <row r="1680" spans="1:79">
      <c r="A1680" s="79"/>
      <c r="B1680" s="79"/>
      <c r="C1680" s="79"/>
      <c r="D1680" s="79"/>
      <c r="E1680" s="79"/>
      <c r="F1680" s="79"/>
      <c r="G1680" s="79"/>
      <c r="H1680" s="79"/>
      <c r="I1680" s="79"/>
      <c r="J1680" s="79"/>
      <c r="K1680" s="79"/>
      <c r="L1680" s="79"/>
      <c r="M1680" s="79"/>
      <c r="AA1680" s="79"/>
      <c r="AB1680" s="79"/>
      <c r="AC1680" s="79"/>
      <c r="AD1680" s="79"/>
      <c r="AE1680" s="79"/>
      <c r="AF1680" s="79"/>
      <c r="AG1680" s="79"/>
      <c r="AH1680" s="79"/>
      <c r="AI1680" s="79"/>
      <c r="AJ1680" s="79"/>
      <c r="AK1680" s="79"/>
      <c r="AL1680" s="79"/>
      <c r="AM1680" s="79"/>
      <c r="AN1680" s="79"/>
      <c r="AO1680" s="79"/>
      <c r="AP1680" s="79"/>
      <c r="AQ1680" s="79"/>
      <c r="AR1680" s="79"/>
      <c r="AS1680" s="79"/>
      <c r="AT1680" s="79"/>
      <c r="AU1680" s="79"/>
      <c r="AV1680" s="79"/>
      <c r="AW1680" s="79"/>
      <c r="AX1680" s="79"/>
      <c r="AY1680" s="79"/>
      <c r="AZ1680" s="79"/>
      <c r="BA1680" s="79"/>
      <c r="BB1680" s="79"/>
      <c r="BC1680" s="79"/>
      <c r="BD1680" s="79"/>
      <c r="BE1680" s="79"/>
      <c r="BF1680" s="79"/>
      <c r="BG1680" s="79"/>
      <c r="BH1680" s="79"/>
      <c r="BI1680" s="79"/>
      <c r="BJ1680" s="79"/>
      <c r="BK1680" s="79"/>
      <c r="BL1680" s="79"/>
      <c r="BM1680" s="79"/>
      <c r="BN1680" s="79"/>
      <c r="BO1680" s="79"/>
      <c r="BP1680" s="79"/>
      <c r="BQ1680" s="79"/>
      <c r="BR1680" s="79"/>
      <c r="BS1680" s="79"/>
      <c r="BT1680" s="79"/>
      <c r="BU1680" s="79"/>
      <c r="BV1680" s="79"/>
      <c r="BW1680" s="79"/>
      <c r="BX1680" s="79"/>
      <c r="BY1680" s="79"/>
      <c r="BZ1680" s="79"/>
      <c r="CA1680" s="79"/>
    </row>
    <row r="1681" spans="1:79">
      <c r="A1681" s="79"/>
      <c r="B1681" s="79"/>
      <c r="C1681" s="79"/>
      <c r="D1681" s="79"/>
      <c r="E1681" s="79"/>
      <c r="F1681" s="79"/>
      <c r="G1681" s="79"/>
      <c r="H1681" s="79"/>
      <c r="I1681" s="79"/>
      <c r="J1681" s="79"/>
      <c r="K1681" s="79"/>
      <c r="L1681" s="79"/>
      <c r="M1681" s="79"/>
      <c r="AA1681" s="79"/>
      <c r="AB1681" s="79"/>
      <c r="AC1681" s="79"/>
      <c r="AD1681" s="79"/>
      <c r="AE1681" s="79"/>
      <c r="AF1681" s="79"/>
      <c r="AG1681" s="79"/>
      <c r="AH1681" s="79"/>
      <c r="AI1681" s="79"/>
      <c r="AJ1681" s="79"/>
      <c r="AK1681" s="79"/>
      <c r="AL1681" s="79"/>
      <c r="AM1681" s="79"/>
      <c r="AN1681" s="79"/>
      <c r="AO1681" s="79"/>
      <c r="AP1681" s="79"/>
      <c r="AQ1681" s="79"/>
      <c r="AR1681" s="79"/>
      <c r="AS1681" s="79"/>
      <c r="AT1681" s="79"/>
      <c r="AU1681" s="79"/>
      <c r="AV1681" s="79"/>
      <c r="AW1681" s="79"/>
      <c r="AX1681" s="79"/>
      <c r="AY1681" s="79"/>
      <c r="AZ1681" s="79"/>
      <c r="BA1681" s="79"/>
      <c r="BB1681" s="79"/>
      <c r="BC1681" s="79"/>
      <c r="BD1681" s="79"/>
      <c r="BE1681" s="79"/>
      <c r="BF1681" s="79"/>
      <c r="BG1681" s="79"/>
      <c r="BH1681" s="79"/>
      <c r="BI1681" s="79"/>
      <c r="BJ1681" s="79"/>
      <c r="BK1681" s="79"/>
      <c r="BL1681" s="79"/>
      <c r="BM1681" s="79"/>
      <c r="BN1681" s="79"/>
      <c r="BO1681" s="79"/>
      <c r="BP1681" s="79"/>
      <c r="BQ1681" s="79"/>
      <c r="BR1681" s="79"/>
      <c r="BS1681" s="79"/>
      <c r="BT1681" s="79"/>
      <c r="BU1681" s="79"/>
      <c r="BV1681" s="79"/>
      <c r="BW1681" s="79"/>
      <c r="BX1681" s="79"/>
      <c r="BY1681" s="79"/>
      <c r="BZ1681" s="79"/>
      <c r="CA1681" s="79"/>
    </row>
    <row r="1682" spans="1:79">
      <c r="A1682" s="79"/>
      <c r="B1682" s="79"/>
      <c r="C1682" s="79"/>
      <c r="D1682" s="79"/>
      <c r="E1682" s="79"/>
      <c r="F1682" s="79"/>
      <c r="G1682" s="79"/>
      <c r="H1682" s="79"/>
      <c r="I1682" s="79"/>
      <c r="J1682" s="79"/>
      <c r="K1682" s="79"/>
      <c r="L1682" s="79"/>
      <c r="M1682" s="79"/>
      <c r="AA1682" s="79"/>
      <c r="AB1682" s="79"/>
      <c r="AC1682" s="79"/>
      <c r="AD1682" s="79"/>
      <c r="AE1682" s="79"/>
      <c r="AF1682" s="79"/>
      <c r="AG1682" s="79"/>
      <c r="AH1682" s="79"/>
      <c r="AI1682" s="79"/>
      <c r="AJ1682" s="79"/>
      <c r="AK1682" s="79"/>
      <c r="AL1682" s="79"/>
      <c r="AM1682" s="79"/>
      <c r="AN1682" s="79"/>
      <c r="AO1682" s="79"/>
      <c r="AP1682" s="79"/>
      <c r="AQ1682" s="79"/>
      <c r="AR1682" s="79"/>
      <c r="AS1682" s="79"/>
      <c r="AT1682" s="79"/>
      <c r="AU1682" s="79"/>
      <c r="AV1682" s="79"/>
      <c r="AW1682" s="79"/>
      <c r="AX1682" s="79"/>
      <c r="AY1682" s="79"/>
      <c r="AZ1682" s="79"/>
      <c r="BA1682" s="79"/>
      <c r="BB1682" s="79"/>
      <c r="BC1682" s="79"/>
      <c r="BD1682" s="79"/>
      <c r="BE1682" s="79"/>
      <c r="BF1682" s="79"/>
      <c r="BG1682" s="79"/>
      <c r="BH1682" s="79"/>
      <c r="BI1682" s="79"/>
      <c r="BJ1682" s="79"/>
      <c r="BK1682" s="79"/>
      <c r="BL1682" s="79"/>
      <c r="BM1682" s="79"/>
      <c r="BN1682" s="79"/>
      <c r="BO1682" s="79"/>
      <c r="BP1682" s="79"/>
      <c r="BQ1682" s="79"/>
      <c r="BR1682" s="79"/>
      <c r="BS1682" s="79"/>
      <c r="BT1682" s="79"/>
      <c r="BU1682" s="79"/>
      <c r="BV1682" s="79"/>
      <c r="BW1682" s="79"/>
      <c r="BX1682" s="79"/>
      <c r="BY1682" s="79"/>
      <c r="BZ1682" s="79"/>
      <c r="CA1682" s="79"/>
    </row>
    <row r="1683" spans="1:79">
      <c r="A1683" s="79"/>
      <c r="B1683" s="79"/>
      <c r="C1683" s="79"/>
      <c r="D1683" s="79"/>
      <c r="E1683" s="79"/>
      <c r="F1683" s="79"/>
      <c r="G1683" s="79"/>
      <c r="H1683" s="79"/>
      <c r="I1683" s="79"/>
      <c r="J1683" s="79"/>
      <c r="K1683" s="79"/>
      <c r="L1683" s="79"/>
      <c r="M1683" s="79"/>
      <c r="AA1683" s="79"/>
      <c r="AB1683" s="79"/>
      <c r="AC1683" s="79"/>
      <c r="AD1683" s="79"/>
      <c r="AE1683" s="79"/>
      <c r="AF1683" s="79"/>
      <c r="AG1683" s="79"/>
      <c r="AH1683" s="79"/>
      <c r="AI1683" s="79"/>
      <c r="AJ1683" s="79"/>
      <c r="AK1683" s="79"/>
      <c r="AL1683" s="79"/>
      <c r="AM1683" s="79"/>
      <c r="AN1683" s="79"/>
      <c r="AO1683" s="79"/>
      <c r="AP1683" s="79"/>
      <c r="AQ1683" s="79"/>
      <c r="AR1683" s="79"/>
      <c r="AS1683" s="79"/>
      <c r="AT1683" s="79"/>
      <c r="AU1683" s="79"/>
      <c r="AV1683" s="79"/>
      <c r="AW1683" s="79"/>
      <c r="AX1683" s="79"/>
      <c r="AY1683" s="79"/>
      <c r="AZ1683" s="79"/>
      <c r="BA1683" s="79"/>
      <c r="BB1683" s="79"/>
      <c r="BC1683" s="79"/>
      <c r="BD1683" s="79"/>
      <c r="BE1683" s="79"/>
      <c r="BF1683" s="79"/>
      <c r="BG1683" s="79"/>
      <c r="BH1683" s="79"/>
      <c r="BI1683" s="79"/>
      <c r="BJ1683" s="79"/>
      <c r="BK1683" s="79"/>
      <c r="BL1683" s="79"/>
      <c r="BM1683" s="79"/>
      <c r="BN1683" s="79"/>
      <c r="BO1683" s="79"/>
      <c r="BP1683" s="79"/>
      <c r="BQ1683" s="79"/>
      <c r="BR1683" s="79"/>
      <c r="BS1683" s="79"/>
      <c r="BT1683" s="79"/>
      <c r="BU1683" s="79"/>
      <c r="BV1683" s="79"/>
      <c r="BW1683" s="79"/>
      <c r="BX1683" s="79"/>
      <c r="BY1683" s="79"/>
      <c r="BZ1683" s="79"/>
      <c r="CA1683" s="79"/>
    </row>
    <row r="1684" spans="1:79">
      <c r="A1684" s="79"/>
      <c r="B1684" s="79"/>
      <c r="C1684" s="79"/>
      <c r="D1684" s="79"/>
      <c r="E1684" s="79"/>
      <c r="F1684" s="79"/>
      <c r="G1684" s="79"/>
      <c r="H1684" s="79"/>
      <c r="I1684" s="79"/>
      <c r="J1684" s="79"/>
      <c r="K1684" s="79"/>
      <c r="L1684" s="79"/>
      <c r="M1684" s="79"/>
      <c r="AA1684" s="79"/>
      <c r="AB1684" s="79"/>
      <c r="AC1684" s="79"/>
      <c r="AD1684" s="79"/>
      <c r="AE1684" s="79"/>
      <c r="AF1684" s="79"/>
      <c r="AG1684" s="79"/>
      <c r="AH1684" s="79"/>
      <c r="AI1684" s="79"/>
      <c r="AJ1684" s="79"/>
      <c r="AK1684" s="79"/>
      <c r="AL1684" s="79"/>
      <c r="AM1684" s="79"/>
      <c r="AN1684" s="79"/>
      <c r="AO1684" s="79"/>
      <c r="AP1684" s="79"/>
      <c r="AQ1684" s="79"/>
      <c r="AR1684" s="79"/>
      <c r="AS1684" s="79"/>
      <c r="AT1684" s="79"/>
      <c r="AU1684" s="79"/>
      <c r="AV1684" s="79"/>
      <c r="AW1684" s="79"/>
      <c r="AX1684" s="79"/>
      <c r="AY1684" s="79"/>
      <c r="AZ1684" s="79"/>
      <c r="BA1684" s="79"/>
      <c r="BB1684" s="79"/>
      <c r="BC1684" s="79"/>
      <c r="BD1684" s="79"/>
      <c r="BE1684" s="79"/>
      <c r="BF1684" s="79"/>
      <c r="BG1684" s="79"/>
      <c r="BH1684" s="79"/>
      <c r="BI1684" s="79"/>
      <c r="BJ1684" s="79"/>
      <c r="BK1684" s="79"/>
      <c r="BL1684" s="79"/>
      <c r="BM1684" s="79"/>
      <c r="BN1684" s="79"/>
      <c r="BO1684" s="79"/>
      <c r="BP1684" s="79"/>
      <c r="BQ1684" s="79"/>
      <c r="BR1684" s="79"/>
      <c r="BS1684" s="79"/>
      <c r="BT1684" s="79"/>
      <c r="BU1684" s="79"/>
      <c r="BV1684" s="79"/>
      <c r="BW1684" s="79"/>
      <c r="BX1684" s="79"/>
      <c r="BY1684" s="79"/>
      <c r="BZ1684" s="79"/>
      <c r="CA1684" s="79"/>
    </row>
    <row r="1685" spans="1:79">
      <c r="A1685" s="79"/>
      <c r="B1685" s="79"/>
      <c r="C1685" s="79"/>
      <c r="D1685" s="79"/>
      <c r="E1685" s="79"/>
      <c r="F1685" s="79"/>
      <c r="G1685" s="79"/>
      <c r="H1685" s="79"/>
      <c r="I1685" s="79"/>
      <c r="J1685" s="79"/>
      <c r="K1685" s="79"/>
      <c r="L1685" s="79"/>
      <c r="M1685" s="79"/>
      <c r="AA1685" s="79"/>
      <c r="AB1685" s="79"/>
      <c r="AC1685" s="79"/>
      <c r="AD1685" s="79"/>
      <c r="AE1685" s="79"/>
      <c r="AF1685" s="79"/>
      <c r="AG1685" s="79"/>
      <c r="AH1685" s="79"/>
      <c r="AI1685" s="79"/>
      <c r="AJ1685" s="79"/>
      <c r="AK1685" s="79"/>
      <c r="AL1685" s="79"/>
      <c r="AM1685" s="79"/>
      <c r="AN1685" s="79"/>
      <c r="AO1685" s="79"/>
      <c r="AP1685" s="79"/>
      <c r="AQ1685" s="79"/>
      <c r="AR1685" s="79"/>
      <c r="AS1685" s="79"/>
      <c r="AT1685" s="79"/>
      <c r="AU1685" s="79"/>
      <c r="AV1685" s="79"/>
      <c r="AW1685" s="79"/>
      <c r="AX1685" s="79"/>
      <c r="AY1685" s="79"/>
      <c r="AZ1685" s="79"/>
      <c r="BA1685" s="79"/>
      <c r="BB1685" s="79"/>
      <c r="BC1685" s="79"/>
      <c r="BD1685" s="79"/>
      <c r="BE1685" s="79"/>
      <c r="BF1685" s="79"/>
      <c r="BG1685" s="79"/>
      <c r="BH1685" s="79"/>
      <c r="BI1685" s="79"/>
      <c r="BJ1685" s="79"/>
      <c r="BK1685" s="79"/>
      <c r="BL1685" s="79"/>
      <c r="BM1685" s="79"/>
      <c r="BN1685" s="79"/>
      <c r="BO1685" s="79"/>
      <c r="BP1685" s="79"/>
      <c r="BQ1685" s="79"/>
      <c r="BR1685" s="79"/>
      <c r="BS1685" s="79"/>
      <c r="BT1685" s="79"/>
      <c r="BU1685" s="79"/>
      <c r="BV1685" s="79"/>
      <c r="BW1685" s="79"/>
      <c r="BX1685" s="79"/>
      <c r="BY1685" s="79"/>
      <c r="BZ1685" s="79"/>
      <c r="CA1685" s="79"/>
    </row>
    <row r="1686" spans="1:79">
      <c r="A1686" s="79"/>
      <c r="B1686" s="79"/>
      <c r="C1686" s="79"/>
      <c r="D1686" s="79"/>
      <c r="E1686" s="79"/>
      <c r="F1686" s="79"/>
      <c r="G1686" s="79"/>
      <c r="H1686" s="79"/>
      <c r="I1686" s="79"/>
      <c r="J1686" s="79"/>
      <c r="K1686" s="79"/>
      <c r="L1686" s="79"/>
      <c r="M1686" s="79"/>
      <c r="AA1686" s="79"/>
      <c r="AB1686" s="79"/>
      <c r="AC1686" s="79"/>
      <c r="AD1686" s="79"/>
      <c r="AE1686" s="79"/>
      <c r="AF1686" s="79"/>
      <c r="AG1686" s="79"/>
      <c r="AH1686" s="79"/>
      <c r="AI1686" s="79"/>
      <c r="AJ1686" s="79"/>
      <c r="AK1686" s="79"/>
      <c r="AL1686" s="79"/>
      <c r="AM1686" s="79"/>
      <c r="AN1686" s="79"/>
      <c r="AO1686" s="79"/>
      <c r="AP1686" s="79"/>
      <c r="AQ1686" s="79"/>
      <c r="AR1686" s="79"/>
      <c r="AS1686" s="79"/>
      <c r="AT1686" s="79"/>
      <c r="AU1686" s="79"/>
      <c r="AV1686" s="79"/>
      <c r="AW1686" s="79"/>
      <c r="AX1686" s="79"/>
      <c r="AY1686" s="79"/>
      <c r="AZ1686" s="79"/>
      <c r="BA1686" s="79"/>
      <c r="BB1686" s="79"/>
      <c r="BC1686" s="79"/>
      <c r="BD1686" s="79"/>
      <c r="BE1686" s="79"/>
      <c r="BF1686" s="79"/>
      <c r="BG1686" s="79"/>
      <c r="BH1686" s="79"/>
      <c r="BI1686" s="79"/>
      <c r="BJ1686" s="79"/>
      <c r="BK1686" s="79"/>
      <c r="BL1686" s="79"/>
      <c r="BM1686" s="79"/>
      <c r="BN1686" s="79"/>
      <c r="BO1686" s="79"/>
      <c r="BP1686" s="79"/>
      <c r="BQ1686" s="79"/>
      <c r="BR1686" s="79"/>
      <c r="BS1686" s="79"/>
      <c r="BT1686" s="79"/>
      <c r="BU1686" s="79"/>
      <c r="BV1686" s="79"/>
      <c r="BW1686" s="79"/>
      <c r="BX1686" s="79"/>
      <c r="BY1686" s="79"/>
      <c r="BZ1686" s="79"/>
      <c r="CA1686" s="79"/>
    </row>
    <row r="1687" spans="1:79">
      <c r="A1687" s="79"/>
      <c r="B1687" s="79"/>
      <c r="C1687" s="79"/>
      <c r="D1687" s="79"/>
      <c r="E1687" s="79"/>
      <c r="F1687" s="79"/>
      <c r="G1687" s="79"/>
      <c r="H1687" s="79"/>
      <c r="I1687" s="79"/>
      <c r="J1687" s="79"/>
      <c r="K1687" s="79"/>
      <c r="L1687" s="79"/>
      <c r="M1687" s="79"/>
      <c r="AA1687" s="79"/>
      <c r="AB1687" s="79"/>
      <c r="AC1687" s="79"/>
      <c r="AD1687" s="79"/>
      <c r="AE1687" s="79"/>
      <c r="AF1687" s="79"/>
      <c r="AG1687" s="79"/>
      <c r="AH1687" s="79"/>
      <c r="AI1687" s="79"/>
      <c r="AJ1687" s="79"/>
      <c r="AK1687" s="79"/>
      <c r="AL1687" s="79"/>
      <c r="AM1687" s="79"/>
      <c r="AN1687" s="79"/>
      <c r="AO1687" s="79"/>
      <c r="AP1687" s="79"/>
      <c r="AQ1687" s="79"/>
      <c r="AR1687" s="79"/>
      <c r="AS1687" s="79"/>
      <c r="AT1687" s="79"/>
      <c r="AU1687" s="79"/>
      <c r="AV1687" s="79"/>
      <c r="AW1687" s="79"/>
      <c r="AX1687" s="79"/>
      <c r="AY1687" s="79"/>
      <c r="AZ1687" s="79"/>
      <c r="BA1687" s="79"/>
      <c r="BB1687" s="79"/>
      <c r="BC1687" s="79"/>
      <c r="BD1687" s="79"/>
      <c r="BE1687" s="79"/>
      <c r="BF1687" s="79"/>
      <c r="BG1687" s="79"/>
      <c r="BH1687" s="79"/>
      <c r="BI1687" s="79"/>
      <c r="BJ1687" s="79"/>
      <c r="BK1687" s="79"/>
      <c r="BL1687" s="79"/>
      <c r="BM1687" s="79"/>
      <c r="BN1687" s="79"/>
      <c r="BO1687" s="79"/>
      <c r="BP1687" s="79"/>
      <c r="BQ1687" s="79"/>
      <c r="BR1687" s="79"/>
      <c r="BS1687" s="79"/>
      <c r="BT1687" s="79"/>
      <c r="BU1687" s="79"/>
      <c r="BV1687" s="79"/>
      <c r="BW1687" s="79"/>
      <c r="BX1687" s="79"/>
      <c r="BY1687" s="79"/>
      <c r="BZ1687" s="79"/>
      <c r="CA1687" s="79"/>
    </row>
    <row r="1688" spans="1:79">
      <c r="A1688" s="79"/>
      <c r="B1688" s="79"/>
      <c r="C1688" s="79"/>
      <c r="D1688" s="79"/>
      <c r="E1688" s="79"/>
      <c r="F1688" s="79"/>
      <c r="G1688" s="79"/>
      <c r="H1688" s="79"/>
      <c r="I1688" s="79"/>
      <c r="J1688" s="79"/>
      <c r="K1688" s="79"/>
      <c r="L1688" s="79"/>
      <c r="M1688" s="79"/>
      <c r="AA1688" s="79"/>
      <c r="AB1688" s="79"/>
      <c r="AC1688" s="79"/>
      <c r="AD1688" s="79"/>
      <c r="AE1688" s="79"/>
      <c r="AF1688" s="79"/>
      <c r="AG1688" s="79"/>
      <c r="AH1688" s="79"/>
      <c r="AI1688" s="79"/>
      <c r="AJ1688" s="79"/>
      <c r="AK1688" s="79"/>
      <c r="AL1688" s="79"/>
      <c r="AM1688" s="79"/>
      <c r="AN1688" s="79"/>
      <c r="AO1688" s="79"/>
      <c r="AP1688" s="79"/>
      <c r="AQ1688" s="79"/>
      <c r="AR1688" s="79"/>
      <c r="AS1688" s="79"/>
      <c r="AT1688" s="79"/>
      <c r="AU1688" s="79"/>
      <c r="AV1688" s="79"/>
      <c r="AW1688" s="79"/>
      <c r="AX1688" s="79"/>
      <c r="AY1688" s="79"/>
      <c r="AZ1688" s="79"/>
      <c r="BA1688" s="79"/>
      <c r="BB1688" s="79"/>
      <c r="BC1688" s="79"/>
      <c r="BD1688" s="79"/>
      <c r="BE1688" s="79"/>
      <c r="BF1688" s="79"/>
      <c r="BG1688" s="79"/>
      <c r="BH1688" s="79"/>
      <c r="BI1688" s="79"/>
      <c r="BJ1688" s="79"/>
      <c r="BK1688" s="79"/>
      <c r="BL1688" s="79"/>
      <c r="BM1688" s="79"/>
      <c r="BN1688" s="79"/>
      <c r="BO1688" s="79"/>
      <c r="BP1688" s="79"/>
      <c r="BQ1688" s="79"/>
      <c r="BR1688" s="79"/>
      <c r="BS1688" s="79"/>
      <c r="BT1688" s="79"/>
      <c r="BU1688" s="79"/>
      <c r="BV1688" s="79"/>
      <c r="BW1688" s="79"/>
      <c r="BX1688" s="79"/>
      <c r="BY1688" s="79"/>
      <c r="BZ1688" s="79"/>
      <c r="CA1688" s="79"/>
    </row>
    <row r="1689" spans="1:79">
      <c r="A1689" s="79"/>
      <c r="B1689" s="79"/>
      <c r="C1689" s="79"/>
      <c r="D1689" s="79"/>
      <c r="E1689" s="79"/>
      <c r="F1689" s="79"/>
      <c r="G1689" s="79"/>
      <c r="H1689" s="79"/>
      <c r="I1689" s="79"/>
      <c r="J1689" s="79"/>
      <c r="K1689" s="79"/>
      <c r="L1689" s="79"/>
      <c r="M1689" s="79"/>
      <c r="AA1689" s="79"/>
      <c r="AB1689" s="79"/>
      <c r="AC1689" s="79"/>
      <c r="AD1689" s="79"/>
      <c r="AE1689" s="79"/>
      <c r="AF1689" s="79"/>
      <c r="AG1689" s="79"/>
      <c r="AH1689" s="79"/>
      <c r="AI1689" s="79"/>
      <c r="AJ1689" s="79"/>
      <c r="AK1689" s="79"/>
      <c r="AL1689" s="79"/>
      <c r="AM1689" s="79"/>
      <c r="AN1689" s="79"/>
      <c r="AO1689" s="79"/>
      <c r="AP1689" s="79"/>
      <c r="AQ1689" s="79"/>
      <c r="AR1689" s="79"/>
      <c r="AS1689" s="79"/>
      <c r="AT1689" s="79"/>
      <c r="AU1689" s="79"/>
      <c r="AV1689" s="79"/>
      <c r="AW1689" s="79"/>
      <c r="AX1689" s="79"/>
      <c r="AY1689" s="79"/>
      <c r="AZ1689" s="79"/>
      <c r="BA1689" s="79"/>
      <c r="BB1689" s="79"/>
      <c r="BC1689" s="79"/>
      <c r="BD1689" s="79"/>
      <c r="BE1689" s="79"/>
      <c r="BF1689" s="79"/>
      <c r="BG1689" s="79"/>
      <c r="BH1689" s="79"/>
      <c r="BI1689" s="79"/>
      <c r="BJ1689" s="79"/>
      <c r="BK1689" s="79"/>
      <c r="BL1689" s="79"/>
      <c r="BM1689" s="79"/>
      <c r="BN1689" s="79"/>
      <c r="BO1689" s="79"/>
      <c r="BP1689" s="79"/>
      <c r="BQ1689" s="79"/>
      <c r="BR1689" s="79"/>
      <c r="BS1689" s="79"/>
      <c r="BT1689" s="79"/>
      <c r="BU1689" s="79"/>
      <c r="BV1689" s="79"/>
      <c r="BW1689" s="79"/>
      <c r="BX1689" s="79"/>
      <c r="BY1689" s="79"/>
      <c r="BZ1689" s="79"/>
      <c r="CA1689" s="79"/>
    </row>
    <row r="1690" spans="1:79">
      <c r="A1690" s="79"/>
      <c r="B1690" s="79"/>
      <c r="C1690" s="79"/>
      <c r="D1690" s="79"/>
      <c r="E1690" s="79"/>
      <c r="F1690" s="79"/>
      <c r="G1690" s="79"/>
      <c r="H1690" s="79"/>
      <c r="I1690" s="79"/>
      <c r="J1690" s="79"/>
      <c r="K1690" s="79"/>
      <c r="L1690" s="79"/>
      <c r="M1690" s="79"/>
      <c r="AA1690" s="79"/>
      <c r="AB1690" s="79"/>
      <c r="AC1690" s="79"/>
      <c r="AD1690" s="79"/>
      <c r="AE1690" s="79"/>
      <c r="AF1690" s="79"/>
      <c r="AG1690" s="79"/>
      <c r="AH1690" s="79"/>
      <c r="AI1690" s="79"/>
      <c r="AJ1690" s="79"/>
      <c r="AK1690" s="79"/>
      <c r="AL1690" s="79"/>
      <c r="AM1690" s="79"/>
      <c r="AN1690" s="79"/>
      <c r="AO1690" s="79"/>
      <c r="AP1690" s="79"/>
      <c r="AQ1690" s="79"/>
      <c r="AR1690" s="79"/>
      <c r="AS1690" s="79"/>
      <c r="AT1690" s="79"/>
      <c r="AU1690" s="79"/>
      <c r="AV1690" s="79"/>
      <c r="AW1690" s="79"/>
      <c r="AX1690" s="79"/>
      <c r="AY1690" s="79"/>
      <c r="AZ1690" s="79"/>
      <c r="BA1690" s="79"/>
      <c r="BB1690" s="79"/>
      <c r="BC1690" s="79"/>
      <c r="BD1690" s="79"/>
      <c r="BE1690" s="79"/>
      <c r="BF1690" s="79"/>
      <c r="BG1690" s="79"/>
      <c r="BH1690" s="79"/>
      <c r="BI1690" s="79"/>
      <c r="BJ1690" s="79"/>
      <c r="BK1690" s="79"/>
      <c r="BL1690" s="79"/>
      <c r="BM1690" s="79"/>
      <c r="BN1690" s="79"/>
      <c r="BO1690" s="79"/>
      <c r="BP1690" s="79"/>
      <c r="BQ1690" s="79"/>
      <c r="BR1690" s="79"/>
      <c r="BS1690" s="79"/>
      <c r="BT1690" s="79"/>
      <c r="BU1690" s="79"/>
      <c r="BV1690" s="79"/>
      <c r="BW1690" s="79"/>
      <c r="BX1690" s="79"/>
      <c r="BY1690" s="79"/>
      <c r="BZ1690" s="79"/>
      <c r="CA1690" s="79"/>
    </row>
    <row r="1691" spans="1:79">
      <c r="A1691" s="79"/>
      <c r="B1691" s="79"/>
      <c r="C1691" s="79"/>
      <c r="D1691" s="79"/>
      <c r="E1691" s="79"/>
      <c r="F1691" s="79"/>
      <c r="G1691" s="79"/>
      <c r="H1691" s="79"/>
      <c r="I1691" s="79"/>
      <c r="J1691" s="79"/>
      <c r="K1691" s="79"/>
      <c r="L1691" s="79"/>
      <c r="M1691" s="79"/>
      <c r="AA1691" s="79"/>
      <c r="AB1691" s="79"/>
      <c r="AC1691" s="79"/>
      <c r="AD1691" s="79"/>
      <c r="AE1691" s="79"/>
      <c r="AF1691" s="79"/>
      <c r="AG1691" s="79"/>
      <c r="AH1691" s="79"/>
      <c r="AI1691" s="79"/>
      <c r="AJ1691" s="79"/>
      <c r="AK1691" s="79"/>
      <c r="AL1691" s="79"/>
      <c r="AM1691" s="79"/>
      <c r="AN1691" s="79"/>
      <c r="AO1691" s="79"/>
      <c r="AP1691" s="79"/>
      <c r="AQ1691" s="79"/>
      <c r="AR1691" s="79"/>
      <c r="AS1691" s="79"/>
      <c r="AT1691" s="79"/>
      <c r="AU1691" s="79"/>
      <c r="AV1691" s="79"/>
      <c r="AW1691" s="79"/>
      <c r="AX1691" s="79"/>
      <c r="AY1691" s="79"/>
      <c r="AZ1691" s="79"/>
      <c r="BA1691" s="79"/>
      <c r="BB1691" s="79"/>
      <c r="BC1691" s="79"/>
      <c r="BD1691" s="79"/>
      <c r="BE1691" s="79"/>
      <c r="BF1691" s="79"/>
      <c r="BG1691" s="79"/>
      <c r="BH1691" s="79"/>
      <c r="BI1691" s="79"/>
      <c r="BJ1691" s="79"/>
      <c r="BK1691" s="79"/>
      <c r="BL1691" s="79"/>
      <c r="BM1691" s="79"/>
      <c r="BN1691" s="79"/>
      <c r="BO1691" s="79"/>
      <c r="BP1691" s="79"/>
      <c r="BQ1691" s="79"/>
      <c r="BR1691" s="79"/>
      <c r="BS1691" s="79"/>
      <c r="BT1691" s="79"/>
      <c r="BU1691" s="79"/>
      <c r="BV1691" s="79"/>
      <c r="BW1691" s="79"/>
      <c r="BX1691" s="79"/>
      <c r="BY1691" s="79"/>
      <c r="BZ1691" s="79"/>
      <c r="CA1691" s="79"/>
    </row>
    <row r="1692" spans="1:79">
      <c r="A1692" s="79"/>
      <c r="B1692" s="79"/>
      <c r="C1692" s="79"/>
      <c r="D1692" s="79"/>
      <c r="E1692" s="79"/>
      <c r="F1692" s="79"/>
      <c r="G1692" s="79"/>
      <c r="H1692" s="79"/>
      <c r="I1692" s="79"/>
      <c r="J1692" s="79"/>
      <c r="K1692" s="79"/>
      <c r="L1692" s="79"/>
      <c r="M1692" s="79"/>
      <c r="AA1692" s="79"/>
      <c r="AB1692" s="79"/>
      <c r="AC1692" s="79"/>
      <c r="AD1692" s="79"/>
      <c r="AE1692" s="79"/>
      <c r="AF1692" s="79"/>
      <c r="AG1692" s="79"/>
      <c r="AH1692" s="79"/>
      <c r="AI1692" s="79"/>
      <c r="AJ1692" s="79"/>
      <c r="AK1692" s="79"/>
      <c r="AL1692" s="79"/>
      <c r="AM1692" s="79"/>
      <c r="AN1692" s="79"/>
      <c r="AO1692" s="79"/>
      <c r="AP1692" s="79"/>
      <c r="AQ1692" s="79"/>
      <c r="AR1692" s="79"/>
      <c r="AS1692" s="79"/>
      <c r="AT1692" s="79"/>
      <c r="AU1692" s="79"/>
      <c r="AV1692" s="79"/>
      <c r="AW1692" s="79"/>
      <c r="AX1692" s="79"/>
      <c r="AY1692" s="79"/>
      <c r="AZ1692" s="79"/>
      <c r="BA1692" s="79"/>
      <c r="BB1692" s="79"/>
      <c r="BC1692" s="79"/>
      <c r="BD1692" s="79"/>
      <c r="BE1692" s="79"/>
      <c r="BF1692" s="79"/>
      <c r="BG1692" s="79"/>
      <c r="BH1692" s="79"/>
      <c r="BI1692" s="79"/>
      <c r="BJ1692" s="79"/>
      <c r="BK1692" s="79"/>
      <c r="BL1692" s="79"/>
      <c r="BM1692" s="79"/>
      <c r="BN1692" s="79"/>
      <c r="BO1692" s="79"/>
      <c r="BP1692" s="79"/>
      <c r="BQ1692" s="79"/>
      <c r="BR1692" s="79"/>
      <c r="BS1692" s="79"/>
      <c r="BT1692" s="79"/>
      <c r="BU1692" s="79"/>
      <c r="BV1692" s="79"/>
      <c r="BW1692" s="79"/>
      <c r="BX1692" s="79"/>
      <c r="BY1692" s="79"/>
      <c r="BZ1692" s="79"/>
      <c r="CA1692" s="79"/>
    </row>
    <row r="1693" spans="1:79">
      <c r="A1693" s="79"/>
      <c r="B1693" s="79"/>
      <c r="C1693" s="79"/>
      <c r="D1693" s="79"/>
      <c r="E1693" s="79"/>
      <c r="F1693" s="79"/>
      <c r="G1693" s="79"/>
      <c r="H1693" s="79"/>
      <c r="I1693" s="79"/>
      <c r="J1693" s="79"/>
      <c r="K1693" s="79"/>
      <c r="L1693" s="79"/>
      <c r="M1693" s="79"/>
      <c r="AA1693" s="79"/>
      <c r="AB1693" s="79"/>
      <c r="AC1693" s="79"/>
      <c r="AD1693" s="79"/>
      <c r="AE1693" s="79"/>
      <c r="AF1693" s="79"/>
      <c r="AG1693" s="79"/>
      <c r="AH1693" s="79"/>
      <c r="AI1693" s="79"/>
      <c r="AJ1693" s="79"/>
      <c r="AK1693" s="79"/>
      <c r="AL1693" s="79"/>
      <c r="AM1693" s="79"/>
      <c r="AN1693" s="79"/>
      <c r="AO1693" s="79"/>
      <c r="AP1693" s="79"/>
      <c r="AQ1693" s="79"/>
      <c r="AR1693" s="79"/>
      <c r="AS1693" s="79"/>
      <c r="AT1693" s="79"/>
      <c r="AU1693" s="79"/>
      <c r="AV1693" s="79"/>
      <c r="AW1693" s="79"/>
      <c r="AX1693" s="79"/>
      <c r="AY1693" s="79"/>
      <c r="AZ1693" s="79"/>
      <c r="BA1693" s="79"/>
      <c r="BB1693" s="79"/>
      <c r="BC1693" s="79"/>
      <c r="BD1693" s="79"/>
      <c r="BE1693" s="79"/>
      <c r="BF1693" s="79"/>
      <c r="BG1693" s="79"/>
      <c r="BH1693" s="79"/>
      <c r="BI1693" s="79"/>
      <c r="BJ1693" s="79"/>
      <c r="BK1693" s="79"/>
      <c r="BL1693" s="79"/>
      <c r="BM1693" s="79"/>
      <c r="BN1693" s="79"/>
      <c r="BO1693" s="79"/>
      <c r="BP1693" s="79"/>
      <c r="BQ1693" s="79"/>
      <c r="BR1693" s="79"/>
      <c r="BS1693" s="79"/>
      <c r="BT1693" s="79"/>
      <c r="BU1693" s="79"/>
      <c r="BV1693" s="79"/>
      <c r="BW1693" s="79"/>
      <c r="BX1693" s="79"/>
      <c r="BY1693" s="79"/>
      <c r="BZ1693" s="79"/>
      <c r="CA1693" s="79"/>
    </row>
    <row r="1694" spans="1:79">
      <c r="A1694" s="79"/>
      <c r="B1694" s="79"/>
      <c r="C1694" s="79"/>
      <c r="D1694" s="79"/>
      <c r="E1694" s="79"/>
      <c r="F1694" s="79"/>
      <c r="G1694" s="79"/>
      <c r="H1694" s="79"/>
      <c r="I1694" s="79"/>
      <c r="J1694" s="79"/>
      <c r="K1694" s="79"/>
      <c r="L1694" s="79"/>
      <c r="M1694" s="79"/>
      <c r="AA1694" s="79"/>
      <c r="AB1694" s="79"/>
      <c r="AC1694" s="79"/>
      <c r="AD1694" s="79"/>
      <c r="AE1694" s="79"/>
      <c r="AF1694" s="79"/>
      <c r="AG1694" s="79"/>
      <c r="AH1694" s="79"/>
      <c r="AI1694" s="79"/>
      <c r="AJ1694" s="79"/>
      <c r="AK1694" s="79"/>
      <c r="AL1694" s="79"/>
      <c r="AM1694" s="79"/>
      <c r="AN1694" s="79"/>
      <c r="AO1694" s="79"/>
      <c r="AP1694" s="79"/>
      <c r="AQ1694" s="79"/>
      <c r="AR1694" s="79"/>
      <c r="AS1694" s="79"/>
      <c r="AT1694" s="79"/>
      <c r="AU1694" s="79"/>
      <c r="AV1694" s="79"/>
      <c r="AW1694" s="79"/>
      <c r="AX1694" s="79"/>
      <c r="AY1694" s="79"/>
      <c r="AZ1694" s="79"/>
      <c r="BA1694" s="79"/>
      <c r="BB1694" s="79"/>
      <c r="BC1694" s="79"/>
      <c r="BD1694" s="79"/>
      <c r="BE1694" s="79"/>
      <c r="BF1694" s="79"/>
      <c r="BG1694" s="79"/>
      <c r="BH1694" s="79"/>
      <c r="BI1694" s="79"/>
      <c r="BJ1694" s="79"/>
      <c r="BK1694" s="79"/>
      <c r="BL1694" s="79"/>
      <c r="BM1694" s="79"/>
      <c r="BN1694" s="79"/>
      <c r="BO1694" s="79"/>
      <c r="BP1694" s="79"/>
      <c r="BQ1694" s="79"/>
      <c r="BR1694" s="79"/>
      <c r="BS1694" s="79"/>
      <c r="BT1694" s="79"/>
      <c r="BU1694" s="79"/>
      <c r="BV1694" s="79"/>
      <c r="BW1694" s="79"/>
      <c r="BX1694" s="79"/>
      <c r="BY1694" s="79"/>
      <c r="BZ1694" s="79"/>
      <c r="CA1694" s="79"/>
    </row>
    <row r="1695" spans="1:79">
      <c r="A1695" s="79"/>
      <c r="B1695" s="79"/>
      <c r="C1695" s="79"/>
      <c r="D1695" s="79"/>
      <c r="E1695" s="79"/>
      <c r="F1695" s="79"/>
      <c r="G1695" s="79"/>
      <c r="H1695" s="79"/>
      <c r="I1695" s="79"/>
      <c r="J1695" s="79"/>
      <c r="K1695" s="79"/>
      <c r="L1695" s="79"/>
      <c r="M1695" s="79"/>
      <c r="AA1695" s="79"/>
      <c r="AB1695" s="79"/>
      <c r="AC1695" s="79"/>
      <c r="AD1695" s="79"/>
      <c r="AE1695" s="79"/>
      <c r="AF1695" s="79"/>
      <c r="AG1695" s="79"/>
      <c r="AH1695" s="79"/>
      <c r="AI1695" s="79"/>
      <c r="AJ1695" s="79"/>
      <c r="AK1695" s="79"/>
      <c r="AL1695" s="79"/>
      <c r="AM1695" s="79"/>
      <c r="AN1695" s="79"/>
      <c r="AO1695" s="79"/>
      <c r="AP1695" s="79"/>
      <c r="AQ1695" s="79"/>
      <c r="AR1695" s="79"/>
      <c r="AS1695" s="79"/>
      <c r="AT1695" s="79"/>
      <c r="AU1695" s="79"/>
      <c r="AV1695" s="79"/>
      <c r="AW1695" s="79"/>
      <c r="AX1695" s="79"/>
      <c r="AY1695" s="79"/>
      <c r="AZ1695" s="79"/>
      <c r="BA1695" s="79"/>
      <c r="BB1695" s="79"/>
      <c r="BC1695" s="79"/>
      <c r="BD1695" s="79"/>
      <c r="BE1695" s="79"/>
      <c r="BF1695" s="79"/>
      <c r="BG1695" s="79"/>
      <c r="BH1695" s="79"/>
      <c r="BI1695" s="79"/>
      <c r="BJ1695" s="79"/>
      <c r="BK1695" s="79"/>
      <c r="BL1695" s="79"/>
      <c r="BM1695" s="79"/>
      <c r="BN1695" s="79"/>
      <c r="BO1695" s="79"/>
      <c r="BP1695" s="79"/>
      <c r="BQ1695" s="79"/>
      <c r="BR1695" s="79"/>
      <c r="BS1695" s="79"/>
      <c r="BT1695" s="79"/>
      <c r="BU1695" s="79"/>
      <c r="BV1695" s="79"/>
      <c r="BW1695" s="79"/>
      <c r="BX1695" s="79"/>
      <c r="BY1695" s="79"/>
      <c r="BZ1695" s="79"/>
      <c r="CA1695" s="79"/>
    </row>
    <row r="1696" spans="1:79">
      <c r="A1696" s="79"/>
      <c r="B1696" s="79"/>
      <c r="C1696" s="79"/>
      <c r="D1696" s="79"/>
      <c r="E1696" s="79"/>
      <c r="F1696" s="79"/>
      <c r="G1696" s="79"/>
      <c r="H1696" s="79"/>
      <c r="I1696" s="79"/>
      <c r="J1696" s="79"/>
      <c r="K1696" s="79"/>
      <c r="L1696" s="79"/>
      <c r="M1696" s="79"/>
      <c r="AA1696" s="79"/>
      <c r="AB1696" s="79"/>
      <c r="AC1696" s="79"/>
      <c r="AD1696" s="79"/>
      <c r="AE1696" s="79"/>
      <c r="AF1696" s="79"/>
      <c r="AG1696" s="79"/>
      <c r="AH1696" s="79"/>
      <c r="AI1696" s="79"/>
      <c r="AJ1696" s="79"/>
      <c r="AK1696" s="79"/>
      <c r="AL1696" s="79"/>
      <c r="AM1696" s="79"/>
      <c r="AN1696" s="79"/>
      <c r="AO1696" s="79"/>
      <c r="AP1696" s="79"/>
      <c r="AQ1696" s="79"/>
      <c r="AR1696" s="79"/>
      <c r="AS1696" s="79"/>
      <c r="AT1696" s="79"/>
      <c r="AU1696" s="79"/>
      <c r="AV1696" s="79"/>
      <c r="AW1696" s="79"/>
      <c r="AX1696" s="79"/>
      <c r="AY1696" s="79"/>
      <c r="AZ1696" s="79"/>
      <c r="BA1696" s="79"/>
      <c r="BB1696" s="79"/>
      <c r="BC1696" s="79"/>
      <c r="BD1696" s="79"/>
      <c r="BE1696" s="79"/>
      <c r="BF1696" s="79"/>
      <c r="BG1696" s="79"/>
      <c r="BH1696" s="79"/>
      <c r="BI1696" s="79"/>
      <c r="BJ1696" s="79"/>
      <c r="BK1696" s="79"/>
      <c r="BL1696" s="79"/>
      <c r="BM1696" s="79"/>
      <c r="BN1696" s="79"/>
      <c r="BO1696" s="79"/>
      <c r="BP1696" s="79"/>
      <c r="BQ1696" s="79"/>
      <c r="BR1696" s="79"/>
      <c r="BS1696" s="79"/>
      <c r="BT1696" s="79"/>
      <c r="BU1696" s="79"/>
      <c r="BV1696" s="79"/>
      <c r="BW1696" s="79"/>
      <c r="BX1696" s="79"/>
      <c r="BY1696" s="79"/>
      <c r="BZ1696" s="79"/>
      <c r="CA1696" s="79"/>
    </row>
    <row r="1697" spans="1:79">
      <c r="A1697" s="79"/>
      <c r="B1697" s="79"/>
      <c r="C1697" s="79"/>
      <c r="D1697" s="79"/>
      <c r="E1697" s="79"/>
      <c r="F1697" s="79"/>
      <c r="G1697" s="79"/>
      <c r="H1697" s="79"/>
      <c r="I1697" s="79"/>
      <c r="J1697" s="79"/>
      <c r="K1697" s="79"/>
      <c r="L1697" s="79"/>
      <c r="M1697" s="79"/>
      <c r="AA1697" s="79"/>
      <c r="AB1697" s="79"/>
      <c r="AC1697" s="79"/>
      <c r="AD1697" s="79"/>
      <c r="AE1697" s="79"/>
      <c r="AF1697" s="79"/>
      <c r="AG1697" s="79"/>
      <c r="AH1697" s="79"/>
      <c r="AI1697" s="79"/>
      <c r="AJ1697" s="79"/>
      <c r="AK1697" s="79"/>
      <c r="AL1697" s="79"/>
      <c r="AM1697" s="79"/>
      <c r="AN1697" s="79"/>
      <c r="AO1697" s="79"/>
      <c r="AP1697" s="79"/>
      <c r="AQ1697" s="79"/>
      <c r="AR1697" s="79"/>
      <c r="AS1697" s="79"/>
      <c r="AT1697" s="79"/>
      <c r="AU1697" s="79"/>
      <c r="AV1697" s="79"/>
      <c r="AW1697" s="79"/>
      <c r="AX1697" s="79"/>
      <c r="AY1697" s="79"/>
      <c r="AZ1697" s="79"/>
      <c r="BA1697" s="79"/>
      <c r="BB1697" s="79"/>
      <c r="BC1697" s="79"/>
      <c r="BD1697" s="79"/>
      <c r="BE1697" s="79"/>
      <c r="BF1697" s="79"/>
      <c r="BG1697" s="79"/>
      <c r="BH1697" s="79"/>
      <c r="BI1697" s="79"/>
      <c r="BJ1697" s="79"/>
      <c r="BK1697" s="79"/>
      <c r="BL1697" s="79"/>
      <c r="BM1697" s="79"/>
      <c r="BN1697" s="79"/>
      <c r="BO1697" s="79"/>
      <c r="BP1697" s="79"/>
      <c r="BQ1697" s="79"/>
      <c r="BR1697" s="79"/>
      <c r="BS1697" s="79"/>
      <c r="BT1697" s="79"/>
      <c r="BU1697" s="79"/>
      <c r="BV1697" s="79"/>
      <c r="BW1697" s="79"/>
      <c r="BX1697" s="79"/>
      <c r="BY1697" s="79"/>
      <c r="BZ1697" s="79"/>
      <c r="CA1697" s="79"/>
    </row>
    <row r="1698" spans="1:79">
      <c r="A1698" s="79"/>
      <c r="B1698" s="79"/>
      <c r="C1698" s="79"/>
      <c r="D1698" s="79"/>
      <c r="E1698" s="79"/>
      <c r="F1698" s="79"/>
      <c r="G1698" s="79"/>
      <c r="H1698" s="79"/>
      <c r="I1698" s="79"/>
      <c r="J1698" s="79"/>
      <c r="K1698" s="79"/>
      <c r="L1698" s="79"/>
      <c r="M1698" s="79"/>
      <c r="AA1698" s="79"/>
      <c r="AB1698" s="79"/>
      <c r="AC1698" s="79"/>
      <c r="AD1698" s="79"/>
      <c r="AE1698" s="79"/>
      <c r="AF1698" s="79"/>
      <c r="AG1698" s="79"/>
      <c r="AH1698" s="79"/>
      <c r="AI1698" s="79"/>
      <c r="AJ1698" s="79"/>
      <c r="AK1698" s="79"/>
      <c r="AL1698" s="79"/>
      <c r="AM1698" s="79"/>
      <c r="AN1698" s="79"/>
      <c r="AO1698" s="79"/>
      <c r="AP1698" s="79"/>
      <c r="AQ1698" s="79"/>
      <c r="AR1698" s="79"/>
      <c r="AS1698" s="79"/>
      <c r="AT1698" s="79"/>
      <c r="AU1698" s="79"/>
      <c r="AV1698" s="79"/>
      <c r="AW1698" s="79"/>
      <c r="AX1698" s="79"/>
      <c r="AY1698" s="79"/>
      <c r="AZ1698" s="79"/>
      <c r="BA1698" s="79"/>
      <c r="BB1698" s="79"/>
      <c r="BC1698" s="79"/>
      <c r="BD1698" s="79"/>
      <c r="BE1698" s="79"/>
      <c r="BF1698" s="79"/>
      <c r="BG1698" s="79"/>
      <c r="BH1698" s="79"/>
      <c r="BI1698" s="79"/>
      <c r="BJ1698" s="79"/>
      <c r="BK1698" s="79"/>
      <c r="BL1698" s="79"/>
      <c r="BM1698" s="79"/>
      <c r="BN1698" s="79"/>
      <c r="BO1698" s="79"/>
      <c r="BP1698" s="79"/>
      <c r="BQ1698" s="79"/>
      <c r="BR1698" s="79"/>
      <c r="BS1698" s="79"/>
      <c r="BT1698" s="79"/>
      <c r="BU1698" s="79"/>
      <c r="BV1698" s="79"/>
      <c r="BW1698" s="79"/>
      <c r="BX1698" s="79"/>
      <c r="BY1698" s="79"/>
      <c r="BZ1698" s="79"/>
      <c r="CA1698" s="79"/>
    </row>
    <row r="1699" spans="1:79">
      <c r="A1699" s="79"/>
      <c r="B1699" s="79"/>
      <c r="C1699" s="79"/>
      <c r="D1699" s="79"/>
      <c r="E1699" s="79"/>
      <c r="F1699" s="79"/>
      <c r="G1699" s="79"/>
      <c r="H1699" s="79"/>
      <c r="I1699" s="79"/>
      <c r="J1699" s="79"/>
      <c r="K1699" s="79"/>
      <c r="L1699" s="79"/>
      <c r="M1699" s="79"/>
      <c r="AA1699" s="79"/>
      <c r="AB1699" s="79"/>
      <c r="AC1699" s="79"/>
      <c r="AD1699" s="79"/>
      <c r="AE1699" s="79"/>
      <c r="AF1699" s="79"/>
      <c r="AG1699" s="79"/>
      <c r="AH1699" s="79"/>
      <c r="AI1699" s="79"/>
      <c r="AJ1699" s="79"/>
      <c r="AK1699" s="79"/>
      <c r="AL1699" s="79"/>
      <c r="AM1699" s="79"/>
      <c r="AN1699" s="79"/>
      <c r="AO1699" s="79"/>
      <c r="AP1699" s="79"/>
      <c r="AQ1699" s="79"/>
      <c r="AR1699" s="79"/>
      <c r="AS1699" s="79"/>
      <c r="AT1699" s="79"/>
      <c r="AU1699" s="79"/>
      <c r="AV1699" s="79"/>
      <c r="AW1699" s="79"/>
      <c r="AX1699" s="79"/>
      <c r="AY1699" s="79"/>
      <c r="AZ1699" s="79"/>
      <c r="BA1699" s="79"/>
      <c r="BB1699" s="79"/>
      <c r="BC1699" s="79"/>
      <c r="BD1699" s="79"/>
      <c r="BE1699" s="79"/>
      <c r="BF1699" s="79"/>
      <c r="BG1699" s="79"/>
      <c r="BH1699" s="79"/>
      <c r="BI1699" s="79"/>
      <c r="BJ1699" s="79"/>
      <c r="BK1699" s="79"/>
      <c r="BL1699" s="79"/>
      <c r="BM1699" s="79"/>
      <c r="BN1699" s="79"/>
      <c r="BO1699" s="79"/>
      <c r="BP1699" s="79"/>
      <c r="BQ1699" s="79"/>
      <c r="BR1699" s="79"/>
      <c r="BS1699" s="79"/>
      <c r="BT1699" s="79"/>
      <c r="BU1699" s="79"/>
      <c r="BV1699" s="79"/>
      <c r="BW1699" s="79"/>
      <c r="BX1699" s="79"/>
      <c r="BY1699" s="79"/>
      <c r="BZ1699" s="79"/>
      <c r="CA1699" s="79"/>
    </row>
    <row r="1700" spans="1:79">
      <c r="A1700" s="79"/>
      <c r="B1700" s="79"/>
      <c r="C1700" s="79"/>
      <c r="D1700" s="79"/>
      <c r="E1700" s="79"/>
      <c r="F1700" s="79"/>
      <c r="G1700" s="79"/>
      <c r="H1700" s="79"/>
      <c r="I1700" s="79"/>
      <c r="J1700" s="79"/>
      <c r="K1700" s="79"/>
      <c r="L1700" s="79"/>
      <c r="M1700" s="79"/>
      <c r="AA1700" s="79"/>
      <c r="AB1700" s="79"/>
      <c r="AC1700" s="79"/>
      <c r="AD1700" s="79"/>
      <c r="AE1700" s="79"/>
      <c r="AF1700" s="79"/>
      <c r="AG1700" s="79"/>
      <c r="AH1700" s="79"/>
      <c r="AI1700" s="79"/>
      <c r="AJ1700" s="79"/>
      <c r="AK1700" s="79"/>
      <c r="AL1700" s="79"/>
      <c r="AM1700" s="79"/>
      <c r="AN1700" s="79"/>
      <c r="AO1700" s="79"/>
      <c r="AP1700" s="79"/>
      <c r="AQ1700" s="79"/>
      <c r="AR1700" s="79"/>
      <c r="AS1700" s="79"/>
      <c r="AT1700" s="79"/>
      <c r="AU1700" s="79"/>
      <c r="AV1700" s="79"/>
      <c r="AW1700" s="79"/>
      <c r="AX1700" s="79"/>
      <c r="AY1700" s="79"/>
      <c r="AZ1700" s="79"/>
      <c r="BA1700" s="79"/>
      <c r="BB1700" s="79"/>
      <c r="BC1700" s="79"/>
      <c r="BD1700" s="79"/>
      <c r="BE1700" s="79"/>
      <c r="BF1700" s="79"/>
      <c r="BG1700" s="79"/>
      <c r="BH1700" s="79"/>
      <c r="BI1700" s="79"/>
      <c r="BJ1700" s="79"/>
      <c r="BK1700" s="79"/>
      <c r="BL1700" s="79"/>
      <c r="BM1700" s="79"/>
      <c r="BN1700" s="79"/>
      <c r="BO1700" s="79"/>
      <c r="BP1700" s="79"/>
      <c r="BQ1700" s="79"/>
      <c r="BR1700" s="79"/>
      <c r="BS1700" s="79"/>
      <c r="BT1700" s="79"/>
      <c r="BU1700" s="79"/>
      <c r="BV1700" s="79"/>
      <c r="BW1700" s="79"/>
      <c r="BX1700" s="79"/>
      <c r="BY1700" s="79"/>
      <c r="BZ1700" s="79"/>
      <c r="CA1700" s="79"/>
    </row>
    <row r="1701" spans="1:79">
      <c r="A1701" s="79"/>
      <c r="B1701" s="79"/>
      <c r="C1701" s="79"/>
      <c r="D1701" s="79"/>
      <c r="E1701" s="79"/>
      <c r="F1701" s="79"/>
      <c r="G1701" s="79"/>
      <c r="H1701" s="79"/>
      <c r="I1701" s="79"/>
      <c r="J1701" s="79"/>
      <c r="K1701" s="79"/>
      <c r="L1701" s="79"/>
      <c r="M1701" s="79"/>
      <c r="AA1701" s="79"/>
      <c r="AB1701" s="79"/>
      <c r="AC1701" s="79"/>
      <c r="AD1701" s="79"/>
      <c r="AE1701" s="79"/>
      <c r="AF1701" s="79"/>
      <c r="AG1701" s="79"/>
      <c r="AH1701" s="79"/>
      <c r="AI1701" s="79"/>
      <c r="AJ1701" s="79"/>
      <c r="AK1701" s="79"/>
      <c r="AL1701" s="79"/>
      <c r="AM1701" s="79"/>
      <c r="AN1701" s="79"/>
      <c r="AO1701" s="79"/>
      <c r="AP1701" s="79"/>
      <c r="AQ1701" s="79"/>
      <c r="AR1701" s="79"/>
      <c r="AS1701" s="79"/>
      <c r="AT1701" s="79"/>
      <c r="AU1701" s="79"/>
      <c r="AV1701" s="79"/>
      <c r="AW1701" s="79"/>
      <c r="AX1701" s="79"/>
      <c r="AY1701" s="79"/>
      <c r="AZ1701" s="79"/>
      <c r="BA1701" s="79"/>
      <c r="BB1701" s="79"/>
      <c r="BC1701" s="79"/>
      <c r="BD1701" s="79"/>
      <c r="BE1701" s="79"/>
      <c r="BF1701" s="79"/>
      <c r="BG1701" s="79"/>
      <c r="BH1701" s="79"/>
      <c r="BI1701" s="79"/>
      <c r="BJ1701" s="79"/>
      <c r="BK1701" s="79"/>
      <c r="BL1701" s="79"/>
      <c r="BM1701" s="79"/>
      <c r="BN1701" s="79"/>
      <c r="BO1701" s="79"/>
      <c r="BP1701" s="79"/>
      <c r="BQ1701" s="79"/>
      <c r="BR1701" s="79"/>
      <c r="BS1701" s="79"/>
      <c r="BT1701" s="79"/>
      <c r="BU1701" s="79"/>
      <c r="BV1701" s="79"/>
      <c r="BW1701" s="79"/>
      <c r="BX1701" s="79"/>
      <c r="BY1701" s="79"/>
      <c r="BZ1701" s="79"/>
      <c r="CA1701" s="79"/>
    </row>
    <row r="1702" spans="1:79">
      <c r="A1702" s="79"/>
      <c r="B1702" s="79"/>
      <c r="C1702" s="79"/>
      <c r="D1702" s="79"/>
      <c r="E1702" s="79"/>
      <c r="F1702" s="79"/>
      <c r="G1702" s="79"/>
      <c r="H1702" s="79"/>
      <c r="I1702" s="79"/>
      <c r="J1702" s="79"/>
      <c r="K1702" s="79"/>
      <c r="L1702" s="79"/>
      <c r="M1702" s="79"/>
      <c r="AA1702" s="79"/>
      <c r="AB1702" s="79"/>
      <c r="AC1702" s="79"/>
      <c r="AD1702" s="79"/>
      <c r="AE1702" s="79"/>
      <c r="AF1702" s="79"/>
      <c r="AG1702" s="79"/>
      <c r="AH1702" s="79"/>
      <c r="AI1702" s="79"/>
      <c r="AJ1702" s="79"/>
      <c r="AK1702" s="79"/>
      <c r="AL1702" s="79"/>
      <c r="AM1702" s="79"/>
      <c r="AN1702" s="79"/>
      <c r="AO1702" s="79"/>
      <c r="AP1702" s="79"/>
      <c r="AQ1702" s="79"/>
      <c r="AR1702" s="79"/>
      <c r="AS1702" s="79"/>
      <c r="AT1702" s="79"/>
      <c r="AU1702" s="79"/>
      <c r="AV1702" s="79"/>
      <c r="AW1702" s="79"/>
      <c r="AX1702" s="79"/>
      <c r="AY1702" s="79"/>
      <c r="AZ1702" s="79"/>
      <c r="BA1702" s="79"/>
      <c r="BB1702" s="79"/>
      <c r="BC1702" s="79"/>
      <c r="BD1702" s="79"/>
      <c r="BE1702" s="79"/>
      <c r="BF1702" s="79"/>
      <c r="BG1702" s="79"/>
      <c r="BH1702" s="79"/>
      <c r="BI1702" s="79"/>
      <c r="BJ1702" s="79"/>
      <c r="BK1702" s="79"/>
      <c r="BL1702" s="79"/>
      <c r="BM1702" s="79"/>
      <c r="BN1702" s="79"/>
      <c r="BO1702" s="79"/>
      <c r="BP1702" s="79"/>
      <c r="BQ1702" s="79"/>
      <c r="BR1702" s="79"/>
      <c r="BS1702" s="79"/>
      <c r="BT1702" s="79"/>
      <c r="BU1702" s="79"/>
      <c r="BV1702" s="79"/>
      <c r="BW1702" s="79"/>
      <c r="BX1702" s="79"/>
      <c r="BY1702" s="79"/>
      <c r="BZ1702" s="79"/>
      <c r="CA1702" s="79"/>
    </row>
    <row r="1703" spans="1:79">
      <c r="A1703" s="79"/>
      <c r="B1703" s="79"/>
      <c r="C1703" s="79"/>
      <c r="D1703" s="79"/>
      <c r="E1703" s="79"/>
      <c r="F1703" s="79"/>
      <c r="G1703" s="79"/>
      <c r="H1703" s="79"/>
      <c r="I1703" s="79"/>
      <c r="J1703" s="79"/>
      <c r="K1703" s="79"/>
      <c r="L1703" s="79"/>
      <c r="M1703" s="79"/>
      <c r="AA1703" s="79"/>
      <c r="AB1703" s="79"/>
      <c r="AC1703" s="79"/>
      <c r="AD1703" s="79"/>
      <c r="AE1703" s="79"/>
      <c r="AF1703" s="79"/>
      <c r="AG1703" s="79"/>
      <c r="AH1703" s="79"/>
      <c r="AI1703" s="79"/>
      <c r="AJ1703" s="79"/>
      <c r="AK1703" s="79"/>
      <c r="AL1703" s="79"/>
      <c r="AM1703" s="79"/>
      <c r="AN1703" s="79"/>
      <c r="AO1703" s="79"/>
      <c r="AP1703" s="79"/>
      <c r="AQ1703" s="79"/>
      <c r="AR1703" s="79"/>
      <c r="AS1703" s="79"/>
      <c r="AT1703" s="79"/>
      <c r="AU1703" s="79"/>
      <c r="AV1703" s="79"/>
      <c r="AW1703" s="79"/>
      <c r="AX1703" s="79"/>
      <c r="AY1703" s="79"/>
      <c r="AZ1703" s="79"/>
      <c r="BA1703" s="79"/>
      <c r="BB1703" s="79"/>
      <c r="BC1703" s="79"/>
      <c r="BD1703" s="79"/>
      <c r="BE1703" s="79"/>
      <c r="BF1703" s="79"/>
      <c r="BG1703" s="79"/>
      <c r="BH1703" s="79"/>
      <c r="BI1703" s="79"/>
      <c r="BJ1703" s="79"/>
      <c r="BK1703" s="79"/>
      <c r="BL1703" s="79"/>
      <c r="BM1703" s="79"/>
      <c r="BN1703" s="79"/>
      <c r="BO1703" s="79"/>
      <c r="BP1703" s="79"/>
      <c r="BQ1703" s="79"/>
      <c r="BR1703" s="79"/>
      <c r="BS1703" s="79"/>
      <c r="BT1703" s="79"/>
      <c r="BU1703" s="79"/>
      <c r="BV1703" s="79"/>
      <c r="BW1703" s="79"/>
      <c r="BX1703" s="79"/>
      <c r="BY1703" s="79"/>
      <c r="BZ1703" s="79"/>
      <c r="CA1703" s="79"/>
    </row>
    <row r="1704" spans="1:79">
      <c r="A1704" s="79"/>
      <c r="B1704" s="79"/>
      <c r="C1704" s="79"/>
      <c r="D1704" s="79"/>
      <c r="E1704" s="79"/>
      <c r="F1704" s="79"/>
      <c r="G1704" s="79"/>
      <c r="H1704" s="79"/>
      <c r="I1704" s="79"/>
      <c r="J1704" s="79"/>
      <c r="K1704" s="79"/>
      <c r="L1704" s="79"/>
      <c r="M1704" s="79"/>
      <c r="AA1704" s="79"/>
      <c r="AB1704" s="79"/>
      <c r="AC1704" s="79"/>
      <c r="AD1704" s="79"/>
      <c r="AE1704" s="79"/>
      <c r="AF1704" s="79"/>
      <c r="AG1704" s="79"/>
      <c r="AH1704" s="79"/>
      <c r="AI1704" s="79"/>
      <c r="AJ1704" s="79"/>
      <c r="AK1704" s="79"/>
      <c r="AL1704" s="79"/>
      <c r="AM1704" s="79"/>
      <c r="AN1704" s="79"/>
      <c r="AO1704" s="79"/>
      <c r="AP1704" s="79"/>
      <c r="AQ1704" s="79"/>
      <c r="AR1704" s="79"/>
      <c r="AS1704" s="79"/>
      <c r="AT1704" s="79"/>
      <c r="AU1704" s="79"/>
      <c r="AV1704" s="79"/>
      <c r="AW1704" s="79"/>
      <c r="AX1704" s="79"/>
      <c r="AY1704" s="79"/>
      <c r="AZ1704" s="79"/>
      <c r="BA1704" s="79"/>
      <c r="BB1704" s="79"/>
      <c r="BC1704" s="79"/>
      <c r="BD1704" s="79"/>
      <c r="BE1704" s="79"/>
      <c r="BF1704" s="79"/>
      <c r="BG1704" s="79"/>
      <c r="BH1704" s="79"/>
      <c r="BI1704" s="79"/>
      <c r="BJ1704" s="79"/>
      <c r="BK1704" s="79"/>
      <c r="BL1704" s="79"/>
      <c r="BM1704" s="79"/>
      <c r="BN1704" s="79"/>
      <c r="BO1704" s="79"/>
      <c r="BP1704" s="79"/>
      <c r="BQ1704" s="79"/>
      <c r="BR1704" s="79"/>
      <c r="BS1704" s="79"/>
      <c r="BT1704" s="79"/>
      <c r="BU1704" s="79"/>
      <c r="BV1704" s="79"/>
      <c r="BW1704" s="79"/>
      <c r="BX1704" s="79"/>
      <c r="BY1704" s="79"/>
      <c r="BZ1704" s="79"/>
      <c r="CA1704" s="79"/>
    </row>
    <row r="1705" spans="1:79">
      <c r="A1705" s="79"/>
      <c r="B1705" s="79"/>
      <c r="C1705" s="79"/>
      <c r="D1705" s="79"/>
      <c r="E1705" s="79"/>
      <c r="F1705" s="79"/>
      <c r="G1705" s="79"/>
      <c r="H1705" s="79"/>
      <c r="I1705" s="79"/>
      <c r="J1705" s="79"/>
      <c r="K1705" s="79"/>
      <c r="L1705" s="79"/>
      <c r="M1705" s="79"/>
      <c r="AA1705" s="79"/>
      <c r="AB1705" s="79"/>
      <c r="AC1705" s="79"/>
      <c r="AD1705" s="79"/>
      <c r="AE1705" s="79"/>
      <c r="AF1705" s="79"/>
      <c r="AG1705" s="79"/>
      <c r="AH1705" s="79"/>
      <c r="AI1705" s="79"/>
      <c r="AJ1705" s="79"/>
      <c r="AK1705" s="79"/>
      <c r="AL1705" s="79"/>
      <c r="AM1705" s="79"/>
      <c r="AN1705" s="79"/>
      <c r="AO1705" s="79"/>
      <c r="AP1705" s="79"/>
      <c r="AQ1705" s="79"/>
      <c r="AR1705" s="79"/>
      <c r="AS1705" s="79"/>
      <c r="AT1705" s="79"/>
      <c r="AU1705" s="79"/>
      <c r="AV1705" s="79"/>
      <c r="AW1705" s="79"/>
      <c r="AX1705" s="79"/>
      <c r="AY1705" s="79"/>
      <c r="AZ1705" s="79"/>
      <c r="BA1705" s="79"/>
      <c r="BB1705" s="79"/>
      <c r="BC1705" s="79"/>
      <c r="BD1705" s="79"/>
      <c r="BE1705" s="79"/>
      <c r="BF1705" s="79"/>
      <c r="BG1705" s="79"/>
      <c r="BH1705" s="79"/>
      <c r="BI1705" s="79"/>
      <c r="BJ1705" s="79"/>
      <c r="BK1705" s="79"/>
      <c r="BL1705" s="79"/>
      <c r="BM1705" s="79"/>
      <c r="BN1705" s="79"/>
      <c r="BO1705" s="79"/>
      <c r="BP1705" s="79"/>
      <c r="BQ1705" s="79"/>
      <c r="BR1705" s="79"/>
      <c r="BS1705" s="79"/>
      <c r="BT1705" s="79"/>
      <c r="BU1705" s="79"/>
      <c r="BV1705" s="79"/>
      <c r="BW1705" s="79"/>
      <c r="BX1705" s="79"/>
      <c r="BY1705" s="79"/>
      <c r="BZ1705" s="79"/>
      <c r="CA1705" s="79"/>
    </row>
    <row r="1706" spans="1:79">
      <c r="A1706" s="79"/>
      <c r="B1706" s="79"/>
      <c r="C1706" s="79"/>
      <c r="D1706" s="79"/>
      <c r="E1706" s="79"/>
      <c r="F1706" s="79"/>
      <c r="G1706" s="79"/>
      <c r="H1706" s="79"/>
      <c r="I1706" s="79"/>
      <c r="J1706" s="79"/>
      <c r="K1706" s="79"/>
      <c r="L1706" s="79"/>
      <c r="M1706" s="79"/>
      <c r="AA1706" s="79"/>
      <c r="AB1706" s="79"/>
      <c r="AC1706" s="79"/>
      <c r="AD1706" s="79"/>
      <c r="AE1706" s="79"/>
      <c r="AF1706" s="79"/>
      <c r="AG1706" s="79"/>
      <c r="AH1706" s="79"/>
      <c r="AI1706" s="79"/>
      <c r="AJ1706" s="79"/>
      <c r="AK1706" s="79"/>
      <c r="AL1706" s="79"/>
      <c r="AM1706" s="79"/>
      <c r="AN1706" s="79"/>
      <c r="AO1706" s="79"/>
      <c r="AP1706" s="79"/>
      <c r="AQ1706" s="79"/>
      <c r="AR1706" s="79"/>
      <c r="AS1706" s="79"/>
      <c r="AT1706" s="79"/>
      <c r="AU1706" s="79"/>
      <c r="AV1706" s="79"/>
      <c r="AW1706" s="79"/>
      <c r="AX1706" s="79"/>
      <c r="AY1706" s="79"/>
      <c r="AZ1706" s="79"/>
      <c r="BA1706" s="79"/>
      <c r="BB1706" s="79"/>
      <c r="BC1706" s="79"/>
      <c r="BD1706" s="79"/>
      <c r="BE1706" s="79"/>
      <c r="BF1706" s="79"/>
      <c r="BG1706" s="79"/>
      <c r="BH1706" s="79"/>
      <c r="BI1706" s="79"/>
      <c r="BJ1706" s="79"/>
      <c r="BK1706" s="79"/>
      <c r="BL1706" s="79"/>
      <c r="BM1706" s="79"/>
      <c r="BN1706" s="79"/>
      <c r="BO1706" s="79"/>
      <c r="BP1706" s="79"/>
      <c r="BQ1706" s="79"/>
      <c r="BR1706" s="79"/>
      <c r="BS1706" s="79"/>
      <c r="BT1706" s="79"/>
      <c r="BU1706" s="79"/>
      <c r="BV1706" s="79"/>
      <c r="BW1706" s="79"/>
      <c r="BX1706" s="79"/>
      <c r="BY1706" s="79"/>
      <c r="BZ1706" s="79"/>
      <c r="CA1706" s="79"/>
    </row>
    <row r="1707" spans="1:79">
      <c r="A1707" s="79"/>
      <c r="B1707" s="79"/>
      <c r="C1707" s="79"/>
      <c r="D1707" s="79"/>
      <c r="E1707" s="79"/>
      <c r="F1707" s="79"/>
      <c r="G1707" s="79"/>
      <c r="H1707" s="79"/>
      <c r="I1707" s="79"/>
      <c r="J1707" s="79"/>
      <c r="K1707" s="79"/>
      <c r="L1707" s="79"/>
      <c r="M1707" s="79"/>
      <c r="AA1707" s="79"/>
      <c r="AB1707" s="79"/>
      <c r="AC1707" s="79"/>
      <c r="AD1707" s="79"/>
      <c r="AE1707" s="79"/>
      <c r="AF1707" s="79"/>
      <c r="AG1707" s="79"/>
      <c r="AH1707" s="79"/>
      <c r="AI1707" s="79"/>
      <c r="AJ1707" s="79"/>
      <c r="AK1707" s="79"/>
      <c r="AL1707" s="79"/>
      <c r="AM1707" s="79"/>
      <c r="AN1707" s="79"/>
      <c r="AO1707" s="79"/>
      <c r="AP1707" s="79"/>
      <c r="AQ1707" s="79"/>
      <c r="AR1707" s="79"/>
      <c r="AS1707" s="79"/>
      <c r="AT1707" s="79"/>
      <c r="AU1707" s="79"/>
      <c r="AV1707" s="79"/>
      <c r="AW1707" s="79"/>
      <c r="AX1707" s="79"/>
      <c r="AY1707" s="79"/>
      <c r="AZ1707" s="79"/>
      <c r="BA1707" s="79"/>
      <c r="BB1707" s="79"/>
      <c r="BC1707" s="79"/>
      <c r="BD1707" s="79"/>
      <c r="BE1707" s="79"/>
      <c r="BF1707" s="79"/>
      <c r="BG1707" s="79"/>
      <c r="BH1707" s="79"/>
      <c r="BI1707" s="79"/>
      <c r="BJ1707" s="79"/>
      <c r="BK1707" s="79"/>
      <c r="BL1707" s="79"/>
      <c r="BM1707" s="79"/>
      <c r="BN1707" s="79"/>
      <c r="BO1707" s="79"/>
      <c r="BP1707" s="79"/>
      <c r="BQ1707" s="79"/>
      <c r="BR1707" s="79"/>
      <c r="BS1707" s="79"/>
      <c r="BT1707" s="79"/>
      <c r="BU1707" s="79"/>
      <c r="BV1707" s="79"/>
      <c r="BW1707" s="79"/>
      <c r="BX1707" s="79"/>
      <c r="BY1707" s="79"/>
      <c r="BZ1707" s="79"/>
      <c r="CA1707" s="79"/>
    </row>
    <row r="1708" spans="1:79">
      <c r="A1708" s="79"/>
      <c r="B1708" s="79"/>
      <c r="C1708" s="79"/>
      <c r="D1708" s="79"/>
      <c r="E1708" s="79"/>
      <c r="F1708" s="79"/>
      <c r="G1708" s="79"/>
      <c r="H1708" s="79"/>
      <c r="I1708" s="79"/>
      <c r="J1708" s="79"/>
      <c r="K1708" s="79"/>
      <c r="L1708" s="79"/>
      <c r="M1708" s="79"/>
      <c r="AA1708" s="79"/>
      <c r="AB1708" s="79"/>
      <c r="AC1708" s="79"/>
      <c r="AD1708" s="79"/>
      <c r="AE1708" s="79"/>
      <c r="AF1708" s="79"/>
      <c r="AG1708" s="79"/>
      <c r="AH1708" s="79"/>
      <c r="AI1708" s="79"/>
      <c r="AJ1708" s="79"/>
      <c r="AK1708" s="79"/>
      <c r="AL1708" s="79"/>
      <c r="AM1708" s="79"/>
      <c r="AN1708" s="79"/>
      <c r="AO1708" s="79"/>
      <c r="AP1708" s="79"/>
      <c r="AQ1708" s="79"/>
      <c r="AR1708" s="79"/>
      <c r="AS1708" s="79"/>
      <c r="AT1708" s="79"/>
      <c r="AU1708" s="79"/>
      <c r="AV1708" s="79"/>
      <c r="AW1708" s="79"/>
      <c r="AX1708" s="79"/>
      <c r="AY1708" s="79"/>
      <c r="AZ1708" s="79"/>
      <c r="BA1708" s="79"/>
      <c r="BB1708" s="79"/>
      <c r="BC1708" s="79"/>
      <c r="BD1708" s="79"/>
      <c r="BE1708" s="79"/>
      <c r="BF1708" s="79"/>
      <c r="BG1708" s="79"/>
      <c r="BH1708" s="79"/>
      <c r="BI1708" s="79"/>
      <c r="BJ1708" s="79"/>
      <c r="BK1708" s="79"/>
      <c r="BL1708" s="79"/>
      <c r="BM1708" s="79"/>
      <c r="BN1708" s="79"/>
      <c r="BO1708" s="79"/>
      <c r="BP1708" s="79"/>
      <c r="BQ1708" s="79"/>
      <c r="BR1708" s="79"/>
      <c r="BS1708" s="79"/>
      <c r="BT1708" s="79"/>
      <c r="BU1708" s="79"/>
      <c r="BV1708" s="79"/>
      <c r="BW1708" s="79"/>
      <c r="BX1708" s="79"/>
      <c r="BY1708" s="79"/>
      <c r="BZ1708" s="79"/>
      <c r="CA1708" s="79"/>
    </row>
    <row r="1709" spans="1:79">
      <c r="A1709" s="79"/>
      <c r="B1709" s="79"/>
      <c r="C1709" s="79"/>
      <c r="D1709" s="79"/>
      <c r="E1709" s="79"/>
      <c r="F1709" s="79"/>
      <c r="G1709" s="79"/>
      <c r="H1709" s="79"/>
      <c r="I1709" s="79"/>
      <c r="J1709" s="79"/>
      <c r="K1709" s="79"/>
      <c r="L1709" s="79"/>
      <c r="M1709" s="79"/>
      <c r="AA1709" s="79"/>
      <c r="AB1709" s="79"/>
      <c r="AC1709" s="79"/>
      <c r="AD1709" s="79"/>
      <c r="AE1709" s="79"/>
      <c r="AF1709" s="79"/>
      <c r="AG1709" s="79"/>
      <c r="AH1709" s="79"/>
      <c r="AI1709" s="79"/>
      <c r="AJ1709" s="79"/>
      <c r="AK1709" s="79"/>
      <c r="AL1709" s="79"/>
      <c r="AM1709" s="79"/>
      <c r="AN1709" s="79"/>
      <c r="AO1709" s="79"/>
      <c r="AP1709" s="79"/>
      <c r="AQ1709" s="79"/>
      <c r="AR1709" s="79"/>
      <c r="AS1709" s="79"/>
      <c r="AT1709" s="79"/>
      <c r="AU1709" s="79"/>
      <c r="AV1709" s="79"/>
      <c r="AW1709" s="79"/>
      <c r="AX1709" s="79"/>
      <c r="AY1709" s="79"/>
      <c r="AZ1709" s="79"/>
      <c r="BA1709" s="79"/>
      <c r="BB1709" s="79"/>
      <c r="BC1709" s="79"/>
      <c r="BD1709" s="79"/>
      <c r="BE1709" s="79"/>
      <c r="BF1709" s="79"/>
      <c r="BG1709" s="79"/>
      <c r="BH1709" s="79"/>
      <c r="BI1709" s="79"/>
      <c r="BJ1709" s="79"/>
      <c r="BK1709" s="79"/>
      <c r="BL1709" s="79"/>
      <c r="BM1709" s="79"/>
      <c r="BN1709" s="79"/>
      <c r="BO1709" s="79"/>
      <c r="BP1709" s="79"/>
      <c r="BQ1709" s="79"/>
      <c r="BR1709" s="79"/>
      <c r="BS1709" s="79"/>
      <c r="BT1709" s="79"/>
      <c r="BU1709" s="79"/>
      <c r="BV1709" s="79"/>
      <c r="BW1709" s="79"/>
      <c r="BX1709" s="79"/>
      <c r="BY1709" s="79"/>
      <c r="BZ1709" s="79"/>
      <c r="CA1709" s="79"/>
    </row>
    <row r="1710" spans="1:79">
      <c r="A1710" s="79"/>
      <c r="B1710" s="79"/>
      <c r="C1710" s="79"/>
      <c r="D1710" s="79"/>
      <c r="E1710" s="79"/>
      <c r="F1710" s="79"/>
      <c r="G1710" s="79"/>
      <c r="H1710" s="79"/>
      <c r="I1710" s="79"/>
      <c r="J1710" s="79"/>
      <c r="K1710" s="79"/>
      <c r="L1710" s="79"/>
      <c r="M1710" s="79"/>
      <c r="AA1710" s="79"/>
      <c r="AB1710" s="79"/>
      <c r="AC1710" s="79"/>
      <c r="AD1710" s="79"/>
      <c r="AE1710" s="79"/>
      <c r="AF1710" s="79"/>
      <c r="AG1710" s="79"/>
      <c r="AH1710" s="79"/>
      <c r="AI1710" s="79"/>
      <c r="AJ1710" s="79"/>
      <c r="AK1710" s="79"/>
      <c r="AL1710" s="79"/>
      <c r="AM1710" s="79"/>
      <c r="AN1710" s="79"/>
      <c r="AO1710" s="79"/>
      <c r="AP1710" s="79"/>
      <c r="AQ1710" s="79"/>
      <c r="AR1710" s="79"/>
      <c r="AS1710" s="79"/>
      <c r="AT1710" s="79"/>
      <c r="AU1710" s="79"/>
      <c r="AV1710" s="79"/>
      <c r="AW1710" s="79"/>
      <c r="AX1710" s="79"/>
      <c r="AY1710" s="79"/>
      <c r="AZ1710" s="79"/>
      <c r="BA1710" s="79"/>
      <c r="BB1710" s="79"/>
      <c r="BC1710" s="79"/>
      <c r="BD1710" s="79"/>
      <c r="BE1710" s="79"/>
      <c r="BF1710" s="79"/>
      <c r="BG1710" s="79"/>
      <c r="BH1710" s="79"/>
      <c r="BI1710" s="79"/>
      <c r="BJ1710" s="79"/>
      <c r="BK1710" s="79"/>
      <c r="BL1710" s="79"/>
      <c r="BM1710" s="79"/>
      <c r="BN1710" s="79"/>
      <c r="BO1710" s="79"/>
      <c r="BP1710" s="79"/>
      <c r="BQ1710" s="79"/>
      <c r="BR1710" s="79"/>
      <c r="BS1710" s="79"/>
      <c r="BT1710" s="79"/>
      <c r="BU1710" s="79"/>
      <c r="BV1710" s="79"/>
      <c r="BW1710" s="79"/>
      <c r="BX1710" s="79"/>
      <c r="BY1710" s="79"/>
      <c r="BZ1710" s="79"/>
      <c r="CA1710" s="79"/>
    </row>
    <row r="1711" spans="1:79">
      <c r="A1711" s="79"/>
      <c r="B1711" s="79"/>
      <c r="C1711" s="79"/>
      <c r="D1711" s="79"/>
      <c r="E1711" s="79"/>
      <c r="F1711" s="79"/>
      <c r="G1711" s="79"/>
      <c r="H1711" s="79"/>
      <c r="I1711" s="79"/>
      <c r="J1711" s="79"/>
      <c r="K1711" s="79"/>
      <c r="L1711" s="79"/>
      <c r="M1711" s="79"/>
      <c r="AA1711" s="79"/>
      <c r="AB1711" s="79"/>
      <c r="AC1711" s="79"/>
      <c r="AD1711" s="79"/>
      <c r="AE1711" s="79"/>
      <c r="AF1711" s="79"/>
      <c r="AG1711" s="79"/>
      <c r="AH1711" s="79"/>
      <c r="AI1711" s="79"/>
      <c r="AJ1711" s="79"/>
      <c r="AK1711" s="79"/>
      <c r="AL1711" s="79"/>
      <c r="AM1711" s="79"/>
      <c r="AN1711" s="79"/>
      <c r="AO1711" s="79"/>
      <c r="AP1711" s="79"/>
      <c r="AQ1711" s="79"/>
      <c r="AR1711" s="79"/>
      <c r="AS1711" s="79"/>
      <c r="AT1711" s="79"/>
      <c r="AU1711" s="79"/>
      <c r="AV1711" s="79"/>
      <c r="AW1711" s="79"/>
      <c r="AX1711" s="79"/>
      <c r="AY1711" s="79"/>
      <c r="AZ1711" s="79"/>
      <c r="BA1711" s="79"/>
      <c r="BB1711" s="79"/>
      <c r="BC1711" s="79"/>
      <c r="BD1711" s="79"/>
      <c r="BE1711" s="79"/>
      <c r="BF1711" s="79"/>
      <c r="BG1711" s="79"/>
      <c r="BH1711" s="79"/>
      <c r="BI1711" s="79"/>
      <c r="BJ1711" s="79"/>
      <c r="BK1711" s="79"/>
      <c r="BL1711" s="79"/>
      <c r="BM1711" s="79"/>
      <c r="BN1711" s="79"/>
      <c r="BO1711" s="79"/>
      <c r="BP1711" s="79"/>
      <c r="BQ1711" s="79"/>
      <c r="BR1711" s="79"/>
      <c r="BS1711" s="79"/>
      <c r="BT1711" s="79"/>
      <c r="BU1711" s="79"/>
      <c r="BV1711" s="79"/>
      <c r="BW1711" s="79"/>
      <c r="BX1711" s="79"/>
      <c r="BY1711" s="79"/>
      <c r="BZ1711" s="79"/>
      <c r="CA1711" s="79"/>
    </row>
    <row r="1712" spans="1:79">
      <c r="A1712" s="79"/>
      <c r="B1712" s="79"/>
      <c r="C1712" s="79"/>
      <c r="D1712" s="79"/>
      <c r="E1712" s="79"/>
      <c r="F1712" s="79"/>
      <c r="G1712" s="79"/>
      <c r="H1712" s="79"/>
      <c r="I1712" s="79"/>
      <c r="J1712" s="79"/>
      <c r="K1712" s="79"/>
      <c r="L1712" s="79"/>
      <c r="M1712" s="79"/>
      <c r="AA1712" s="79"/>
      <c r="AB1712" s="79"/>
      <c r="AC1712" s="79"/>
      <c r="AD1712" s="79"/>
      <c r="AE1712" s="79"/>
      <c r="AF1712" s="79"/>
      <c r="AG1712" s="79"/>
      <c r="AH1712" s="79"/>
      <c r="AI1712" s="79"/>
      <c r="AJ1712" s="79"/>
      <c r="AK1712" s="79"/>
      <c r="AL1712" s="79"/>
      <c r="AM1712" s="79"/>
      <c r="AN1712" s="79"/>
      <c r="AO1712" s="79"/>
      <c r="AP1712" s="79"/>
      <c r="AQ1712" s="79"/>
      <c r="AR1712" s="79"/>
      <c r="AS1712" s="79"/>
      <c r="AT1712" s="79"/>
      <c r="AU1712" s="79"/>
      <c r="AV1712" s="79"/>
      <c r="AW1712" s="79"/>
      <c r="AX1712" s="79"/>
      <c r="AY1712" s="79"/>
      <c r="AZ1712" s="79"/>
      <c r="BA1712" s="79"/>
      <c r="BB1712" s="79"/>
      <c r="BC1712" s="79"/>
      <c r="BD1712" s="79"/>
      <c r="BE1712" s="79"/>
      <c r="BF1712" s="79"/>
      <c r="BG1712" s="79"/>
      <c r="BH1712" s="79"/>
      <c r="BI1712" s="79"/>
      <c r="BJ1712" s="79"/>
      <c r="BK1712" s="79"/>
      <c r="BL1712" s="79"/>
      <c r="BM1712" s="79"/>
      <c r="BN1712" s="79"/>
      <c r="BO1712" s="79"/>
      <c r="BP1712" s="79"/>
      <c r="BQ1712" s="79"/>
      <c r="BR1712" s="79"/>
      <c r="BS1712" s="79"/>
      <c r="BT1712" s="79"/>
      <c r="BU1712" s="79"/>
      <c r="BV1712" s="79"/>
      <c r="BW1712" s="79"/>
      <c r="BX1712" s="79"/>
      <c r="BY1712" s="79"/>
      <c r="BZ1712" s="79"/>
      <c r="CA1712" s="79"/>
    </row>
    <row r="1713" spans="1:79">
      <c r="A1713" s="79"/>
      <c r="B1713" s="79"/>
      <c r="C1713" s="79"/>
      <c r="D1713" s="79"/>
      <c r="E1713" s="79"/>
      <c r="F1713" s="79"/>
      <c r="G1713" s="79"/>
      <c r="H1713" s="79"/>
      <c r="I1713" s="79"/>
      <c r="J1713" s="79"/>
      <c r="K1713" s="79"/>
      <c r="L1713" s="79"/>
      <c r="M1713" s="79"/>
      <c r="AA1713" s="79"/>
      <c r="AB1713" s="79"/>
      <c r="AC1713" s="79"/>
      <c r="AD1713" s="79"/>
      <c r="AE1713" s="79"/>
      <c r="AF1713" s="79"/>
      <c r="AG1713" s="79"/>
      <c r="AH1713" s="79"/>
      <c r="AI1713" s="79"/>
      <c r="AJ1713" s="79"/>
      <c r="AK1713" s="79"/>
      <c r="AL1713" s="79"/>
      <c r="AM1713" s="79"/>
      <c r="AN1713" s="79"/>
      <c r="AO1713" s="79"/>
      <c r="AP1713" s="79"/>
      <c r="AQ1713" s="79"/>
      <c r="AR1713" s="79"/>
      <c r="AS1713" s="79"/>
      <c r="AT1713" s="79"/>
      <c r="AU1713" s="79"/>
      <c r="AV1713" s="79"/>
      <c r="AW1713" s="79"/>
      <c r="AX1713" s="79"/>
      <c r="AY1713" s="79"/>
      <c r="AZ1713" s="79"/>
      <c r="BA1713" s="79"/>
      <c r="BB1713" s="79"/>
      <c r="BC1713" s="79"/>
      <c r="BD1713" s="79"/>
      <c r="BE1713" s="79"/>
      <c r="BF1713" s="79"/>
      <c r="BG1713" s="79"/>
      <c r="BH1713" s="79"/>
      <c r="BI1713" s="79"/>
      <c r="BJ1713" s="79"/>
      <c r="BK1713" s="79"/>
      <c r="BL1713" s="79"/>
      <c r="BM1713" s="79"/>
      <c r="BN1713" s="79"/>
      <c r="BO1713" s="79"/>
      <c r="BP1713" s="79"/>
      <c r="BQ1713" s="79"/>
      <c r="BR1713" s="79"/>
      <c r="BS1713" s="79"/>
      <c r="BT1713" s="79"/>
      <c r="BU1713" s="79"/>
      <c r="BV1713" s="79"/>
      <c r="BW1713" s="79"/>
      <c r="BX1713" s="79"/>
      <c r="BY1713" s="79"/>
      <c r="BZ1713" s="79"/>
      <c r="CA1713" s="79"/>
    </row>
    <row r="1714" spans="1:79">
      <c r="A1714" s="79"/>
      <c r="B1714" s="79"/>
      <c r="C1714" s="79"/>
      <c r="D1714" s="79"/>
      <c r="E1714" s="79"/>
      <c r="F1714" s="79"/>
      <c r="G1714" s="79"/>
      <c r="H1714" s="79"/>
      <c r="I1714" s="79"/>
      <c r="J1714" s="79"/>
      <c r="K1714" s="79"/>
      <c r="L1714" s="79"/>
      <c r="M1714" s="79"/>
      <c r="AA1714" s="79"/>
      <c r="AB1714" s="79"/>
      <c r="AC1714" s="79"/>
      <c r="AD1714" s="79"/>
      <c r="AE1714" s="79"/>
      <c r="AF1714" s="79"/>
      <c r="AG1714" s="79"/>
      <c r="AH1714" s="79"/>
      <c r="AI1714" s="79"/>
      <c r="AJ1714" s="79"/>
      <c r="AK1714" s="79"/>
      <c r="AL1714" s="79"/>
      <c r="AM1714" s="79"/>
      <c r="AN1714" s="79"/>
      <c r="AO1714" s="79"/>
      <c r="AP1714" s="79"/>
      <c r="AQ1714" s="79"/>
      <c r="AR1714" s="79"/>
      <c r="AS1714" s="79"/>
      <c r="AT1714" s="79"/>
      <c r="AU1714" s="79"/>
      <c r="AV1714" s="79"/>
      <c r="AW1714" s="79"/>
      <c r="AX1714" s="79"/>
      <c r="AY1714" s="79"/>
      <c r="AZ1714" s="79"/>
      <c r="BA1714" s="79"/>
      <c r="BB1714" s="79"/>
      <c r="BC1714" s="79"/>
      <c r="BD1714" s="79"/>
      <c r="BE1714" s="79"/>
      <c r="BF1714" s="79"/>
      <c r="BG1714" s="79"/>
      <c r="BH1714" s="79"/>
      <c r="BI1714" s="79"/>
      <c r="BJ1714" s="79"/>
      <c r="BK1714" s="79"/>
      <c r="BL1714" s="79"/>
      <c r="BM1714" s="79"/>
      <c r="BN1714" s="79"/>
      <c r="BO1714" s="79"/>
      <c r="BP1714" s="79"/>
      <c r="BQ1714" s="79"/>
      <c r="BR1714" s="79"/>
      <c r="BS1714" s="79"/>
      <c r="BT1714" s="79"/>
      <c r="BU1714" s="79"/>
      <c r="BV1714" s="79"/>
      <c r="BW1714" s="79"/>
      <c r="BX1714" s="79"/>
      <c r="BY1714" s="79"/>
      <c r="BZ1714" s="79"/>
      <c r="CA1714" s="79"/>
    </row>
    <row r="1715" spans="1:79">
      <c r="A1715" s="79"/>
      <c r="B1715" s="79"/>
      <c r="C1715" s="79"/>
      <c r="D1715" s="79"/>
      <c r="E1715" s="79"/>
      <c r="F1715" s="79"/>
      <c r="G1715" s="79"/>
      <c r="H1715" s="79"/>
      <c r="I1715" s="79"/>
      <c r="J1715" s="79"/>
      <c r="K1715" s="79"/>
      <c r="L1715" s="79"/>
      <c r="M1715" s="79"/>
      <c r="AA1715" s="79"/>
      <c r="AB1715" s="79"/>
      <c r="AC1715" s="79"/>
      <c r="AD1715" s="79"/>
      <c r="AE1715" s="79"/>
      <c r="AF1715" s="79"/>
      <c r="AG1715" s="79"/>
      <c r="AH1715" s="79"/>
      <c r="AI1715" s="79"/>
      <c r="AJ1715" s="79"/>
      <c r="AK1715" s="79"/>
      <c r="AL1715" s="79"/>
      <c r="AM1715" s="79"/>
      <c r="AN1715" s="79"/>
      <c r="AO1715" s="79"/>
      <c r="AP1715" s="79"/>
      <c r="AQ1715" s="79"/>
      <c r="AR1715" s="79"/>
      <c r="AS1715" s="79"/>
      <c r="AT1715" s="79"/>
      <c r="AU1715" s="79"/>
      <c r="AV1715" s="79"/>
      <c r="AW1715" s="79"/>
      <c r="AX1715" s="79"/>
      <c r="AY1715" s="79"/>
      <c r="AZ1715" s="79"/>
      <c r="BA1715" s="79"/>
      <c r="BB1715" s="79"/>
      <c r="BC1715" s="79"/>
      <c r="BD1715" s="79"/>
      <c r="BE1715" s="79"/>
      <c r="BF1715" s="79"/>
      <c r="BG1715" s="79"/>
      <c r="BH1715" s="79"/>
      <c r="BI1715" s="79"/>
      <c r="BJ1715" s="79"/>
      <c r="BK1715" s="79"/>
      <c r="BL1715" s="79"/>
      <c r="BM1715" s="79"/>
      <c r="BN1715" s="79"/>
      <c r="BO1715" s="79"/>
      <c r="BP1715" s="79"/>
      <c r="BQ1715" s="79"/>
      <c r="BR1715" s="79"/>
      <c r="BS1715" s="79"/>
      <c r="BT1715" s="79"/>
      <c r="BU1715" s="79"/>
      <c r="BV1715" s="79"/>
      <c r="BW1715" s="79"/>
      <c r="BX1715" s="79"/>
      <c r="BY1715" s="79"/>
      <c r="BZ1715" s="79"/>
      <c r="CA1715" s="79"/>
    </row>
    <row r="1716" spans="1:79">
      <c r="A1716" s="79"/>
      <c r="B1716" s="79"/>
      <c r="C1716" s="79"/>
      <c r="D1716" s="79"/>
      <c r="E1716" s="79"/>
      <c r="F1716" s="79"/>
      <c r="G1716" s="79"/>
      <c r="H1716" s="79"/>
      <c r="I1716" s="79"/>
      <c r="J1716" s="79"/>
      <c r="K1716" s="79"/>
      <c r="L1716" s="79"/>
      <c r="M1716" s="79"/>
      <c r="AA1716" s="79"/>
      <c r="AB1716" s="79"/>
      <c r="AC1716" s="79"/>
      <c r="AD1716" s="79"/>
      <c r="AE1716" s="79"/>
      <c r="AF1716" s="79"/>
      <c r="AG1716" s="79"/>
      <c r="AH1716" s="79"/>
      <c r="AI1716" s="79"/>
      <c r="AJ1716" s="79"/>
      <c r="AK1716" s="79"/>
      <c r="AL1716" s="79"/>
      <c r="AM1716" s="79"/>
      <c r="AN1716" s="79"/>
      <c r="AO1716" s="79"/>
      <c r="AP1716" s="79"/>
      <c r="AQ1716" s="79"/>
      <c r="AR1716" s="79"/>
      <c r="AS1716" s="79"/>
      <c r="AT1716" s="79"/>
      <c r="AU1716" s="79"/>
      <c r="AV1716" s="79"/>
      <c r="AW1716" s="79"/>
      <c r="AX1716" s="79"/>
      <c r="AY1716" s="79"/>
      <c r="AZ1716" s="79"/>
      <c r="BA1716" s="79"/>
      <c r="BB1716" s="79"/>
      <c r="BC1716" s="79"/>
      <c r="BD1716" s="79"/>
      <c r="BE1716" s="79"/>
      <c r="BF1716" s="79"/>
      <c r="BG1716" s="79"/>
      <c r="BH1716" s="79"/>
      <c r="BI1716" s="79"/>
      <c r="BJ1716" s="79"/>
      <c r="BK1716" s="79"/>
      <c r="BL1716" s="79"/>
      <c r="BM1716" s="79"/>
      <c r="BN1716" s="79"/>
      <c r="BO1716" s="79"/>
      <c r="BP1716" s="79"/>
      <c r="BQ1716" s="79"/>
      <c r="BR1716" s="79"/>
      <c r="BS1716" s="79"/>
      <c r="BT1716" s="79"/>
      <c r="BU1716" s="79"/>
      <c r="BV1716" s="79"/>
      <c r="BW1716" s="79"/>
      <c r="BX1716" s="79"/>
      <c r="BY1716" s="79"/>
      <c r="BZ1716" s="79"/>
      <c r="CA1716" s="79"/>
    </row>
    <row r="1717" spans="1:79">
      <c r="A1717" s="79"/>
      <c r="B1717" s="79"/>
      <c r="C1717" s="79"/>
      <c r="D1717" s="79"/>
      <c r="E1717" s="79"/>
      <c r="F1717" s="79"/>
      <c r="G1717" s="79"/>
      <c r="H1717" s="79"/>
      <c r="I1717" s="79"/>
      <c r="J1717" s="79"/>
      <c r="K1717" s="79"/>
      <c r="L1717" s="79"/>
      <c r="M1717" s="79"/>
      <c r="AA1717" s="79"/>
      <c r="AB1717" s="79"/>
      <c r="AC1717" s="79"/>
      <c r="AD1717" s="79"/>
      <c r="AE1717" s="79"/>
      <c r="AF1717" s="79"/>
      <c r="AG1717" s="79"/>
      <c r="AH1717" s="79"/>
      <c r="AI1717" s="79"/>
      <c r="AJ1717" s="79"/>
      <c r="AK1717" s="79"/>
      <c r="AL1717" s="79"/>
      <c r="AM1717" s="79"/>
      <c r="AN1717" s="79"/>
      <c r="AO1717" s="79"/>
      <c r="AP1717" s="79"/>
      <c r="AQ1717" s="79"/>
      <c r="AR1717" s="79"/>
      <c r="AS1717" s="79"/>
      <c r="AT1717" s="79"/>
      <c r="AU1717" s="79"/>
      <c r="AV1717" s="79"/>
      <c r="AW1717" s="79"/>
      <c r="AX1717" s="79"/>
      <c r="AY1717" s="79"/>
      <c r="AZ1717" s="79"/>
      <c r="BA1717" s="79"/>
      <c r="BB1717" s="79"/>
      <c r="BC1717" s="79"/>
      <c r="BD1717" s="79"/>
      <c r="BE1717" s="79"/>
      <c r="BF1717" s="79"/>
      <c r="BG1717" s="79"/>
      <c r="BH1717" s="79"/>
      <c r="BI1717" s="79"/>
      <c r="BJ1717" s="79"/>
      <c r="BK1717" s="79"/>
      <c r="BL1717" s="79"/>
      <c r="BM1717" s="79"/>
      <c r="BN1717" s="79"/>
      <c r="BO1717" s="79"/>
      <c r="BP1717" s="79"/>
      <c r="BQ1717" s="79"/>
      <c r="BR1717" s="79"/>
      <c r="BS1717" s="79"/>
      <c r="BT1717" s="79"/>
      <c r="BU1717" s="79"/>
      <c r="BV1717" s="79"/>
      <c r="BW1717" s="79"/>
      <c r="BX1717" s="79"/>
      <c r="BY1717" s="79"/>
      <c r="BZ1717" s="79"/>
      <c r="CA1717" s="79"/>
    </row>
    <row r="1718" spans="1:79">
      <c r="A1718" s="79"/>
      <c r="B1718" s="79"/>
      <c r="C1718" s="79"/>
      <c r="D1718" s="79"/>
      <c r="E1718" s="79"/>
      <c r="F1718" s="79"/>
      <c r="G1718" s="79"/>
      <c r="H1718" s="79"/>
      <c r="I1718" s="79"/>
      <c r="J1718" s="79"/>
      <c r="K1718" s="79"/>
      <c r="L1718" s="79"/>
      <c r="M1718" s="79"/>
      <c r="AA1718" s="79"/>
      <c r="AB1718" s="79"/>
      <c r="AC1718" s="79"/>
      <c r="AD1718" s="79"/>
      <c r="AE1718" s="79"/>
      <c r="AF1718" s="79"/>
      <c r="AG1718" s="79"/>
      <c r="AH1718" s="79"/>
      <c r="AI1718" s="79"/>
      <c r="AJ1718" s="79"/>
      <c r="AK1718" s="79"/>
      <c r="AL1718" s="79"/>
      <c r="AM1718" s="79"/>
      <c r="AN1718" s="79"/>
      <c r="AO1718" s="79"/>
      <c r="AP1718" s="79"/>
      <c r="AQ1718" s="79"/>
      <c r="AR1718" s="79"/>
      <c r="AS1718" s="79"/>
      <c r="AT1718" s="79"/>
      <c r="AU1718" s="79"/>
      <c r="AV1718" s="79"/>
      <c r="AW1718" s="79"/>
      <c r="AX1718" s="79"/>
      <c r="AY1718" s="79"/>
      <c r="AZ1718" s="79"/>
      <c r="BA1718" s="79"/>
      <c r="BB1718" s="79"/>
      <c r="BC1718" s="79"/>
      <c r="BD1718" s="79"/>
      <c r="BE1718" s="79"/>
      <c r="BF1718" s="79"/>
      <c r="BG1718" s="79"/>
      <c r="BH1718" s="79"/>
      <c r="BI1718" s="79"/>
      <c r="BJ1718" s="79"/>
      <c r="BK1718" s="79"/>
      <c r="BL1718" s="79"/>
      <c r="BM1718" s="79"/>
      <c r="BN1718" s="79"/>
      <c r="BO1718" s="79"/>
      <c r="BP1718" s="79"/>
      <c r="BQ1718" s="79"/>
      <c r="BR1718" s="79"/>
      <c r="BS1718" s="79"/>
      <c r="BT1718" s="79"/>
      <c r="BU1718" s="79"/>
      <c r="BV1718" s="79"/>
      <c r="BW1718" s="79"/>
      <c r="BX1718" s="79"/>
      <c r="BY1718" s="79"/>
      <c r="BZ1718" s="79"/>
      <c r="CA1718" s="79"/>
    </row>
    <row r="1719" spans="1:79">
      <c r="A1719" s="79"/>
      <c r="B1719" s="79"/>
      <c r="C1719" s="79"/>
      <c r="D1719" s="79"/>
      <c r="E1719" s="79"/>
      <c r="F1719" s="79"/>
      <c r="G1719" s="79"/>
      <c r="H1719" s="79"/>
      <c r="I1719" s="79"/>
      <c r="J1719" s="79"/>
      <c r="K1719" s="79"/>
      <c r="L1719" s="79"/>
      <c r="M1719" s="79"/>
      <c r="AA1719" s="79"/>
      <c r="AB1719" s="79"/>
      <c r="AC1719" s="79"/>
      <c r="AD1719" s="79"/>
      <c r="AE1719" s="79"/>
      <c r="AF1719" s="79"/>
      <c r="AG1719" s="79"/>
      <c r="AH1719" s="79"/>
      <c r="AI1719" s="79"/>
      <c r="AJ1719" s="79"/>
      <c r="AK1719" s="79"/>
      <c r="AL1719" s="79"/>
      <c r="AM1719" s="79"/>
      <c r="AN1719" s="79"/>
      <c r="AO1719" s="79"/>
      <c r="AP1719" s="79"/>
      <c r="AQ1719" s="79"/>
      <c r="AR1719" s="79"/>
      <c r="AS1719" s="79"/>
      <c r="AT1719" s="79"/>
      <c r="AU1719" s="79"/>
      <c r="AV1719" s="79"/>
      <c r="AW1719" s="79"/>
      <c r="AX1719" s="79"/>
      <c r="AY1719" s="79"/>
      <c r="AZ1719" s="79"/>
      <c r="BA1719" s="79"/>
      <c r="BB1719" s="79"/>
      <c r="BC1719" s="79"/>
      <c r="BD1719" s="79"/>
      <c r="BE1719" s="79"/>
      <c r="BF1719" s="79"/>
      <c r="BG1719" s="79"/>
      <c r="BH1719" s="79"/>
      <c r="BI1719" s="79"/>
      <c r="BJ1719" s="79"/>
      <c r="BK1719" s="79"/>
      <c r="BL1719" s="79"/>
      <c r="BM1719" s="79"/>
      <c r="BN1719" s="79"/>
      <c r="BO1719" s="79"/>
      <c r="BP1719" s="79"/>
      <c r="BQ1719" s="79"/>
      <c r="BR1719" s="79"/>
      <c r="BS1719" s="79"/>
      <c r="BT1719" s="79"/>
      <c r="BU1719" s="79"/>
      <c r="BV1719" s="79"/>
      <c r="BW1719" s="79"/>
      <c r="BX1719" s="79"/>
      <c r="BY1719" s="79"/>
      <c r="BZ1719" s="79"/>
      <c r="CA1719" s="79"/>
    </row>
    <row r="1720" spans="1:79">
      <c r="A1720" s="79"/>
      <c r="B1720" s="79"/>
      <c r="C1720" s="79"/>
      <c r="D1720" s="79"/>
      <c r="E1720" s="79"/>
      <c r="F1720" s="79"/>
      <c r="G1720" s="79"/>
      <c r="H1720" s="79"/>
      <c r="I1720" s="79"/>
      <c r="J1720" s="79"/>
      <c r="K1720" s="79"/>
      <c r="L1720" s="79"/>
      <c r="M1720" s="79"/>
      <c r="AA1720" s="79"/>
      <c r="AB1720" s="79"/>
      <c r="AC1720" s="79"/>
      <c r="AD1720" s="79"/>
      <c r="AE1720" s="79"/>
      <c r="AF1720" s="79"/>
      <c r="AG1720" s="79"/>
      <c r="AH1720" s="79"/>
      <c r="AI1720" s="79"/>
      <c r="AJ1720" s="79"/>
      <c r="AK1720" s="79"/>
      <c r="AL1720" s="79"/>
      <c r="AM1720" s="79"/>
      <c r="AN1720" s="79"/>
      <c r="AO1720" s="79"/>
      <c r="AP1720" s="79"/>
      <c r="AQ1720" s="79"/>
      <c r="AR1720" s="79"/>
      <c r="AS1720" s="79"/>
      <c r="AT1720" s="79"/>
      <c r="AU1720" s="79"/>
      <c r="AV1720" s="79"/>
      <c r="AW1720" s="79"/>
      <c r="AX1720" s="79"/>
      <c r="AY1720" s="79"/>
      <c r="AZ1720" s="79"/>
      <c r="BA1720" s="79"/>
      <c r="BB1720" s="79"/>
      <c r="BC1720" s="79"/>
      <c r="BD1720" s="79"/>
      <c r="BE1720" s="79"/>
      <c r="BF1720" s="79"/>
      <c r="BG1720" s="79"/>
      <c r="BH1720" s="79"/>
      <c r="BI1720" s="79"/>
      <c r="BJ1720" s="79"/>
      <c r="BK1720" s="79"/>
      <c r="BL1720" s="79"/>
      <c r="BM1720" s="79"/>
      <c r="BN1720" s="79"/>
      <c r="BO1720" s="79"/>
      <c r="BP1720" s="79"/>
      <c r="BQ1720" s="79"/>
      <c r="BR1720" s="79"/>
      <c r="BS1720" s="79"/>
      <c r="BT1720" s="79"/>
      <c r="BU1720" s="79"/>
      <c r="BV1720" s="79"/>
      <c r="BW1720" s="79"/>
      <c r="BX1720" s="79"/>
      <c r="BY1720" s="79"/>
      <c r="BZ1720" s="79"/>
      <c r="CA1720" s="79"/>
    </row>
    <row r="1721" spans="1:79">
      <c r="A1721" s="79"/>
      <c r="B1721" s="79"/>
      <c r="C1721" s="79"/>
      <c r="D1721" s="79"/>
      <c r="E1721" s="79"/>
      <c r="F1721" s="79"/>
      <c r="G1721" s="79"/>
      <c r="H1721" s="79"/>
      <c r="I1721" s="79"/>
      <c r="J1721" s="79"/>
      <c r="K1721" s="79"/>
      <c r="L1721" s="79"/>
      <c r="M1721" s="79"/>
      <c r="AA1721" s="79"/>
      <c r="AB1721" s="79"/>
      <c r="AC1721" s="79"/>
      <c r="AD1721" s="79"/>
      <c r="AE1721" s="79"/>
      <c r="AF1721" s="79"/>
      <c r="AG1721" s="79"/>
      <c r="AH1721" s="79"/>
      <c r="AI1721" s="79"/>
      <c r="AJ1721" s="79"/>
      <c r="AK1721" s="79"/>
      <c r="AL1721" s="79"/>
      <c r="AM1721" s="79"/>
      <c r="AN1721" s="79"/>
      <c r="AO1721" s="79"/>
      <c r="AP1721" s="79"/>
      <c r="AQ1721" s="79"/>
      <c r="AR1721" s="79"/>
      <c r="AS1721" s="79"/>
      <c r="AT1721" s="79"/>
      <c r="AU1721" s="79"/>
      <c r="AV1721" s="79"/>
      <c r="AW1721" s="79"/>
      <c r="AX1721" s="79"/>
      <c r="AY1721" s="79"/>
      <c r="AZ1721" s="79"/>
      <c r="BA1721" s="79"/>
      <c r="BB1721" s="79"/>
      <c r="BC1721" s="79"/>
      <c r="BD1721" s="79"/>
      <c r="BE1721" s="79"/>
      <c r="BF1721" s="79"/>
      <c r="BG1721" s="79"/>
      <c r="BH1721" s="79"/>
      <c r="BI1721" s="79"/>
      <c r="BJ1721" s="79"/>
      <c r="BK1721" s="79"/>
      <c r="BL1721" s="79"/>
      <c r="BM1721" s="79"/>
      <c r="BN1721" s="79"/>
      <c r="BO1721" s="79"/>
      <c r="BP1721" s="79"/>
      <c r="BQ1721" s="79"/>
      <c r="BR1721" s="79"/>
      <c r="BS1721" s="79"/>
      <c r="BT1721" s="79"/>
      <c r="BU1721" s="79"/>
      <c r="BV1721" s="79"/>
      <c r="BW1721" s="79"/>
      <c r="BX1721" s="79"/>
      <c r="BY1721" s="79"/>
      <c r="BZ1721" s="79"/>
      <c r="CA1721" s="79"/>
    </row>
    <row r="1722" spans="1:79">
      <c r="A1722" s="79"/>
      <c r="B1722" s="79"/>
      <c r="C1722" s="79"/>
      <c r="D1722" s="79"/>
      <c r="E1722" s="79"/>
      <c r="F1722" s="79"/>
      <c r="G1722" s="79"/>
      <c r="H1722" s="79"/>
      <c r="I1722" s="79"/>
      <c r="J1722" s="79"/>
      <c r="K1722" s="79"/>
      <c r="L1722" s="79"/>
      <c r="M1722" s="79"/>
      <c r="AA1722" s="79"/>
      <c r="AB1722" s="79"/>
      <c r="AC1722" s="79"/>
      <c r="AD1722" s="79"/>
      <c r="AE1722" s="79"/>
      <c r="AF1722" s="79"/>
      <c r="AG1722" s="79"/>
      <c r="AH1722" s="79"/>
      <c r="AI1722" s="79"/>
      <c r="AJ1722" s="79"/>
      <c r="AK1722" s="79"/>
      <c r="AL1722" s="79"/>
      <c r="AM1722" s="79"/>
      <c r="AN1722" s="79"/>
      <c r="AO1722" s="79"/>
      <c r="AP1722" s="79"/>
      <c r="AQ1722" s="79"/>
      <c r="AR1722" s="79"/>
      <c r="AS1722" s="79"/>
      <c r="AT1722" s="79"/>
      <c r="AU1722" s="79"/>
      <c r="AV1722" s="79"/>
      <c r="AW1722" s="79"/>
      <c r="AX1722" s="79"/>
      <c r="AY1722" s="79"/>
      <c r="AZ1722" s="79"/>
      <c r="BA1722" s="79"/>
      <c r="BB1722" s="79"/>
      <c r="BC1722" s="79"/>
      <c r="BD1722" s="79"/>
      <c r="BE1722" s="79"/>
      <c r="BF1722" s="79"/>
      <c r="BG1722" s="79"/>
      <c r="BH1722" s="79"/>
      <c r="BI1722" s="79"/>
      <c r="BJ1722" s="79"/>
      <c r="BK1722" s="79"/>
      <c r="BL1722" s="79"/>
      <c r="BM1722" s="79"/>
      <c r="BN1722" s="79"/>
      <c r="BO1722" s="79"/>
      <c r="BP1722" s="79"/>
      <c r="BQ1722" s="79"/>
      <c r="BR1722" s="79"/>
      <c r="BS1722" s="79"/>
      <c r="BT1722" s="79"/>
      <c r="BU1722" s="79"/>
      <c r="BV1722" s="79"/>
      <c r="BW1722" s="79"/>
      <c r="BX1722" s="79"/>
      <c r="BY1722" s="79"/>
      <c r="BZ1722" s="79"/>
      <c r="CA1722" s="79"/>
    </row>
    <row r="1723" spans="1:79">
      <c r="A1723" s="79"/>
      <c r="B1723" s="79"/>
      <c r="C1723" s="79"/>
      <c r="D1723" s="79"/>
      <c r="E1723" s="79"/>
      <c r="F1723" s="79"/>
      <c r="G1723" s="79"/>
      <c r="H1723" s="79"/>
      <c r="I1723" s="79"/>
      <c r="J1723" s="79"/>
      <c r="K1723" s="79"/>
      <c r="L1723" s="79"/>
      <c r="M1723" s="79"/>
      <c r="AA1723" s="79"/>
      <c r="AB1723" s="79"/>
      <c r="AC1723" s="79"/>
      <c r="AD1723" s="79"/>
      <c r="AE1723" s="79"/>
      <c r="AF1723" s="79"/>
      <c r="AG1723" s="79"/>
      <c r="AH1723" s="79"/>
      <c r="AI1723" s="79"/>
      <c r="AJ1723" s="79"/>
      <c r="AK1723" s="79"/>
      <c r="AL1723" s="79"/>
      <c r="AM1723" s="79"/>
      <c r="AN1723" s="79"/>
      <c r="AO1723" s="79"/>
      <c r="AP1723" s="79"/>
      <c r="AQ1723" s="79"/>
      <c r="AR1723" s="79"/>
      <c r="AS1723" s="79"/>
      <c r="AT1723" s="79"/>
      <c r="AU1723" s="79"/>
      <c r="AV1723" s="79"/>
      <c r="AW1723" s="79"/>
      <c r="AX1723" s="79"/>
      <c r="AY1723" s="79"/>
      <c r="AZ1723" s="79"/>
      <c r="BA1723" s="79"/>
      <c r="BB1723" s="79"/>
      <c r="BC1723" s="79"/>
      <c r="BD1723" s="79"/>
      <c r="BE1723" s="79"/>
      <c r="BF1723" s="79"/>
      <c r="BG1723" s="79"/>
      <c r="BH1723" s="79"/>
      <c r="BI1723" s="79"/>
      <c r="BJ1723" s="79"/>
      <c r="BK1723" s="79"/>
      <c r="BL1723" s="79"/>
      <c r="BM1723" s="79"/>
      <c r="BN1723" s="79"/>
      <c r="BO1723" s="79"/>
      <c r="BP1723" s="79"/>
      <c r="BQ1723" s="79"/>
      <c r="BR1723" s="79"/>
      <c r="BS1723" s="79"/>
      <c r="BT1723" s="79"/>
      <c r="BU1723" s="79"/>
      <c r="BV1723" s="79"/>
      <c r="BW1723" s="79"/>
      <c r="BX1723" s="79"/>
      <c r="BY1723" s="79"/>
      <c r="BZ1723" s="79"/>
      <c r="CA1723" s="79"/>
    </row>
    <row r="1724" spans="1:79">
      <c r="A1724" s="79"/>
      <c r="B1724" s="79"/>
      <c r="C1724" s="79"/>
      <c r="D1724" s="79"/>
      <c r="E1724" s="79"/>
      <c r="F1724" s="79"/>
      <c r="G1724" s="79"/>
      <c r="H1724" s="79"/>
      <c r="I1724" s="79"/>
      <c r="J1724" s="79"/>
      <c r="K1724" s="79"/>
      <c r="L1724" s="79"/>
      <c r="M1724" s="79"/>
      <c r="AA1724" s="79"/>
      <c r="AB1724" s="79"/>
      <c r="AC1724" s="79"/>
      <c r="AD1724" s="79"/>
      <c r="AE1724" s="79"/>
      <c r="AF1724" s="79"/>
      <c r="AG1724" s="79"/>
      <c r="AH1724" s="79"/>
      <c r="AI1724" s="79"/>
      <c r="AJ1724" s="79"/>
      <c r="AK1724" s="79"/>
      <c r="AL1724" s="79"/>
      <c r="AM1724" s="79"/>
      <c r="AN1724" s="79"/>
      <c r="AO1724" s="79"/>
      <c r="AP1724" s="79"/>
      <c r="AQ1724" s="79"/>
      <c r="AR1724" s="79"/>
      <c r="AS1724" s="79"/>
      <c r="AT1724" s="79"/>
      <c r="AU1724" s="79"/>
      <c r="AV1724" s="79"/>
      <c r="AW1724" s="79"/>
      <c r="AX1724" s="79"/>
      <c r="AY1724" s="79"/>
      <c r="AZ1724" s="79"/>
      <c r="BA1724" s="79"/>
      <c r="BB1724" s="79"/>
      <c r="BC1724" s="79"/>
      <c r="BD1724" s="79"/>
      <c r="BE1724" s="79"/>
      <c r="BF1724" s="79"/>
      <c r="BG1724" s="79"/>
      <c r="BH1724" s="79"/>
      <c r="BI1724" s="79"/>
      <c r="BJ1724" s="79"/>
      <c r="BK1724" s="79"/>
      <c r="BL1724" s="79"/>
      <c r="BM1724" s="79"/>
      <c r="BN1724" s="79"/>
      <c r="BO1724" s="79"/>
      <c r="BP1724" s="79"/>
      <c r="BQ1724" s="79"/>
      <c r="BR1724" s="79"/>
      <c r="BS1724" s="79"/>
      <c r="BT1724" s="79"/>
      <c r="BU1724" s="79"/>
      <c r="BV1724" s="79"/>
      <c r="BW1724" s="79"/>
      <c r="BX1724" s="79"/>
      <c r="BY1724" s="79"/>
      <c r="BZ1724" s="79"/>
      <c r="CA1724" s="79"/>
    </row>
    <row r="1725" spans="1:79">
      <c r="A1725" s="79"/>
      <c r="B1725" s="79"/>
      <c r="C1725" s="79"/>
      <c r="D1725" s="79"/>
      <c r="E1725" s="79"/>
      <c r="F1725" s="79"/>
      <c r="G1725" s="79"/>
      <c r="H1725" s="79"/>
      <c r="I1725" s="79"/>
      <c r="J1725" s="79"/>
      <c r="K1725" s="79"/>
      <c r="L1725" s="79"/>
      <c r="M1725" s="79"/>
      <c r="AA1725" s="79"/>
      <c r="AB1725" s="79"/>
      <c r="AC1725" s="79"/>
      <c r="AD1725" s="79"/>
      <c r="AE1725" s="79"/>
      <c r="AF1725" s="79"/>
      <c r="AG1725" s="79"/>
      <c r="AH1725" s="79"/>
      <c r="AI1725" s="79"/>
      <c r="AJ1725" s="79"/>
      <c r="AK1725" s="79"/>
      <c r="AL1725" s="79"/>
      <c r="AM1725" s="79"/>
      <c r="AN1725" s="79"/>
      <c r="AO1725" s="79"/>
      <c r="AP1725" s="79"/>
      <c r="AQ1725" s="79"/>
      <c r="AR1725" s="79"/>
      <c r="AS1725" s="79"/>
      <c r="AT1725" s="79"/>
      <c r="AU1725" s="79"/>
      <c r="AV1725" s="79"/>
      <c r="AW1725" s="79"/>
      <c r="AX1725" s="79"/>
      <c r="AY1725" s="79"/>
      <c r="AZ1725" s="79"/>
      <c r="BA1725" s="79"/>
      <c r="BB1725" s="79"/>
      <c r="BC1725" s="79"/>
      <c r="BD1725" s="79"/>
      <c r="BE1725" s="79"/>
      <c r="BF1725" s="79"/>
      <c r="BG1725" s="79"/>
      <c r="BH1725" s="79"/>
      <c r="BI1725" s="79"/>
      <c r="BJ1725" s="79"/>
      <c r="BK1725" s="79"/>
      <c r="BL1725" s="79"/>
      <c r="BM1725" s="79"/>
      <c r="BN1725" s="79"/>
      <c r="BO1725" s="79"/>
      <c r="BP1725" s="79"/>
      <c r="BQ1725" s="79"/>
      <c r="BR1725" s="79"/>
      <c r="BS1725" s="79"/>
      <c r="BT1725" s="79"/>
      <c r="BU1725" s="79"/>
      <c r="BV1725" s="79"/>
      <c r="BW1725" s="79"/>
      <c r="BX1725" s="79"/>
      <c r="BY1725" s="79"/>
      <c r="BZ1725" s="79"/>
      <c r="CA1725" s="79"/>
    </row>
    <row r="1726" spans="1:79">
      <c r="A1726" s="79"/>
      <c r="B1726" s="79"/>
      <c r="C1726" s="79"/>
      <c r="D1726" s="79"/>
      <c r="E1726" s="79"/>
      <c r="F1726" s="79"/>
      <c r="G1726" s="79"/>
      <c r="H1726" s="79"/>
      <c r="I1726" s="79"/>
      <c r="J1726" s="79"/>
      <c r="K1726" s="79"/>
      <c r="L1726" s="79"/>
      <c r="M1726" s="79"/>
      <c r="AA1726" s="79"/>
      <c r="AB1726" s="79"/>
      <c r="AC1726" s="79"/>
      <c r="AD1726" s="79"/>
      <c r="AE1726" s="79"/>
      <c r="AF1726" s="79"/>
      <c r="AG1726" s="79"/>
      <c r="AH1726" s="79"/>
      <c r="AI1726" s="79"/>
      <c r="AJ1726" s="79"/>
      <c r="AK1726" s="79"/>
      <c r="AL1726" s="79"/>
      <c r="AM1726" s="79"/>
      <c r="AN1726" s="79"/>
      <c r="AO1726" s="79"/>
      <c r="AP1726" s="79"/>
      <c r="AQ1726" s="79"/>
      <c r="AR1726" s="79"/>
      <c r="AS1726" s="79"/>
      <c r="AT1726" s="79"/>
      <c r="AU1726" s="79"/>
      <c r="AV1726" s="79"/>
      <c r="AW1726" s="79"/>
      <c r="AX1726" s="79"/>
      <c r="AY1726" s="79"/>
      <c r="AZ1726" s="79"/>
      <c r="BA1726" s="79"/>
      <c r="BB1726" s="79"/>
      <c r="BC1726" s="79"/>
      <c r="BD1726" s="79"/>
      <c r="BE1726" s="79"/>
      <c r="BF1726" s="79"/>
      <c r="BG1726" s="79"/>
      <c r="BH1726" s="79"/>
      <c r="BI1726" s="79"/>
      <c r="BJ1726" s="79"/>
      <c r="BK1726" s="79"/>
      <c r="BL1726" s="79"/>
      <c r="BM1726" s="79"/>
      <c r="BN1726" s="79"/>
      <c r="BO1726" s="79"/>
      <c r="BP1726" s="79"/>
      <c r="BQ1726" s="79"/>
      <c r="BR1726" s="79"/>
      <c r="BS1726" s="79"/>
      <c r="BT1726" s="79"/>
      <c r="BU1726" s="79"/>
      <c r="BV1726" s="79"/>
      <c r="BW1726" s="79"/>
      <c r="BX1726" s="79"/>
      <c r="BY1726" s="79"/>
      <c r="BZ1726" s="79"/>
      <c r="CA1726" s="79"/>
    </row>
    <row r="1727" spans="1:79">
      <c r="A1727" s="79"/>
      <c r="B1727" s="79"/>
      <c r="C1727" s="79"/>
      <c r="D1727" s="79"/>
      <c r="E1727" s="79"/>
      <c r="F1727" s="79"/>
      <c r="G1727" s="79"/>
      <c r="H1727" s="79"/>
      <c r="I1727" s="79"/>
      <c r="J1727" s="79"/>
      <c r="K1727" s="79"/>
      <c r="L1727" s="79"/>
      <c r="M1727" s="79"/>
      <c r="AA1727" s="79"/>
      <c r="AB1727" s="79"/>
      <c r="AC1727" s="79"/>
      <c r="AD1727" s="79"/>
      <c r="AE1727" s="79"/>
      <c r="AF1727" s="79"/>
      <c r="AG1727" s="79"/>
      <c r="AH1727" s="79"/>
      <c r="AI1727" s="79"/>
      <c r="AJ1727" s="79"/>
      <c r="AK1727" s="79"/>
      <c r="AL1727" s="79"/>
      <c r="AM1727" s="79"/>
      <c r="AN1727" s="79"/>
      <c r="AO1727" s="79"/>
      <c r="AP1727" s="79"/>
      <c r="AQ1727" s="79"/>
      <c r="AR1727" s="79"/>
      <c r="AS1727" s="79"/>
      <c r="AT1727" s="79"/>
      <c r="AU1727" s="79"/>
      <c r="AV1727" s="79"/>
      <c r="AW1727" s="79"/>
      <c r="AX1727" s="79"/>
      <c r="AY1727" s="79"/>
      <c r="AZ1727" s="79"/>
      <c r="BA1727" s="79"/>
      <c r="BB1727" s="79"/>
      <c r="BC1727" s="79"/>
      <c r="BD1727" s="79"/>
      <c r="BE1727" s="79"/>
      <c r="BF1727" s="79"/>
      <c r="BG1727" s="79"/>
      <c r="BH1727" s="79"/>
      <c r="BI1727" s="79"/>
      <c r="BJ1727" s="79"/>
      <c r="BK1727" s="79"/>
      <c r="BL1727" s="79"/>
      <c r="BM1727" s="79"/>
      <c r="BN1727" s="79"/>
      <c r="BO1727" s="79"/>
      <c r="BP1727" s="79"/>
      <c r="BQ1727" s="79"/>
      <c r="BR1727" s="79"/>
      <c r="BS1727" s="79"/>
      <c r="BT1727" s="79"/>
      <c r="BU1727" s="79"/>
      <c r="BV1727" s="79"/>
      <c r="BW1727" s="79"/>
      <c r="BX1727" s="79"/>
      <c r="BY1727" s="79"/>
      <c r="BZ1727" s="79"/>
      <c r="CA1727" s="79"/>
    </row>
    <row r="1728" spans="1:79">
      <c r="A1728" s="79"/>
      <c r="B1728" s="79"/>
      <c r="C1728" s="79"/>
      <c r="D1728" s="79"/>
      <c r="E1728" s="79"/>
      <c r="F1728" s="79"/>
      <c r="G1728" s="79"/>
      <c r="H1728" s="79"/>
      <c r="I1728" s="79"/>
      <c r="J1728" s="79"/>
      <c r="K1728" s="79"/>
      <c r="L1728" s="79"/>
      <c r="M1728" s="79"/>
      <c r="AA1728" s="79"/>
      <c r="AB1728" s="79"/>
      <c r="AC1728" s="79"/>
      <c r="AD1728" s="79"/>
      <c r="AE1728" s="79"/>
      <c r="AF1728" s="79"/>
      <c r="AG1728" s="79"/>
      <c r="AH1728" s="79"/>
      <c r="AI1728" s="79"/>
      <c r="AJ1728" s="79"/>
      <c r="AK1728" s="79"/>
      <c r="AL1728" s="79"/>
      <c r="AM1728" s="79"/>
      <c r="AN1728" s="79"/>
      <c r="AO1728" s="79"/>
      <c r="AP1728" s="79"/>
      <c r="AQ1728" s="79"/>
      <c r="AR1728" s="79"/>
      <c r="AS1728" s="79"/>
      <c r="AT1728" s="79"/>
      <c r="AU1728" s="79"/>
      <c r="AV1728" s="79"/>
      <c r="AW1728" s="79"/>
      <c r="AX1728" s="79"/>
      <c r="AY1728" s="79"/>
      <c r="AZ1728" s="79"/>
      <c r="BA1728" s="79"/>
      <c r="BB1728" s="79"/>
      <c r="BC1728" s="79"/>
      <c r="BD1728" s="79"/>
      <c r="BE1728" s="79"/>
      <c r="BF1728" s="79"/>
      <c r="BG1728" s="79"/>
      <c r="BH1728" s="79"/>
      <c r="BI1728" s="79"/>
      <c r="BJ1728" s="79"/>
      <c r="BK1728" s="79"/>
      <c r="BL1728" s="79"/>
      <c r="BM1728" s="79"/>
      <c r="BN1728" s="79"/>
      <c r="BO1728" s="79"/>
      <c r="BP1728" s="79"/>
      <c r="BQ1728" s="79"/>
      <c r="BR1728" s="79"/>
      <c r="BS1728" s="79"/>
      <c r="BT1728" s="79"/>
      <c r="BU1728" s="79"/>
      <c r="BV1728" s="79"/>
      <c r="BW1728" s="79"/>
      <c r="BX1728" s="79"/>
      <c r="BY1728" s="79"/>
      <c r="BZ1728" s="79"/>
      <c r="CA1728" s="79"/>
    </row>
    <row r="1729" spans="1:79">
      <c r="A1729" s="79"/>
      <c r="B1729" s="79"/>
      <c r="C1729" s="79"/>
      <c r="D1729" s="79"/>
      <c r="E1729" s="79"/>
      <c r="F1729" s="79"/>
      <c r="G1729" s="79"/>
      <c r="H1729" s="79"/>
      <c r="I1729" s="79"/>
      <c r="J1729" s="79"/>
      <c r="K1729" s="79"/>
      <c r="L1729" s="79"/>
      <c r="M1729" s="79"/>
      <c r="AA1729" s="79"/>
      <c r="AB1729" s="79"/>
      <c r="AC1729" s="79"/>
      <c r="AD1729" s="79"/>
      <c r="AE1729" s="79"/>
      <c r="AF1729" s="79"/>
      <c r="AG1729" s="79"/>
      <c r="AH1729" s="79"/>
      <c r="AI1729" s="79"/>
      <c r="AJ1729" s="79"/>
      <c r="AK1729" s="79"/>
      <c r="AL1729" s="79"/>
      <c r="AM1729" s="79"/>
      <c r="AN1729" s="79"/>
      <c r="AO1729" s="79"/>
      <c r="AP1729" s="79"/>
      <c r="AQ1729" s="79"/>
      <c r="AR1729" s="79"/>
      <c r="AS1729" s="79"/>
      <c r="AT1729" s="79"/>
      <c r="AU1729" s="79"/>
      <c r="AV1729" s="79"/>
      <c r="AW1729" s="79"/>
      <c r="AX1729" s="79"/>
      <c r="AY1729" s="79"/>
      <c r="AZ1729" s="79"/>
      <c r="BA1729" s="79"/>
      <c r="BB1729" s="79"/>
      <c r="BC1729" s="79"/>
      <c r="BD1729" s="79"/>
      <c r="BE1729" s="79"/>
      <c r="BF1729" s="79"/>
      <c r="BG1729" s="79"/>
      <c r="BH1729" s="79"/>
      <c r="BI1729" s="79"/>
      <c r="BJ1729" s="79"/>
      <c r="BK1729" s="79"/>
      <c r="BL1729" s="79"/>
      <c r="BM1729" s="79"/>
      <c r="BN1729" s="79"/>
      <c r="BO1729" s="79"/>
      <c r="BP1729" s="79"/>
      <c r="BQ1729" s="79"/>
      <c r="BR1729" s="79"/>
      <c r="BS1729" s="79"/>
      <c r="BT1729" s="79"/>
      <c r="BU1729" s="79"/>
      <c r="BV1729" s="79"/>
      <c r="BW1729" s="79"/>
      <c r="BX1729" s="79"/>
      <c r="BY1729" s="79"/>
      <c r="BZ1729" s="79"/>
      <c r="CA1729" s="79"/>
    </row>
    <row r="1730" spans="1:79">
      <c r="A1730" s="79"/>
      <c r="B1730" s="79"/>
      <c r="C1730" s="79"/>
      <c r="D1730" s="79"/>
      <c r="E1730" s="79"/>
      <c r="F1730" s="79"/>
      <c r="G1730" s="79"/>
      <c r="H1730" s="79"/>
      <c r="I1730" s="79"/>
      <c r="J1730" s="79"/>
      <c r="K1730" s="79"/>
      <c r="L1730" s="79"/>
      <c r="M1730" s="79"/>
      <c r="AA1730" s="79"/>
      <c r="AB1730" s="79"/>
      <c r="AC1730" s="79"/>
      <c r="AD1730" s="79"/>
      <c r="AE1730" s="79"/>
      <c r="AF1730" s="79"/>
      <c r="AG1730" s="79"/>
      <c r="AH1730" s="79"/>
      <c r="AI1730" s="79"/>
      <c r="AJ1730" s="79"/>
      <c r="AK1730" s="79"/>
      <c r="AL1730" s="79"/>
      <c r="AM1730" s="79"/>
      <c r="AN1730" s="79"/>
      <c r="AO1730" s="79"/>
      <c r="AP1730" s="79"/>
      <c r="AQ1730" s="79"/>
      <c r="AR1730" s="79"/>
      <c r="AS1730" s="79"/>
      <c r="AT1730" s="79"/>
      <c r="AU1730" s="79"/>
      <c r="AV1730" s="79"/>
      <c r="AW1730" s="79"/>
      <c r="AX1730" s="79"/>
      <c r="AY1730" s="79"/>
      <c r="AZ1730" s="79"/>
      <c r="BA1730" s="79"/>
      <c r="BB1730" s="79"/>
      <c r="BC1730" s="79"/>
      <c r="BD1730" s="79"/>
      <c r="BE1730" s="79"/>
      <c r="BF1730" s="79"/>
      <c r="BG1730" s="79"/>
      <c r="BH1730" s="79"/>
      <c r="BI1730" s="79"/>
      <c r="BJ1730" s="79"/>
      <c r="BK1730" s="79"/>
      <c r="BL1730" s="79"/>
      <c r="BM1730" s="79"/>
      <c r="BN1730" s="79"/>
      <c r="BO1730" s="79"/>
      <c r="BP1730" s="79"/>
      <c r="BQ1730" s="79"/>
      <c r="BR1730" s="79"/>
      <c r="BS1730" s="79"/>
      <c r="BT1730" s="79"/>
      <c r="BU1730" s="79"/>
      <c r="BV1730" s="79"/>
      <c r="BW1730" s="79"/>
      <c r="BX1730" s="79"/>
      <c r="BY1730" s="79"/>
      <c r="BZ1730" s="79"/>
      <c r="CA1730" s="79"/>
    </row>
    <row r="1731" spans="1:79">
      <c r="A1731" s="79"/>
      <c r="B1731" s="79"/>
      <c r="C1731" s="79"/>
      <c r="D1731" s="79"/>
      <c r="E1731" s="79"/>
      <c r="F1731" s="79"/>
      <c r="G1731" s="79"/>
      <c r="H1731" s="79"/>
      <c r="I1731" s="79"/>
      <c r="J1731" s="79"/>
      <c r="K1731" s="79"/>
      <c r="L1731" s="79"/>
      <c r="M1731" s="79"/>
      <c r="AA1731" s="79"/>
      <c r="AB1731" s="79"/>
      <c r="AC1731" s="79"/>
      <c r="AD1731" s="79"/>
      <c r="AE1731" s="79"/>
      <c r="AF1731" s="79"/>
      <c r="AG1731" s="79"/>
      <c r="AH1731" s="79"/>
      <c r="AI1731" s="79"/>
      <c r="AJ1731" s="79"/>
      <c r="AK1731" s="79"/>
      <c r="AL1731" s="79"/>
      <c r="AM1731" s="79"/>
      <c r="AN1731" s="79"/>
      <c r="AO1731" s="79"/>
      <c r="AP1731" s="79"/>
      <c r="AQ1731" s="79"/>
      <c r="AR1731" s="79"/>
      <c r="AS1731" s="79"/>
      <c r="AT1731" s="79"/>
      <c r="AU1731" s="79"/>
      <c r="AV1731" s="79"/>
      <c r="AW1731" s="79"/>
      <c r="AX1731" s="79"/>
      <c r="AY1731" s="79"/>
      <c r="AZ1731" s="79"/>
      <c r="BA1731" s="79"/>
      <c r="BB1731" s="79"/>
      <c r="BC1731" s="79"/>
      <c r="BD1731" s="79"/>
      <c r="BE1731" s="79"/>
      <c r="BF1731" s="79"/>
      <c r="BG1731" s="79"/>
      <c r="BH1731" s="79"/>
      <c r="BI1731" s="79"/>
      <c r="BJ1731" s="79"/>
      <c r="BK1731" s="79"/>
      <c r="BL1731" s="79"/>
      <c r="BM1731" s="79"/>
      <c r="BN1731" s="79"/>
      <c r="BO1731" s="79"/>
      <c r="BP1731" s="79"/>
      <c r="BQ1731" s="79"/>
      <c r="BR1731" s="79"/>
      <c r="BS1731" s="79"/>
      <c r="BT1731" s="79"/>
      <c r="BU1731" s="79"/>
      <c r="BV1731" s="79"/>
      <c r="BW1731" s="79"/>
      <c r="BX1731" s="79"/>
      <c r="BY1731" s="79"/>
      <c r="BZ1731" s="79"/>
      <c r="CA1731" s="79"/>
    </row>
    <row r="1732" spans="1:79">
      <c r="A1732" s="79"/>
      <c r="B1732" s="79"/>
      <c r="C1732" s="79"/>
      <c r="D1732" s="79"/>
      <c r="E1732" s="79"/>
      <c r="F1732" s="79"/>
      <c r="G1732" s="79"/>
      <c r="H1732" s="79"/>
      <c r="I1732" s="79"/>
      <c r="J1732" s="79"/>
      <c r="K1732" s="79"/>
      <c r="L1732" s="79"/>
      <c r="M1732" s="79"/>
      <c r="AA1732" s="79"/>
      <c r="AB1732" s="79"/>
      <c r="AC1732" s="79"/>
      <c r="AD1732" s="79"/>
      <c r="AE1732" s="79"/>
      <c r="AF1732" s="79"/>
      <c r="AG1732" s="79"/>
      <c r="AH1732" s="79"/>
      <c r="AI1732" s="79"/>
      <c r="AJ1732" s="79"/>
      <c r="AK1732" s="79"/>
      <c r="AL1732" s="79"/>
      <c r="AM1732" s="79"/>
      <c r="AN1732" s="79"/>
      <c r="AO1732" s="79"/>
      <c r="AP1732" s="79"/>
      <c r="AQ1732" s="79"/>
      <c r="AR1732" s="79"/>
      <c r="AS1732" s="79"/>
      <c r="AT1732" s="79"/>
      <c r="AU1732" s="79"/>
      <c r="AV1732" s="79"/>
      <c r="AW1732" s="79"/>
      <c r="AX1732" s="79"/>
      <c r="AY1732" s="79"/>
      <c r="AZ1732" s="79"/>
      <c r="BA1732" s="79"/>
      <c r="BB1732" s="79"/>
      <c r="BC1732" s="79"/>
      <c r="BD1732" s="79"/>
      <c r="BE1732" s="79"/>
      <c r="BF1732" s="79"/>
      <c r="BG1732" s="79"/>
      <c r="BH1732" s="79"/>
      <c r="BI1732" s="79"/>
      <c r="BJ1732" s="79"/>
      <c r="BK1732" s="79"/>
      <c r="BL1732" s="79"/>
      <c r="BM1732" s="79"/>
      <c r="BN1732" s="79"/>
      <c r="BO1732" s="79"/>
      <c r="BP1732" s="79"/>
      <c r="BQ1732" s="79"/>
      <c r="BR1732" s="79"/>
      <c r="BS1732" s="79"/>
      <c r="BT1732" s="79"/>
      <c r="BU1732" s="79"/>
      <c r="BV1732" s="79"/>
      <c r="BW1732" s="79"/>
      <c r="BX1732" s="79"/>
      <c r="BY1732" s="79"/>
      <c r="BZ1732" s="79"/>
      <c r="CA1732" s="79"/>
    </row>
    <row r="1733" spans="1:79">
      <c r="A1733" s="79"/>
      <c r="B1733" s="79"/>
      <c r="C1733" s="79"/>
      <c r="D1733" s="79"/>
      <c r="E1733" s="79"/>
      <c r="F1733" s="79"/>
      <c r="G1733" s="79"/>
      <c r="H1733" s="79"/>
      <c r="I1733" s="79"/>
      <c r="J1733" s="79"/>
      <c r="K1733" s="79"/>
      <c r="L1733" s="79"/>
      <c r="M1733" s="79"/>
      <c r="AA1733" s="79"/>
      <c r="AB1733" s="79"/>
      <c r="AC1733" s="79"/>
      <c r="AD1733" s="79"/>
      <c r="AE1733" s="79"/>
      <c r="AF1733" s="79"/>
      <c r="AG1733" s="79"/>
      <c r="AH1733" s="79"/>
      <c r="AI1733" s="79"/>
      <c r="AJ1733" s="79"/>
      <c r="AK1733" s="79"/>
      <c r="AL1733" s="79"/>
      <c r="AM1733" s="79"/>
      <c r="AN1733" s="79"/>
      <c r="AO1733" s="79"/>
      <c r="AP1733" s="79"/>
      <c r="AQ1733" s="79"/>
      <c r="AR1733" s="79"/>
      <c r="AS1733" s="79"/>
      <c r="AT1733" s="79"/>
      <c r="AU1733" s="79"/>
      <c r="AV1733" s="79"/>
      <c r="AW1733" s="79"/>
      <c r="AX1733" s="79"/>
      <c r="AY1733" s="79"/>
      <c r="AZ1733" s="79"/>
      <c r="BA1733" s="79"/>
      <c r="BB1733" s="79"/>
      <c r="BC1733" s="79"/>
      <c r="BD1733" s="79"/>
      <c r="BE1733" s="79"/>
      <c r="BF1733" s="79"/>
      <c r="BG1733" s="79"/>
      <c r="BH1733" s="79"/>
      <c r="BI1733" s="79"/>
      <c r="BJ1733" s="79"/>
      <c r="BK1733" s="79"/>
      <c r="BL1733" s="79"/>
      <c r="BM1733" s="79"/>
      <c r="BN1733" s="79"/>
      <c r="BO1733" s="79"/>
      <c r="BP1733" s="79"/>
      <c r="BQ1733" s="79"/>
      <c r="BR1733" s="79"/>
      <c r="BS1733" s="79"/>
      <c r="BT1733" s="79"/>
      <c r="BU1733" s="79"/>
      <c r="BV1733" s="79"/>
      <c r="BW1733" s="79"/>
      <c r="BX1733" s="79"/>
      <c r="BY1733" s="79"/>
      <c r="BZ1733" s="79"/>
      <c r="CA1733" s="79"/>
    </row>
    <row r="1734" spans="1:79">
      <c r="A1734" s="79"/>
      <c r="B1734" s="79"/>
      <c r="C1734" s="79"/>
      <c r="D1734" s="79"/>
      <c r="E1734" s="79"/>
      <c r="F1734" s="79"/>
      <c r="G1734" s="79"/>
      <c r="H1734" s="79"/>
      <c r="I1734" s="79"/>
      <c r="J1734" s="79"/>
      <c r="K1734" s="79"/>
      <c r="L1734" s="79"/>
      <c r="M1734" s="79"/>
      <c r="AA1734" s="79"/>
      <c r="AB1734" s="79"/>
      <c r="AC1734" s="79"/>
      <c r="AD1734" s="79"/>
      <c r="AE1734" s="79"/>
      <c r="AF1734" s="79"/>
      <c r="AG1734" s="79"/>
      <c r="AH1734" s="79"/>
      <c r="AI1734" s="79"/>
      <c r="AJ1734" s="79"/>
      <c r="AK1734" s="79"/>
      <c r="AL1734" s="79"/>
      <c r="AM1734" s="79"/>
      <c r="AN1734" s="79"/>
      <c r="AO1734" s="79"/>
      <c r="AP1734" s="79"/>
      <c r="AQ1734" s="79"/>
      <c r="AR1734" s="79"/>
      <c r="AS1734" s="79"/>
      <c r="AT1734" s="79"/>
      <c r="AU1734" s="79"/>
      <c r="AV1734" s="79"/>
      <c r="AW1734" s="79"/>
      <c r="AX1734" s="79"/>
      <c r="AY1734" s="79"/>
      <c r="AZ1734" s="79"/>
      <c r="BA1734" s="79"/>
      <c r="BB1734" s="79"/>
      <c r="BC1734" s="79"/>
      <c r="BD1734" s="79"/>
      <c r="BE1734" s="79"/>
      <c r="BF1734" s="79"/>
      <c r="BG1734" s="79"/>
      <c r="BH1734" s="79"/>
      <c r="BI1734" s="79"/>
      <c r="BJ1734" s="79"/>
      <c r="BK1734" s="79"/>
      <c r="BL1734" s="79"/>
      <c r="BM1734" s="79"/>
      <c r="BN1734" s="79"/>
      <c r="BO1734" s="79"/>
      <c r="BP1734" s="79"/>
      <c r="BQ1734" s="79"/>
      <c r="BR1734" s="79"/>
      <c r="BS1734" s="79"/>
      <c r="BT1734" s="79"/>
      <c r="BU1734" s="79"/>
      <c r="BV1734" s="79"/>
      <c r="BW1734" s="79"/>
      <c r="BX1734" s="79"/>
      <c r="BY1734" s="79"/>
      <c r="BZ1734" s="79"/>
      <c r="CA1734" s="79"/>
    </row>
    <row r="1735" spans="1:79">
      <c r="A1735" s="79"/>
      <c r="B1735" s="79"/>
      <c r="C1735" s="79"/>
      <c r="D1735" s="79"/>
      <c r="E1735" s="79"/>
      <c r="F1735" s="79"/>
      <c r="G1735" s="79"/>
      <c r="H1735" s="79"/>
      <c r="I1735" s="79"/>
      <c r="J1735" s="79"/>
      <c r="K1735" s="79"/>
      <c r="L1735" s="79"/>
      <c r="M1735" s="79"/>
      <c r="AA1735" s="79"/>
      <c r="AB1735" s="79"/>
      <c r="AC1735" s="79"/>
      <c r="AD1735" s="79"/>
      <c r="AE1735" s="79"/>
      <c r="AF1735" s="79"/>
      <c r="AG1735" s="79"/>
      <c r="AH1735" s="79"/>
      <c r="AI1735" s="79"/>
      <c r="AJ1735" s="79"/>
      <c r="AK1735" s="79"/>
      <c r="AL1735" s="79"/>
      <c r="AM1735" s="79"/>
      <c r="AN1735" s="79"/>
      <c r="AO1735" s="79"/>
      <c r="AP1735" s="79"/>
      <c r="AQ1735" s="79"/>
      <c r="AR1735" s="79"/>
      <c r="AS1735" s="79"/>
      <c r="AT1735" s="79"/>
      <c r="AU1735" s="79"/>
      <c r="AV1735" s="79"/>
      <c r="AW1735" s="79"/>
      <c r="AX1735" s="79"/>
      <c r="AY1735" s="79"/>
      <c r="AZ1735" s="79"/>
      <c r="BA1735" s="79"/>
      <c r="BB1735" s="79"/>
      <c r="BC1735" s="79"/>
      <c r="BD1735" s="79"/>
      <c r="BE1735" s="79"/>
      <c r="BF1735" s="79"/>
      <c r="BG1735" s="79"/>
      <c r="BH1735" s="79"/>
      <c r="BI1735" s="79"/>
      <c r="BJ1735" s="79"/>
      <c r="BK1735" s="79"/>
      <c r="BL1735" s="79"/>
      <c r="BM1735" s="79"/>
      <c r="BN1735" s="79"/>
      <c r="BO1735" s="79"/>
      <c r="BP1735" s="79"/>
      <c r="BQ1735" s="79"/>
      <c r="BR1735" s="79"/>
      <c r="BS1735" s="79"/>
      <c r="BT1735" s="79"/>
      <c r="BU1735" s="79"/>
      <c r="BV1735" s="79"/>
      <c r="BW1735" s="79"/>
      <c r="BX1735" s="79"/>
      <c r="BY1735" s="79"/>
      <c r="BZ1735" s="79"/>
      <c r="CA1735" s="79"/>
    </row>
    <row r="1736" spans="1:79">
      <c r="A1736" s="79"/>
      <c r="B1736" s="79"/>
      <c r="C1736" s="79"/>
      <c r="D1736" s="79"/>
      <c r="E1736" s="79"/>
      <c r="F1736" s="79"/>
      <c r="G1736" s="79"/>
      <c r="H1736" s="79"/>
      <c r="I1736" s="79"/>
      <c r="J1736" s="79"/>
      <c r="K1736" s="79"/>
      <c r="L1736" s="79"/>
      <c r="M1736" s="79"/>
      <c r="AA1736" s="79"/>
      <c r="AB1736" s="79"/>
      <c r="AC1736" s="79"/>
      <c r="AD1736" s="79"/>
      <c r="AE1736" s="79"/>
      <c r="AF1736" s="79"/>
      <c r="AG1736" s="79"/>
      <c r="AH1736" s="79"/>
      <c r="AI1736" s="79"/>
      <c r="AJ1736" s="79"/>
      <c r="AK1736" s="79"/>
      <c r="AL1736" s="79"/>
      <c r="AM1736" s="79"/>
      <c r="AN1736" s="79"/>
      <c r="AO1736" s="79"/>
      <c r="AP1736" s="79"/>
      <c r="AQ1736" s="79"/>
      <c r="AR1736" s="79"/>
      <c r="AS1736" s="79"/>
      <c r="AT1736" s="79"/>
      <c r="AU1736" s="79"/>
      <c r="AV1736" s="79"/>
      <c r="AW1736" s="79"/>
      <c r="AX1736" s="79"/>
      <c r="AY1736" s="79"/>
      <c r="AZ1736" s="79"/>
      <c r="BA1736" s="79"/>
      <c r="BB1736" s="79"/>
      <c r="BC1736" s="79"/>
      <c r="BD1736" s="79"/>
      <c r="BE1736" s="79"/>
      <c r="BF1736" s="79"/>
      <c r="BG1736" s="79"/>
      <c r="BH1736" s="79"/>
      <c r="BI1736" s="79"/>
      <c r="BJ1736" s="79"/>
      <c r="BK1736" s="79"/>
      <c r="BL1736" s="79"/>
      <c r="BM1736" s="79"/>
      <c r="BN1736" s="79"/>
      <c r="BO1736" s="79"/>
      <c r="BP1736" s="79"/>
      <c r="BQ1736" s="79"/>
      <c r="BR1736" s="79"/>
      <c r="BS1736" s="79"/>
      <c r="BT1736" s="79"/>
      <c r="BU1736" s="79"/>
      <c r="BV1736" s="79"/>
      <c r="BW1736" s="79"/>
      <c r="BX1736" s="79"/>
      <c r="BY1736" s="79"/>
      <c r="BZ1736" s="79"/>
      <c r="CA1736" s="79"/>
    </row>
    <row r="1737" spans="1:79">
      <c r="A1737" s="79"/>
      <c r="B1737" s="79"/>
      <c r="C1737" s="79"/>
      <c r="D1737" s="79"/>
      <c r="E1737" s="79"/>
      <c r="F1737" s="79"/>
      <c r="G1737" s="79"/>
      <c r="H1737" s="79"/>
      <c r="I1737" s="79"/>
      <c r="J1737" s="79"/>
      <c r="K1737" s="79"/>
      <c r="L1737" s="79"/>
      <c r="M1737" s="79"/>
      <c r="AA1737" s="79"/>
      <c r="AB1737" s="79"/>
      <c r="AC1737" s="79"/>
      <c r="AD1737" s="79"/>
      <c r="AE1737" s="79"/>
      <c r="AF1737" s="79"/>
      <c r="AG1737" s="79"/>
      <c r="AH1737" s="79"/>
      <c r="AI1737" s="79"/>
      <c r="AJ1737" s="79"/>
      <c r="AK1737" s="79"/>
      <c r="AL1737" s="79"/>
      <c r="AM1737" s="79"/>
      <c r="AN1737" s="79"/>
      <c r="AO1737" s="79"/>
      <c r="AP1737" s="79"/>
      <c r="AQ1737" s="79"/>
      <c r="AR1737" s="79"/>
      <c r="AS1737" s="79"/>
      <c r="AT1737" s="79"/>
      <c r="AU1737" s="79"/>
      <c r="AV1737" s="79"/>
      <c r="AW1737" s="79"/>
      <c r="AX1737" s="79"/>
      <c r="AY1737" s="79"/>
      <c r="AZ1737" s="79"/>
      <c r="BA1737" s="79"/>
      <c r="BB1737" s="79"/>
      <c r="BC1737" s="79"/>
      <c r="BD1737" s="79"/>
      <c r="BE1737" s="79"/>
      <c r="BF1737" s="79"/>
      <c r="BG1737" s="79"/>
      <c r="BH1737" s="79"/>
      <c r="BI1737" s="79"/>
      <c r="BJ1737" s="79"/>
      <c r="BK1737" s="79"/>
      <c r="BL1737" s="79"/>
      <c r="BM1737" s="79"/>
      <c r="BN1737" s="79"/>
      <c r="BO1737" s="79"/>
      <c r="BP1737" s="79"/>
      <c r="BQ1737" s="79"/>
      <c r="BR1737" s="79"/>
      <c r="BS1737" s="79"/>
      <c r="BT1737" s="79"/>
      <c r="BU1737" s="79"/>
      <c r="BV1737" s="79"/>
      <c r="BW1737" s="79"/>
      <c r="BX1737" s="79"/>
      <c r="BY1737" s="79"/>
      <c r="BZ1737" s="79"/>
      <c r="CA1737" s="79"/>
    </row>
    <row r="1738" spans="1:79">
      <c r="A1738" s="79"/>
      <c r="B1738" s="79"/>
      <c r="C1738" s="79"/>
      <c r="D1738" s="79"/>
      <c r="E1738" s="79"/>
      <c r="F1738" s="79"/>
      <c r="G1738" s="79"/>
      <c r="H1738" s="79"/>
      <c r="I1738" s="79"/>
      <c r="J1738" s="79"/>
      <c r="K1738" s="79"/>
      <c r="L1738" s="79"/>
      <c r="M1738" s="79"/>
      <c r="AA1738" s="79"/>
      <c r="AB1738" s="79"/>
      <c r="AC1738" s="79"/>
      <c r="AD1738" s="79"/>
      <c r="AE1738" s="79"/>
      <c r="AF1738" s="79"/>
      <c r="AG1738" s="79"/>
      <c r="AH1738" s="79"/>
      <c r="AI1738" s="79"/>
      <c r="AJ1738" s="79"/>
      <c r="AK1738" s="79"/>
      <c r="AL1738" s="79"/>
      <c r="AM1738" s="79"/>
      <c r="AN1738" s="79"/>
      <c r="AO1738" s="79"/>
      <c r="AP1738" s="79"/>
      <c r="AQ1738" s="79"/>
      <c r="AR1738" s="79"/>
      <c r="AS1738" s="79"/>
      <c r="AT1738" s="79"/>
      <c r="AU1738" s="79"/>
      <c r="AV1738" s="79"/>
      <c r="AW1738" s="79"/>
      <c r="AX1738" s="79"/>
      <c r="AY1738" s="79"/>
      <c r="AZ1738" s="79"/>
      <c r="BA1738" s="79"/>
      <c r="BB1738" s="79"/>
      <c r="BC1738" s="79"/>
      <c r="BD1738" s="79"/>
      <c r="BE1738" s="79"/>
      <c r="BF1738" s="79"/>
      <c r="BG1738" s="79"/>
      <c r="BH1738" s="79"/>
      <c r="BI1738" s="79"/>
      <c r="BJ1738" s="79"/>
      <c r="BK1738" s="79"/>
      <c r="BL1738" s="79"/>
      <c r="BM1738" s="79"/>
      <c r="BN1738" s="79"/>
      <c r="BO1738" s="79"/>
      <c r="BP1738" s="79"/>
      <c r="BQ1738" s="79"/>
      <c r="BR1738" s="79"/>
      <c r="BS1738" s="79"/>
      <c r="BT1738" s="79"/>
      <c r="BU1738" s="79"/>
      <c r="BV1738" s="79"/>
      <c r="BW1738" s="79"/>
      <c r="BX1738" s="79"/>
      <c r="BY1738" s="79"/>
      <c r="BZ1738" s="79"/>
      <c r="CA1738" s="79"/>
    </row>
    <row r="1739" spans="1:79">
      <c r="A1739" s="79"/>
      <c r="B1739" s="79"/>
      <c r="C1739" s="79"/>
      <c r="D1739" s="79"/>
      <c r="E1739" s="79"/>
      <c r="F1739" s="79"/>
      <c r="G1739" s="79"/>
      <c r="H1739" s="79"/>
      <c r="I1739" s="79"/>
      <c r="J1739" s="79"/>
      <c r="K1739" s="79"/>
      <c r="L1739" s="79"/>
      <c r="M1739" s="79"/>
      <c r="AA1739" s="79"/>
      <c r="AB1739" s="79"/>
      <c r="AC1739" s="79"/>
      <c r="AD1739" s="79"/>
      <c r="AE1739" s="79"/>
      <c r="AF1739" s="79"/>
      <c r="AG1739" s="79"/>
      <c r="AH1739" s="79"/>
      <c r="AI1739" s="79"/>
      <c r="AJ1739" s="79"/>
      <c r="AK1739" s="79"/>
      <c r="AL1739" s="79"/>
      <c r="AM1739" s="79"/>
      <c r="AN1739" s="79"/>
      <c r="AO1739" s="79"/>
      <c r="AP1739" s="79"/>
      <c r="AQ1739" s="79"/>
      <c r="AR1739" s="79"/>
      <c r="AS1739" s="79"/>
      <c r="AT1739" s="79"/>
      <c r="AU1739" s="79"/>
      <c r="AV1739" s="79"/>
      <c r="AW1739" s="79"/>
      <c r="AX1739" s="79"/>
      <c r="AY1739" s="79"/>
      <c r="AZ1739" s="79"/>
      <c r="BA1739" s="79"/>
      <c r="BB1739" s="79"/>
      <c r="BC1739" s="79"/>
      <c r="BD1739" s="79"/>
      <c r="BE1739" s="79"/>
      <c r="BF1739" s="79"/>
      <c r="BG1739" s="79"/>
      <c r="BH1739" s="79"/>
      <c r="BI1739" s="79"/>
      <c r="BJ1739" s="79"/>
      <c r="BK1739" s="79"/>
      <c r="BL1739" s="79"/>
      <c r="BM1739" s="79"/>
      <c r="BN1739" s="79"/>
      <c r="BO1739" s="79"/>
      <c r="BP1739" s="79"/>
      <c r="BQ1739" s="79"/>
      <c r="BR1739" s="79"/>
      <c r="BS1739" s="79"/>
      <c r="BT1739" s="79"/>
      <c r="BU1739" s="79"/>
      <c r="BV1739" s="79"/>
      <c r="BW1739" s="79"/>
      <c r="BX1739" s="79"/>
      <c r="BY1739" s="79"/>
      <c r="BZ1739" s="79"/>
      <c r="CA1739" s="79"/>
    </row>
    <row r="1740" spans="1:79">
      <c r="A1740" s="79"/>
      <c r="B1740" s="79"/>
      <c r="C1740" s="79"/>
      <c r="D1740" s="79"/>
      <c r="E1740" s="79"/>
      <c r="F1740" s="79"/>
      <c r="G1740" s="79"/>
      <c r="H1740" s="79"/>
      <c r="I1740" s="79"/>
      <c r="J1740" s="79"/>
      <c r="K1740" s="79"/>
      <c r="L1740" s="79"/>
      <c r="M1740" s="79"/>
      <c r="AA1740" s="79"/>
      <c r="AB1740" s="79"/>
      <c r="AC1740" s="79"/>
      <c r="AD1740" s="79"/>
      <c r="AE1740" s="79"/>
      <c r="AF1740" s="79"/>
      <c r="AG1740" s="79"/>
      <c r="AH1740" s="79"/>
      <c r="AI1740" s="79"/>
      <c r="AJ1740" s="79"/>
      <c r="AK1740" s="79"/>
      <c r="AL1740" s="79"/>
      <c r="AM1740" s="79"/>
      <c r="AN1740" s="79"/>
      <c r="AO1740" s="79"/>
      <c r="AP1740" s="79"/>
      <c r="AQ1740" s="79"/>
      <c r="AR1740" s="79"/>
      <c r="AS1740" s="79"/>
      <c r="AT1740" s="79"/>
      <c r="AU1740" s="79"/>
      <c r="AV1740" s="79"/>
      <c r="AW1740" s="79"/>
      <c r="AX1740" s="79"/>
      <c r="AY1740" s="79"/>
      <c r="AZ1740" s="79"/>
      <c r="BA1740" s="79"/>
      <c r="BB1740" s="79"/>
      <c r="BC1740" s="79"/>
      <c r="BD1740" s="79"/>
      <c r="BE1740" s="79"/>
      <c r="BF1740" s="79"/>
      <c r="BG1740" s="79"/>
      <c r="BH1740" s="79"/>
      <c r="BI1740" s="79"/>
      <c r="BJ1740" s="79"/>
      <c r="BK1740" s="79"/>
      <c r="BL1740" s="79"/>
      <c r="BM1740" s="79"/>
      <c r="BN1740" s="79"/>
      <c r="BO1740" s="79"/>
      <c r="BP1740" s="79"/>
      <c r="BQ1740" s="79"/>
      <c r="BR1740" s="79"/>
      <c r="BS1740" s="79"/>
      <c r="BT1740" s="79"/>
      <c r="BU1740" s="79"/>
      <c r="BV1740" s="79"/>
      <c r="BW1740" s="79"/>
      <c r="BX1740" s="79"/>
      <c r="BY1740" s="79"/>
      <c r="BZ1740" s="79"/>
      <c r="CA1740" s="79"/>
    </row>
    <row r="1741" spans="1:79">
      <c r="A1741" s="79"/>
      <c r="B1741" s="79"/>
      <c r="C1741" s="79"/>
      <c r="D1741" s="79"/>
      <c r="E1741" s="79"/>
      <c r="F1741" s="79"/>
      <c r="G1741" s="79"/>
      <c r="H1741" s="79"/>
      <c r="I1741" s="79"/>
      <c r="J1741" s="79"/>
      <c r="K1741" s="79"/>
      <c r="L1741" s="79"/>
      <c r="M1741" s="79"/>
      <c r="AA1741" s="79"/>
      <c r="AB1741" s="79"/>
      <c r="AC1741" s="79"/>
      <c r="AD1741" s="79"/>
      <c r="AE1741" s="79"/>
      <c r="AF1741" s="79"/>
      <c r="AG1741" s="79"/>
      <c r="AH1741" s="79"/>
      <c r="AI1741" s="79"/>
      <c r="AJ1741" s="79"/>
      <c r="AK1741" s="79"/>
      <c r="AL1741" s="79"/>
      <c r="AM1741" s="79"/>
      <c r="AN1741" s="79"/>
      <c r="AO1741" s="79"/>
      <c r="AP1741" s="79"/>
      <c r="AQ1741" s="79"/>
      <c r="AR1741" s="79"/>
      <c r="AS1741" s="79"/>
      <c r="AT1741" s="79"/>
      <c r="AU1741" s="79"/>
      <c r="AV1741" s="79"/>
      <c r="AW1741" s="79"/>
      <c r="AX1741" s="79"/>
      <c r="AY1741" s="79"/>
      <c r="AZ1741" s="79"/>
      <c r="BA1741" s="79"/>
      <c r="BB1741" s="79"/>
      <c r="BC1741" s="79"/>
      <c r="BD1741" s="79"/>
      <c r="BE1741" s="79"/>
      <c r="BF1741" s="79"/>
      <c r="BG1741" s="79"/>
      <c r="BH1741" s="79"/>
      <c r="BI1741" s="79"/>
      <c r="BJ1741" s="79"/>
      <c r="BK1741" s="79"/>
      <c r="BL1741" s="79"/>
      <c r="BM1741" s="79"/>
      <c r="BN1741" s="79"/>
      <c r="BO1741" s="79"/>
      <c r="BP1741" s="79"/>
      <c r="BQ1741" s="79"/>
      <c r="BR1741" s="79"/>
      <c r="BS1741" s="79"/>
      <c r="BT1741" s="79"/>
      <c r="BU1741" s="79"/>
      <c r="BV1741" s="79"/>
      <c r="BW1741" s="79"/>
      <c r="BX1741" s="79"/>
      <c r="BY1741" s="79"/>
      <c r="BZ1741" s="79"/>
      <c r="CA1741" s="79"/>
    </row>
    <row r="1742" spans="1:79">
      <c r="A1742" s="79"/>
      <c r="B1742" s="79"/>
      <c r="C1742" s="79"/>
      <c r="D1742" s="79"/>
      <c r="E1742" s="79"/>
      <c r="F1742" s="79"/>
      <c r="G1742" s="79"/>
      <c r="H1742" s="79"/>
      <c r="I1742" s="79"/>
      <c r="J1742" s="79"/>
      <c r="K1742" s="79"/>
      <c r="L1742" s="79"/>
      <c r="M1742" s="79"/>
      <c r="AA1742" s="79"/>
      <c r="AB1742" s="79"/>
      <c r="AC1742" s="79"/>
      <c r="AD1742" s="79"/>
      <c r="AE1742" s="79"/>
      <c r="AF1742" s="79"/>
      <c r="AG1742" s="79"/>
      <c r="AH1742" s="79"/>
      <c r="AI1742" s="79"/>
      <c r="AJ1742" s="79"/>
      <c r="AK1742" s="79"/>
      <c r="AL1742" s="79"/>
      <c r="AM1742" s="79"/>
      <c r="AN1742" s="79"/>
      <c r="AO1742" s="79"/>
      <c r="AP1742" s="79"/>
      <c r="AQ1742" s="79"/>
      <c r="AR1742" s="79"/>
      <c r="AS1742" s="79"/>
      <c r="AT1742" s="79"/>
      <c r="AU1742" s="79"/>
      <c r="AV1742" s="79"/>
      <c r="AW1742" s="79"/>
      <c r="AX1742" s="79"/>
      <c r="AY1742" s="79"/>
      <c r="AZ1742" s="79"/>
      <c r="BA1742" s="79"/>
      <c r="BB1742" s="79"/>
      <c r="BC1742" s="79"/>
      <c r="BD1742" s="79"/>
      <c r="BE1742" s="79"/>
      <c r="BF1742" s="79"/>
      <c r="BG1742" s="79"/>
      <c r="BH1742" s="79"/>
      <c r="BI1742" s="79"/>
      <c r="BJ1742" s="79"/>
      <c r="BK1742" s="79"/>
      <c r="BL1742" s="79"/>
      <c r="BM1742" s="79"/>
      <c r="BN1742" s="79"/>
      <c r="BO1742" s="79"/>
      <c r="BP1742" s="79"/>
      <c r="BQ1742" s="79"/>
      <c r="BR1742" s="79"/>
      <c r="BS1742" s="79"/>
      <c r="BT1742" s="79"/>
      <c r="BU1742" s="79"/>
      <c r="BV1742" s="79"/>
      <c r="BW1742" s="79"/>
      <c r="BX1742" s="79"/>
      <c r="BY1742" s="79"/>
      <c r="BZ1742" s="79"/>
      <c r="CA1742" s="79"/>
    </row>
    <row r="1743" spans="1:79">
      <c r="A1743" s="79"/>
      <c r="B1743" s="79"/>
      <c r="C1743" s="79"/>
      <c r="D1743" s="79"/>
      <c r="E1743" s="79"/>
      <c r="F1743" s="79"/>
      <c r="G1743" s="79"/>
      <c r="H1743" s="79"/>
      <c r="I1743" s="79"/>
      <c r="J1743" s="79"/>
      <c r="K1743" s="79"/>
      <c r="L1743" s="79"/>
      <c r="M1743" s="79"/>
      <c r="AA1743" s="79"/>
      <c r="AB1743" s="79"/>
      <c r="AC1743" s="79"/>
      <c r="AD1743" s="79"/>
      <c r="AE1743" s="79"/>
      <c r="AF1743" s="79"/>
      <c r="AG1743" s="79"/>
      <c r="AH1743" s="79"/>
      <c r="AI1743" s="79"/>
      <c r="AJ1743" s="79"/>
      <c r="AK1743" s="79"/>
      <c r="AL1743" s="79"/>
      <c r="AM1743" s="79"/>
      <c r="AN1743" s="79"/>
      <c r="AO1743" s="79"/>
      <c r="AP1743" s="79"/>
      <c r="AQ1743" s="79"/>
      <c r="AR1743" s="79"/>
      <c r="AS1743" s="79"/>
      <c r="AT1743" s="79"/>
      <c r="AU1743" s="79"/>
      <c r="AV1743" s="79"/>
      <c r="AW1743" s="79"/>
      <c r="AX1743" s="79"/>
      <c r="AY1743" s="79"/>
      <c r="AZ1743" s="79"/>
      <c r="BA1743" s="79"/>
      <c r="BB1743" s="79"/>
      <c r="BC1743" s="79"/>
      <c r="BD1743" s="79"/>
      <c r="BE1743" s="79"/>
      <c r="BF1743" s="79"/>
      <c r="BG1743" s="79"/>
      <c r="BH1743" s="79"/>
      <c r="BI1743" s="79"/>
      <c r="BJ1743" s="79"/>
      <c r="BK1743" s="79"/>
      <c r="BL1743" s="79"/>
      <c r="BM1743" s="79"/>
      <c r="BN1743" s="79"/>
      <c r="BO1743" s="79"/>
      <c r="BP1743" s="79"/>
      <c r="BQ1743" s="79"/>
      <c r="BR1743" s="79"/>
      <c r="BS1743" s="79"/>
      <c r="BT1743" s="79"/>
      <c r="BU1743" s="79"/>
      <c r="BV1743" s="79"/>
      <c r="BW1743" s="79"/>
      <c r="BX1743" s="79"/>
      <c r="BY1743" s="79"/>
      <c r="BZ1743" s="79"/>
      <c r="CA1743" s="79"/>
    </row>
    <row r="1744" spans="1:79">
      <c r="A1744" s="79"/>
      <c r="B1744" s="79"/>
      <c r="C1744" s="79"/>
      <c r="D1744" s="79"/>
      <c r="E1744" s="79"/>
      <c r="F1744" s="79"/>
      <c r="G1744" s="79"/>
      <c r="H1744" s="79"/>
      <c r="I1744" s="79"/>
      <c r="J1744" s="79"/>
      <c r="K1744" s="79"/>
      <c r="L1744" s="79"/>
      <c r="M1744" s="79"/>
      <c r="AA1744" s="79"/>
      <c r="AB1744" s="79"/>
      <c r="AC1744" s="79"/>
      <c r="AD1744" s="79"/>
      <c r="AE1744" s="79"/>
      <c r="AF1744" s="79"/>
      <c r="AG1744" s="79"/>
      <c r="AH1744" s="79"/>
      <c r="AI1744" s="79"/>
      <c r="AJ1744" s="79"/>
      <c r="AK1744" s="79"/>
      <c r="AL1744" s="79"/>
      <c r="AM1744" s="79"/>
      <c r="AN1744" s="79"/>
      <c r="AO1744" s="79"/>
      <c r="AP1744" s="79"/>
      <c r="AQ1744" s="79"/>
      <c r="AR1744" s="79"/>
      <c r="AS1744" s="79"/>
      <c r="AT1744" s="79"/>
      <c r="AU1744" s="79"/>
      <c r="AV1744" s="79"/>
      <c r="AW1744" s="79"/>
      <c r="AX1744" s="79"/>
      <c r="AY1744" s="79"/>
      <c r="AZ1744" s="79"/>
      <c r="BA1744" s="79"/>
      <c r="BB1744" s="79"/>
      <c r="BC1744" s="79"/>
      <c r="BD1744" s="79"/>
      <c r="BE1744" s="79"/>
      <c r="BF1744" s="79"/>
      <c r="BG1744" s="79"/>
      <c r="BH1744" s="79"/>
      <c r="BI1744" s="79"/>
      <c r="BJ1744" s="79"/>
      <c r="BK1744" s="79"/>
      <c r="BL1744" s="79"/>
      <c r="BM1744" s="79"/>
      <c r="BN1744" s="79"/>
      <c r="BO1744" s="79"/>
      <c r="BP1744" s="79"/>
      <c r="BQ1744" s="79"/>
      <c r="BR1744" s="79"/>
      <c r="BS1744" s="79"/>
      <c r="BT1744" s="79"/>
      <c r="BU1744" s="79"/>
      <c r="BV1744" s="79"/>
      <c r="BW1744" s="79"/>
      <c r="BX1744" s="79"/>
      <c r="BY1744" s="79"/>
      <c r="BZ1744" s="79"/>
      <c r="CA1744" s="79"/>
    </row>
    <row r="1745" spans="1:79">
      <c r="A1745" s="79"/>
      <c r="B1745" s="79"/>
      <c r="C1745" s="79"/>
      <c r="D1745" s="79"/>
      <c r="E1745" s="79"/>
      <c r="F1745" s="79"/>
      <c r="G1745" s="79"/>
      <c r="H1745" s="79"/>
      <c r="I1745" s="79"/>
      <c r="J1745" s="79"/>
      <c r="K1745" s="79"/>
      <c r="L1745" s="79"/>
      <c r="M1745" s="79"/>
      <c r="AA1745" s="79"/>
      <c r="AB1745" s="79"/>
      <c r="AC1745" s="79"/>
      <c r="AD1745" s="79"/>
      <c r="AE1745" s="79"/>
      <c r="AF1745" s="79"/>
      <c r="AG1745" s="79"/>
      <c r="AH1745" s="79"/>
      <c r="AI1745" s="79"/>
      <c r="AJ1745" s="79"/>
      <c r="AK1745" s="79"/>
      <c r="AL1745" s="79"/>
      <c r="AM1745" s="79"/>
      <c r="AN1745" s="79"/>
      <c r="AO1745" s="79"/>
      <c r="AP1745" s="79"/>
      <c r="AQ1745" s="79"/>
      <c r="AR1745" s="79"/>
      <c r="AS1745" s="79"/>
      <c r="AT1745" s="79"/>
      <c r="AU1745" s="79"/>
      <c r="AV1745" s="79"/>
      <c r="AW1745" s="79"/>
      <c r="AX1745" s="79"/>
      <c r="AY1745" s="79"/>
      <c r="AZ1745" s="79"/>
      <c r="BA1745" s="79"/>
      <c r="BB1745" s="79"/>
      <c r="BC1745" s="79"/>
      <c r="BD1745" s="79"/>
      <c r="BE1745" s="79"/>
      <c r="BF1745" s="79"/>
      <c r="BG1745" s="79"/>
      <c r="BH1745" s="79"/>
      <c r="BI1745" s="79"/>
      <c r="BJ1745" s="79"/>
      <c r="BK1745" s="79"/>
      <c r="BL1745" s="79"/>
      <c r="BM1745" s="79"/>
      <c r="BN1745" s="79"/>
      <c r="BO1745" s="79"/>
      <c r="BP1745" s="79"/>
      <c r="BQ1745" s="79"/>
      <c r="BR1745" s="79"/>
      <c r="BS1745" s="79"/>
      <c r="BT1745" s="79"/>
      <c r="BU1745" s="79"/>
      <c r="BV1745" s="79"/>
      <c r="BW1745" s="79"/>
      <c r="BX1745" s="79"/>
      <c r="BY1745" s="79"/>
      <c r="BZ1745" s="79"/>
      <c r="CA1745" s="79"/>
    </row>
    <row r="1746" spans="1:79">
      <c r="A1746" s="79"/>
      <c r="B1746" s="79"/>
      <c r="C1746" s="79"/>
      <c r="D1746" s="79"/>
      <c r="E1746" s="79"/>
      <c r="F1746" s="79"/>
      <c r="G1746" s="79"/>
      <c r="H1746" s="79"/>
      <c r="I1746" s="79"/>
      <c r="J1746" s="79"/>
      <c r="K1746" s="79"/>
      <c r="L1746" s="79"/>
      <c r="M1746" s="79"/>
      <c r="AA1746" s="79"/>
      <c r="AB1746" s="79"/>
      <c r="AC1746" s="79"/>
      <c r="AD1746" s="79"/>
      <c r="AE1746" s="79"/>
      <c r="AF1746" s="79"/>
      <c r="AG1746" s="79"/>
      <c r="AH1746" s="79"/>
      <c r="AI1746" s="79"/>
      <c r="AJ1746" s="79"/>
      <c r="AK1746" s="79"/>
      <c r="AL1746" s="79"/>
      <c r="AM1746" s="79"/>
      <c r="AN1746" s="79"/>
      <c r="AO1746" s="79"/>
      <c r="AP1746" s="79"/>
      <c r="AQ1746" s="79"/>
      <c r="AR1746" s="79"/>
      <c r="AS1746" s="79"/>
      <c r="AT1746" s="79"/>
      <c r="AU1746" s="79"/>
      <c r="AV1746" s="79"/>
      <c r="AW1746" s="79"/>
      <c r="AX1746" s="79"/>
      <c r="AY1746" s="79"/>
      <c r="AZ1746" s="79"/>
      <c r="BA1746" s="79"/>
      <c r="BB1746" s="79"/>
      <c r="BC1746" s="79"/>
      <c r="BD1746" s="79"/>
      <c r="BE1746" s="79"/>
      <c r="BF1746" s="79"/>
      <c r="BG1746" s="79"/>
      <c r="BH1746" s="79"/>
      <c r="BI1746" s="79"/>
      <c r="BJ1746" s="79"/>
      <c r="BK1746" s="79"/>
      <c r="BL1746" s="79"/>
      <c r="BM1746" s="79"/>
      <c r="BN1746" s="79"/>
      <c r="BO1746" s="79"/>
      <c r="BP1746" s="79"/>
      <c r="BQ1746" s="79"/>
      <c r="BR1746" s="79"/>
      <c r="BS1746" s="79"/>
      <c r="BT1746" s="79"/>
      <c r="BU1746" s="79"/>
      <c r="BV1746" s="79"/>
      <c r="BW1746" s="79"/>
      <c r="BX1746" s="79"/>
      <c r="BY1746" s="79"/>
      <c r="BZ1746" s="79"/>
      <c r="CA1746" s="79"/>
    </row>
    <row r="1747" spans="1:79">
      <c r="A1747" s="79"/>
      <c r="B1747" s="79"/>
      <c r="C1747" s="79"/>
      <c r="D1747" s="79"/>
      <c r="E1747" s="79"/>
      <c r="F1747" s="79"/>
      <c r="G1747" s="79"/>
      <c r="H1747" s="79"/>
      <c r="I1747" s="79"/>
      <c r="J1747" s="79"/>
      <c r="K1747" s="79"/>
      <c r="L1747" s="79"/>
      <c r="M1747" s="79"/>
      <c r="AA1747" s="79"/>
      <c r="AB1747" s="79"/>
      <c r="AC1747" s="79"/>
      <c r="AD1747" s="79"/>
      <c r="AE1747" s="79"/>
      <c r="AF1747" s="79"/>
      <c r="AG1747" s="79"/>
      <c r="AH1747" s="79"/>
      <c r="AI1747" s="79"/>
      <c r="AJ1747" s="79"/>
      <c r="AK1747" s="79"/>
      <c r="AL1747" s="79"/>
      <c r="AM1747" s="79"/>
      <c r="AN1747" s="79"/>
      <c r="AO1747" s="79"/>
      <c r="AP1747" s="79"/>
      <c r="AQ1747" s="79"/>
      <c r="AR1747" s="79"/>
      <c r="AS1747" s="79"/>
      <c r="AT1747" s="79"/>
      <c r="AU1747" s="79"/>
      <c r="AV1747" s="79"/>
      <c r="AW1747" s="79"/>
      <c r="AX1747" s="79"/>
      <c r="AY1747" s="79"/>
      <c r="AZ1747" s="79"/>
      <c r="BA1747" s="79"/>
      <c r="BB1747" s="79"/>
      <c r="BC1747" s="79"/>
      <c r="BD1747" s="79"/>
      <c r="BE1747" s="79"/>
      <c r="BF1747" s="79"/>
      <c r="BG1747" s="79"/>
      <c r="BH1747" s="79"/>
      <c r="BI1747" s="79"/>
      <c r="BJ1747" s="79"/>
      <c r="BK1747" s="79"/>
      <c r="BL1747" s="79"/>
      <c r="BM1747" s="79"/>
      <c r="BN1747" s="79"/>
      <c r="BO1747" s="79"/>
      <c r="BP1747" s="79"/>
      <c r="BQ1747" s="79"/>
      <c r="BR1747" s="79"/>
      <c r="BS1747" s="79"/>
      <c r="BT1747" s="79"/>
      <c r="BU1747" s="79"/>
      <c r="BV1747" s="79"/>
      <c r="BW1747" s="79"/>
      <c r="BX1747" s="79"/>
      <c r="BY1747" s="79"/>
      <c r="BZ1747" s="79"/>
      <c r="CA1747" s="79"/>
    </row>
    <row r="1748" spans="1:79">
      <c r="A1748" s="79"/>
      <c r="B1748" s="79"/>
      <c r="C1748" s="79"/>
      <c r="D1748" s="79"/>
      <c r="E1748" s="79"/>
      <c r="F1748" s="79"/>
      <c r="G1748" s="79"/>
      <c r="H1748" s="79"/>
      <c r="I1748" s="79"/>
      <c r="J1748" s="79"/>
      <c r="K1748" s="79"/>
      <c r="L1748" s="79"/>
      <c r="M1748" s="79"/>
      <c r="AA1748" s="79"/>
      <c r="AB1748" s="79"/>
      <c r="AC1748" s="79"/>
      <c r="AD1748" s="79"/>
      <c r="AE1748" s="79"/>
      <c r="AF1748" s="79"/>
      <c r="AG1748" s="79"/>
      <c r="AH1748" s="79"/>
      <c r="AI1748" s="79"/>
      <c r="AJ1748" s="79"/>
      <c r="AK1748" s="79"/>
      <c r="AL1748" s="79"/>
      <c r="AM1748" s="79"/>
      <c r="AN1748" s="79"/>
      <c r="AO1748" s="79"/>
      <c r="AP1748" s="79"/>
      <c r="AQ1748" s="79"/>
      <c r="AR1748" s="79"/>
      <c r="AS1748" s="79"/>
      <c r="AT1748" s="79"/>
      <c r="AU1748" s="79"/>
      <c r="AV1748" s="79"/>
      <c r="AW1748" s="79"/>
      <c r="AX1748" s="79"/>
      <c r="AY1748" s="79"/>
      <c r="AZ1748" s="79"/>
      <c r="BA1748" s="79"/>
      <c r="BB1748" s="79"/>
      <c r="BC1748" s="79"/>
      <c r="BD1748" s="79"/>
      <c r="BE1748" s="79"/>
      <c r="BF1748" s="79"/>
      <c r="BG1748" s="79"/>
      <c r="BH1748" s="79"/>
      <c r="BI1748" s="79"/>
      <c r="BJ1748" s="79"/>
      <c r="BK1748" s="79"/>
      <c r="BL1748" s="79"/>
      <c r="BM1748" s="79"/>
      <c r="BN1748" s="79"/>
      <c r="BO1748" s="79"/>
      <c r="BP1748" s="79"/>
      <c r="BQ1748" s="79"/>
      <c r="BR1748" s="79"/>
      <c r="BS1748" s="79"/>
      <c r="BT1748" s="79"/>
      <c r="BU1748" s="79"/>
      <c r="BV1748" s="79"/>
      <c r="BW1748" s="79"/>
      <c r="BX1748" s="79"/>
      <c r="BY1748" s="79"/>
      <c r="BZ1748" s="79"/>
      <c r="CA1748" s="79"/>
    </row>
    <row r="1749" spans="1:79">
      <c r="A1749" s="79"/>
      <c r="B1749" s="79"/>
      <c r="C1749" s="79"/>
      <c r="D1749" s="79"/>
      <c r="E1749" s="79"/>
      <c r="F1749" s="79"/>
      <c r="G1749" s="79"/>
      <c r="H1749" s="79"/>
      <c r="I1749" s="79"/>
      <c r="J1749" s="79"/>
      <c r="K1749" s="79"/>
      <c r="L1749" s="79"/>
      <c r="M1749" s="79"/>
      <c r="AA1749" s="79"/>
      <c r="AB1749" s="79"/>
      <c r="AC1749" s="79"/>
      <c r="AD1749" s="79"/>
      <c r="AE1749" s="79"/>
      <c r="AF1749" s="79"/>
      <c r="AG1749" s="79"/>
      <c r="AH1749" s="79"/>
      <c r="AI1749" s="79"/>
      <c r="AJ1749" s="79"/>
      <c r="AK1749" s="79"/>
      <c r="AL1749" s="79"/>
      <c r="AM1749" s="79"/>
      <c r="AN1749" s="79"/>
      <c r="AO1749" s="79"/>
      <c r="AP1749" s="79"/>
      <c r="AQ1749" s="79"/>
      <c r="AR1749" s="79"/>
      <c r="AS1749" s="79"/>
      <c r="AT1749" s="79"/>
      <c r="AU1749" s="79"/>
      <c r="AV1749" s="79"/>
      <c r="AW1749" s="79"/>
      <c r="AX1749" s="79"/>
      <c r="AY1749" s="79"/>
      <c r="AZ1749" s="79"/>
      <c r="BA1749" s="79"/>
      <c r="BB1749" s="79"/>
      <c r="BC1749" s="79"/>
      <c r="BD1749" s="79"/>
      <c r="BE1749" s="79"/>
      <c r="BF1749" s="79"/>
      <c r="BG1749" s="79"/>
      <c r="BH1749" s="79"/>
      <c r="BI1749" s="79"/>
      <c r="BJ1749" s="79"/>
      <c r="BK1749" s="79"/>
      <c r="BL1749" s="79"/>
      <c r="BM1749" s="79"/>
      <c r="BN1749" s="79"/>
      <c r="BO1749" s="79"/>
      <c r="BP1749" s="79"/>
      <c r="BQ1749" s="79"/>
      <c r="BR1749" s="79"/>
      <c r="BS1749" s="79"/>
      <c r="BT1749" s="79"/>
      <c r="BU1749" s="79"/>
      <c r="BV1749" s="79"/>
      <c r="BW1749" s="79"/>
      <c r="BX1749" s="79"/>
      <c r="BY1749" s="79"/>
      <c r="BZ1749" s="79"/>
      <c r="CA1749" s="79"/>
    </row>
    <row r="1750" spans="1:79">
      <c r="A1750" s="79"/>
      <c r="B1750" s="79"/>
      <c r="C1750" s="79"/>
      <c r="D1750" s="79"/>
      <c r="E1750" s="79"/>
      <c r="F1750" s="79"/>
      <c r="G1750" s="79"/>
      <c r="H1750" s="79"/>
      <c r="I1750" s="79"/>
      <c r="J1750" s="79"/>
      <c r="K1750" s="79"/>
      <c r="L1750" s="79"/>
      <c r="M1750" s="79"/>
      <c r="AA1750" s="79"/>
      <c r="AB1750" s="79"/>
      <c r="AC1750" s="79"/>
      <c r="AD1750" s="79"/>
      <c r="AE1750" s="79"/>
      <c r="AF1750" s="79"/>
      <c r="AG1750" s="79"/>
      <c r="AH1750" s="79"/>
      <c r="AI1750" s="79"/>
      <c r="AJ1750" s="79"/>
      <c r="AK1750" s="79"/>
      <c r="AL1750" s="79"/>
      <c r="AM1750" s="79"/>
      <c r="AN1750" s="79"/>
      <c r="AO1750" s="79"/>
      <c r="AP1750" s="79"/>
      <c r="AQ1750" s="79"/>
      <c r="AR1750" s="79"/>
      <c r="AS1750" s="79"/>
      <c r="AT1750" s="79"/>
      <c r="AU1750" s="79"/>
      <c r="AV1750" s="79"/>
      <c r="AW1750" s="79"/>
      <c r="AX1750" s="79"/>
      <c r="AY1750" s="79"/>
      <c r="AZ1750" s="79"/>
      <c r="BA1750" s="79"/>
      <c r="BB1750" s="79"/>
      <c r="BC1750" s="79"/>
      <c r="BD1750" s="79"/>
      <c r="BE1750" s="79"/>
      <c r="BF1750" s="79"/>
      <c r="BG1750" s="79"/>
      <c r="BH1750" s="79"/>
      <c r="BI1750" s="79"/>
      <c r="BJ1750" s="79"/>
      <c r="BK1750" s="79"/>
      <c r="BL1750" s="79"/>
      <c r="BM1750" s="79"/>
      <c r="BN1750" s="79"/>
      <c r="BO1750" s="79"/>
      <c r="BP1750" s="79"/>
      <c r="BQ1750" s="79"/>
      <c r="BR1750" s="79"/>
      <c r="BS1750" s="79"/>
      <c r="BT1750" s="79"/>
      <c r="BU1750" s="79"/>
      <c r="BV1750" s="79"/>
      <c r="BW1750" s="79"/>
      <c r="BX1750" s="79"/>
      <c r="BY1750" s="79"/>
      <c r="BZ1750" s="79"/>
      <c r="CA1750" s="79"/>
    </row>
    <row r="1751" spans="1:79">
      <c r="A1751" s="79"/>
      <c r="B1751" s="79"/>
      <c r="C1751" s="79"/>
      <c r="D1751" s="79"/>
      <c r="E1751" s="79"/>
      <c r="F1751" s="79"/>
      <c r="G1751" s="79"/>
      <c r="H1751" s="79"/>
      <c r="I1751" s="79"/>
      <c r="J1751" s="79"/>
      <c r="K1751" s="79"/>
      <c r="L1751" s="79"/>
      <c r="M1751" s="79"/>
      <c r="AA1751" s="79"/>
      <c r="AB1751" s="79"/>
      <c r="AC1751" s="79"/>
      <c r="AD1751" s="79"/>
      <c r="AE1751" s="79"/>
      <c r="AF1751" s="79"/>
      <c r="AG1751" s="79"/>
      <c r="AH1751" s="79"/>
      <c r="AI1751" s="79"/>
      <c r="AJ1751" s="79"/>
      <c r="AK1751" s="79"/>
      <c r="AL1751" s="79"/>
      <c r="AM1751" s="79"/>
      <c r="AN1751" s="79"/>
      <c r="AO1751" s="79"/>
      <c r="AP1751" s="79"/>
      <c r="AQ1751" s="79"/>
      <c r="AR1751" s="79"/>
      <c r="AS1751" s="79"/>
      <c r="AT1751" s="79"/>
      <c r="AU1751" s="79"/>
      <c r="AV1751" s="79"/>
      <c r="AW1751" s="79"/>
      <c r="AX1751" s="79"/>
      <c r="AY1751" s="79"/>
      <c r="AZ1751" s="79"/>
      <c r="BA1751" s="79"/>
      <c r="BB1751" s="79"/>
      <c r="BC1751" s="79"/>
      <c r="BD1751" s="79"/>
      <c r="BE1751" s="79"/>
      <c r="BF1751" s="79"/>
      <c r="BG1751" s="79"/>
      <c r="BH1751" s="79"/>
      <c r="BI1751" s="79"/>
      <c r="BJ1751" s="79"/>
      <c r="BK1751" s="79"/>
      <c r="BL1751" s="79"/>
      <c r="BM1751" s="79"/>
      <c r="BN1751" s="79"/>
      <c r="BO1751" s="79"/>
      <c r="BP1751" s="79"/>
      <c r="BQ1751" s="79"/>
      <c r="BR1751" s="79"/>
      <c r="BS1751" s="79"/>
      <c r="BT1751" s="79"/>
      <c r="BU1751" s="79"/>
      <c r="BV1751" s="79"/>
      <c r="BW1751" s="79"/>
      <c r="BX1751" s="79"/>
      <c r="BY1751" s="79"/>
      <c r="BZ1751" s="79"/>
      <c r="CA1751" s="79"/>
    </row>
    <row r="1752" spans="1:79">
      <c r="A1752" s="79"/>
      <c r="B1752" s="79"/>
      <c r="C1752" s="79"/>
      <c r="D1752" s="79"/>
      <c r="E1752" s="79"/>
      <c r="F1752" s="79"/>
      <c r="G1752" s="79"/>
      <c r="H1752" s="79"/>
      <c r="I1752" s="79"/>
      <c r="J1752" s="79"/>
      <c r="K1752" s="79"/>
      <c r="L1752" s="79"/>
      <c r="M1752" s="79"/>
      <c r="AA1752" s="79"/>
      <c r="AB1752" s="79"/>
      <c r="AC1752" s="79"/>
      <c r="AD1752" s="79"/>
      <c r="AE1752" s="79"/>
      <c r="AF1752" s="79"/>
      <c r="AG1752" s="79"/>
      <c r="AH1752" s="79"/>
      <c r="AI1752" s="79"/>
      <c r="AJ1752" s="79"/>
      <c r="AK1752" s="79"/>
      <c r="AL1752" s="79"/>
      <c r="AM1752" s="79"/>
      <c r="AN1752" s="79"/>
      <c r="AO1752" s="79"/>
      <c r="AP1752" s="79"/>
      <c r="AQ1752" s="79"/>
      <c r="AR1752" s="79"/>
      <c r="AS1752" s="79"/>
      <c r="AT1752" s="79"/>
      <c r="AU1752" s="79"/>
      <c r="AV1752" s="79"/>
      <c r="AW1752" s="79"/>
      <c r="AX1752" s="79"/>
      <c r="AY1752" s="79"/>
      <c r="AZ1752" s="79"/>
      <c r="BA1752" s="79"/>
      <c r="BB1752" s="79"/>
      <c r="BC1752" s="79"/>
      <c r="BD1752" s="79"/>
      <c r="BE1752" s="79"/>
      <c r="BF1752" s="79"/>
      <c r="BG1752" s="79"/>
      <c r="BH1752" s="79"/>
      <c r="BI1752" s="79"/>
      <c r="BJ1752" s="79"/>
      <c r="BK1752" s="79"/>
      <c r="BL1752" s="79"/>
      <c r="BM1752" s="79"/>
      <c r="BN1752" s="79"/>
      <c r="BO1752" s="79"/>
      <c r="BP1752" s="79"/>
      <c r="BQ1752" s="79"/>
      <c r="BR1752" s="79"/>
      <c r="BS1752" s="79"/>
      <c r="BT1752" s="79"/>
      <c r="BU1752" s="79"/>
      <c r="BV1752" s="79"/>
      <c r="BW1752" s="79"/>
      <c r="BX1752" s="79"/>
      <c r="BY1752" s="79"/>
      <c r="BZ1752" s="79"/>
      <c r="CA1752" s="79"/>
    </row>
    <row r="1753" spans="1:79">
      <c r="A1753" s="79"/>
      <c r="B1753" s="79"/>
      <c r="C1753" s="79"/>
      <c r="D1753" s="79"/>
      <c r="E1753" s="79"/>
      <c r="F1753" s="79"/>
      <c r="G1753" s="79"/>
      <c r="H1753" s="79"/>
      <c r="I1753" s="79"/>
      <c r="J1753" s="79"/>
      <c r="K1753" s="79"/>
      <c r="L1753" s="79"/>
      <c r="M1753" s="79"/>
      <c r="AA1753" s="79"/>
      <c r="AB1753" s="79"/>
      <c r="AC1753" s="79"/>
      <c r="AD1753" s="79"/>
      <c r="AE1753" s="79"/>
      <c r="AF1753" s="79"/>
      <c r="AG1753" s="79"/>
      <c r="AH1753" s="79"/>
      <c r="AI1753" s="79"/>
      <c r="AJ1753" s="79"/>
      <c r="AK1753" s="79"/>
      <c r="AL1753" s="79"/>
      <c r="AM1753" s="79"/>
      <c r="AN1753" s="79"/>
      <c r="AO1753" s="79"/>
      <c r="AP1753" s="79"/>
      <c r="AQ1753" s="79"/>
      <c r="AR1753" s="79"/>
      <c r="AS1753" s="79"/>
      <c r="AT1753" s="79"/>
      <c r="AU1753" s="79"/>
      <c r="AV1753" s="79"/>
      <c r="AW1753" s="79"/>
      <c r="AX1753" s="79"/>
      <c r="AY1753" s="79"/>
      <c r="AZ1753" s="79"/>
      <c r="BA1753" s="79"/>
      <c r="BB1753" s="79"/>
      <c r="BC1753" s="79"/>
      <c r="BD1753" s="79"/>
      <c r="BE1753" s="79"/>
      <c r="BF1753" s="79"/>
      <c r="BG1753" s="79"/>
      <c r="BH1753" s="79"/>
      <c r="BI1753" s="79"/>
      <c r="BJ1753" s="79"/>
      <c r="BK1753" s="79"/>
      <c r="BL1753" s="79"/>
      <c r="BM1753" s="79"/>
      <c r="BN1753" s="79"/>
      <c r="BO1753" s="79"/>
      <c r="BP1753" s="79"/>
      <c r="BQ1753" s="79"/>
      <c r="BR1753" s="79"/>
      <c r="BS1753" s="79"/>
      <c r="BT1753" s="79"/>
      <c r="BU1753" s="79"/>
      <c r="BV1753" s="79"/>
      <c r="BW1753" s="79"/>
      <c r="BX1753" s="79"/>
      <c r="BY1753" s="79"/>
      <c r="BZ1753" s="79"/>
      <c r="CA1753" s="79"/>
    </row>
    <row r="1754" spans="1:79">
      <c r="A1754" s="79"/>
      <c r="B1754" s="79"/>
      <c r="C1754" s="79"/>
      <c r="D1754" s="79"/>
      <c r="E1754" s="79"/>
      <c r="F1754" s="79"/>
      <c r="G1754" s="79"/>
      <c r="H1754" s="79"/>
      <c r="I1754" s="79"/>
      <c r="J1754" s="79"/>
      <c r="K1754" s="79"/>
      <c r="L1754" s="79"/>
      <c r="M1754" s="79"/>
      <c r="AA1754" s="79"/>
      <c r="AB1754" s="79"/>
      <c r="AC1754" s="79"/>
      <c r="AD1754" s="79"/>
      <c r="AE1754" s="79"/>
      <c r="AF1754" s="79"/>
      <c r="AG1754" s="79"/>
      <c r="AH1754" s="79"/>
      <c r="AI1754" s="79"/>
      <c r="AJ1754" s="79"/>
      <c r="AK1754" s="79"/>
      <c r="AL1754" s="79"/>
      <c r="AM1754" s="79"/>
      <c r="AN1754" s="79"/>
      <c r="AO1754" s="79"/>
      <c r="AP1754" s="79"/>
      <c r="AQ1754" s="79"/>
      <c r="AR1754" s="79"/>
      <c r="AS1754" s="79"/>
      <c r="AT1754" s="79"/>
      <c r="AU1754" s="79"/>
      <c r="AV1754" s="79"/>
      <c r="AW1754" s="79"/>
      <c r="AX1754" s="79"/>
      <c r="AY1754" s="79"/>
      <c r="AZ1754" s="79"/>
      <c r="BA1754" s="79"/>
      <c r="BB1754" s="79"/>
      <c r="BC1754" s="79"/>
      <c r="BD1754" s="79"/>
      <c r="BE1754" s="79"/>
      <c r="BF1754" s="79"/>
      <c r="BG1754" s="79"/>
      <c r="BH1754" s="79"/>
      <c r="BI1754" s="79"/>
      <c r="BJ1754" s="79"/>
      <c r="BK1754" s="79"/>
      <c r="BL1754" s="79"/>
      <c r="BM1754" s="79"/>
      <c r="BN1754" s="79"/>
      <c r="BO1754" s="79"/>
      <c r="BP1754" s="79"/>
      <c r="BQ1754" s="79"/>
      <c r="BR1754" s="79"/>
      <c r="BS1754" s="79"/>
      <c r="BT1754" s="79"/>
      <c r="BU1754" s="79"/>
      <c r="BV1754" s="79"/>
      <c r="BW1754" s="79"/>
      <c r="BX1754" s="79"/>
      <c r="BY1754" s="79"/>
      <c r="BZ1754" s="79"/>
      <c r="CA1754" s="79"/>
    </row>
    <row r="1755" spans="1:79">
      <c r="A1755" s="79"/>
      <c r="B1755" s="79"/>
      <c r="C1755" s="79"/>
      <c r="D1755" s="79"/>
      <c r="E1755" s="79"/>
      <c r="F1755" s="79"/>
      <c r="G1755" s="79"/>
      <c r="H1755" s="79"/>
      <c r="I1755" s="79"/>
      <c r="J1755" s="79"/>
      <c r="K1755" s="79"/>
      <c r="L1755" s="79"/>
      <c r="M1755" s="79"/>
      <c r="AA1755" s="79"/>
      <c r="AB1755" s="79"/>
      <c r="AC1755" s="79"/>
      <c r="AD1755" s="79"/>
      <c r="AE1755" s="79"/>
      <c r="AF1755" s="79"/>
      <c r="AG1755" s="79"/>
      <c r="AH1755" s="79"/>
      <c r="AI1755" s="79"/>
      <c r="AJ1755" s="79"/>
      <c r="AK1755" s="79"/>
      <c r="AL1755" s="79"/>
      <c r="AM1755" s="79"/>
      <c r="AN1755" s="79"/>
      <c r="AO1755" s="79"/>
      <c r="AP1755" s="79"/>
      <c r="AQ1755" s="79"/>
      <c r="AR1755" s="79"/>
      <c r="AS1755" s="79"/>
      <c r="AT1755" s="79"/>
      <c r="AU1755" s="79"/>
      <c r="AV1755" s="79"/>
      <c r="AW1755" s="79"/>
      <c r="AX1755" s="79"/>
      <c r="AY1755" s="79"/>
      <c r="AZ1755" s="79"/>
      <c r="BA1755" s="79"/>
      <c r="BB1755" s="79"/>
      <c r="BC1755" s="79"/>
      <c r="BD1755" s="79"/>
      <c r="BE1755" s="79"/>
      <c r="BF1755" s="79"/>
      <c r="BG1755" s="79"/>
      <c r="BH1755" s="79"/>
      <c r="BI1755" s="79"/>
      <c r="BJ1755" s="79"/>
      <c r="BK1755" s="79"/>
      <c r="BL1755" s="79"/>
      <c r="BM1755" s="79"/>
      <c r="BN1755" s="79"/>
      <c r="BO1755" s="79"/>
      <c r="BP1755" s="79"/>
      <c r="BQ1755" s="79"/>
      <c r="BR1755" s="79"/>
      <c r="BS1755" s="79"/>
      <c r="BT1755" s="79"/>
      <c r="BU1755" s="79"/>
      <c r="BV1755" s="79"/>
      <c r="BW1755" s="79"/>
      <c r="BX1755" s="79"/>
      <c r="BY1755" s="79"/>
      <c r="BZ1755" s="79"/>
      <c r="CA1755" s="79"/>
    </row>
    <row r="1756" spans="1:79">
      <c r="A1756" s="79"/>
      <c r="B1756" s="79"/>
      <c r="C1756" s="79"/>
      <c r="D1756" s="79"/>
      <c r="E1756" s="79"/>
      <c r="F1756" s="79"/>
      <c r="G1756" s="79"/>
      <c r="H1756" s="79"/>
      <c r="I1756" s="79"/>
      <c r="J1756" s="79"/>
      <c r="K1756" s="79"/>
      <c r="L1756" s="79"/>
      <c r="M1756" s="79"/>
      <c r="AA1756" s="79"/>
      <c r="AB1756" s="79"/>
      <c r="AC1756" s="79"/>
      <c r="AD1756" s="79"/>
      <c r="AE1756" s="79"/>
      <c r="AF1756" s="79"/>
      <c r="AG1756" s="79"/>
      <c r="AH1756" s="79"/>
      <c r="AI1756" s="79"/>
      <c r="AJ1756" s="79"/>
      <c r="AK1756" s="79"/>
      <c r="AL1756" s="79"/>
      <c r="AM1756" s="79"/>
      <c r="AN1756" s="79"/>
      <c r="AO1756" s="79"/>
      <c r="AP1756" s="79"/>
      <c r="AQ1756" s="79"/>
      <c r="AR1756" s="79"/>
      <c r="AS1756" s="79"/>
      <c r="AT1756" s="79"/>
      <c r="AU1756" s="79"/>
      <c r="AV1756" s="79"/>
      <c r="AW1756" s="79"/>
      <c r="AX1756" s="79"/>
      <c r="AY1756" s="79"/>
      <c r="AZ1756" s="79"/>
      <c r="BA1756" s="79"/>
      <c r="BB1756" s="79"/>
      <c r="BC1756" s="79"/>
      <c r="BD1756" s="79"/>
      <c r="BE1756" s="79"/>
      <c r="BF1756" s="79"/>
      <c r="BG1756" s="79"/>
      <c r="BH1756" s="79"/>
      <c r="BI1756" s="79"/>
      <c r="BJ1756" s="79"/>
      <c r="BK1756" s="79"/>
      <c r="BL1756" s="79"/>
      <c r="BM1756" s="79"/>
      <c r="BN1756" s="79"/>
      <c r="BO1756" s="79"/>
      <c r="BP1756" s="79"/>
      <c r="BQ1756" s="79"/>
      <c r="BR1756" s="79"/>
      <c r="BS1756" s="79"/>
      <c r="BT1756" s="79"/>
      <c r="BU1756" s="79"/>
      <c r="BV1756" s="79"/>
      <c r="BW1756" s="79"/>
      <c r="BX1756" s="79"/>
      <c r="BY1756" s="79"/>
      <c r="BZ1756" s="79"/>
      <c r="CA1756" s="79"/>
    </row>
    <row r="1757" spans="1:79">
      <c r="A1757" s="79"/>
      <c r="B1757" s="79"/>
      <c r="C1757" s="79"/>
      <c r="D1757" s="79"/>
      <c r="E1757" s="79"/>
      <c r="F1757" s="79"/>
      <c r="G1757" s="79"/>
      <c r="H1757" s="79"/>
      <c r="I1757" s="79"/>
      <c r="J1757" s="79"/>
      <c r="K1757" s="79"/>
      <c r="L1757" s="79"/>
      <c r="M1757" s="79"/>
      <c r="AA1757" s="79"/>
      <c r="AB1757" s="79"/>
      <c r="AC1757" s="79"/>
      <c r="AD1757" s="79"/>
      <c r="AE1757" s="79"/>
      <c r="AF1757" s="79"/>
      <c r="AG1757" s="79"/>
      <c r="AH1757" s="79"/>
      <c r="AI1757" s="79"/>
      <c r="AJ1757" s="79"/>
      <c r="AK1757" s="79"/>
      <c r="AL1757" s="79"/>
      <c r="AM1757" s="79"/>
      <c r="AN1757" s="79"/>
      <c r="AO1757" s="79"/>
      <c r="AP1757" s="79"/>
      <c r="AQ1757" s="79"/>
      <c r="AR1757" s="79"/>
      <c r="AS1757" s="79"/>
      <c r="AT1757" s="79"/>
      <c r="AU1757" s="79"/>
      <c r="AV1757" s="79"/>
      <c r="AW1757" s="79"/>
      <c r="AX1757" s="79"/>
      <c r="AY1757" s="79"/>
      <c r="AZ1757" s="79"/>
      <c r="BA1757" s="79"/>
      <c r="BB1757" s="79"/>
      <c r="BC1757" s="79"/>
      <c r="BD1757" s="79"/>
      <c r="BE1757" s="79"/>
      <c r="BF1757" s="79"/>
      <c r="BG1757" s="79"/>
      <c r="BH1757" s="79"/>
      <c r="BI1757" s="79"/>
      <c r="BJ1757" s="79"/>
      <c r="BK1757" s="79"/>
      <c r="BL1757" s="79"/>
      <c r="BM1757" s="79"/>
      <c r="BN1757" s="79"/>
      <c r="BO1757" s="79"/>
      <c r="BP1757" s="79"/>
      <c r="BQ1757" s="79"/>
      <c r="BR1757" s="79"/>
      <c r="BS1757" s="79"/>
      <c r="BT1757" s="79"/>
      <c r="BU1757" s="79"/>
      <c r="BV1757" s="79"/>
      <c r="BW1757" s="79"/>
      <c r="BX1757" s="79"/>
      <c r="BY1757" s="79"/>
      <c r="BZ1757" s="79"/>
      <c r="CA1757" s="79"/>
    </row>
    <row r="1758" spans="1:79">
      <c r="A1758" s="79"/>
      <c r="B1758" s="79"/>
      <c r="C1758" s="79"/>
      <c r="D1758" s="79"/>
      <c r="E1758" s="79"/>
      <c r="F1758" s="79"/>
      <c r="G1758" s="79"/>
      <c r="H1758" s="79"/>
      <c r="I1758" s="79"/>
      <c r="J1758" s="79"/>
      <c r="K1758" s="79"/>
      <c r="L1758" s="79"/>
      <c r="M1758" s="79"/>
      <c r="AA1758" s="79"/>
      <c r="AB1758" s="79"/>
      <c r="AC1758" s="79"/>
      <c r="AD1758" s="79"/>
      <c r="AE1758" s="79"/>
      <c r="AF1758" s="79"/>
      <c r="AG1758" s="79"/>
      <c r="AH1758" s="79"/>
      <c r="AI1758" s="79"/>
      <c r="AJ1758" s="79"/>
      <c r="AK1758" s="79"/>
      <c r="AL1758" s="79"/>
      <c r="AM1758" s="79"/>
      <c r="AN1758" s="79"/>
      <c r="AO1758" s="79"/>
      <c r="AP1758" s="79"/>
      <c r="AQ1758" s="79"/>
      <c r="AR1758" s="79"/>
      <c r="AS1758" s="79"/>
      <c r="AT1758" s="79"/>
      <c r="AU1758" s="79"/>
      <c r="AV1758" s="79"/>
      <c r="AW1758" s="79"/>
      <c r="AX1758" s="79"/>
      <c r="AY1758" s="79"/>
      <c r="AZ1758" s="79"/>
      <c r="BA1758" s="79"/>
      <c r="BB1758" s="79"/>
      <c r="BC1758" s="79"/>
      <c r="BD1758" s="79"/>
      <c r="BE1758" s="79"/>
      <c r="BF1758" s="79"/>
      <c r="BG1758" s="79"/>
      <c r="BH1758" s="79"/>
      <c r="BI1758" s="79"/>
      <c r="BJ1758" s="79"/>
      <c r="BK1758" s="79"/>
      <c r="BL1758" s="79"/>
      <c r="BM1758" s="79"/>
      <c r="BN1758" s="79"/>
      <c r="BO1758" s="79"/>
      <c r="BP1758" s="79"/>
      <c r="BQ1758" s="79"/>
      <c r="BR1758" s="79"/>
      <c r="BS1758" s="79"/>
      <c r="BT1758" s="79"/>
      <c r="BU1758" s="79"/>
      <c r="BV1758" s="79"/>
      <c r="BW1758" s="79"/>
      <c r="BX1758" s="79"/>
      <c r="BY1758" s="79"/>
      <c r="BZ1758" s="79"/>
      <c r="CA1758" s="79"/>
    </row>
    <row r="1759" spans="1:79">
      <c r="A1759" s="79"/>
      <c r="B1759" s="79"/>
      <c r="C1759" s="79"/>
      <c r="D1759" s="79"/>
      <c r="E1759" s="79"/>
      <c r="F1759" s="79"/>
      <c r="G1759" s="79"/>
      <c r="H1759" s="79"/>
      <c r="I1759" s="79"/>
      <c r="J1759" s="79"/>
      <c r="K1759" s="79"/>
      <c r="L1759" s="79"/>
      <c r="M1759" s="79"/>
      <c r="AA1759" s="79"/>
      <c r="AB1759" s="79"/>
      <c r="AC1759" s="79"/>
      <c r="AD1759" s="79"/>
      <c r="AE1759" s="79"/>
      <c r="AF1759" s="79"/>
      <c r="AG1759" s="79"/>
      <c r="AH1759" s="79"/>
      <c r="AI1759" s="79"/>
      <c r="AJ1759" s="79"/>
      <c r="AK1759" s="79"/>
      <c r="AL1759" s="79"/>
      <c r="AM1759" s="79"/>
      <c r="AN1759" s="79"/>
      <c r="AO1759" s="79"/>
      <c r="AP1759" s="79"/>
      <c r="AQ1759" s="79"/>
      <c r="AR1759" s="79"/>
      <c r="AS1759" s="79"/>
      <c r="AT1759" s="79"/>
      <c r="AU1759" s="79"/>
      <c r="AV1759" s="79"/>
      <c r="AW1759" s="79"/>
      <c r="AX1759" s="79"/>
      <c r="AY1759" s="79"/>
      <c r="AZ1759" s="79"/>
      <c r="BA1759" s="79"/>
      <c r="BB1759" s="79"/>
      <c r="BC1759" s="79"/>
      <c r="BD1759" s="79"/>
      <c r="BE1759" s="79"/>
      <c r="BF1759" s="79"/>
      <c r="BG1759" s="79"/>
      <c r="BH1759" s="79"/>
      <c r="BI1759" s="79"/>
      <c r="BJ1759" s="79"/>
      <c r="BK1759" s="79"/>
      <c r="BL1759" s="79"/>
      <c r="BM1759" s="79"/>
      <c r="BN1759" s="79"/>
      <c r="BO1759" s="79"/>
      <c r="BP1759" s="79"/>
      <c r="BQ1759" s="79"/>
      <c r="BR1759" s="79"/>
      <c r="BS1759" s="79"/>
      <c r="BT1759" s="79"/>
      <c r="BU1759" s="79"/>
      <c r="BV1759" s="79"/>
      <c r="BW1759" s="79"/>
      <c r="BX1759" s="79"/>
      <c r="BY1759" s="79"/>
      <c r="BZ1759" s="79"/>
      <c r="CA1759" s="79"/>
    </row>
    <row r="1760" spans="1:79">
      <c r="A1760" s="79"/>
      <c r="B1760" s="79"/>
      <c r="C1760" s="79"/>
      <c r="D1760" s="79"/>
      <c r="E1760" s="79"/>
      <c r="F1760" s="79"/>
      <c r="G1760" s="79"/>
      <c r="H1760" s="79"/>
      <c r="I1760" s="79"/>
      <c r="J1760" s="79"/>
      <c r="K1760" s="79"/>
      <c r="L1760" s="79"/>
      <c r="M1760" s="79"/>
      <c r="AA1760" s="79"/>
      <c r="AB1760" s="79"/>
      <c r="AC1760" s="79"/>
      <c r="AD1760" s="79"/>
      <c r="AE1760" s="79"/>
      <c r="AF1760" s="79"/>
      <c r="AG1760" s="79"/>
      <c r="AH1760" s="79"/>
      <c r="AI1760" s="79"/>
      <c r="AJ1760" s="79"/>
      <c r="AK1760" s="79"/>
      <c r="AL1760" s="79"/>
      <c r="AM1760" s="79"/>
      <c r="AN1760" s="79"/>
      <c r="AO1760" s="79"/>
      <c r="AP1760" s="79"/>
      <c r="AQ1760" s="79"/>
      <c r="AR1760" s="79"/>
      <c r="AS1760" s="79"/>
      <c r="AT1760" s="79"/>
      <c r="AU1760" s="79"/>
      <c r="AV1760" s="79"/>
      <c r="AW1760" s="79"/>
      <c r="AX1760" s="79"/>
      <c r="AY1760" s="79"/>
      <c r="AZ1760" s="79"/>
      <c r="BA1760" s="79"/>
      <c r="BB1760" s="79"/>
      <c r="BC1760" s="79"/>
      <c r="BD1760" s="79"/>
      <c r="BE1760" s="79"/>
      <c r="BF1760" s="79"/>
      <c r="BG1760" s="79"/>
      <c r="BH1760" s="79"/>
      <c r="BI1760" s="79"/>
      <c r="BJ1760" s="79"/>
      <c r="BK1760" s="79"/>
      <c r="BL1760" s="79"/>
      <c r="BM1760" s="79"/>
      <c r="BN1760" s="79"/>
      <c r="BO1760" s="79"/>
      <c r="BP1760" s="79"/>
      <c r="BQ1760" s="79"/>
      <c r="BR1760" s="79"/>
      <c r="BS1760" s="79"/>
      <c r="BT1760" s="79"/>
      <c r="BU1760" s="79"/>
      <c r="BV1760" s="79"/>
      <c r="BW1760" s="79"/>
      <c r="BX1760" s="79"/>
      <c r="BY1760" s="79"/>
      <c r="BZ1760" s="79"/>
      <c r="CA1760" s="79"/>
    </row>
    <row r="1761" spans="1:79">
      <c r="A1761" s="79"/>
      <c r="B1761" s="79"/>
      <c r="C1761" s="79"/>
      <c r="D1761" s="79"/>
      <c r="E1761" s="79"/>
      <c r="F1761" s="79"/>
      <c r="G1761" s="79"/>
      <c r="H1761" s="79"/>
      <c r="I1761" s="79"/>
      <c r="J1761" s="79"/>
      <c r="K1761" s="79"/>
      <c r="L1761" s="79"/>
      <c r="M1761" s="79"/>
      <c r="AA1761" s="79"/>
      <c r="AB1761" s="79"/>
      <c r="AC1761" s="79"/>
      <c r="AD1761" s="79"/>
      <c r="AE1761" s="79"/>
      <c r="AF1761" s="79"/>
      <c r="AG1761" s="79"/>
      <c r="AH1761" s="79"/>
      <c r="AI1761" s="79"/>
      <c r="AJ1761" s="79"/>
      <c r="AK1761" s="79"/>
      <c r="AL1761" s="79"/>
      <c r="AM1761" s="79"/>
      <c r="AN1761" s="79"/>
      <c r="AO1761" s="79"/>
      <c r="AP1761" s="79"/>
      <c r="AQ1761" s="79"/>
      <c r="AR1761" s="79"/>
      <c r="AS1761" s="79"/>
      <c r="AT1761" s="79"/>
      <c r="AU1761" s="79"/>
      <c r="AV1761" s="79"/>
      <c r="AW1761" s="79"/>
      <c r="AX1761" s="79"/>
      <c r="AY1761" s="79"/>
      <c r="AZ1761" s="79"/>
      <c r="BA1761" s="79"/>
      <c r="BB1761" s="79"/>
      <c r="BC1761" s="79"/>
      <c r="BD1761" s="79"/>
      <c r="BE1761" s="79"/>
      <c r="BF1761" s="79"/>
      <c r="BG1761" s="79"/>
      <c r="BH1761" s="79"/>
      <c r="BI1761" s="79"/>
      <c r="BJ1761" s="79"/>
      <c r="BK1761" s="79"/>
      <c r="BL1761" s="79"/>
      <c r="BM1761" s="79"/>
      <c r="BN1761" s="79"/>
      <c r="BO1761" s="79"/>
      <c r="BP1761" s="79"/>
      <c r="BQ1761" s="79"/>
      <c r="BR1761" s="79"/>
      <c r="BS1761" s="79"/>
      <c r="BT1761" s="79"/>
      <c r="BU1761" s="79"/>
      <c r="BV1761" s="79"/>
      <c r="BW1761" s="79"/>
      <c r="BX1761" s="79"/>
      <c r="BY1761" s="79"/>
      <c r="BZ1761" s="79"/>
      <c r="CA1761" s="79"/>
    </row>
    <row r="1762" spans="1:79">
      <c r="A1762" s="79"/>
      <c r="B1762" s="79"/>
      <c r="C1762" s="79"/>
      <c r="D1762" s="79"/>
      <c r="E1762" s="79"/>
      <c r="F1762" s="79"/>
      <c r="G1762" s="79"/>
      <c r="H1762" s="79"/>
      <c r="I1762" s="79"/>
      <c r="J1762" s="79"/>
      <c r="K1762" s="79"/>
      <c r="L1762" s="79"/>
      <c r="M1762" s="79"/>
      <c r="AA1762" s="79"/>
      <c r="AB1762" s="79"/>
      <c r="AC1762" s="79"/>
      <c r="AD1762" s="79"/>
      <c r="AE1762" s="79"/>
      <c r="AF1762" s="79"/>
      <c r="AG1762" s="79"/>
      <c r="AH1762" s="79"/>
      <c r="AI1762" s="79"/>
      <c r="AJ1762" s="79"/>
      <c r="AK1762" s="79"/>
      <c r="AL1762" s="79"/>
      <c r="AM1762" s="79"/>
      <c r="AN1762" s="79"/>
      <c r="AO1762" s="79"/>
      <c r="AP1762" s="79"/>
      <c r="AQ1762" s="79"/>
      <c r="AR1762" s="79"/>
      <c r="AS1762" s="79"/>
      <c r="AT1762" s="79"/>
      <c r="AU1762" s="79"/>
      <c r="AV1762" s="79"/>
      <c r="AW1762" s="79"/>
      <c r="AX1762" s="79"/>
      <c r="AY1762" s="79"/>
      <c r="AZ1762" s="79"/>
      <c r="BA1762" s="79"/>
      <c r="BB1762" s="79"/>
      <c r="BC1762" s="79"/>
      <c r="BD1762" s="79"/>
      <c r="BE1762" s="79"/>
      <c r="BF1762" s="79"/>
      <c r="BG1762" s="79"/>
      <c r="BH1762" s="79"/>
      <c r="BI1762" s="79"/>
      <c r="BJ1762" s="79"/>
      <c r="BK1762" s="79"/>
      <c r="BL1762" s="79"/>
      <c r="BM1762" s="79"/>
      <c r="BN1762" s="79"/>
      <c r="BO1762" s="79"/>
      <c r="BP1762" s="79"/>
      <c r="BQ1762" s="79"/>
      <c r="BR1762" s="79"/>
      <c r="BS1762" s="79"/>
      <c r="BT1762" s="79"/>
      <c r="BU1762" s="79"/>
      <c r="BV1762" s="79"/>
      <c r="BW1762" s="79"/>
      <c r="BX1762" s="79"/>
      <c r="BY1762" s="79"/>
      <c r="BZ1762" s="79"/>
      <c r="CA1762" s="79"/>
    </row>
    <row r="1763" spans="1:79">
      <c r="A1763" s="79"/>
      <c r="B1763" s="79"/>
      <c r="C1763" s="79"/>
      <c r="D1763" s="79"/>
      <c r="E1763" s="79"/>
      <c r="F1763" s="79"/>
      <c r="G1763" s="79"/>
      <c r="H1763" s="79"/>
      <c r="I1763" s="79"/>
      <c r="J1763" s="79"/>
      <c r="K1763" s="79"/>
      <c r="L1763" s="79"/>
      <c r="M1763" s="79"/>
      <c r="AA1763" s="79"/>
      <c r="AB1763" s="79"/>
      <c r="AC1763" s="79"/>
      <c r="AD1763" s="79"/>
      <c r="AE1763" s="79"/>
      <c r="AF1763" s="79"/>
      <c r="AG1763" s="79"/>
      <c r="AH1763" s="79"/>
      <c r="AI1763" s="79"/>
      <c r="AJ1763" s="79"/>
      <c r="AK1763" s="79"/>
      <c r="AL1763" s="79"/>
      <c r="AM1763" s="79"/>
      <c r="AN1763" s="79"/>
      <c r="AO1763" s="79"/>
      <c r="AP1763" s="79"/>
      <c r="AQ1763" s="79"/>
      <c r="AR1763" s="79"/>
      <c r="AS1763" s="79"/>
      <c r="AT1763" s="79"/>
      <c r="AU1763" s="79"/>
      <c r="AV1763" s="79"/>
      <c r="AW1763" s="79"/>
      <c r="AX1763" s="79"/>
      <c r="AY1763" s="79"/>
      <c r="AZ1763" s="79"/>
      <c r="BA1763" s="79"/>
      <c r="BB1763" s="79"/>
      <c r="BC1763" s="79"/>
      <c r="BD1763" s="79"/>
      <c r="BE1763" s="79"/>
      <c r="BF1763" s="79"/>
      <c r="BG1763" s="79"/>
      <c r="BH1763" s="79"/>
      <c r="BI1763" s="79"/>
      <c r="BJ1763" s="79"/>
      <c r="BK1763" s="79"/>
      <c r="BL1763" s="79"/>
      <c r="BM1763" s="79"/>
      <c r="BN1763" s="79"/>
      <c r="BO1763" s="79"/>
      <c r="BP1763" s="79"/>
      <c r="BQ1763" s="79"/>
      <c r="BR1763" s="79"/>
      <c r="BS1763" s="79"/>
      <c r="BT1763" s="79"/>
      <c r="BU1763" s="79"/>
      <c r="BV1763" s="79"/>
      <c r="BW1763" s="79"/>
      <c r="BX1763" s="79"/>
      <c r="BY1763" s="79"/>
      <c r="BZ1763" s="79"/>
      <c r="CA1763" s="79"/>
    </row>
    <row r="1764" spans="1:79">
      <c r="A1764" s="79"/>
      <c r="B1764" s="79"/>
      <c r="C1764" s="79"/>
      <c r="D1764" s="79"/>
      <c r="E1764" s="79"/>
      <c r="F1764" s="79"/>
      <c r="G1764" s="79"/>
      <c r="H1764" s="79"/>
      <c r="I1764" s="79"/>
      <c r="J1764" s="79"/>
      <c r="K1764" s="79"/>
      <c r="L1764" s="79"/>
      <c r="M1764" s="79"/>
      <c r="AA1764" s="79"/>
      <c r="AB1764" s="79"/>
      <c r="AC1764" s="79"/>
      <c r="AD1764" s="79"/>
      <c r="AE1764" s="79"/>
      <c r="AF1764" s="79"/>
      <c r="AG1764" s="79"/>
      <c r="AH1764" s="79"/>
      <c r="AI1764" s="79"/>
      <c r="AJ1764" s="79"/>
      <c r="AK1764" s="79"/>
      <c r="AL1764" s="79"/>
      <c r="AM1764" s="79"/>
      <c r="AN1764" s="79"/>
      <c r="AO1764" s="79"/>
      <c r="AP1764" s="79"/>
      <c r="AQ1764" s="79"/>
      <c r="AR1764" s="79"/>
      <c r="AS1764" s="79"/>
      <c r="AT1764" s="79"/>
      <c r="AU1764" s="79"/>
      <c r="AV1764" s="79"/>
      <c r="AW1764" s="79"/>
      <c r="AX1764" s="79"/>
      <c r="AY1764" s="79"/>
      <c r="AZ1764" s="79"/>
      <c r="BA1764" s="79"/>
      <c r="BB1764" s="79"/>
      <c r="BC1764" s="79"/>
      <c r="BD1764" s="79"/>
      <c r="BE1764" s="79"/>
      <c r="BF1764" s="79"/>
      <c r="BG1764" s="79"/>
      <c r="BH1764" s="79"/>
      <c r="BI1764" s="79"/>
      <c r="BJ1764" s="79"/>
      <c r="BK1764" s="79"/>
      <c r="BL1764" s="79"/>
      <c r="BM1764" s="79"/>
      <c r="BN1764" s="79"/>
      <c r="BO1764" s="79"/>
      <c r="BP1764" s="79"/>
      <c r="BQ1764" s="79"/>
      <c r="BR1764" s="79"/>
      <c r="BS1764" s="79"/>
      <c r="BT1764" s="79"/>
      <c r="BU1764" s="79"/>
      <c r="BV1764" s="79"/>
      <c r="BW1764" s="79"/>
      <c r="BX1764" s="79"/>
      <c r="BY1764" s="79"/>
      <c r="BZ1764" s="79"/>
      <c r="CA1764" s="79"/>
    </row>
    <row r="1765" spans="1:79">
      <c r="A1765" s="79"/>
      <c r="B1765" s="79"/>
      <c r="C1765" s="79"/>
      <c r="D1765" s="79"/>
      <c r="E1765" s="79"/>
      <c r="F1765" s="79"/>
      <c r="G1765" s="79"/>
      <c r="H1765" s="79"/>
      <c r="I1765" s="79"/>
      <c r="J1765" s="79"/>
      <c r="K1765" s="79"/>
      <c r="L1765" s="79"/>
      <c r="M1765" s="79"/>
      <c r="AA1765" s="79"/>
      <c r="AB1765" s="79"/>
      <c r="AC1765" s="79"/>
      <c r="AD1765" s="79"/>
      <c r="AE1765" s="79"/>
      <c r="AF1765" s="79"/>
      <c r="AG1765" s="79"/>
      <c r="AH1765" s="79"/>
      <c r="AI1765" s="79"/>
      <c r="AJ1765" s="79"/>
      <c r="AK1765" s="79"/>
      <c r="AL1765" s="79"/>
      <c r="AM1765" s="79"/>
      <c r="AN1765" s="79"/>
      <c r="AO1765" s="79"/>
      <c r="AP1765" s="79"/>
      <c r="AQ1765" s="79"/>
      <c r="AR1765" s="79"/>
      <c r="AS1765" s="79"/>
      <c r="AT1765" s="79"/>
      <c r="AU1765" s="79"/>
      <c r="AV1765" s="79"/>
      <c r="AW1765" s="79"/>
      <c r="AX1765" s="79"/>
      <c r="AY1765" s="79"/>
      <c r="AZ1765" s="79"/>
      <c r="BA1765" s="79"/>
      <c r="BB1765" s="79"/>
      <c r="BC1765" s="79"/>
      <c r="BD1765" s="79"/>
      <c r="BE1765" s="79"/>
      <c r="BF1765" s="79"/>
      <c r="BG1765" s="79"/>
      <c r="BH1765" s="79"/>
      <c r="BI1765" s="79"/>
      <c r="BJ1765" s="79"/>
      <c r="BK1765" s="79"/>
      <c r="BL1765" s="79"/>
      <c r="BM1765" s="79"/>
      <c r="BN1765" s="79"/>
      <c r="BO1765" s="79"/>
      <c r="BP1765" s="79"/>
      <c r="BQ1765" s="79"/>
      <c r="BR1765" s="79"/>
      <c r="BS1765" s="79"/>
      <c r="BT1765" s="79"/>
      <c r="BU1765" s="79"/>
      <c r="BV1765" s="79"/>
      <c r="BW1765" s="79"/>
      <c r="BX1765" s="79"/>
      <c r="BY1765" s="79"/>
      <c r="BZ1765" s="79"/>
      <c r="CA1765" s="79"/>
    </row>
    <row r="1766" spans="1:79">
      <c r="A1766" s="79"/>
      <c r="B1766" s="79"/>
      <c r="C1766" s="79"/>
      <c r="D1766" s="79"/>
      <c r="E1766" s="79"/>
      <c r="F1766" s="79"/>
      <c r="G1766" s="79"/>
      <c r="H1766" s="79"/>
      <c r="I1766" s="79"/>
      <c r="J1766" s="79"/>
      <c r="K1766" s="79"/>
      <c r="L1766" s="79"/>
      <c r="M1766" s="79"/>
      <c r="AA1766" s="79"/>
      <c r="AB1766" s="79"/>
      <c r="AC1766" s="79"/>
      <c r="AD1766" s="79"/>
      <c r="AE1766" s="79"/>
      <c r="AF1766" s="79"/>
      <c r="AG1766" s="79"/>
      <c r="AH1766" s="79"/>
      <c r="AI1766" s="79"/>
      <c r="AJ1766" s="79"/>
      <c r="AK1766" s="79"/>
      <c r="AL1766" s="79"/>
      <c r="AM1766" s="79"/>
      <c r="AN1766" s="79"/>
      <c r="AO1766" s="79"/>
      <c r="AP1766" s="79"/>
      <c r="AQ1766" s="79"/>
      <c r="AR1766" s="79"/>
      <c r="AS1766" s="79"/>
      <c r="AT1766" s="79"/>
      <c r="AU1766" s="79"/>
      <c r="AV1766" s="79"/>
      <c r="AW1766" s="79"/>
      <c r="AX1766" s="79"/>
      <c r="AY1766" s="79"/>
      <c r="AZ1766" s="79"/>
      <c r="BA1766" s="79"/>
      <c r="BB1766" s="79"/>
      <c r="BC1766" s="79"/>
      <c r="BD1766" s="79"/>
      <c r="BE1766" s="79"/>
      <c r="BF1766" s="79"/>
      <c r="BG1766" s="79"/>
      <c r="BH1766" s="79"/>
      <c r="BI1766" s="79"/>
      <c r="BJ1766" s="79"/>
      <c r="BK1766" s="79"/>
      <c r="BL1766" s="79"/>
      <c r="BM1766" s="79"/>
      <c r="BN1766" s="79"/>
      <c r="BO1766" s="79"/>
      <c r="BP1766" s="79"/>
      <c r="BQ1766" s="79"/>
      <c r="BR1766" s="79"/>
      <c r="BS1766" s="79"/>
      <c r="BT1766" s="79"/>
      <c r="BU1766" s="79"/>
      <c r="BV1766" s="79"/>
      <c r="BW1766" s="79"/>
      <c r="BX1766" s="79"/>
      <c r="BY1766" s="79"/>
      <c r="BZ1766" s="79"/>
      <c r="CA1766" s="79"/>
    </row>
    <row r="1767" spans="1:79">
      <c r="A1767" s="79"/>
      <c r="B1767" s="79"/>
      <c r="C1767" s="79"/>
      <c r="D1767" s="79"/>
      <c r="E1767" s="79"/>
      <c r="F1767" s="79"/>
      <c r="G1767" s="79"/>
      <c r="H1767" s="79"/>
      <c r="I1767" s="79"/>
      <c r="J1767" s="79"/>
      <c r="K1767" s="79"/>
      <c r="L1767" s="79"/>
      <c r="M1767" s="79"/>
      <c r="AA1767" s="79"/>
      <c r="AB1767" s="79"/>
      <c r="AC1767" s="79"/>
      <c r="AD1767" s="79"/>
      <c r="AE1767" s="79"/>
      <c r="AF1767" s="79"/>
      <c r="AG1767" s="79"/>
      <c r="AH1767" s="79"/>
      <c r="AI1767" s="79"/>
      <c r="AJ1767" s="79"/>
      <c r="AK1767" s="79"/>
      <c r="AL1767" s="79"/>
      <c r="AM1767" s="79"/>
      <c r="AN1767" s="79"/>
      <c r="AO1767" s="79"/>
      <c r="AP1767" s="79"/>
      <c r="AQ1767" s="79"/>
      <c r="AR1767" s="79"/>
      <c r="AS1767" s="79"/>
      <c r="AT1767" s="79"/>
      <c r="AU1767" s="79"/>
      <c r="AV1767" s="79"/>
      <c r="AW1767" s="79"/>
      <c r="AX1767" s="79"/>
      <c r="AY1767" s="79"/>
      <c r="AZ1767" s="79"/>
      <c r="BA1767" s="79"/>
      <c r="BB1767" s="79"/>
      <c r="BC1767" s="79"/>
      <c r="BD1767" s="79"/>
      <c r="BE1767" s="79"/>
      <c r="BF1767" s="79"/>
      <c r="BG1767" s="79"/>
      <c r="BH1767" s="79"/>
      <c r="BI1767" s="79"/>
      <c r="BJ1767" s="79"/>
      <c r="BK1767" s="79"/>
      <c r="BL1767" s="79"/>
      <c r="BM1767" s="79"/>
      <c r="BN1767" s="79"/>
      <c r="BO1767" s="79"/>
      <c r="BP1767" s="79"/>
      <c r="BQ1767" s="79"/>
      <c r="BR1767" s="79"/>
      <c r="BS1767" s="79"/>
      <c r="BT1767" s="79"/>
      <c r="BU1767" s="79"/>
      <c r="BV1767" s="79"/>
      <c r="BW1767" s="79"/>
      <c r="BX1767" s="79"/>
      <c r="BY1767" s="79"/>
      <c r="BZ1767" s="79"/>
      <c r="CA1767" s="79"/>
    </row>
    <row r="1768" spans="1:79">
      <c r="A1768" s="79"/>
      <c r="B1768" s="79"/>
      <c r="C1768" s="79"/>
      <c r="D1768" s="79"/>
      <c r="E1768" s="79"/>
      <c r="F1768" s="79"/>
      <c r="G1768" s="79"/>
      <c r="H1768" s="79"/>
      <c r="I1768" s="79"/>
      <c r="J1768" s="79"/>
      <c r="K1768" s="79"/>
      <c r="L1768" s="79"/>
      <c r="M1768" s="79"/>
      <c r="AA1768" s="79"/>
      <c r="AB1768" s="79"/>
      <c r="AC1768" s="79"/>
      <c r="AD1768" s="79"/>
      <c r="AE1768" s="79"/>
      <c r="AF1768" s="79"/>
      <c r="AG1768" s="79"/>
      <c r="AH1768" s="79"/>
      <c r="AI1768" s="79"/>
      <c r="AJ1768" s="79"/>
      <c r="AK1768" s="79"/>
      <c r="AL1768" s="79"/>
      <c r="AM1768" s="79"/>
      <c r="AN1768" s="79"/>
      <c r="AO1768" s="79"/>
      <c r="AP1768" s="79"/>
      <c r="AQ1768" s="79"/>
      <c r="AR1768" s="79"/>
      <c r="AS1768" s="79"/>
      <c r="AT1768" s="79"/>
      <c r="AU1768" s="79"/>
      <c r="AV1768" s="79"/>
      <c r="AW1768" s="79"/>
      <c r="AX1768" s="79"/>
      <c r="AY1768" s="79"/>
      <c r="AZ1768" s="79"/>
      <c r="BA1768" s="79"/>
      <c r="BB1768" s="79"/>
      <c r="BC1768" s="79"/>
      <c r="BD1768" s="79"/>
      <c r="BE1768" s="79"/>
      <c r="BF1768" s="79"/>
      <c r="BG1768" s="79"/>
      <c r="BH1768" s="79"/>
      <c r="BI1768" s="79"/>
      <c r="BJ1768" s="79"/>
      <c r="BK1768" s="79"/>
      <c r="BL1768" s="79"/>
      <c r="BM1768" s="79"/>
      <c r="BN1768" s="79"/>
      <c r="BO1768" s="79"/>
      <c r="BP1768" s="79"/>
      <c r="BQ1768" s="79"/>
      <c r="BR1768" s="79"/>
      <c r="BS1768" s="79"/>
      <c r="BT1768" s="79"/>
      <c r="BU1768" s="79"/>
      <c r="BV1768" s="79"/>
      <c r="BW1768" s="79"/>
      <c r="BX1768" s="79"/>
      <c r="BY1768" s="79"/>
      <c r="BZ1768" s="79"/>
      <c r="CA1768" s="79"/>
    </row>
    <row r="1769" spans="1:79">
      <c r="A1769" s="79"/>
      <c r="B1769" s="79"/>
      <c r="C1769" s="79"/>
      <c r="D1769" s="79"/>
      <c r="E1769" s="79"/>
      <c r="F1769" s="79"/>
      <c r="G1769" s="79"/>
      <c r="H1769" s="79"/>
      <c r="I1769" s="79"/>
      <c r="J1769" s="79"/>
      <c r="K1769" s="79"/>
      <c r="L1769" s="79"/>
      <c r="M1769" s="79"/>
      <c r="AA1769" s="79"/>
      <c r="AB1769" s="79"/>
      <c r="AC1769" s="79"/>
      <c r="AD1769" s="79"/>
      <c r="AE1769" s="79"/>
      <c r="AF1769" s="79"/>
      <c r="AG1769" s="79"/>
      <c r="AH1769" s="79"/>
      <c r="AI1769" s="79"/>
      <c r="AJ1769" s="79"/>
      <c r="AK1769" s="79"/>
      <c r="AL1769" s="79"/>
      <c r="AM1769" s="79"/>
      <c r="AN1769" s="79"/>
      <c r="AO1769" s="79"/>
      <c r="AP1769" s="79"/>
      <c r="AQ1769" s="79"/>
      <c r="AR1769" s="79"/>
      <c r="AS1769" s="79"/>
      <c r="AT1769" s="79"/>
      <c r="AU1769" s="79"/>
      <c r="AV1769" s="79"/>
      <c r="AW1769" s="79"/>
      <c r="AX1769" s="79"/>
      <c r="AY1769" s="79"/>
      <c r="AZ1769" s="79"/>
      <c r="BA1769" s="79"/>
      <c r="BB1769" s="79"/>
      <c r="BC1769" s="79"/>
      <c r="BD1769" s="79"/>
      <c r="BE1769" s="79"/>
      <c r="BF1769" s="79"/>
      <c r="BG1769" s="79"/>
      <c r="BH1769" s="79"/>
      <c r="BI1769" s="79"/>
      <c r="BJ1769" s="79"/>
      <c r="BK1769" s="79"/>
      <c r="BL1769" s="79"/>
      <c r="BM1769" s="79"/>
      <c r="BN1769" s="79"/>
      <c r="BO1769" s="79"/>
      <c r="BP1769" s="79"/>
      <c r="BQ1769" s="79"/>
      <c r="BR1769" s="79"/>
      <c r="BS1769" s="79"/>
      <c r="BT1769" s="79"/>
      <c r="BU1769" s="79"/>
      <c r="BV1769" s="79"/>
      <c r="BW1769" s="79"/>
      <c r="BX1769" s="79"/>
      <c r="BY1769" s="79"/>
      <c r="BZ1769" s="79"/>
      <c r="CA1769" s="79"/>
    </row>
    <row r="1770" spans="1:79">
      <c r="A1770" s="79"/>
      <c r="B1770" s="79"/>
      <c r="C1770" s="79"/>
      <c r="D1770" s="79"/>
      <c r="E1770" s="79"/>
      <c r="F1770" s="79"/>
      <c r="G1770" s="79"/>
      <c r="H1770" s="79"/>
      <c r="I1770" s="79"/>
      <c r="J1770" s="79"/>
      <c r="K1770" s="79"/>
      <c r="L1770" s="79"/>
      <c r="M1770" s="79"/>
      <c r="AA1770" s="79"/>
      <c r="AB1770" s="79"/>
      <c r="AC1770" s="79"/>
      <c r="AD1770" s="79"/>
      <c r="AE1770" s="79"/>
      <c r="AF1770" s="79"/>
      <c r="AG1770" s="79"/>
      <c r="AH1770" s="79"/>
      <c r="AI1770" s="79"/>
      <c r="AJ1770" s="79"/>
      <c r="AK1770" s="79"/>
      <c r="AL1770" s="79"/>
      <c r="AM1770" s="79"/>
      <c r="AN1770" s="79"/>
      <c r="AO1770" s="79"/>
      <c r="AP1770" s="79"/>
      <c r="AQ1770" s="79"/>
      <c r="AR1770" s="79"/>
      <c r="AS1770" s="79"/>
      <c r="AT1770" s="79"/>
      <c r="AU1770" s="79"/>
      <c r="AV1770" s="79"/>
      <c r="AW1770" s="79"/>
      <c r="AX1770" s="79"/>
      <c r="AY1770" s="79"/>
      <c r="AZ1770" s="79"/>
      <c r="BA1770" s="79"/>
      <c r="BB1770" s="79"/>
      <c r="BC1770" s="79"/>
      <c r="BD1770" s="79"/>
      <c r="BE1770" s="79"/>
      <c r="BF1770" s="79"/>
      <c r="BG1770" s="79"/>
      <c r="BH1770" s="79"/>
      <c r="BI1770" s="79"/>
      <c r="BJ1770" s="79"/>
      <c r="BK1770" s="79"/>
      <c r="BL1770" s="79"/>
      <c r="BM1770" s="79"/>
      <c r="BN1770" s="79"/>
      <c r="BO1770" s="79"/>
      <c r="BP1770" s="79"/>
      <c r="BQ1770" s="79"/>
      <c r="BR1770" s="79"/>
      <c r="BS1770" s="79"/>
      <c r="BT1770" s="79"/>
      <c r="BU1770" s="79"/>
      <c r="BV1770" s="79"/>
      <c r="BW1770" s="79"/>
      <c r="BX1770" s="79"/>
      <c r="BY1770" s="79"/>
      <c r="BZ1770" s="79"/>
      <c r="CA1770" s="79"/>
    </row>
    <row r="1771" spans="1:79">
      <c r="A1771" s="79"/>
      <c r="B1771" s="79"/>
      <c r="C1771" s="79"/>
      <c r="D1771" s="79"/>
      <c r="E1771" s="79"/>
      <c r="F1771" s="79"/>
      <c r="G1771" s="79"/>
      <c r="H1771" s="79"/>
      <c r="I1771" s="79"/>
      <c r="J1771" s="79"/>
      <c r="K1771" s="79"/>
      <c r="L1771" s="79"/>
      <c r="M1771" s="79"/>
      <c r="AA1771" s="79"/>
      <c r="AB1771" s="79"/>
      <c r="AC1771" s="79"/>
      <c r="AD1771" s="79"/>
      <c r="AE1771" s="79"/>
      <c r="AF1771" s="79"/>
      <c r="AG1771" s="79"/>
      <c r="AH1771" s="79"/>
      <c r="AI1771" s="79"/>
      <c r="AJ1771" s="79"/>
      <c r="AK1771" s="79"/>
      <c r="AL1771" s="79"/>
      <c r="AM1771" s="79"/>
      <c r="AN1771" s="79"/>
      <c r="AO1771" s="79"/>
      <c r="AP1771" s="79"/>
      <c r="AQ1771" s="79"/>
      <c r="AR1771" s="79"/>
      <c r="AS1771" s="79"/>
      <c r="AT1771" s="79"/>
      <c r="AU1771" s="79"/>
      <c r="AV1771" s="79"/>
      <c r="AW1771" s="79"/>
      <c r="AX1771" s="79"/>
      <c r="AY1771" s="79"/>
      <c r="AZ1771" s="79"/>
      <c r="BA1771" s="79"/>
      <c r="BB1771" s="79"/>
      <c r="BC1771" s="79"/>
      <c r="BD1771" s="79"/>
      <c r="BE1771" s="79"/>
      <c r="BF1771" s="79"/>
      <c r="BG1771" s="79"/>
      <c r="BH1771" s="79"/>
      <c r="BI1771" s="79"/>
      <c r="BJ1771" s="79"/>
      <c r="BK1771" s="79"/>
      <c r="BL1771" s="79"/>
      <c r="BM1771" s="79"/>
      <c r="BN1771" s="79"/>
      <c r="BO1771" s="79"/>
      <c r="BP1771" s="79"/>
      <c r="BQ1771" s="79"/>
      <c r="BR1771" s="79"/>
      <c r="BS1771" s="79"/>
      <c r="BT1771" s="79"/>
      <c r="BU1771" s="79"/>
      <c r="BV1771" s="79"/>
      <c r="BW1771" s="79"/>
      <c r="BX1771" s="79"/>
      <c r="BY1771" s="79"/>
      <c r="BZ1771" s="79"/>
      <c r="CA1771" s="79"/>
    </row>
    <row r="1772" spans="1:79">
      <c r="A1772" s="79"/>
      <c r="B1772" s="79"/>
      <c r="C1772" s="79"/>
      <c r="D1772" s="79"/>
      <c r="E1772" s="79"/>
      <c r="F1772" s="79"/>
      <c r="G1772" s="79"/>
      <c r="H1772" s="79"/>
      <c r="I1772" s="79"/>
      <c r="J1772" s="79"/>
      <c r="K1772" s="79"/>
      <c r="L1772" s="79"/>
      <c r="M1772" s="79"/>
      <c r="AA1772" s="79"/>
      <c r="AB1772" s="79"/>
      <c r="AC1772" s="79"/>
      <c r="AD1772" s="79"/>
      <c r="AE1772" s="79"/>
      <c r="AF1772" s="79"/>
      <c r="AG1772" s="79"/>
      <c r="AH1772" s="79"/>
      <c r="AI1772" s="79"/>
      <c r="AJ1772" s="79"/>
      <c r="AK1772" s="79"/>
      <c r="AL1772" s="79"/>
      <c r="AM1772" s="79"/>
      <c r="AN1772" s="79"/>
      <c r="AO1772" s="79"/>
      <c r="AP1772" s="79"/>
      <c r="AQ1772" s="79"/>
      <c r="AR1772" s="79"/>
      <c r="AS1772" s="79"/>
      <c r="AT1772" s="79"/>
      <c r="AU1772" s="79"/>
      <c r="AV1772" s="79"/>
      <c r="AW1772" s="79"/>
      <c r="AX1772" s="79"/>
      <c r="AY1772" s="79"/>
      <c r="AZ1772" s="79"/>
      <c r="BA1772" s="79"/>
      <c r="BB1772" s="79"/>
      <c r="BC1772" s="79"/>
      <c r="BD1772" s="79"/>
      <c r="BE1772" s="79"/>
      <c r="BF1772" s="79"/>
      <c r="BG1772" s="79"/>
      <c r="BH1772" s="79"/>
      <c r="BI1772" s="79"/>
      <c r="BJ1772" s="79"/>
      <c r="BK1772" s="79"/>
      <c r="BL1772" s="79"/>
      <c r="BM1772" s="79"/>
      <c r="BN1772" s="79"/>
      <c r="BO1772" s="79"/>
      <c r="BP1772" s="79"/>
      <c r="BQ1772" s="79"/>
      <c r="BR1772" s="79"/>
      <c r="BS1772" s="79"/>
      <c r="BT1772" s="79"/>
      <c r="BU1772" s="79"/>
      <c r="BV1772" s="79"/>
      <c r="BW1772" s="79"/>
      <c r="BX1772" s="79"/>
      <c r="BY1772" s="79"/>
      <c r="BZ1772" s="79"/>
      <c r="CA1772" s="79"/>
    </row>
    <row r="1773" spans="1:79">
      <c r="A1773" s="79"/>
      <c r="B1773" s="79"/>
      <c r="C1773" s="79"/>
      <c r="D1773" s="79"/>
      <c r="E1773" s="79"/>
      <c r="F1773" s="79"/>
      <c r="G1773" s="79"/>
      <c r="H1773" s="79"/>
      <c r="I1773" s="79"/>
      <c r="J1773" s="79"/>
      <c r="K1773" s="79"/>
      <c r="L1773" s="79"/>
      <c r="M1773" s="79"/>
      <c r="AA1773" s="79"/>
      <c r="AB1773" s="79"/>
      <c r="AC1773" s="79"/>
      <c r="AD1773" s="79"/>
      <c r="AE1773" s="79"/>
      <c r="AF1773" s="79"/>
      <c r="AG1773" s="79"/>
      <c r="AH1773" s="79"/>
      <c r="AI1773" s="79"/>
      <c r="AJ1773" s="79"/>
      <c r="AK1773" s="79"/>
      <c r="AL1773" s="79"/>
      <c r="AM1773" s="79"/>
      <c r="AN1773" s="79"/>
      <c r="AO1773" s="79"/>
      <c r="AP1773" s="79"/>
      <c r="AQ1773" s="79"/>
      <c r="AR1773" s="79"/>
      <c r="AS1773" s="79"/>
      <c r="AT1773" s="79"/>
      <c r="AU1773" s="79"/>
      <c r="AV1773" s="79"/>
      <c r="AW1773" s="79"/>
      <c r="AX1773" s="79"/>
      <c r="AY1773" s="79"/>
      <c r="AZ1773" s="79"/>
      <c r="BA1773" s="79"/>
      <c r="BB1773" s="79"/>
      <c r="BC1773" s="79"/>
      <c r="BD1773" s="79"/>
      <c r="BE1773" s="79"/>
      <c r="BF1773" s="79"/>
      <c r="BG1773" s="79"/>
      <c r="BH1773" s="79"/>
      <c r="BI1773" s="79"/>
      <c r="BJ1773" s="79"/>
      <c r="BK1773" s="79"/>
      <c r="BL1773" s="79"/>
      <c r="BM1773" s="79"/>
      <c r="BN1773" s="79"/>
      <c r="BO1773" s="79"/>
      <c r="BP1773" s="79"/>
      <c r="BQ1773" s="79"/>
      <c r="BR1773" s="79"/>
      <c r="BS1773" s="79"/>
      <c r="BT1773" s="79"/>
      <c r="BU1773" s="79"/>
      <c r="BV1773" s="79"/>
      <c r="BW1773" s="79"/>
      <c r="BX1773" s="79"/>
      <c r="BY1773" s="79"/>
      <c r="BZ1773" s="79"/>
      <c r="CA1773" s="79"/>
    </row>
    <row r="1774" spans="1:79">
      <c r="A1774" s="79"/>
      <c r="B1774" s="79"/>
      <c r="C1774" s="79"/>
      <c r="D1774" s="79"/>
      <c r="E1774" s="79"/>
      <c r="F1774" s="79"/>
      <c r="G1774" s="79"/>
      <c r="H1774" s="79"/>
      <c r="I1774" s="79"/>
      <c r="J1774" s="79"/>
      <c r="K1774" s="79"/>
      <c r="L1774" s="79"/>
      <c r="M1774" s="79"/>
      <c r="AA1774" s="79"/>
      <c r="AB1774" s="79"/>
      <c r="AC1774" s="79"/>
      <c r="AD1774" s="79"/>
      <c r="AE1774" s="79"/>
      <c r="AF1774" s="79"/>
      <c r="AG1774" s="79"/>
      <c r="AH1774" s="79"/>
      <c r="AI1774" s="79"/>
      <c r="AJ1774" s="79"/>
      <c r="AK1774" s="79"/>
      <c r="AL1774" s="79"/>
      <c r="AM1774" s="79"/>
      <c r="AN1774" s="79"/>
      <c r="AO1774" s="79"/>
      <c r="AP1774" s="79"/>
      <c r="AQ1774" s="79"/>
      <c r="AR1774" s="79"/>
      <c r="AS1774" s="79"/>
      <c r="AT1774" s="79"/>
      <c r="AU1774" s="79"/>
      <c r="AV1774" s="79"/>
      <c r="AW1774" s="79"/>
      <c r="AX1774" s="79"/>
      <c r="AY1774" s="79"/>
      <c r="AZ1774" s="79"/>
      <c r="BA1774" s="79"/>
      <c r="BB1774" s="79"/>
      <c r="BC1774" s="79"/>
      <c r="BD1774" s="79"/>
      <c r="BE1774" s="79"/>
      <c r="BF1774" s="79"/>
      <c r="BG1774" s="79"/>
      <c r="BH1774" s="79"/>
      <c r="BI1774" s="79"/>
      <c r="BJ1774" s="79"/>
      <c r="BK1774" s="79"/>
      <c r="BL1774" s="79"/>
      <c r="BM1774" s="79"/>
      <c r="BN1774" s="79"/>
      <c r="BO1774" s="79"/>
      <c r="BP1774" s="79"/>
      <c r="BQ1774" s="79"/>
      <c r="BR1774" s="79"/>
      <c r="BS1774" s="79"/>
      <c r="BT1774" s="79"/>
      <c r="BU1774" s="79"/>
      <c r="BV1774" s="79"/>
      <c r="BW1774" s="79"/>
      <c r="BX1774" s="79"/>
      <c r="BY1774" s="79"/>
      <c r="BZ1774" s="79"/>
      <c r="CA1774" s="79"/>
    </row>
    <row r="1775" spans="1:79">
      <c r="A1775" s="79"/>
      <c r="B1775" s="79"/>
      <c r="C1775" s="79"/>
      <c r="D1775" s="79"/>
      <c r="E1775" s="79"/>
      <c r="F1775" s="79"/>
      <c r="G1775" s="79"/>
      <c r="H1775" s="79"/>
      <c r="I1775" s="79"/>
      <c r="J1775" s="79"/>
      <c r="K1775" s="79"/>
      <c r="L1775" s="79"/>
      <c r="M1775" s="79"/>
      <c r="AA1775" s="79"/>
      <c r="AB1775" s="79"/>
      <c r="AC1775" s="79"/>
      <c r="AD1775" s="79"/>
      <c r="AE1775" s="79"/>
      <c r="AF1775" s="79"/>
      <c r="AG1775" s="79"/>
      <c r="AH1775" s="79"/>
      <c r="AI1775" s="79"/>
      <c r="AJ1775" s="79"/>
      <c r="AK1775" s="79"/>
      <c r="AL1775" s="79"/>
      <c r="AM1775" s="79"/>
      <c r="AN1775" s="79"/>
      <c r="AO1775" s="79"/>
      <c r="AP1775" s="79"/>
      <c r="AQ1775" s="79"/>
      <c r="AR1775" s="79"/>
      <c r="AS1775" s="79"/>
      <c r="AT1775" s="79"/>
      <c r="AU1775" s="79"/>
      <c r="AV1775" s="79"/>
      <c r="AW1775" s="79"/>
      <c r="AX1775" s="79"/>
      <c r="AY1775" s="79"/>
      <c r="AZ1775" s="79"/>
      <c r="BA1775" s="79"/>
      <c r="BB1775" s="79"/>
      <c r="BC1775" s="79"/>
      <c r="BD1775" s="79"/>
      <c r="BE1775" s="79"/>
      <c r="BF1775" s="79"/>
      <c r="BG1775" s="79"/>
      <c r="BH1775" s="79"/>
      <c r="BI1775" s="79"/>
      <c r="BJ1775" s="79"/>
      <c r="BK1775" s="79"/>
      <c r="BL1775" s="79"/>
      <c r="BM1775" s="79"/>
      <c r="BN1775" s="79"/>
      <c r="BO1775" s="79"/>
      <c r="BP1775" s="79"/>
      <c r="BQ1775" s="79"/>
      <c r="BR1775" s="79"/>
      <c r="BS1775" s="79"/>
      <c r="BT1775" s="79"/>
      <c r="BU1775" s="79"/>
      <c r="BV1775" s="79"/>
      <c r="BW1775" s="79"/>
      <c r="BX1775" s="79"/>
      <c r="BY1775" s="79"/>
      <c r="BZ1775" s="79"/>
      <c r="CA1775" s="79"/>
    </row>
    <row r="1776" spans="1:79">
      <c r="A1776" s="79"/>
      <c r="B1776" s="79"/>
      <c r="C1776" s="79"/>
      <c r="D1776" s="79"/>
      <c r="E1776" s="79"/>
      <c r="F1776" s="79"/>
      <c r="G1776" s="79"/>
      <c r="H1776" s="79"/>
      <c r="I1776" s="79"/>
      <c r="J1776" s="79"/>
      <c r="K1776" s="79"/>
      <c r="L1776" s="79"/>
      <c r="M1776" s="79"/>
      <c r="AA1776" s="79"/>
      <c r="AB1776" s="79"/>
      <c r="AC1776" s="79"/>
      <c r="AD1776" s="79"/>
      <c r="AE1776" s="79"/>
      <c r="AF1776" s="79"/>
      <c r="AG1776" s="79"/>
      <c r="AH1776" s="79"/>
      <c r="AI1776" s="79"/>
      <c r="AJ1776" s="79"/>
      <c r="AK1776" s="79"/>
      <c r="AL1776" s="79"/>
      <c r="AM1776" s="79"/>
      <c r="AN1776" s="79"/>
      <c r="AO1776" s="79"/>
      <c r="AP1776" s="79"/>
      <c r="AQ1776" s="79"/>
      <c r="AR1776" s="79"/>
      <c r="AS1776" s="79"/>
      <c r="AT1776" s="79"/>
      <c r="AU1776" s="79"/>
      <c r="AV1776" s="79"/>
      <c r="AW1776" s="79"/>
      <c r="AX1776" s="79"/>
      <c r="AY1776" s="79"/>
      <c r="AZ1776" s="79"/>
      <c r="BA1776" s="79"/>
      <c r="BB1776" s="79"/>
      <c r="BC1776" s="79"/>
      <c r="BD1776" s="79"/>
      <c r="BE1776" s="79"/>
      <c r="BF1776" s="79"/>
      <c r="BG1776" s="79"/>
      <c r="BH1776" s="79"/>
      <c r="BI1776" s="79"/>
      <c r="BJ1776" s="79"/>
      <c r="BK1776" s="79"/>
      <c r="BL1776" s="79"/>
      <c r="BM1776" s="79"/>
      <c r="BN1776" s="79"/>
      <c r="BO1776" s="79"/>
      <c r="BP1776" s="79"/>
      <c r="BQ1776" s="79"/>
      <c r="BR1776" s="79"/>
      <c r="BS1776" s="79"/>
      <c r="BT1776" s="79"/>
      <c r="BU1776" s="79"/>
      <c r="BV1776" s="79"/>
      <c r="BW1776" s="79"/>
      <c r="BX1776" s="79"/>
      <c r="BY1776" s="79"/>
      <c r="BZ1776" s="79"/>
      <c r="CA1776" s="79"/>
    </row>
    <row r="1777" spans="1:79">
      <c r="A1777" s="79"/>
      <c r="B1777" s="79"/>
      <c r="C1777" s="79"/>
      <c r="D1777" s="79"/>
      <c r="E1777" s="79"/>
      <c r="F1777" s="79"/>
      <c r="G1777" s="79"/>
      <c r="H1777" s="79"/>
      <c r="I1777" s="79"/>
      <c r="J1777" s="79"/>
      <c r="K1777" s="79"/>
      <c r="L1777" s="79"/>
      <c r="M1777" s="79"/>
      <c r="AA1777" s="79"/>
      <c r="AB1777" s="79"/>
      <c r="AC1777" s="79"/>
      <c r="AD1777" s="79"/>
      <c r="AE1777" s="79"/>
      <c r="AF1777" s="79"/>
      <c r="AG1777" s="79"/>
      <c r="AH1777" s="79"/>
      <c r="AI1777" s="79"/>
      <c r="AJ1777" s="79"/>
      <c r="AK1777" s="79"/>
      <c r="AL1777" s="79"/>
      <c r="AM1777" s="79"/>
      <c r="AN1777" s="79"/>
      <c r="AO1777" s="79"/>
      <c r="AP1777" s="79"/>
      <c r="AQ1777" s="79"/>
      <c r="AR1777" s="79"/>
      <c r="AS1777" s="79"/>
      <c r="AT1777" s="79"/>
      <c r="AU1777" s="79"/>
      <c r="AV1777" s="79"/>
      <c r="AW1777" s="79"/>
      <c r="AX1777" s="79"/>
      <c r="AY1777" s="79"/>
      <c r="AZ1777" s="79"/>
      <c r="BA1777" s="79"/>
      <c r="BB1777" s="79"/>
      <c r="BC1777" s="79"/>
      <c r="BD1777" s="79"/>
      <c r="BE1777" s="79"/>
      <c r="BF1777" s="79"/>
      <c r="BG1777" s="79"/>
      <c r="BH1777" s="79"/>
      <c r="BI1777" s="79"/>
      <c r="BJ1777" s="79"/>
      <c r="BK1777" s="79"/>
      <c r="BL1777" s="79"/>
      <c r="BM1777" s="79"/>
      <c r="BN1777" s="79"/>
      <c r="BO1777" s="79"/>
      <c r="BP1777" s="79"/>
      <c r="BQ1777" s="79"/>
      <c r="BR1777" s="79"/>
      <c r="BS1777" s="79"/>
      <c r="BT1777" s="79"/>
      <c r="BU1777" s="79"/>
      <c r="BV1777" s="79"/>
      <c r="BW1777" s="79"/>
      <c r="BX1777" s="79"/>
      <c r="BY1777" s="79"/>
      <c r="BZ1777" s="79"/>
      <c r="CA1777" s="79"/>
    </row>
    <row r="1778" spans="1:79">
      <c r="A1778" s="79"/>
      <c r="B1778" s="79"/>
      <c r="C1778" s="79"/>
      <c r="D1778" s="79"/>
      <c r="E1778" s="79"/>
      <c r="F1778" s="79"/>
      <c r="G1778" s="79"/>
      <c r="H1778" s="79"/>
      <c r="I1778" s="79"/>
      <c r="J1778" s="79"/>
      <c r="K1778" s="79"/>
      <c r="L1778" s="79"/>
      <c r="M1778" s="79"/>
      <c r="AA1778" s="79"/>
      <c r="AB1778" s="79"/>
      <c r="AC1778" s="79"/>
      <c r="AD1778" s="79"/>
      <c r="AE1778" s="79"/>
      <c r="AF1778" s="79"/>
      <c r="AG1778" s="79"/>
      <c r="AH1778" s="79"/>
      <c r="AI1778" s="79"/>
      <c r="AJ1778" s="79"/>
      <c r="AK1778" s="79"/>
      <c r="AL1778" s="79"/>
      <c r="AM1778" s="79"/>
      <c r="AN1778" s="79"/>
      <c r="AO1778" s="79"/>
      <c r="AP1778" s="79"/>
      <c r="AQ1778" s="79"/>
      <c r="AR1778" s="79"/>
      <c r="AS1778" s="79"/>
      <c r="AT1778" s="79"/>
      <c r="AU1778" s="79"/>
      <c r="AV1778" s="79"/>
      <c r="AW1778" s="79"/>
      <c r="AX1778" s="79"/>
      <c r="AY1778" s="79"/>
      <c r="AZ1778" s="79"/>
      <c r="BA1778" s="79"/>
      <c r="BB1778" s="79"/>
      <c r="BC1778" s="79"/>
      <c r="BD1778" s="79"/>
      <c r="BE1778" s="79"/>
      <c r="BF1778" s="79"/>
      <c r="BG1778" s="79"/>
      <c r="BH1778" s="79"/>
      <c r="BI1778" s="79"/>
      <c r="BJ1778" s="79"/>
      <c r="BK1778" s="79"/>
      <c r="BL1778" s="79"/>
      <c r="BM1778" s="79"/>
      <c r="BN1778" s="79"/>
      <c r="BO1778" s="79"/>
      <c r="BP1778" s="79"/>
      <c r="BQ1778" s="79"/>
      <c r="BR1778" s="79"/>
      <c r="BS1778" s="79"/>
      <c r="BT1778" s="79"/>
      <c r="BU1778" s="79"/>
      <c r="BV1778" s="79"/>
      <c r="BW1778" s="79"/>
      <c r="BX1778" s="79"/>
      <c r="BY1778" s="79"/>
      <c r="BZ1778" s="79"/>
      <c r="CA1778" s="79"/>
    </row>
    <row r="1779" spans="1:79">
      <c r="A1779" s="79"/>
      <c r="B1779" s="79"/>
      <c r="C1779" s="79"/>
      <c r="D1779" s="79"/>
      <c r="E1779" s="79"/>
      <c r="F1779" s="79"/>
      <c r="G1779" s="79"/>
      <c r="H1779" s="79"/>
      <c r="I1779" s="79"/>
      <c r="J1779" s="79"/>
      <c r="K1779" s="79"/>
      <c r="L1779" s="79"/>
      <c r="M1779" s="79"/>
      <c r="AA1779" s="79"/>
      <c r="AB1779" s="79"/>
      <c r="AC1779" s="79"/>
      <c r="AD1779" s="79"/>
      <c r="AE1779" s="79"/>
      <c r="AF1779" s="79"/>
      <c r="AG1779" s="79"/>
      <c r="AH1779" s="79"/>
      <c r="AI1779" s="79"/>
      <c r="AJ1779" s="79"/>
      <c r="AK1779" s="79"/>
      <c r="AL1779" s="79"/>
      <c r="AM1779" s="79"/>
      <c r="AN1779" s="79"/>
      <c r="AO1779" s="79"/>
      <c r="AP1779" s="79"/>
      <c r="AQ1779" s="79"/>
      <c r="AR1779" s="79"/>
      <c r="AS1779" s="79"/>
      <c r="AT1779" s="79"/>
      <c r="AU1779" s="79"/>
      <c r="AV1779" s="79"/>
      <c r="AW1779" s="79"/>
      <c r="AX1779" s="79"/>
      <c r="AY1779" s="79"/>
      <c r="AZ1779" s="79"/>
      <c r="BA1779" s="79"/>
      <c r="BB1779" s="79"/>
      <c r="BC1779" s="79"/>
      <c r="BD1779" s="79"/>
      <c r="BE1779" s="79"/>
      <c r="BF1779" s="79"/>
      <c r="BG1779" s="79"/>
      <c r="BH1779" s="79"/>
      <c r="BI1779" s="79"/>
      <c r="BJ1779" s="79"/>
      <c r="BK1779" s="79"/>
      <c r="BL1779" s="79"/>
      <c r="BM1779" s="79"/>
      <c r="BN1779" s="79"/>
      <c r="BO1779" s="79"/>
      <c r="BP1779" s="79"/>
      <c r="BQ1779" s="79"/>
      <c r="BR1779" s="79"/>
      <c r="BS1779" s="79"/>
      <c r="BT1779" s="79"/>
      <c r="BU1779" s="79"/>
      <c r="BV1779" s="79"/>
      <c r="BW1779" s="79"/>
      <c r="BX1779" s="79"/>
      <c r="BY1779" s="79"/>
      <c r="BZ1779" s="79"/>
      <c r="CA1779" s="79"/>
    </row>
    <row r="1780" spans="1:79">
      <c r="A1780" s="79"/>
      <c r="B1780" s="79"/>
      <c r="C1780" s="79"/>
      <c r="D1780" s="79"/>
      <c r="E1780" s="79"/>
      <c r="F1780" s="79"/>
      <c r="G1780" s="79"/>
      <c r="H1780" s="79"/>
      <c r="I1780" s="79"/>
      <c r="J1780" s="79"/>
      <c r="K1780" s="79"/>
      <c r="L1780" s="79"/>
      <c r="M1780" s="79"/>
      <c r="AA1780" s="79"/>
      <c r="AB1780" s="79"/>
      <c r="AC1780" s="79"/>
      <c r="AD1780" s="79"/>
      <c r="AE1780" s="79"/>
      <c r="AF1780" s="79"/>
      <c r="AG1780" s="79"/>
      <c r="AH1780" s="79"/>
      <c r="AI1780" s="79"/>
      <c r="AJ1780" s="79"/>
      <c r="AK1780" s="79"/>
      <c r="AL1780" s="79"/>
      <c r="AM1780" s="79"/>
      <c r="AN1780" s="79"/>
      <c r="AO1780" s="79"/>
      <c r="AP1780" s="79"/>
      <c r="AQ1780" s="79"/>
      <c r="AR1780" s="79"/>
      <c r="AS1780" s="79"/>
      <c r="AT1780" s="79"/>
      <c r="AU1780" s="79"/>
      <c r="AV1780" s="79"/>
      <c r="AW1780" s="79"/>
      <c r="AX1780" s="79"/>
      <c r="AY1780" s="79"/>
      <c r="AZ1780" s="79"/>
      <c r="BA1780" s="79"/>
      <c r="BB1780" s="79"/>
      <c r="BC1780" s="79"/>
      <c r="BD1780" s="79"/>
      <c r="BE1780" s="79"/>
      <c r="BF1780" s="79"/>
      <c r="BG1780" s="79"/>
      <c r="BH1780" s="79"/>
      <c r="BI1780" s="79"/>
      <c r="BJ1780" s="79"/>
      <c r="BK1780" s="79"/>
      <c r="BL1780" s="79"/>
      <c r="BM1780" s="79"/>
      <c r="BN1780" s="79"/>
      <c r="BO1780" s="79"/>
      <c r="BP1780" s="79"/>
      <c r="BQ1780" s="79"/>
      <c r="BR1780" s="79"/>
      <c r="BS1780" s="79"/>
      <c r="BT1780" s="79"/>
      <c r="BU1780" s="79"/>
      <c r="BV1780" s="79"/>
      <c r="BW1780" s="79"/>
      <c r="BX1780" s="79"/>
      <c r="BY1780" s="79"/>
      <c r="BZ1780" s="79"/>
      <c r="CA1780" s="79"/>
    </row>
    <row r="1781" spans="1:79">
      <c r="A1781" s="79"/>
      <c r="B1781" s="79"/>
      <c r="C1781" s="79"/>
      <c r="D1781" s="79"/>
      <c r="E1781" s="79"/>
      <c r="F1781" s="79"/>
      <c r="G1781" s="79"/>
      <c r="H1781" s="79"/>
      <c r="I1781" s="79"/>
      <c r="J1781" s="79"/>
      <c r="K1781" s="79"/>
      <c r="L1781" s="79"/>
      <c r="M1781" s="79"/>
      <c r="AA1781" s="79"/>
      <c r="AB1781" s="79"/>
      <c r="AC1781" s="79"/>
      <c r="AD1781" s="79"/>
      <c r="AE1781" s="79"/>
      <c r="AF1781" s="79"/>
      <c r="AG1781" s="79"/>
      <c r="AH1781" s="79"/>
      <c r="AI1781" s="79"/>
      <c r="AJ1781" s="79"/>
      <c r="AK1781" s="79"/>
      <c r="AL1781" s="79"/>
      <c r="AM1781" s="79"/>
      <c r="AN1781" s="79"/>
      <c r="AO1781" s="79"/>
      <c r="AP1781" s="79"/>
      <c r="AQ1781" s="79"/>
      <c r="AR1781" s="79"/>
      <c r="AS1781" s="79"/>
      <c r="AT1781" s="79"/>
      <c r="AU1781" s="79"/>
      <c r="AV1781" s="79"/>
      <c r="AW1781" s="79"/>
      <c r="AX1781" s="79"/>
      <c r="AY1781" s="79"/>
      <c r="AZ1781" s="79"/>
      <c r="BA1781" s="79"/>
      <c r="BB1781" s="79"/>
      <c r="BC1781" s="79"/>
      <c r="BD1781" s="79"/>
      <c r="BE1781" s="79"/>
      <c r="BF1781" s="79"/>
      <c r="BG1781" s="79"/>
      <c r="BH1781" s="79"/>
      <c r="BI1781" s="79"/>
      <c r="BJ1781" s="79"/>
      <c r="BK1781" s="79"/>
      <c r="BL1781" s="79"/>
      <c r="BM1781" s="79"/>
      <c r="BN1781" s="79"/>
      <c r="BO1781" s="79"/>
      <c r="BP1781" s="79"/>
      <c r="BQ1781" s="79"/>
      <c r="BR1781" s="79"/>
      <c r="BS1781" s="79"/>
      <c r="BT1781" s="79"/>
      <c r="BU1781" s="79"/>
      <c r="BV1781" s="79"/>
      <c r="BW1781" s="79"/>
      <c r="BX1781" s="79"/>
      <c r="BY1781" s="79"/>
      <c r="BZ1781" s="79"/>
      <c r="CA1781" s="79"/>
    </row>
    <row r="1782" spans="1:79">
      <c r="A1782" s="79"/>
      <c r="B1782" s="79"/>
      <c r="C1782" s="79"/>
      <c r="D1782" s="79"/>
      <c r="E1782" s="79"/>
      <c r="F1782" s="79"/>
      <c r="G1782" s="79"/>
      <c r="H1782" s="79"/>
      <c r="I1782" s="79"/>
      <c r="J1782" s="79"/>
      <c r="K1782" s="79"/>
      <c r="L1782" s="79"/>
      <c r="M1782" s="79"/>
      <c r="AA1782" s="79"/>
      <c r="AB1782" s="79"/>
      <c r="AC1782" s="79"/>
      <c r="AD1782" s="79"/>
      <c r="AE1782" s="79"/>
      <c r="AF1782" s="79"/>
      <c r="AG1782" s="79"/>
      <c r="AH1782" s="79"/>
      <c r="AI1782" s="79"/>
      <c r="AJ1782" s="79"/>
      <c r="AK1782" s="79"/>
      <c r="AL1782" s="79"/>
      <c r="AM1782" s="79"/>
      <c r="AN1782" s="79"/>
      <c r="AO1782" s="79"/>
      <c r="AP1782" s="79"/>
      <c r="AQ1782" s="79"/>
      <c r="AR1782" s="79"/>
      <c r="AS1782" s="79"/>
      <c r="AT1782" s="79"/>
      <c r="AU1782" s="79"/>
      <c r="AV1782" s="79"/>
      <c r="AW1782" s="79"/>
      <c r="AX1782" s="79"/>
      <c r="AY1782" s="79"/>
      <c r="AZ1782" s="79"/>
      <c r="BA1782" s="79"/>
      <c r="BB1782" s="79"/>
      <c r="BC1782" s="79"/>
      <c r="BD1782" s="79"/>
      <c r="BE1782" s="79"/>
      <c r="BF1782" s="79"/>
      <c r="BG1782" s="79"/>
      <c r="BH1782" s="79"/>
      <c r="BI1782" s="79"/>
      <c r="BJ1782" s="79"/>
      <c r="BK1782" s="79"/>
      <c r="BL1782" s="79"/>
      <c r="BM1782" s="79"/>
      <c r="BN1782" s="79"/>
      <c r="BO1782" s="79"/>
      <c r="BP1782" s="79"/>
      <c r="BQ1782" s="79"/>
      <c r="BR1782" s="79"/>
      <c r="BS1782" s="79"/>
      <c r="BT1782" s="79"/>
      <c r="BU1782" s="79"/>
      <c r="BV1782" s="79"/>
      <c r="BW1782" s="79"/>
      <c r="BX1782" s="79"/>
      <c r="BY1782" s="79"/>
      <c r="BZ1782" s="79"/>
      <c r="CA1782" s="79"/>
    </row>
    <row r="1783" spans="1:79">
      <c r="A1783" s="79"/>
      <c r="B1783" s="79"/>
      <c r="C1783" s="79"/>
      <c r="D1783" s="79"/>
      <c r="E1783" s="79"/>
      <c r="F1783" s="79"/>
      <c r="G1783" s="79"/>
      <c r="H1783" s="79"/>
      <c r="I1783" s="79"/>
      <c r="J1783" s="79"/>
      <c r="K1783" s="79"/>
      <c r="L1783" s="79"/>
      <c r="M1783" s="79"/>
      <c r="AA1783" s="79"/>
      <c r="AB1783" s="79"/>
      <c r="AC1783" s="79"/>
      <c r="AD1783" s="79"/>
      <c r="AE1783" s="79"/>
      <c r="AF1783" s="79"/>
      <c r="AG1783" s="79"/>
      <c r="AH1783" s="79"/>
      <c r="AI1783" s="79"/>
      <c r="AJ1783" s="79"/>
      <c r="AK1783" s="79"/>
      <c r="AL1783" s="79"/>
      <c r="AM1783" s="79"/>
      <c r="AN1783" s="79"/>
      <c r="AO1783" s="79"/>
      <c r="AP1783" s="79"/>
      <c r="AQ1783" s="79"/>
      <c r="AR1783" s="79"/>
      <c r="AS1783" s="79"/>
      <c r="AT1783" s="79"/>
      <c r="AU1783" s="79"/>
      <c r="AV1783" s="79"/>
      <c r="AW1783" s="79"/>
      <c r="AX1783" s="79"/>
      <c r="AY1783" s="79"/>
      <c r="AZ1783" s="79"/>
      <c r="BA1783" s="79"/>
      <c r="BB1783" s="79"/>
      <c r="BC1783" s="79"/>
      <c r="BD1783" s="79"/>
      <c r="BE1783" s="79"/>
      <c r="BF1783" s="79"/>
      <c r="BG1783" s="79"/>
      <c r="BH1783" s="79"/>
      <c r="BI1783" s="79"/>
      <c r="BJ1783" s="79"/>
      <c r="BK1783" s="79"/>
      <c r="BL1783" s="79"/>
      <c r="BM1783" s="79"/>
      <c r="BN1783" s="79"/>
      <c r="BO1783" s="79"/>
      <c r="BP1783" s="79"/>
      <c r="BQ1783" s="79"/>
      <c r="BR1783" s="79"/>
      <c r="BS1783" s="79"/>
      <c r="BT1783" s="79"/>
      <c r="BU1783" s="79"/>
      <c r="BV1783" s="79"/>
      <c r="BW1783" s="79"/>
      <c r="BX1783" s="79"/>
      <c r="BY1783" s="79"/>
      <c r="BZ1783" s="79"/>
      <c r="CA1783" s="79"/>
    </row>
    <row r="1784" spans="1:79">
      <c r="A1784" s="79"/>
      <c r="B1784" s="79"/>
      <c r="C1784" s="79"/>
      <c r="D1784" s="79"/>
      <c r="E1784" s="79"/>
      <c r="F1784" s="79"/>
      <c r="G1784" s="79"/>
      <c r="H1784" s="79"/>
      <c r="I1784" s="79"/>
      <c r="J1784" s="79"/>
      <c r="K1784" s="79"/>
      <c r="L1784" s="79"/>
      <c r="M1784" s="79"/>
      <c r="AA1784" s="79"/>
      <c r="AB1784" s="79"/>
      <c r="AC1784" s="79"/>
      <c r="AD1784" s="79"/>
      <c r="AE1784" s="79"/>
      <c r="AF1784" s="79"/>
      <c r="AG1784" s="79"/>
      <c r="AH1784" s="79"/>
      <c r="AI1784" s="79"/>
      <c r="AJ1784" s="79"/>
      <c r="AK1784" s="79"/>
      <c r="AL1784" s="79"/>
      <c r="AM1784" s="79"/>
      <c r="AN1784" s="79"/>
      <c r="AO1784" s="79"/>
      <c r="AP1784" s="79"/>
      <c r="AQ1784" s="79"/>
      <c r="AR1784" s="79"/>
      <c r="AS1784" s="79"/>
      <c r="AT1784" s="79"/>
      <c r="AU1784" s="79"/>
      <c r="AV1784" s="79"/>
      <c r="AW1784" s="79"/>
      <c r="AX1784" s="79"/>
      <c r="AY1784" s="79"/>
      <c r="AZ1784" s="79"/>
      <c r="BA1784" s="79"/>
      <c r="BB1784" s="79"/>
      <c r="BC1784" s="79"/>
      <c r="BD1784" s="79"/>
      <c r="BE1784" s="79"/>
      <c r="BF1784" s="79"/>
      <c r="BG1784" s="79"/>
      <c r="BH1784" s="79"/>
      <c r="BI1784" s="79"/>
      <c r="BJ1784" s="79"/>
      <c r="BK1784" s="79"/>
      <c r="BL1784" s="79"/>
      <c r="BM1784" s="79"/>
      <c r="BN1784" s="79"/>
      <c r="BO1784" s="79"/>
      <c r="BP1784" s="79"/>
      <c r="BQ1784" s="79"/>
      <c r="BR1784" s="79"/>
      <c r="BS1784" s="79"/>
      <c r="BT1784" s="79"/>
      <c r="BU1784" s="79"/>
      <c r="BV1784" s="79"/>
      <c r="BW1784" s="79"/>
      <c r="BX1784" s="79"/>
      <c r="BY1784" s="79"/>
      <c r="BZ1784" s="79"/>
      <c r="CA1784" s="79"/>
    </row>
    <row r="1785" spans="1:79">
      <c r="A1785" s="79"/>
      <c r="B1785" s="79"/>
      <c r="C1785" s="79"/>
      <c r="D1785" s="79"/>
      <c r="E1785" s="79"/>
      <c r="F1785" s="79"/>
      <c r="G1785" s="79"/>
      <c r="H1785" s="79"/>
      <c r="I1785" s="79"/>
      <c r="J1785" s="79"/>
      <c r="K1785" s="79"/>
      <c r="L1785" s="79"/>
      <c r="M1785" s="79"/>
      <c r="AA1785" s="79"/>
      <c r="AB1785" s="79"/>
      <c r="AC1785" s="79"/>
      <c r="AD1785" s="79"/>
      <c r="AE1785" s="79"/>
      <c r="AF1785" s="79"/>
      <c r="AG1785" s="79"/>
      <c r="AH1785" s="79"/>
      <c r="AI1785" s="79"/>
      <c r="AJ1785" s="79"/>
      <c r="AK1785" s="79"/>
      <c r="AL1785" s="79"/>
      <c r="AM1785" s="79"/>
      <c r="AN1785" s="79"/>
      <c r="AO1785" s="79"/>
      <c r="AP1785" s="79"/>
      <c r="AQ1785" s="79"/>
      <c r="AR1785" s="79"/>
      <c r="AS1785" s="79"/>
      <c r="AT1785" s="79"/>
      <c r="AU1785" s="79"/>
      <c r="AV1785" s="79"/>
      <c r="AW1785" s="79"/>
      <c r="AX1785" s="79"/>
      <c r="AY1785" s="79"/>
      <c r="AZ1785" s="79"/>
      <c r="BA1785" s="79"/>
      <c r="BB1785" s="79"/>
      <c r="BC1785" s="79"/>
      <c r="BD1785" s="79"/>
      <c r="BE1785" s="79"/>
      <c r="BF1785" s="79"/>
      <c r="BG1785" s="79"/>
      <c r="BH1785" s="79"/>
      <c r="BI1785" s="79"/>
      <c r="BJ1785" s="79"/>
      <c r="BK1785" s="79"/>
      <c r="BL1785" s="79"/>
      <c r="BM1785" s="79"/>
      <c r="BN1785" s="79"/>
      <c r="BO1785" s="79"/>
      <c r="BP1785" s="79"/>
      <c r="BQ1785" s="79"/>
      <c r="BR1785" s="79"/>
      <c r="BS1785" s="79"/>
      <c r="BT1785" s="79"/>
      <c r="BU1785" s="79"/>
      <c r="BV1785" s="79"/>
      <c r="BW1785" s="79"/>
      <c r="BX1785" s="79"/>
      <c r="BY1785" s="79"/>
      <c r="BZ1785" s="79"/>
      <c r="CA1785" s="79"/>
    </row>
    <row r="1786" spans="1:79">
      <c r="A1786" s="79"/>
      <c r="B1786" s="79"/>
      <c r="C1786" s="79"/>
      <c r="D1786" s="79"/>
      <c r="E1786" s="79"/>
      <c r="F1786" s="79"/>
      <c r="G1786" s="79"/>
      <c r="H1786" s="79"/>
      <c r="I1786" s="79"/>
      <c r="J1786" s="79"/>
      <c r="K1786" s="79"/>
      <c r="L1786" s="79"/>
      <c r="M1786" s="79"/>
      <c r="AA1786" s="79"/>
      <c r="AB1786" s="79"/>
      <c r="AC1786" s="79"/>
      <c r="AD1786" s="79"/>
      <c r="AE1786" s="79"/>
      <c r="AF1786" s="79"/>
      <c r="AG1786" s="79"/>
      <c r="AH1786" s="79"/>
      <c r="AI1786" s="79"/>
      <c r="AJ1786" s="79"/>
      <c r="AK1786" s="79"/>
      <c r="AL1786" s="79"/>
      <c r="AM1786" s="79"/>
      <c r="AN1786" s="79"/>
      <c r="AO1786" s="79"/>
      <c r="AP1786" s="79"/>
      <c r="AQ1786" s="79"/>
      <c r="AR1786" s="79"/>
      <c r="AS1786" s="79"/>
      <c r="AT1786" s="79"/>
      <c r="AU1786" s="79"/>
      <c r="AV1786" s="79"/>
      <c r="AW1786" s="79"/>
      <c r="AX1786" s="79"/>
      <c r="AY1786" s="79"/>
      <c r="AZ1786" s="79"/>
      <c r="BA1786" s="79"/>
      <c r="BB1786" s="79"/>
      <c r="BC1786" s="79"/>
      <c r="BD1786" s="79"/>
      <c r="BE1786" s="79"/>
      <c r="BF1786" s="79"/>
      <c r="BG1786" s="79"/>
      <c r="BH1786" s="79"/>
      <c r="BI1786" s="79"/>
      <c r="BJ1786" s="79"/>
      <c r="BK1786" s="79"/>
      <c r="BL1786" s="79"/>
      <c r="BM1786" s="79"/>
      <c r="BN1786" s="79"/>
      <c r="BO1786" s="79"/>
      <c r="BP1786" s="79"/>
      <c r="BQ1786" s="79"/>
      <c r="BR1786" s="79"/>
      <c r="BS1786" s="79"/>
      <c r="BT1786" s="79"/>
      <c r="BU1786" s="79"/>
      <c r="BV1786" s="79"/>
      <c r="BW1786" s="79"/>
      <c r="BX1786" s="79"/>
      <c r="BY1786" s="79"/>
      <c r="BZ1786" s="79"/>
      <c r="CA1786" s="79"/>
    </row>
    <row r="1787" spans="1:79">
      <c r="A1787" s="79"/>
      <c r="B1787" s="79"/>
      <c r="C1787" s="79"/>
      <c r="D1787" s="79"/>
      <c r="E1787" s="79"/>
      <c r="F1787" s="79"/>
      <c r="G1787" s="79"/>
      <c r="H1787" s="79"/>
      <c r="I1787" s="79"/>
      <c r="J1787" s="79"/>
      <c r="K1787" s="79"/>
      <c r="L1787" s="79"/>
      <c r="M1787" s="79"/>
      <c r="AA1787" s="79"/>
      <c r="AB1787" s="79"/>
      <c r="AC1787" s="79"/>
      <c r="AD1787" s="79"/>
      <c r="AE1787" s="79"/>
      <c r="AF1787" s="79"/>
      <c r="AG1787" s="79"/>
      <c r="AH1787" s="79"/>
      <c r="AI1787" s="79"/>
      <c r="AJ1787" s="79"/>
      <c r="AK1787" s="79"/>
      <c r="AL1787" s="79"/>
      <c r="AM1787" s="79"/>
      <c r="AN1787" s="79"/>
      <c r="AO1787" s="79"/>
      <c r="AP1787" s="79"/>
      <c r="AQ1787" s="79"/>
      <c r="AR1787" s="79"/>
      <c r="AS1787" s="79"/>
      <c r="AT1787" s="79"/>
      <c r="AU1787" s="79"/>
      <c r="AV1787" s="79"/>
      <c r="AW1787" s="79"/>
      <c r="AX1787" s="79"/>
      <c r="AY1787" s="79"/>
      <c r="AZ1787" s="79"/>
      <c r="BA1787" s="79"/>
      <c r="BB1787" s="79"/>
      <c r="BC1787" s="79"/>
      <c r="BD1787" s="79"/>
      <c r="BE1787" s="79"/>
      <c r="BF1787" s="79"/>
      <c r="BG1787" s="79"/>
      <c r="BH1787" s="79"/>
      <c r="BI1787" s="79"/>
      <c r="BJ1787" s="79"/>
      <c r="BK1787" s="79"/>
      <c r="BL1787" s="79"/>
      <c r="BM1787" s="79"/>
      <c r="BN1787" s="79"/>
      <c r="BO1787" s="79"/>
      <c r="BP1787" s="79"/>
      <c r="BQ1787" s="79"/>
      <c r="BR1787" s="79"/>
      <c r="BS1787" s="79"/>
      <c r="BT1787" s="79"/>
      <c r="BU1787" s="79"/>
      <c r="BV1787" s="79"/>
      <c r="BW1787" s="79"/>
      <c r="BX1787" s="79"/>
      <c r="BY1787" s="79"/>
      <c r="BZ1787" s="79"/>
      <c r="CA1787" s="79"/>
    </row>
    <row r="1788" spans="1:79">
      <c r="A1788" s="79"/>
      <c r="B1788" s="79"/>
      <c r="C1788" s="79"/>
      <c r="D1788" s="79"/>
      <c r="E1788" s="79"/>
      <c r="F1788" s="79"/>
      <c r="G1788" s="79"/>
      <c r="H1788" s="79"/>
      <c r="I1788" s="79"/>
      <c r="J1788" s="79"/>
      <c r="K1788" s="79"/>
      <c r="L1788" s="79"/>
      <c r="M1788" s="79"/>
      <c r="AA1788" s="79"/>
      <c r="AB1788" s="79"/>
      <c r="AC1788" s="79"/>
      <c r="AD1788" s="79"/>
      <c r="AE1788" s="79"/>
      <c r="AF1788" s="79"/>
      <c r="AG1788" s="79"/>
      <c r="AH1788" s="79"/>
      <c r="AI1788" s="79"/>
      <c r="AJ1788" s="79"/>
      <c r="AK1788" s="79"/>
      <c r="AL1788" s="79"/>
      <c r="AM1788" s="79"/>
      <c r="AN1788" s="79"/>
      <c r="AO1788" s="79"/>
      <c r="AP1788" s="79"/>
      <c r="AQ1788" s="79"/>
      <c r="AR1788" s="79"/>
      <c r="AS1788" s="79"/>
      <c r="AT1788" s="79"/>
      <c r="AU1788" s="79"/>
      <c r="AV1788" s="79"/>
      <c r="AW1788" s="79"/>
      <c r="AX1788" s="79"/>
      <c r="AY1788" s="79"/>
      <c r="AZ1788" s="79"/>
      <c r="BA1788" s="79"/>
      <c r="BB1788" s="79"/>
      <c r="BC1788" s="79"/>
      <c r="BD1788" s="79"/>
      <c r="BE1788" s="79"/>
      <c r="BF1788" s="79"/>
      <c r="BG1788" s="79"/>
      <c r="BH1788" s="79"/>
      <c r="BI1788" s="79"/>
      <c r="BJ1788" s="79"/>
      <c r="BK1788" s="79"/>
      <c r="BL1788" s="79"/>
      <c r="BM1788" s="79"/>
      <c r="BN1788" s="79"/>
      <c r="BO1788" s="79"/>
      <c r="BP1788" s="79"/>
      <c r="BQ1788" s="79"/>
      <c r="BR1788" s="79"/>
      <c r="BS1788" s="79"/>
      <c r="BT1788" s="79"/>
      <c r="BU1788" s="79"/>
      <c r="BV1788" s="79"/>
      <c r="BW1788" s="79"/>
      <c r="BX1788" s="79"/>
      <c r="BY1788" s="79"/>
      <c r="BZ1788" s="79"/>
      <c r="CA1788" s="79"/>
    </row>
    <row r="1789" spans="1:79">
      <c r="A1789" s="79"/>
      <c r="B1789" s="79"/>
      <c r="C1789" s="79"/>
      <c r="D1789" s="79"/>
      <c r="E1789" s="79"/>
      <c r="F1789" s="79"/>
      <c r="G1789" s="79"/>
      <c r="H1789" s="79"/>
      <c r="I1789" s="79"/>
      <c r="J1789" s="79"/>
      <c r="K1789" s="79"/>
      <c r="L1789" s="79"/>
      <c r="M1789" s="79"/>
      <c r="AA1789" s="79"/>
      <c r="AB1789" s="79"/>
      <c r="AC1789" s="79"/>
      <c r="AD1789" s="79"/>
      <c r="AE1789" s="79"/>
      <c r="AF1789" s="79"/>
      <c r="AG1789" s="79"/>
      <c r="AH1789" s="79"/>
      <c r="AI1789" s="79"/>
      <c r="AJ1789" s="79"/>
      <c r="AK1789" s="79"/>
      <c r="AL1789" s="79"/>
      <c r="AM1789" s="79"/>
      <c r="AN1789" s="79"/>
      <c r="AO1789" s="79"/>
      <c r="AP1789" s="79"/>
      <c r="AQ1789" s="79"/>
      <c r="AR1789" s="79"/>
      <c r="AS1789" s="79"/>
      <c r="AT1789" s="79"/>
      <c r="AU1789" s="79"/>
      <c r="AV1789" s="79"/>
      <c r="AW1789" s="79"/>
      <c r="AX1789" s="79"/>
      <c r="AY1789" s="79"/>
      <c r="AZ1789" s="79"/>
      <c r="BA1789" s="79"/>
      <c r="BB1789" s="79"/>
      <c r="BC1789" s="79"/>
      <c r="BD1789" s="79"/>
      <c r="BE1789" s="79"/>
      <c r="BF1789" s="79"/>
      <c r="BG1789" s="79"/>
      <c r="BH1789" s="79"/>
      <c r="BI1789" s="79"/>
      <c r="BJ1789" s="79"/>
      <c r="BK1789" s="79"/>
      <c r="BL1789" s="79"/>
      <c r="BM1789" s="79"/>
      <c r="BN1789" s="79"/>
      <c r="BO1789" s="79"/>
      <c r="BP1789" s="79"/>
      <c r="BQ1789" s="79"/>
      <c r="BR1789" s="79"/>
      <c r="BS1789" s="79"/>
      <c r="BT1789" s="79"/>
      <c r="BU1789" s="79"/>
      <c r="BV1789" s="79"/>
      <c r="BW1789" s="79"/>
      <c r="BX1789" s="79"/>
      <c r="BY1789" s="79"/>
      <c r="BZ1789" s="79"/>
      <c r="CA1789" s="79"/>
    </row>
    <row r="1790" spans="1:79">
      <c r="A1790" s="79"/>
      <c r="B1790" s="79"/>
      <c r="C1790" s="79"/>
      <c r="D1790" s="79"/>
      <c r="E1790" s="79"/>
      <c r="F1790" s="79"/>
      <c r="G1790" s="79"/>
      <c r="H1790" s="79"/>
      <c r="I1790" s="79"/>
      <c r="J1790" s="79"/>
      <c r="K1790" s="79"/>
      <c r="L1790" s="79"/>
      <c r="M1790" s="79"/>
      <c r="AA1790" s="79"/>
      <c r="AB1790" s="79"/>
      <c r="AC1790" s="79"/>
      <c r="AD1790" s="79"/>
      <c r="AE1790" s="79"/>
      <c r="AF1790" s="79"/>
      <c r="AG1790" s="79"/>
      <c r="AH1790" s="79"/>
      <c r="AI1790" s="79"/>
      <c r="AJ1790" s="79"/>
      <c r="AK1790" s="79"/>
      <c r="AL1790" s="79"/>
      <c r="AM1790" s="79"/>
      <c r="AN1790" s="79"/>
      <c r="AO1790" s="79"/>
      <c r="AP1790" s="79"/>
      <c r="AQ1790" s="79"/>
      <c r="AR1790" s="79"/>
      <c r="AS1790" s="79"/>
      <c r="AT1790" s="79"/>
      <c r="AU1790" s="79"/>
      <c r="AV1790" s="79"/>
      <c r="AW1790" s="79"/>
      <c r="AX1790" s="79"/>
      <c r="AY1790" s="79"/>
      <c r="AZ1790" s="79"/>
      <c r="BA1790" s="79"/>
      <c r="BB1790" s="79"/>
      <c r="BC1790" s="79"/>
      <c r="BD1790" s="79"/>
      <c r="BE1790" s="79"/>
      <c r="BF1790" s="79"/>
      <c r="BG1790" s="79"/>
      <c r="BH1790" s="79"/>
      <c r="BI1790" s="79"/>
      <c r="BJ1790" s="79"/>
      <c r="BK1790" s="79"/>
      <c r="BL1790" s="79"/>
      <c r="BM1790" s="79"/>
      <c r="BN1790" s="79"/>
      <c r="BO1790" s="79"/>
      <c r="BP1790" s="79"/>
      <c r="BQ1790" s="79"/>
      <c r="BR1790" s="79"/>
      <c r="BS1790" s="79"/>
      <c r="BT1790" s="79"/>
      <c r="BU1790" s="79"/>
      <c r="BV1790" s="79"/>
      <c r="BW1790" s="79"/>
      <c r="BX1790" s="79"/>
      <c r="BY1790" s="79"/>
      <c r="BZ1790" s="79"/>
      <c r="CA1790" s="79"/>
    </row>
    <row r="1791" spans="1:79">
      <c r="A1791" s="79"/>
      <c r="B1791" s="79"/>
      <c r="C1791" s="79"/>
      <c r="D1791" s="79"/>
      <c r="E1791" s="79"/>
      <c r="F1791" s="79"/>
      <c r="G1791" s="79"/>
      <c r="H1791" s="79"/>
      <c r="I1791" s="79"/>
      <c r="J1791" s="79"/>
      <c r="K1791" s="79"/>
      <c r="L1791" s="79"/>
      <c r="M1791" s="79"/>
      <c r="AA1791" s="79"/>
      <c r="AB1791" s="79"/>
      <c r="AC1791" s="79"/>
      <c r="AD1791" s="79"/>
      <c r="AE1791" s="79"/>
      <c r="AF1791" s="79"/>
      <c r="AG1791" s="79"/>
      <c r="AH1791" s="79"/>
      <c r="AI1791" s="79"/>
      <c r="AJ1791" s="79"/>
      <c r="AK1791" s="79"/>
      <c r="AL1791" s="79"/>
      <c r="AM1791" s="79"/>
      <c r="AN1791" s="79"/>
      <c r="AO1791" s="79"/>
      <c r="AP1791" s="79"/>
      <c r="AQ1791" s="79"/>
      <c r="AR1791" s="79"/>
      <c r="AS1791" s="79"/>
      <c r="AT1791" s="79"/>
      <c r="AU1791" s="79"/>
      <c r="AV1791" s="79"/>
      <c r="AW1791" s="79"/>
      <c r="AX1791" s="79"/>
      <c r="AY1791" s="79"/>
      <c r="AZ1791" s="79"/>
      <c r="BA1791" s="79"/>
      <c r="BB1791" s="79"/>
      <c r="BC1791" s="79"/>
      <c r="BD1791" s="79"/>
      <c r="BE1791" s="79"/>
      <c r="BF1791" s="79"/>
      <c r="BG1791" s="79"/>
      <c r="BH1791" s="79"/>
      <c r="BI1791" s="79"/>
      <c r="BJ1791" s="79"/>
      <c r="BK1791" s="79"/>
      <c r="BL1791" s="79"/>
      <c r="BM1791" s="79"/>
      <c r="BN1791" s="79"/>
      <c r="BO1791" s="79"/>
      <c r="BP1791" s="79"/>
      <c r="BQ1791" s="79"/>
      <c r="BR1791" s="79"/>
      <c r="BS1791" s="79"/>
      <c r="BT1791" s="79"/>
      <c r="BU1791" s="79"/>
      <c r="BV1791" s="79"/>
      <c r="BW1791" s="79"/>
      <c r="BX1791" s="79"/>
      <c r="BY1791" s="79"/>
      <c r="BZ1791" s="79"/>
      <c r="CA1791" s="79"/>
    </row>
    <row r="1792" spans="1:79">
      <c r="A1792" s="79"/>
      <c r="B1792" s="79"/>
      <c r="C1792" s="79"/>
      <c r="D1792" s="79"/>
      <c r="E1792" s="79"/>
      <c r="F1792" s="79"/>
      <c r="G1792" s="79"/>
      <c r="H1792" s="79"/>
      <c r="I1792" s="79"/>
      <c r="J1792" s="79"/>
      <c r="K1792" s="79"/>
      <c r="L1792" s="79"/>
      <c r="M1792" s="79"/>
      <c r="AA1792" s="79"/>
      <c r="AB1792" s="79"/>
      <c r="AC1792" s="79"/>
      <c r="AD1792" s="79"/>
      <c r="AE1792" s="79"/>
      <c r="AF1792" s="79"/>
      <c r="AG1792" s="79"/>
      <c r="AH1792" s="79"/>
      <c r="AI1792" s="79"/>
      <c r="AJ1792" s="79"/>
      <c r="AK1792" s="79"/>
      <c r="AL1792" s="79"/>
      <c r="AM1792" s="79"/>
      <c r="AN1792" s="79"/>
      <c r="AO1792" s="79"/>
      <c r="AP1792" s="79"/>
      <c r="AQ1792" s="79"/>
      <c r="AR1792" s="79"/>
      <c r="AS1792" s="79"/>
      <c r="AT1792" s="79"/>
      <c r="AU1792" s="79"/>
      <c r="AV1792" s="79"/>
      <c r="AW1792" s="79"/>
      <c r="AX1792" s="79"/>
      <c r="AY1792" s="79"/>
      <c r="AZ1792" s="79"/>
      <c r="BA1792" s="79"/>
      <c r="BB1792" s="79"/>
      <c r="BC1792" s="79"/>
      <c r="BD1792" s="79"/>
      <c r="BE1792" s="79"/>
      <c r="BF1792" s="79"/>
      <c r="BG1792" s="79"/>
      <c r="BH1792" s="79"/>
      <c r="BI1792" s="79"/>
      <c r="BJ1792" s="79"/>
      <c r="BK1792" s="79"/>
      <c r="BL1792" s="79"/>
      <c r="BM1792" s="79"/>
      <c r="BN1792" s="79"/>
      <c r="BO1792" s="79"/>
      <c r="BP1792" s="79"/>
      <c r="BQ1792" s="79"/>
      <c r="BR1792" s="79"/>
      <c r="BS1792" s="79"/>
      <c r="BT1792" s="79"/>
      <c r="BU1792" s="79"/>
      <c r="BV1792" s="79"/>
      <c r="BW1792" s="79"/>
      <c r="BX1792" s="79"/>
      <c r="BY1792" s="79"/>
      <c r="BZ1792" s="79"/>
      <c r="CA1792" s="79"/>
    </row>
    <row r="1793" spans="1:79">
      <c r="A1793" s="79"/>
      <c r="B1793" s="79"/>
      <c r="C1793" s="79"/>
      <c r="D1793" s="79"/>
      <c r="E1793" s="79"/>
      <c r="F1793" s="79"/>
      <c r="G1793" s="79"/>
      <c r="H1793" s="79"/>
      <c r="I1793" s="79"/>
      <c r="J1793" s="79"/>
      <c r="K1793" s="79"/>
      <c r="L1793" s="79"/>
      <c r="M1793" s="79"/>
      <c r="AA1793" s="79"/>
      <c r="AB1793" s="79"/>
      <c r="AC1793" s="79"/>
      <c r="AD1793" s="79"/>
      <c r="AE1793" s="79"/>
      <c r="AF1793" s="79"/>
      <c r="AG1793" s="79"/>
      <c r="AH1793" s="79"/>
      <c r="AI1793" s="79"/>
      <c r="AJ1793" s="79"/>
      <c r="AK1793" s="79"/>
      <c r="AL1793" s="79"/>
      <c r="AM1793" s="79"/>
      <c r="AN1793" s="79"/>
      <c r="AO1793" s="79"/>
      <c r="AP1793" s="79"/>
      <c r="AQ1793" s="79"/>
      <c r="AR1793" s="79"/>
      <c r="AS1793" s="79"/>
      <c r="AT1793" s="79"/>
      <c r="AU1793" s="79"/>
      <c r="AV1793" s="79"/>
      <c r="AW1793" s="79"/>
      <c r="AX1793" s="79"/>
      <c r="AY1793" s="79"/>
      <c r="AZ1793" s="79"/>
      <c r="BA1793" s="79"/>
      <c r="BB1793" s="79"/>
      <c r="BC1793" s="79"/>
      <c r="BD1793" s="79"/>
      <c r="BE1793" s="79"/>
      <c r="BF1793" s="79"/>
      <c r="BG1793" s="79"/>
      <c r="BH1793" s="79"/>
      <c r="BI1793" s="79"/>
      <c r="BJ1793" s="79"/>
      <c r="BK1793" s="79"/>
      <c r="BL1793" s="79"/>
      <c r="BM1793" s="79"/>
      <c r="BN1793" s="79"/>
      <c r="BO1793" s="79"/>
      <c r="BP1793" s="79"/>
      <c r="BQ1793" s="79"/>
      <c r="BR1793" s="79"/>
      <c r="BS1793" s="79"/>
      <c r="BT1793" s="79"/>
      <c r="BU1793" s="79"/>
      <c r="BV1793" s="79"/>
      <c r="BW1793" s="79"/>
      <c r="BX1793" s="79"/>
      <c r="BY1793" s="79"/>
      <c r="BZ1793" s="79"/>
      <c r="CA1793" s="79"/>
    </row>
    <row r="1794" spans="1:79">
      <c r="A1794" s="79"/>
      <c r="B1794" s="79"/>
      <c r="C1794" s="79"/>
      <c r="D1794" s="79"/>
      <c r="E1794" s="79"/>
      <c r="F1794" s="79"/>
      <c r="G1794" s="79"/>
      <c r="H1794" s="79"/>
      <c r="I1794" s="79"/>
      <c r="J1794" s="79"/>
      <c r="K1794" s="79"/>
      <c r="L1794" s="79"/>
      <c r="M1794" s="79"/>
      <c r="AA1794" s="79"/>
      <c r="AB1794" s="79"/>
      <c r="AC1794" s="79"/>
      <c r="AD1794" s="79"/>
      <c r="AE1794" s="79"/>
      <c r="AF1794" s="79"/>
      <c r="AG1794" s="79"/>
      <c r="AH1794" s="79"/>
      <c r="AI1794" s="79"/>
      <c r="AJ1794" s="79"/>
      <c r="AK1794" s="79"/>
      <c r="AL1794" s="79"/>
      <c r="AM1794" s="79"/>
      <c r="AN1794" s="79"/>
      <c r="AO1794" s="79"/>
      <c r="AP1794" s="79"/>
      <c r="AQ1794" s="79"/>
      <c r="AR1794" s="79"/>
      <c r="AS1794" s="79"/>
      <c r="AT1794" s="79"/>
      <c r="AU1794" s="79"/>
      <c r="AV1794" s="79"/>
      <c r="AW1794" s="79"/>
      <c r="AX1794" s="79"/>
      <c r="AY1794" s="79"/>
      <c r="AZ1794" s="79"/>
      <c r="BA1794" s="79"/>
      <c r="BB1794" s="79"/>
      <c r="BC1794" s="79"/>
      <c r="BD1794" s="79"/>
      <c r="BE1794" s="79"/>
      <c r="BF1794" s="79"/>
      <c r="BG1794" s="79"/>
      <c r="BH1794" s="79"/>
      <c r="BI1794" s="79"/>
      <c r="BJ1794" s="79"/>
      <c r="BK1794" s="79"/>
      <c r="BL1794" s="79"/>
      <c r="BM1794" s="79"/>
      <c r="BN1794" s="79"/>
      <c r="BO1794" s="79"/>
      <c r="BP1794" s="79"/>
      <c r="BQ1794" s="79"/>
      <c r="BR1794" s="79"/>
      <c r="BS1794" s="79"/>
      <c r="BT1794" s="79"/>
      <c r="BU1794" s="79"/>
      <c r="BV1794" s="79"/>
      <c r="BW1794" s="79"/>
      <c r="BX1794" s="79"/>
      <c r="BY1794" s="79"/>
      <c r="BZ1794" s="79"/>
      <c r="CA1794" s="79"/>
    </row>
    <row r="1795" spans="1:79">
      <c r="A1795" s="79"/>
      <c r="B1795" s="79"/>
      <c r="C1795" s="79"/>
      <c r="D1795" s="79"/>
      <c r="E1795" s="79"/>
      <c r="F1795" s="79"/>
      <c r="G1795" s="79"/>
      <c r="H1795" s="79"/>
      <c r="I1795" s="79"/>
      <c r="J1795" s="79"/>
      <c r="K1795" s="79"/>
      <c r="L1795" s="79"/>
      <c r="M1795" s="79"/>
      <c r="AA1795" s="79"/>
      <c r="AB1795" s="79"/>
      <c r="AC1795" s="79"/>
      <c r="AD1795" s="79"/>
      <c r="AE1795" s="79"/>
      <c r="AF1795" s="79"/>
      <c r="AG1795" s="79"/>
      <c r="AH1795" s="79"/>
      <c r="AI1795" s="79"/>
      <c r="AJ1795" s="79"/>
      <c r="AK1795" s="79"/>
      <c r="AL1795" s="79"/>
      <c r="AM1795" s="79"/>
      <c r="AN1795" s="79"/>
      <c r="AO1795" s="79"/>
      <c r="AP1795" s="79"/>
      <c r="AQ1795" s="79"/>
      <c r="AR1795" s="79"/>
      <c r="AS1795" s="79"/>
      <c r="AT1795" s="79"/>
      <c r="AU1795" s="79"/>
      <c r="AV1795" s="79"/>
      <c r="AW1795" s="79"/>
      <c r="AX1795" s="79"/>
      <c r="AY1795" s="79"/>
      <c r="AZ1795" s="79"/>
      <c r="BA1795" s="79"/>
      <c r="BB1795" s="79"/>
      <c r="BC1795" s="79"/>
      <c r="BD1795" s="79"/>
      <c r="BE1795" s="79"/>
      <c r="BF1795" s="79"/>
      <c r="BG1795" s="79"/>
      <c r="BH1795" s="79"/>
      <c r="BI1795" s="79"/>
      <c r="BJ1795" s="79"/>
      <c r="BK1795" s="79"/>
      <c r="BL1795" s="79"/>
      <c r="BM1795" s="79"/>
      <c r="BN1795" s="79"/>
      <c r="BO1795" s="79"/>
      <c r="BP1795" s="79"/>
      <c r="BQ1795" s="79"/>
      <c r="BR1795" s="79"/>
      <c r="BS1795" s="79"/>
      <c r="BT1795" s="79"/>
      <c r="BU1795" s="79"/>
      <c r="BV1795" s="79"/>
      <c r="BW1795" s="79"/>
      <c r="BX1795" s="79"/>
      <c r="BY1795" s="79"/>
      <c r="BZ1795" s="79"/>
      <c r="CA1795" s="79"/>
    </row>
    <row r="1796" spans="1:79">
      <c r="A1796" s="79"/>
      <c r="B1796" s="79"/>
      <c r="C1796" s="79"/>
      <c r="D1796" s="79"/>
      <c r="E1796" s="79"/>
      <c r="F1796" s="79"/>
      <c r="G1796" s="79"/>
      <c r="H1796" s="79"/>
      <c r="I1796" s="79"/>
      <c r="J1796" s="79"/>
      <c r="K1796" s="79"/>
      <c r="L1796" s="79"/>
      <c r="M1796" s="79"/>
      <c r="AA1796" s="79"/>
      <c r="AB1796" s="79"/>
      <c r="AC1796" s="79"/>
      <c r="AD1796" s="79"/>
      <c r="AE1796" s="79"/>
      <c r="AF1796" s="79"/>
      <c r="AG1796" s="79"/>
      <c r="AH1796" s="79"/>
      <c r="AI1796" s="79"/>
      <c r="AJ1796" s="79"/>
      <c r="AK1796" s="79"/>
      <c r="AL1796" s="79"/>
      <c r="AM1796" s="79"/>
      <c r="AN1796" s="79"/>
      <c r="AO1796" s="79"/>
      <c r="AP1796" s="79"/>
      <c r="AQ1796" s="79"/>
      <c r="AR1796" s="79"/>
      <c r="AS1796" s="79"/>
      <c r="AT1796" s="79"/>
      <c r="AU1796" s="79"/>
      <c r="AV1796" s="79"/>
      <c r="AW1796" s="79"/>
      <c r="AX1796" s="79"/>
      <c r="AY1796" s="79"/>
      <c r="AZ1796" s="79"/>
      <c r="BA1796" s="79"/>
      <c r="BB1796" s="79"/>
      <c r="BC1796" s="79"/>
      <c r="BD1796" s="79"/>
      <c r="BE1796" s="79"/>
      <c r="BF1796" s="79"/>
      <c r="BG1796" s="79"/>
      <c r="BH1796" s="79"/>
      <c r="BI1796" s="79"/>
      <c r="BJ1796" s="79"/>
      <c r="BK1796" s="79"/>
      <c r="BL1796" s="79"/>
      <c r="BM1796" s="79"/>
      <c r="BN1796" s="79"/>
      <c r="BO1796" s="79"/>
      <c r="BP1796" s="79"/>
      <c r="BQ1796" s="79"/>
      <c r="BR1796" s="79"/>
      <c r="BS1796" s="79"/>
      <c r="BT1796" s="79"/>
      <c r="BU1796" s="79"/>
      <c r="BV1796" s="79"/>
      <c r="BW1796" s="79"/>
      <c r="BX1796" s="79"/>
      <c r="BY1796" s="79"/>
      <c r="BZ1796" s="79"/>
      <c r="CA1796" s="79"/>
    </row>
    <row r="1797" spans="1:79">
      <c r="A1797" s="79"/>
      <c r="B1797" s="79"/>
      <c r="C1797" s="79"/>
      <c r="D1797" s="79"/>
      <c r="E1797" s="79"/>
      <c r="F1797" s="79"/>
      <c r="G1797" s="79"/>
      <c r="H1797" s="79"/>
      <c r="I1797" s="79"/>
      <c r="J1797" s="79"/>
      <c r="K1797" s="79"/>
      <c r="L1797" s="79"/>
      <c r="M1797" s="79"/>
      <c r="AA1797" s="79"/>
      <c r="AB1797" s="79"/>
      <c r="AC1797" s="79"/>
      <c r="AD1797" s="79"/>
      <c r="AE1797" s="79"/>
      <c r="AF1797" s="79"/>
      <c r="AG1797" s="79"/>
      <c r="AH1797" s="79"/>
      <c r="AI1797" s="79"/>
      <c r="AJ1797" s="79"/>
      <c r="AK1797" s="79"/>
      <c r="AL1797" s="79"/>
      <c r="AM1797" s="79"/>
      <c r="AN1797" s="79"/>
      <c r="AO1797" s="79"/>
      <c r="AP1797" s="79"/>
      <c r="AQ1797" s="79"/>
      <c r="AR1797" s="79"/>
      <c r="AS1797" s="79"/>
      <c r="AT1797" s="79"/>
      <c r="AU1797" s="79"/>
      <c r="AV1797" s="79"/>
      <c r="AW1797" s="79"/>
      <c r="AX1797" s="79"/>
      <c r="AY1797" s="79"/>
      <c r="AZ1797" s="79"/>
      <c r="BA1797" s="79"/>
      <c r="BB1797" s="79"/>
      <c r="BC1797" s="79"/>
      <c r="BD1797" s="79"/>
      <c r="BE1797" s="79"/>
      <c r="BF1797" s="79"/>
      <c r="BG1797" s="79"/>
      <c r="BH1797" s="79"/>
      <c r="BI1797" s="79"/>
      <c r="BJ1797" s="79"/>
      <c r="BK1797" s="79"/>
      <c r="BL1797" s="79"/>
      <c r="BM1797" s="79"/>
      <c r="BN1797" s="79"/>
      <c r="BO1797" s="79"/>
      <c r="BP1797" s="79"/>
      <c r="BQ1797" s="79"/>
      <c r="BR1797" s="79"/>
      <c r="BS1797" s="79"/>
      <c r="BT1797" s="79"/>
      <c r="BU1797" s="79"/>
      <c r="BV1797" s="79"/>
      <c r="BW1797" s="79"/>
      <c r="BX1797" s="79"/>
      <c r="BY1797" s="79"/>
      <c r="BZ1797" s="79"/>
      <c r="CA1797" s="79"/>
    </row>
    <row r="1798" spans="1:79">
      <c r="A1798" s="79"/>
      <c r="B1798" s="79"/>
      <c r="C1798" s="79"/>
      <c r="D1798" s="79"/>
      <c r="E1798" s="79"/>
      <c r="F1798" s="79"/>
      <c r="G1798" s="79"/>
      <c r="H1798" s="79"/>
      <c r="I1798" s="79"/>
      <c r="J1798" s="79"/>
      <c r="K1798" s="79"/>
      <c r="L1798" s="79"/>
      <c r="M1798" s="79"/>
      <c r="AA1798" s="79"/>
      <c r="AB1798" s="79"/>
      <c r="AC1798" s="79"/>
      <c r="AD1798" s="79"/>
      <c r="AE1798" s="79"/>
      <c r="AF1798" s="79"/>
      <c r="AG1798" s="79"/>
      <c r="AH1798" s="79"/>
      <c r="AI1798" s="79"/>
      <c r="AJ1798" s="79"/>
      <c r="AK1798" s="79"/>
      <c r="AL1798" s="79"/>
      <c r="AM1798" s="79"/>
      <c r="AN1798" s="79"/>
      <c r="AO1798" s="79"/>
      <c r="AP1798" s="79"/>
      <c r="AQ1798" s="79"/>
      <c r="AR1798" s="79"/>
      <c r="AS1798" s="79"/>
      <c r="AT1798" s="79"/>
      <c r="AU1798" s="79"/>
      <c r="AV1798" s="79"/>
      <c r="AW1798" s="79"/>
      <c r="AX1798" s="79"/>
      <c r="AY1798" s="79"/>
      <c r="AZ1798" s="79"/>
      <c r="BA1798" s="79"/>
      <c r="BB1798" s="79"/>
      <c r="BC1798" s="79"/>
      <c r="BD1798" s="79"/>
      <c r="BE1798" s="79"/>
      <c r="BF1798" s="79"/>
      <c r="BG1798" s="79"/>
      <c r="BH1798" s="79"/>
      <c r="BI1798" s="79"/>
      <c r="BJ1798" s="79"/>
      <c r="BK1798" s="79"/>
      <c r="BL1798" s="79"/>
      <c r="BM1798" s="79"/>
      <c r="BN1798" s="79"/>
      <c r="BO1798" s="79"/>
      <c r="BP1798" s="79"/>
      <c r="BQ1798" s="79"/>
      <c r="BR1798" s="79"/>
      <c r="BS1798" s="79"/>
      <c r="BT1798" s="79"/>
      <c r="BU1798" s="79"/>
      <c r="BV1798" s="79"/>
      <c r="BW1798" s="79"/>
      <c r="BX1798" s="79"/>
      <c r="BY1798" s="79"/>
      <c r="BZ1798" s="79"/>
      <c r="CA1798" s="79"/>
    </row>
    <row r="1799" spans="1:79">
      <c r="A1799" s="79"/>
      <c r="B1799" s="79"/>
      <c r="C1799" s="79"/>
      <c r="D1799" s="79"/>
      <c r="E1799" s="79"/>
      <c r="F1799" s="79"/>
      <c r="G1799" s="79"/>
      <c r="H1799" s="79"/>
      <c r="I1799" s="79"/>
      <c r="J1799" s="79"/>
      <c r="K1799" s="79"/>
      <c r="L1799" s="79"/>
      <c r="M1799" s="79"/>
      <c r="AA1799" s="79"/>
      <c r="AB1799" s="79"/>
      <c r="AC1799" s="79"/>
      <c r="AD1799" s="79"/>
      <c r="AE1799" s="79"/>
      <c r="AF1799" s="79"/>
      <c r="AG1799" s="79"/>
      <c r="AH1799" s="79"/>
      <c r="AI1799" s="79"/>
      <c r="AJ1799" s="79"/>
      <c r="AK1799" s="79"/>
      <c r="AL1799" s="79"/>
      <c r="AM1799" s="79"/>
      <c r="AN1799" s="79"/>
      <c r="AO1799" s="79"/>
      <c r="AP1799" s="79"/>
      <c r="AQ1799" s="79"/>
      <c r="AR1799" s="79"/>
      <c r="AS1799" s="79"/>
      <c r="AT1799" s="79"/>
      <c r="AU1799" s="79"/>
      <c r="AV1799" s="79"/>
      <c r="AW1799" s="79"/>
      <c r="AX1799" s="79"/>
      <c r="AY1799" s="79"/>
      <c r="AZ1799" s="79"/>
      <c r="BA1799" s="79"/>
      <c r="BB1799" s="79"/>
      <c r="BC1799" s="79"/>
      <c r="BD1799" s="79"/>
      <c r="BE1799" s="79"/>
      <c r="BF1799" s="79"/>
      <c r="BG1799" s="79"/>
      <c r="BH1799" s="79"/>
      <c r="BI1799" s="79"/>
      <c r="BJ1799" s="79"/>
      <c r="BK1799" s="79"/>
      <c r="BL1799" s="79"/>
      <c r="BM1799" s="79"/>
      <c r="BN1799" s="79"/>
      <c r="BO1799" s="79"/>
      <c r="BP1799" s="79"/>
      <c r="BQ1799" s="79"/>
      <c r="BR1799" s="79"/>
      <c r="BS1799" s="79"/>
      <c r="BT1799" s="79"/>
      <c r="BU1799" s="79"/>
      <c r="BV1799" s="79"/>
      <c r="BW1799" s="79"/>
      <c r="BX1799" s="79"/>
      <c r="BY1799" s="79"/>
      <c r="BZ1799" s="79"/>
      <c r="CA1799" s="79"/>
    </row>
    <row r="1800" spans="1:79">
      <c r="A1800" s="79"/>
      <c r="B1800" s="79"/>
      <c r="C1800" s="79"/>
      <c r="D1800" s="79"/>
      <c r="E1800" s="79"/>
      <c r="F1800" s="79"/>
      <c r="G1800" s="79"/>
      <c r="H1800" s="79"/>
      <c r="I1800" s="79"/>
      <c r="J1800" s="79"/>
      <c r="K1800" s="79"/>
      <c r="L1800" s="79"/>
      <c r="M1800" s="79"/>
      <c r="AA1800" s="79"/>
      <c r="AB1800" s="79"/>
      <c r="AC1800" s="79"/>
      <c r="AD1800" s="79"/>
      <c r="AE1800" s="79"/>
      <c r="AF1800" s="79"/>
      <c r="AG1800" s="79"/>
      <c r="AH1800" s="79"/>
      <c r="AI1800" s="79"/>
      <c r="AJ1800" s="79"/>
      <c r="AK1800" s="79"/>
      <c r="AL1800" s="79"/>
      <c r="AM1800" s="79"/>
      <c r="AN1800" s="79"/>
      <c r="AO1800" s="79"/>
      <c r="AP1800" s="79"/>
      <c r="AQ1800" s="79"/>
      <c r="AR1800" s="79"/>
      <c r="AS1800" s="79"/>
      <c r="AT1800" s="79"/>
      <c r="AU1800" s="79"/>
      <c r="AV1800" s="79"/>
      <c r="AW1800" s="79"/>
      <c r="AX1800" s="79"/>
      <c r="AY1800" s="79"/>
      <c r="AZ1800" s="79"/>
      <c r="BA1800" s="79"/>
      <c r="BB1800" s="79"/>
      <c r="BC1800" s="79"/>
      <c r="BD1800" s="79"/>
      <c r="BE1800" s="79"/>
      <c r="BF1800" s="79"/>
      <c r="BG1800" s="79"/>
      <c r="BH1800" s="79"/>
      <c r="BI1800" s="79"/>
      <c r="BJ1800" s="79"/>
      <c r="BK1800" s="79"/>
      <c r="BL1800" s="79"/>
      <c r="BM1800" s="79"/>
      <c r="BN1800" s="79"/>
      <c r="BO1800" s="79"/>
      <c r="BP1800" s="79"/>
      <c r="BQ1800" s="79"/>
      <c r="BR1800" s="79"/>
      <c r="BS1800" s="79"/>
      <c r="BT1800" s="79"/>
      <c r="BU1800" s="79"/>
      <c r="BV1800" s="79"/>
      <c r="BW1800" s="79"/>
      <c r="BX1800" s="79"/>
      <c r="BY1800" s="79"/>
      <c r="BZ1800" s="79"/>
      <c r="CA1800" s="79"/>
    </row>
    <row r="1801" spans="1:79">
      <c r="A1801" s="79"/>
      <c r="B1801" s="79"/>
      <c r="C1801" s="79"/>
      <c r="D1801" s="79"/>
      <c r="E1801" s="79"/>
      <c r="F1801" s="79"/>
      <c r="G1801" s="79"/>
      <c r="H1801" s="79"/>
      <c r="I1801" s="79"/>
      <c r="J1801" s="79"/>
      <c r="K1801" s="79"/>
      <c r="L1801" s="79"/>
      <c r="M1801" s="79"/>
      <c r="AA1801" s="79"/>
      <c r="AB1801" s="79"/>
      <c r="AC1801" s="79"/>
      <c r="AD1801" s="79"/>
      <c r="AE1801" s="79"/>
      <c r="AF1801" s="79"/>
      <c r="AG1801" s="79"/>
      <c r="AH1801" s="79"/>
      <c r="AI1801" s="79"/>
      <c r="AJ1801" s="79"/>
      <c r="AK1801" s="79"/>
      <c r="AL1801" s="79"/>
      <c r="AM1801" s="79"/>
      <c r="AN1801" s="79"/>
      <c r="AO1801" s="79"/>
      <c r="AP1801" s="79"/>
      <c r="AQ1801" s="79"/>
      <c r="AR1801" s="79"/>
      <c r="AS1801" s="79"/>
      <c r="AT1801" s="79"/>
      <c r="AU1801" s="79"/>
      <c r="AV1801" s="79"/>
      <c r="AW1801" s="79"/>
      <c r="AX1801" s="79"/>
      <c r="AY1801" s="79"/>
      <c r="AZ1801" s="79"/>
      <c r="BA1801" s="79"/>
      <c r="BB1801" s="79"/>
      <c r="BC1801" s="79"/>
      <c r="BD1801" s="79"/>
      <c r="BE1801" s="79"/>
      <c r="BF1801" s="79"/>
      <c r="BG1801" s="79"/>
      <c r="BH1801" s="79"/>
      <c r="BI1801" s="79"/>
      <c r="BJ1801" s="79"/>
      <c r="BK1801" s="79"/>
      <c r="BL1801" s="79"/>
      <c r="BM1801" s="79"/>
      <c r="BN1801" s="79"/>
      <c r="BO1801" s="79"/>
      <c r="BP1801" s="79"/>
      <c r="BQ1801" s="79"/>
      <c r="BR1801" s="79"/>
      <c r="BS1801" s="79"/>
      <c r="BT1801" s="79"/>
      <c r="BU1801" s="79"/>
      <c r="BV1801" s="79"/>
      <c r="BW1801" s="79"/>
      <c r="BX1801" s="79"/>
      <c r="BY1801" s="79"/>
      <c r="BZ1801" s="79"/>
      <c r="CA1801" s="79"/>
    </row>
    <row r="1802" spans="1:79">
      <c r="A1802" s="79"/>
      <c r="B1802" s="79"/>
      <c r="C1802" s="79"/>
      <c r="D1802" s="79"/>
      <c r="E1802" s="79"/>
      <c r="F1802" s="79"/>
      <c r="G1802" s="79"/>
      <c r="H1802" s="79"/>
      <c r="I1802" s="79"/>
      <c r="J1802" s="79"/>
      <c r="K1802" s="79"/>
      <c r="L1802" s="79"/>
      <c r="M1802" s="79"/>
      <c r="AA1802" s="79"/>
      <c r="AB1802" s="79"/>
      <c r="AC1802" s="79"/>
      <c r="AD1802" s="79"/>
      <c r="AE1802" s="79"/>
      <c r="AF1802" s="79"/>
      <c r="AG1802" s="79"/>
      <c r="AH1802" s="79"/>
      <c r="AI1802" s="79"/>
      <c r="AJ1802" s="79"/>
      <c r="AK1802" s="79"/>
      <c r="AL1802" s="79"/>
      <c r="AM1802" s="79"/>
      <c r="AN1802" s="79"/>
      <c r="AO1802" s="79"/>
      <c r="AP1802" s="79"/>
      <c r="AQ1802" s="79"/>
      <c r="AR1802" s="79"/>
      <c r="AS1802" s="79"/>
      <c r="AT1802" s="79"/>
      <c r="AU1802" s="79"/>
      <c r="AV1802" s="79"/>
      <c r="AW1802" s="79"/>
      <c r="AX1802" s="79"/>
      <c r="AY1802" s="79"/>
      <c r="AZ1802" s="79"/>
      <c r="BA1802" s="79"/>
      <c r="BB1802" s="79"/>
      <c r="BC1802" s="79"/>
      <c r="BD1802" s="79"/>
      <c r="BE1802" s="79"/>
      <c r="BF1802" s="79"/>
      <c r="BG1802" s="79"/>
      <c r="BH1802" s="79"/>
      <c r="BI1802" s="79"/>
      <c r="BJ1802" s="79"/>
      <c r="BK1802" s="79"/>
      <c r="BL1802" s="79"/>
      <c r="BM1802" s="79"/>
      <c r="BN1802" s="79"/>
      <c r="BO1802" s="79"/>
      <c r="BP1802" s="79"/>
      <c r="BQ1802" s="79"/>
      <c r="BR1802" s="79"/>
      <c r="BS1802" s="79"/>
      <c r="BT1802" s="79"/>
      <c r="BU1802" s="79"/>
      <c r="BV1802" s="79"/>
      <c r="BW1802" s="79"/>
      <c r="BX1802" s="79"/>
      <c r="BY1802" s="79"/>
      <c r="BZ1802" s="79"/>
      <c r="CA1802" s="79"/>
    </row>
    <row r="1803" spans="1:79">
      <c r="A1803" s="79"/>
      <c r="B1803" s="79"/>
      <c r="C1803" s="79"/>
      <c r="D1803" s="79"/>
      <c r="E1803" s="79"/>
      <c r="F1803" s="79"/>
      <c r="G1803" s="79"/>
      <c r="H1803" s="79"/>
      <c r="I1803" s="79"/>
      <c r="J1803" s="79"/>
      <c r="K1803" s="79"/>
      <c r="L1803" s="79"/>
      <c r="M1803" s="79"/>
      <c r="AA1803" s="79"/>
      <c r="AB1803" s="79"/>
      <c r="AC1803" s="79"/>
      <c r="AD1803" s="79"/>
      <c r="AE1803" s="79"/>
      <c r="AF1803" s="79"/>
      <c r="AG1803" s="79"/>
      <c r="AH1803" s="79"/>
      <c r="AI1803" s="79"/>
      <c r="AJ1803" s="79"/>
      <c r="AK1803" s="79"/>
      <c r="AL1803" s="79"/>
      <c r="AM1803" s="79"/>
      <c r="AN1803" s="79"/>
      <c r="AO1803" s="79"/>
      <c r="AP1803" s="79"/>
      <c r="AQ1803" s="79"/>
      <c r="AR1803" s="79"/>
      <c r="AS1803" s="79"/>
      <c r="AT1803" s="79"/>
      <c r="AU1803" s="79"/>
      <c r="AV1803" s="79"/>
      <c r="AW1803" s="79"/>
      <c r="AX1803" s="79"/>
      <c r="AY1803" s="79"/>
      <c r="AZ1803" s="79"/>
      <c r="BA1803" s="79"/>
      <c r="BB1803" s="79"/>
      <c r="BC1803" s="79"/>
      <c r="BD1803" s="79"/>
      <c r="BE1803" s="79"/>
      <c r="BF1803" s="79"/>
      <c r="BG1803" s="79"/>
      <c r="BH1803" s="79"/>
      <c r="BI1803" s="79"/>
      <c r="BJ1803" s="79"/>
      <c r="BK1803" s="79"/>
      <c r="BL1803" s="79"/>
      <c r="BM1803" s="79"/>
      <c r="BN1803" s="79"/>
      <c r="BO1803" s="79"/>
      <c r="BP1803" s="79"/>
      <c r="BQ1803" s="79"/>
      <c r="BR1803" s="79"/>
      <c r="BS1803" s="79"/>
      <c r="BT1803" s="79"/>
      <c r="BU1803" s="79"/>
      <c r="BV1803" s="79"/>
      <c r="BW1803" s="79"/>
      <c r="BX1803" s="79"/>
      <c r="BY1803" s="79"/>
      <c r="BZ1803" s="79"/>
      <c r="CA1803" s="79"/>
    </row>
    <row r="1804" spans="1:79">
      <c r="A1804" s="79"/>
      <c r="B1804" s="79"/>
      <c r="C1804" s="79"/>
      <c r="D1804" s="79"/>
      <c r="E1804" s="79"/>
      <c r="F1804" s="79"/>
      <c r="G1804" s="79"/>
      <c r="H1804" s="79"/>
      <c r="I1804" s="79"/>
      <c r="J1804" s="79"/>
      <c r="K1804" s="79"/>
      <c r="L1804" s="79"/>
      <c r="M1804" s="79"/>
      <c r="AA1804" s="79"/>
      <c r="AB1804" s="79"/>
      <c r="AC1804" s="79"/>
      <c r="AD1804" s="79"/>
      <c r="AE1804" s="79"/>
      <c r="AF1804" s="79"/>
      <c r="AG1804" s="79"/>
      <c r="AH1804" s="79"/>
      <c r="AI1804" s="79"/>
      <c r="AJ1804" s="79"/>
      <c r="AK1804" s="79"/>
      <c r="AL1804" s="79"/>
      <c r="AM1804" s="79"/>
      <c r="AN1804" s="79"/>
      <c r="AO1804" s="79"/>
      <c r="AP1804" s="79"/>
      <c r="AQ1804" s="79"/>
      <c r="AR1804" s="79"/>
      <c r="AS1804" s="79"/>
      <c r="AT1804" s="79"/>
      <c r="AU1804" s="79"/>
      <c r="AV1804" s="79"/>
      <c r="AW1804" s="79"/>
      <c r="AX1804" s="79"/>
      <c r="AY1804" s="79"/>
      <c r="AZ1804" s="79"/>
      <c r="BA1804" s="79"/>
      <c r="BB1804" s="79"/>
      <c r="BC1804" s="79"/>
      <c r="BD1804" s="79"/>
      <c r="BE1804" s="79"/>
      <c r="BF1804" s="79"/>
      <c r="BG1804" s="79"/>
      <c r="BH1804" s="79"/>
      <c r="BI1804" s="79"/>
      <c r="BJ1804" s="79"/>
      <c r="BK1804" s="79"/>
      <c r="BL1804" s="79"/>
      <c r="BM1804" s="79"/>
      <c r="BN1804" s="79"/>
      <c r="BO1804" s="79"/>
      <c r="BP1804" s="79"/>
      <c r="BQ1804" s="79"/>
      <c r="BR1804" s="79"/>
      <c r="BS1804" s="79"/>
      <c r="BT1804" s="79"/>
      <c r="BU1804" s="79"/>
      <c r="BV1804" s="79"/>
      <c r="BW1804" s="79"/>
      <c r="BX1804" s="79"/>
      <c r="BY1804" s="79"/>
      <c r="BZ1804" s="79"/>
      <c r="CA1804" s="79"/>
    </row>
    <row r="1805" spans="1:79">
      <c r="A1805" s="79"/>
      <c r="B1805" s="79"/>
      <c r="C1805" s="79"/>
      <c r="D1805" s="79"/>
      <c r="E1805" s="79"/>
      <c r="F1805" s="79"/>
      <c r="G1805" s="79"/>
      <c r="H1805" s="79"/>
      <c r="I1805" s="79"/>
      <c r="J1805" s="79"/>
      <c r="K1805" s="79"/>
      <c r="L1805" s="79"/>
      <c r="M1805" s="79"/>
      <c r="AA1805" s="79"/>
      <c r="AB1805" s="79"/>
      <c r="AC1805" s="79"/>
      <c r="AD1805" s="79"/>
      <c r="AE1805" s="79"/>
      <c r="AF1805" s="79"/>
      <c r="AG1805" s="79"/>
      <c r="AH1805" s="79"/>
      <c r="AI1805" s="79"/>
      <c r="AJ1805" s="79"/>
      <c r="AK1805" s="79"/>
      <c r="AL1805" s="79"/>
      <c r="AM1805" s="79"/>
      <c r="AN1805" s="79"/>
      <c r="AO1805" s="79"/>
      <c r="AP1805" s="79"/>
      <c r="AQ1805" s="79"/>
      <c r="AR1805" s="79"/>
      <c r="AS1805" s="79"/>
      <c r="AT1805" s="79"/>
      <c r="AU1805" s="79"/>
      <c r="AV1805" s="79"/>
      <c r="AW1805" s="79"/>
      <c r="AX1805" s="79"/>
      <c r="AY1805" s="79"/>
      <c r="AZ1805" s="79"/>
      <c r="BA1805" s="79"/>
      <c r="BB1805" s="79"/>
      <c r="BC1805" s="79"/>
      <c r="BD1805" s="79"/>
      <c r="BE1805" s="79"/>
      <c r="BF1805" s="79"/>
      <c r="BG1805" s="79"/>
      <c r="BH1805" s="79"/>
      <c r="BI1805" s="79"/>
      <c r="BJ1805" s="79"/>
      <c r="BK1805" s="79"/>
      <c r="BL1805" s="79"/>
      <c r="BM1805" s="79"/>
      <c r="BN1805" s="79"/>
      <c r="BO1805" s="79"/>
      <c r="BP1805" s="79"/>
      <c r="BQ1805" s="79"/>
      <c r="BR1805" s="79"/>
      <c r="BS1805" s="79"/>
      <c r="BT1805" s="79"/>
      <c r="BU1805" s="79"/>
      <c r="BV1805" s="79"/>
      <c r="BW1805" s="79"/>
      <c r="BX1805" s="79"/>
      <c r="BY1805" s="79"/>
      <c r="BZ1805" s="79"/>
      <c r="CA1805" s="79"/>
    </row>
    <row r="1806" spans="1:79">
      <c r="A1806" s="79"/>
      <c r="B1806" s="79"/>
      <c r="C1806" s="79"/>
      <c r="D1806" s="79"/>
      <c r="E1806" s="79"/>
      <c r="F1806" s="79"/>
      <c r="G1806" s="79"/>
      <c r="H1806" s="79"/>
      <c r="I1806" s="79"/>
      <c r="J1806" s="79"/>
      <c r="K1806" s="79"/>
      <c r="L1806" s="79"/>
      <c r="M1806" s="79"/>
      <c r="AA1806" s="79"/>
      <c r="AB1806" s="79"/>
      <c r="AC1806" s="79"/>
      <c r="AD1806" s="79"/>
      <c r="AE1806" s="79"/>
      <c r="AF1806" s="79"/>
      <c r="AG1806" s="79"/>
      <c r="AH1806" s="79"/>
      <c r="AI1806" s="79"/>
      <c r="AJ1806" s="79"/>
      <c r="AK1806" s="79"/>
      <c r="AL1806" s="79"/>
      <c r="AM1806" s="79"/>
      <c r="AN1806" s="79"/>
      <c r="AO1806" s="79"/>
      <c r="AP1806" s="79"/>
      <c r="AQ1806" s="79"/>
      <c r="AR1806" s="79"/>
      <c r="AS1806" s="79"/>
      <c r="AT1806" s="79"/>
      <c r="AU1806" s="79"/>
      <c r="AV1806" s="79"/>
      <c r="AW1806" s="79"/>
      <c r="AX1806" s="79"/>
      <c r="AY1806" s="79"/>
      <c r="AZ1806" s="79"/>
      <c r="BA1806" s="79"/>
      <c r="BB1806" s="79"/>
      <c r="BC1806" s="79"/>
      <c r="BD1806" s="79"/>
      <c r="BE1806" s="79"/>
      <c r="BF1806" s="79"/>
      <c r="BG1806" s="79"/>
      <c r="BH1806" s="79"/>
      <c r="BI1806" s="79"/>
      <c r="BJ1806" s="79"/>
      <c r="BK1806" s="79"/>
      <c r="BL1806" s="79"/>
      <c r="BM1806" s="79"/>
      <c r="BN1806" s="79"/>
      <c r="BO1806" s="79"/>
      <c r="BP1806" s="79"/>
      <c r="BQ1806" s="79"/>
      <c r="BR1806" s="79"/>
      <c r="BS1806" s="79"/>
      <c r="BT1806" s="79"/>
      <c r="BU1806" s="79"/>
      <c r="BV1806" s="79"/>
      <c r="BW1806" s="79"/>
      <c r="BX1806" s="79"/>
      <c r="BY1806" s="79"/>
      <c r="BZ1806" s="79"/>
      <c r="CA1806" s="79"/>
    </row>
    <row r="1807" spans="1:79">
      <c r="A1807" s="79"/>
      <c r="B1807" s="79"/>
      <c r="C1807" s="79"/>
      <c r="D1807" s="79"/>
      <c r="E1807" s="79"/>
      <c r="F1807" s="79"/>
      <c r="G1807" s="79"/>
      <c r="H1807" s="79"/>
      <c r="I1807" s="79"/>
      <c r="J1807" s="79"/>
      <c r="K1807" s="79"/>
      <c r="L1807" s="79"/>
      <c r="M1807" s="79"/>
      <c r="AA1807" s="79"/>
      <c r="AB1807" s="79"/>
      <c r="AC1807" s="79"/>
      <c r="AD1807" s="79"/>
      <c r="AE1807" s="79"/>
      <c r="AF1807" s="79"/>
      <c r="AG1807" s="79"/>
      <c r="AH1807" s="79"/>
      <c r="AI1807" s="79"/>
      <c r="AJ1807" s="79"/>
      <c r="AK1807" s="79"/>
      <c r="AL1807" s="79"/>
      <c r="AM1807" s="79"/>
      <c r="AN1807" s="79"/>
      <c r="AO1807" s="79"/>
      <c r="AP1807" s="79"/>
      <c r="AQ1807" s="79"/>
      <c r="AR1807" s="79"/>
      <c r="AS1807" s="79"/>
      <c r="AT1807" s="79"/>
      <c r="AU1807" s="79"/>
      <c r="AV1807" s="79"/>
      <c r="AW1807" s="79"/>
      <c r="AX1807" s="79"/>
      <c r="AY1807" s="79"/>
      <c r="AZ1807" s="79"/>
      <c r="BA1807" s="79"/>
      <c r="BB1807" s="79"/>
      <c r="BC1807" s="79"/>
      <c r="BD1807" s="79"/>
      <c r="BE1807" s="79"/>
      <c r="BF1807" s="79"/>
      <c r="BG1807" s="79"/>
      <c r="BH1807" s="79"/>
      <c r="BI1807" s="79"/>
      <c r="BJ1807" s="79"/>
      <c r="BK1807" s="79"/>
      <c r="BL1807" s="79"/>
      <c r="BM1807" s="79"/>
      <c r="BN1807" s="79"/>
      <c r="BO1807" s="79"/>
      <c r="BP1807" s="79"/>
      <c r="BQ1807" s="79"/>
      <c r="BR1807" s="79"/>
      <c r="BS1807" s="79"/>
      <c r="BT1807" s="79"/>
      <c r="BU1807" s="79"/>
      <c r="BV1807" s="79"/>
      <c r="BW1807" s="79"/>
      <c r="BX1807" s="79"/>
      <c r="BY1807" s="79"/>
      <c r="BZ1807" s="79"/>
      <c r="CA1807" s="79"/>
    </row>
    <row r="1808" spans="1:79">
      <c r="A1808" s="79"/>
      <c r="B1808" s="79"/>
      <c r="C1808" s="79"/>
      <c r="D1808" s="79"/>
      <c r="E1808" s="79"/>
      <c r="F1808" s="79"/>
      <c r="G1808" s="79"/>
      <c r="H1808" s="79"/>
      <c r="I1808" s="79"/>
      <c r="J1808" s="79"/>
      <c r="K1808" s="79"/>
      <c r="L1808" s="79"/>
      <c r="M1808" s="79"/>
      <c r="AA1808" s="79"/>
      <c r="AB1808" s="79"/>
      <c r="AC1808" s="79"/>
      <c r="AD1808" s="79"/>
      <c r="AE1808" s="79"/>
      <c r="AF1808" s="79"/>
      <c r="AG1808" s="79"/>
      <c r="AH1808" s="79"/>
      <c r="AI1808" s="79"/>
      <c r="AJ1808" s="79"/>
      <c r="AK1808" s="79"/>
      <c r="AL1808" s="79"/>
      <c r="AM1808" s="79"/>
      <c r="AN1808" s="79"/>
      <c r="AO1808" s="79"/>
      <c r="AP1808" s="79"/>
      <c r="AQ1808" s="79"/>
      <c r="AR1808" s="79"/>
      <c r="AS1808" s="79"/>
      <c r="AT1808" s="79"/>
      <c r="AU1808" s="79"/>
      <c r="AV1808" s="79"/>
      <c r="AW1808" s="79"/>
      <c r="AX1808" s="79"/>
      <c r="AY1808" s="79"/>
      <c r="AZ1808" s="79"/>
      <c r="BA1808" s="79"/>
      <c r="BB1808" s="79"/>
      <c r="BC1808" s="79"/>
      <c r="BD1808" s="79"/>
      <c r="BE1808" s="79"/>
      <c r="BF1808" s="79"/>
      <c r="BG1808" s="79"/>
      <c r="BH1808" s="79"/>
      <c r="BI1808" s="79"/>
      <c r="BJ1808" s="79"/>
      <c r="BK1808" s="79"/>
      <c r="BL1808" s="79"/>
      <c r="BM1808" s="79"/>
      <c r="BN1808" s="79"/>
      <c r="BO1808" s="79"/>
      <c r="BP1808" s="79"/>
      <c r="BQ1808" s="79"/>
      <c r="BR1808" s="79"/>
      <c r="BS1808" s="79"/>
      <c r="BT1808" s="79"/>
      <c r="BU1808" s="79"/>
      <c r="BV1808" s="79"/>
      <c r="BW1808" s="79"/>
      <c r="BX1808" s="79"/>
      <c r="BY1808" s="79"/>
      <c r="BZ1808" s="79"/>
      <c r="CA1808" s="79"/>
    </row>
    <row r="1809" spans="1:79">
      <c r="A1809" s="79"/>
      <c r="B1809" s="79"/>
      <c r="C1809" s="79"/>
      <c r="D1809" s="79"/>
      <c r="E1809" s="79"/>
      <c r="F1809" s="79"/>
      <c r="G1809" s="79"/>
      <c r="H1809" s="79"/>
      <c r="I1809" s="79"/>
      <c r="J1809" s="79"/>
      <c r="K1809" s="79"/>
      <c r="L1809" s="79"/>
      <c r="M1809" s="79"/>
      <c r="AA1809" s="79"/>
      <c r="AB1809" s="79"/>
      <c r="AC1809" s="79"/>
      <c r="AD1809" s="79"/>
      <c r="AE1809" s="79"/>
      <c r="AF1809" s="79"/>
      <c r="AG1809" s="79"/>
      <c r="AH1809" s="79"/>
      <c r="AI1809" s="79"/>
      <c r="AJ1809" s="79"/>
      <c r="AK1809" s="79"/>
      <c r="AL1809" s="79"/>
      <c r="AM1809" s="79"/>
      <c r="AN1809" s="79"/>
      <c r="AO1809" s="79"/>
      <c r="AP1809" s="79"/>
      <c r="AQ1809" s="79"/>
      <c r="AR1809" s="79"/>
      <c r="AS1809" s="79"/>
      <c r="AT1809" s="79"/>
      <c r="AU1809" s="79"/>
      <c r="AV1809" s="79"/>
      <c r="AW1809" s="79"/>
      <c r="AX1809" s="79"/>
      <c r="AY1809" s="79"/>
      <c r="AZ1809" s="79"/>
      <c r="BA1809" s="79"/>
      <c r="BB1809" s="79"/>
      <c r="BC1809" s="79"/>
      <c r="BD1809" s="79"/>
      <c r="BE1809" s="79"/>
      <c r="BF1809" s="79"/>
      <c r="BG1809" s="79"/>
      <c r="BH1809" s="79"/>
      <c r="BI1809" s="79"/>
      <c r="BJ1809" s="79"/>
      <c r="BK1809" s="79"/>
      <c r="BL1809" s="79"/>
      <c r="BM1809" s="79"/>
      <c r="BN1809" s="79"/>
      <c r="BO1809" s="79"/>
      <c r="BP1809" s="79"/>
      <c r="BQ1809" s="79"/>
      <c r="BR1809" s="79"/>
      <c r="BS1809" s="79"/>
      <c r="BT1809" s="79"/>
      <c r="BU1809" s="79"/>
      <c r="BV1809" s="79"/>
      <c r="BW1809" s="79"/>
      <c r="BX1809" s="79"/>
      <c r="BY1809" s="79"/>
      <c r="BZ1809" s="79"/>
      <c r="CA1809" s="79"/>
    </row>
    <row r="1810" spans="1:79">
      <c r="A1810" s="79"/>
      <c r="B1810" s="79"/>
      <c r="C1810" s="79"/>
      <c r="D1810" s="79"/>
      <c r="E1810" s="79"/>
      <c r="F1810" s="79"/>
      <c r="G1810" s="79"/>
      <c r="H1810" s="79"/>
      <c r="I1810" s="79"/>
      <c r="J1810" s="79"/>
      <c r="K1810" s="79"/>
      <c r="L1810" s="79"/>
      <c r="M1810" s="79"/>
      <c r="AA1810" s="79"/>
      <c r="AB1810" s="79"/>
      <c r="AC1810" s="79"/>
      <c r="AD1810" s="79"/>
      <c r="AE1810" s="79"/>
      <c r="AF1810" s="79"/>
      <c r="AG1810" s="79"/>
      <c r="AH1810" s="79"/>
      <c r="AI1810" s="79"/>
      <c r="AJ1810" s="79"/>
      <c r="AK1810" s="79"/>
      <c r="AL1810" s="79"/>
      <c r="AM1810" s="79"/>
      <c r="AN1810" s="79"/>
      <c r="AO1810" s="79"/>
      <c r="AP1810" s="79"/>
      <c r="AQ1810" s="79"/>
      <c r="AR1810" s="79"/>
      <c r="AS1810" s="79"/>
      <c r="AT1810" s="79"/>
      <c r="AU1810" s="79"/>
      <c r="AV1810" s="79"/>
      <c r="AW1810" s="79"/>
      <c r="AX1810" s="79"/>
      <c r="AY1810" s="79"/>
      <c r="AZ1810" s="79"/>
      <c r="BA1810" s="79"/>
      <c r="BB1810" s="79"/>
      <c r="BC1810" s="79"/>
      <c r="BD1810" s="79"/>
      <c r="BE1810" s="79"/>
      <c r="BF1810" s="79"/>
      <c r="BG1810" s="79"/>
      <c r="BH1810" s="79"/>
      <c r="BI1810" s="79"/>
      <c r="BJ1810" s="79"/>
      <c r="BK1810" s="79"/>
      <c r="BL1810" s="79"/>
      <c r="BM1810" s="79"/>
      <c r="BN1810" s="79"/>
      <c r="BO1810" s="79"/>
      <c r="BP1810" s="79"/>
      <c r="BQ1810" s="79"/>
      <c r="BR1810" s="79"/>
      <c r="BS1810" s="79"/>
      <c r="BT1810" s="79"/>
      <c r="BU1810" s="79"/>
      <c r="BV1810" s="79"/>
      <c r="BW1810" s="79"/>
      <c r="BX1810" s="79"/>
      <c r="BY1810" s="79"/>
      <c r="BZ1810" s="79"/>
      <c r="CA1810" s="79"/>
    </row>
    <row r="1811" spans="1:79">
      <c r="A1811" s="79"/>
      <c r="B1811" s="79"/>
      <c r="C1811" s="79"/>
      <c r="D1811" s="79"/>
      <c r="E1811" s="79"/>
      <c r="F1811" s="79"/>
      <c r="G1811" s="79"/>
      <c r="H1811" s="79"/>
      <c r="I1811" s="79"/>
      <c r="J1811" s="79"/>
      <c r="K1811" s="79"/>
      <c r="L1811" s="79"/>
      <c r="M1811" s="79"/>
      <c r="AA1811" s="79"/>
      <c r="AB1811" s="79"/>
      <c r="AC1811" s="79"/>
      <c r="AD1811" s="79"/>
      <c r="AE1811" s="79"/>
      <c r="AF1811" s="79"/>
      <c r="AG1811" s="79"/>
      <c r="AH1811" s="79"/>
      <c r="AI1811" s="79"/>
      <c r="AJ1811" s="79"/>
      <c r="AK1811" s="79"/>
      <c r="AL1811" s="79"/>
      <c r="AM1811" s="79"/>
      <c r="AN1811" s="79"/>
      <c r="AO1811" s="79"/>
      <c r="AP1811" s="79"/>
      <c r="AQ1811" s="79"/>
      <c r="AR1811" s="79"/>
      <c r="AS1811" s="79"/>
      <c r="AT1811" s="79"/>
      <c r="AU1811" s="79"/>
      <c r="AV1811" s="79"/>
      <c r="AW1811" s="79"/>
      <c r="AX1811" s="79"/>
      <c r="AY1811" s="79"/>
      <c r="AZ1811" s="79"/>
      <c r="BA1811" s="79"/>
      <c r="BB1811" s="79"/>
      <c r="BC1811" s="79"/>
      <c r="BD1811" s="79"/>
      <c r="BE1811" s="79"/>
      <c r="BF1811" s="79"/>
      <c r="BG1811" s="79"/>
      <c r="BH1811" s="79"/>
      <c r="BI1811" s="79"/>
      <c r="BJ1811" s="79"/>
      <c r="BK1811" s="79"/>
      <c r="BL1811" s="79"/>
      <c r="BM1811" s="79"/>
      <c r="BN1811" s="79"/>
      <c r="BO1811" s="79"/>
      <c r="BP1811" s="79"/>
      <c r="BQ1811" s="79"/>
      <c r="BR1811" s="79"/>
      <c r="BS1811" s="79"/>
      <c r="BT1811" s="79"/>
      <c r="BU1811" s="79"/>
      <c r="BV1811" s="79"/>
      <c r="BW1811" s="79"/>
      <c r="BX1811" s="79"/>
      <c r="BY1811" s="79"/>
      <c r="BZ1811" s="79"/>
      <c r="CA1811" s="79"/>
    </row>
    <row r="1812" spans="1:79">
      <c r="A1812" s="79"/>
      <c r="B1812" s="79"/>
      <c r="C1812" s="79"/>
      <c r="D1812" s="79"/>
      <c r="E1812" s="79"/>
      <c r="F1812" s="79"/>
      <c r="G1812" s="79"/>
      <c r="H1812" s="79"/>
      <c r="I1812" s="79"/>
      <c r="J1812" s="79"/>
      <c r="K1812" s="79"/>
      <c r="L1812" s="79"/>
      <c r="M1812" s="79"/>
      <c r="AA1812" s="79"/>
      <c r="AB1812" s="79"/>
      <c r="AC1812" s="79"/>
      <c r="AD1812" s="79"/>
      <c r="AE1812" s="79"/>
      <c r="AF1812" s="79"/>
      <c r="AG1812" s="79"/>
      <c r="AH1812" s="79"/>
      <c r="AI1812" s="79"/>
      <c r="AJ1812" s="79"/>
      <c r="AK1812" s="79"/>
      <c r="AL1812" s="79"/>
      <c r="AM1812" s="79"/>
      <c r="AN1812" s="79"/>
      <c r="AO1812" s="79"/>
      <c r="AP1812" s="79"/>
      <c r="AQ1812" s="79"/>
      <c r="AR1812" s="79"/>
      <c r="AS1812" s="79"/>
      <c r="AT1812" s="79"/>
      <c r="AU1812" s="79"/>
      <c r="AV1812" s="79"/>
      <c r="AW1812" s="79"/>
      <c r="AX1812" s="79"/>
      <c r="AY1812" s="79"/>
      <c r="AZ1812" s="79"/>
      <c r="BA1812" s="79"/>
      <c r="BB1812" s="79"/>
      <c r="BC1812" s="79"/>
      <c r="BD1812" s="79"/>
      <c r="BE1812" s="79"/>
      <c r="BF1812" s="79"/>
      <c r="BG1812" s="79"/>
      <c r="BH1812" s="79"/>
      <c r="BI1812" s="79"/>
      <c r="BJ1812" s="79"/>
      <c r="BK1812" s="79"/>
      <c r="BL1812" s="79"/>
      <c r="BM1812" s="79"/>
      <c r="BN1812" s="79"/>
      <c r="BO1812" s="79"/>
      <c r="BP1812" s="79"/>
      <c r="BQ1812" s="79"/>
      <c r="BR1812" s="79"/>
      <c r="BS1812" s="79"/>
      <c r="BT1812" s="79"/>
      <c r="BU1812" s="79"/>
      <c r="BV1812" s="79"/>
      <c r="BW1812" s="79"/>
      <c r="BX1812" s="79"/>
      <c r="BY1812" s="79"/>
      <c r="BZ1812" s="79"/>
      <c r="CA1812" s="79"/>
    </row>
    <row r="1813" spans="1:79">
      <c r="A1813" s="79"/>
      <c r="B1813" s="79"/>
      <c r="C1813" s="79"/>
      <c r="D1813" s="79"/>
      <c r="E1813" s="79"/>
      <c r="F1813" s="79"/>
      <c r="G1813" s="79"/>
      <c r="H1813" s="79"/>
      <c r="I1813" s="79"/>
      <c r="J1813" s="79"/>
      <c r="K1813" s="79"/>
      <c r="L1813" s="79"/>
      <c r="M1813" s="79"/>
      <c r="AA1813" s="79"/>
      <c r="AB1813" s="79"/>
      <c r="AC1813" s="79"/>
      <c r="AD1813" s="79"/>
      <c r="AE1813" s="79"/>
      <c r="AF1813" s="79"/>
      <c r="AG1813" s="79"/>
      <c r="AH1813" s="79"/>
      <c r="AI1813" s="79"/>
      <c r="AJ1813" s="79"/>
      <c r="AK1813" s="79"/>
      <c r="AL1813" s="79"/>
      <c r="AM1813" s="79"/>
      <c r="AN1813" s="79"/>
      <c r="AO1813" s="79"/>
      <c r="AP1813" s="79"/>
      <c r="AQ1813" s="79"/>
      <c r="AR1813" s="79"/>
      <c r="AS1813" s="79"/>
      <c r="AT1813" s="79"/>
      <c r="AU1813" s="79"/>
      <c r="AV1813" s="79"/>
      <c r="AW1813" s="79"/>
      <c r="AX1813" s="79"/>
      <c r="AY1813" s="79"/>
      <c r="AZ1813" s="79"/>
      <c r="BA1813" s="79"/>
      <c r="BB1813" s="79"/>
      <c r="BC1813" s="79"/>
      <c r="BD1813" s="79"/>
      <c r="BE1813" s="79"/>
      <c r="BF1813" s="79"/>
      <c r="BG1813" s="79"/>
      <c r="BH1813" s="79"/>
      <c r="BI1813" s="79"/>
      <c r="BJ1813" s="79"/>
      <c r="BK1813" s="79"/>
      <c r="BL1813" s="79"/>
      <c r="BM1813" s="79"/>
      <c r="BN1813" s="79"/>
      <c r="BO1813" s="79"/>
      <c r="BP1813" s="79"/>
      <c r="BQ1813" s="79"/>
      <c r="BR1813" s="79"/>
      <c r="BS1813" s="79"/>
      <c r="BT1813" s="79"/>
      <c r="BU1813" s="79"/>
      <c r="BV1813" s="79"/>
      <c r="BW1813" s="79"/>
      <c r="BX1813" s="79"/>
      <c r="BY1813" s="79"/>
      <c r="BZ1813" s="79"/>
      <c r="CA1813" s="79"/>
    </row>
    <row r="1814" spans="1:79">
      <c r="A1814" s="79"/>
      <c r="B1814" s="79"/>
      <c r="C1814" s="79"/>
      <c r="D1814" s="79"/>
      <c r="E1814" s="79"/>
      <c r="F1814" s="79"/>
      <c r="G1814" s="79"/>
      <c r="H1814" s="79"/>
      <c r="I1814" s="79"/>
      <c r="J1814" s="79"/>
      <c r="K1814" s="79"/>
      <c r="L1814" s="79"/>
      <c r="M1814" s="79"/>
      <c r="AA1814" s="79"/>
      <c r="AB1814" s="79"/>
      <c r="AC1814" s="79"/>
      <c r="AD1814" s="79"/>
      <c r="AE1814" s="79"/>
      <c r="AF1814" s="79"/>
      <c r="AG1814" s="79"/>
      <c r="AH1814" s="79"/>
      <c r="AI1814" s="79"/>
      <c r="AJ1814" s="79"/>
      <c r="AK1814" s="79"/>
      <c r="AL1814" s="79"/>
      <c r="AM1814" s="79"/>
      <c r="AN1814" s="79"/>
      <c r="AO1814" s="79"/>
      <c r="AP1814" s="79"/>
      <c r="AQ1814" s="79"/>
      <c r="AR1814" s="79"/>
      <c r="AS1814" s="79"/>
      <c r="AT1814" s="79"/>
      <c r="AU1814" s="79"/>
      <c r="AV1814" s="79"/>
      <c r="AW1814" s="79"/>
      <c r="AX1814" s="79"/>
      <c r="AY1814" s="79"/>
      <c r="AZ1814" s="79"/>
      <c r="BA1814" s="79"/>
      <c r="BB1814" s="79"/>
      <c r="BC1814" s="79"/>
      <c r="BD1814" s="79"/>
      <c r="BE1814" s="79"/>
      <c r="BF1814" s="79"/>
      <c r="BG1814" s="79"/>
      <c r="BH1814" s="79"/>
      <c r="BI1814" s="79"/>
      <c r="BJ1814" s="79"/>
      <c r="BK1814" s="79"/>
      <c r="BL1814" s="79"/>
      <c r="BM1814" s="79"/>
      <c r="BN1814" s="79"/>
      <c r="BO1814" s="79"/>
      <c r="BP1814" s="79"/>
      <c r="BQ1814" s="79"/>
      <c r="BR1814" s="79"/>
      <c r="BS1814" s="79"/>
      <c r="BT1814" s="79"/>
      <c r="BU1814" s="79"/>
      <c r="BV1814" s="79"/>
      <c r="BW1814" s="79"/>
      <c r="BX1814" s="79"/>
      <c r="BY1814" s="79"/>
      <c r="BZ1814" s="79"/>
      <c r="CA1814" s="79"/>
    </row>
    <row r="1815" spans="1:79">
      <c r="A1815" s="79"/>
      <c r="B1815" s="79"/>
      <c r="C1815" s="79"/>
      <c r="D1815" s="79"/>
      <c r="E1815" s="79"/>
      <c r="F1815" s="79"/>
      <c r="G1815" s="79"/>
      <c r="H1815" s="79"/>
      <c r="I1815" s="79"/>
      <c r="J1815" s="79"/>
      <c r="K1815" s="79"/>
      <c r="L1815" s="79"/>
      <c r="M1815" s="79"/>
      <c r="AA1815" s="79"/>
      <c r="AB1815" s="79"/>
      <c r="AC1815" s="79"/>
      <c r="AD1815" s="79"/>
      <c r="AE1815" s="79"/>
      <c r="AF1815" s="79"/>
      <c r="AG1815" s="79"/>
      <c r="AH1815" s="79"/>
      <c r="AI1815" s="79"/>
      <c r="AJ1815" s="79"/>
      <c r="AK1815" s="79"/>
      <c r="AL1815" s="79"/>
      <c r="AM1815" s="79"/>
      <c r="AN1815" s="79"/>
      <c r="AO1815" s="79"/>
      <c r="AP1815" s="79"/>
      <c r="AQ1815" s="79"/>
      <c r="AR1815" s="79"/>
      <c r="AS1815" s="79"/>
      <c r="AT1815" s="79"/>
      <c r="AU1815" s="79"/>
      <c r="AV1815" s="79"/>
      <c r="AW1815" s="79"/>
      <c r="AX1815" s="79"/>
      <c r="AY1815" s="79"/>
      <c r="AZ1815" s="79"/>
      <c r="BA1815" s="79"/>
      <c r="BB1815" s="79"/>
      <c r="BC1815" s="79"/>
      <c r="BD1815" s="79"/>
      <c r="BE1815" s="79"/>
      <c r="BF1815" s="79"/>
      <c r="BG1815" s="79"/>
      <c r="BH1815" s="79"/>
      <c r="BI1815" s="79"/>
      <c r="BJ1815" s="79"/>
      <c r="BK1815" s="79"/>
      <c r="BL1815" s="79"/>
      <c r="BM1815" s="79"/>
      <c r="BN1815" s="79"/>
      <c r="BO1815" s="79"/>
      <c r="BP1815" s="79"/>
      <c r="BQ1815" s="79"/>
      <c r="BR1815" s="79"/>
      <c r="BS1815" s="79"/>
      <c r="BT1815" s="79"/>
      <c r="BU1815" s="79"/>
      <c r="BV1815" s="79"/>
      <c r="BW1815" s="79"/>
      <c r="BX1815" s="79"/>
      <c r="BY1815" s="79"/>
      <c r="BZ1815" s="79"/>
      <c r="CA1815" s="79"/>
    </row>
    <row r="1816" spans="1:79">
      <c r="A1816" s="79"/>
      <c r="B1816" s="79"/>
      <c r="C1816" s="79"/>
      <c r="D1816" s="79"/>
      <c r="E1816" s="79"/>
      <c r="F1816" s="79"/>
      <c r="G1816" s="79"/>
      <c r="H1816" s="79"/>
      <c r="I1816" s="79"/>
      <c r="J1816" s="79"/>
      <c r="K1816" s="79"/>
      <c r="L1816" s="79"/>
      <c r="M1816" s="79"/>
    </row>
    <row r="1817" spans="1:79">
      <c r="A1817" s="79"/>
      <c r="B1817" s="79"/>
      <c r="C1817" s="79"/>
      <c r="D1817" s="79"/>
      <c r="E1817" s="79"/>
      <c r="F1817" s="79"/>
      <c r="G1817" s="79"/>
      <c r="H1817" s="79"/>
      <c r="I1817" s="79"/>
      <c r="J1817" s="79"/>
      <c r="K1817" s="79"/>
      <c r="L1817" s="79"/>
      <c r="M1817" s="79"/>
    </row>
    <row r="1818" spans="1:79">
      <c r="A1818" s="79"/>
      <c r="B1818" s="79"/>
      <c r="C1818" s="79"/>
      <c r="D1818" s="79"/>
      <c r="E1818" s="79"/>
      <c r="F1818" s="79"/>
      <c r="G1818" s="79"/>
      <c r="H1818" s="79"/>
      <c r="I1818" s="79"/>
      <c r="J1818" s="79"/>
      <c r="K1818" s="79"/>
      <c r="L1818" s="79"/>
      <c r="M1818" s="79"/>
    </row>
    <row r="1819" spans="1:79">
      <c r="A1819" s="79"/>
      <c r="B1819" s="79"/>
      <c r="C1819" s="79"/>
      <c r="D1819" s="79"/>
      <c r="E1819" s="79"/>
      <c r="F1819" s="79"/>
      <c r="G1819" s="79"/>
      <c r="H1819" s="79"/>
      <c r="I1819" s="79"/>
      <c r="J1819" s="79"/>
      <c r="K1819" s="79"/>
      <c r="L1819" s="79"/>
      <c r="M1819" s="79"/>
    </row>
    <row r="1820" spans="1:79">
      <c r="A1820" s="79"/>
      <c r="B1820" s="79"/>
      <c r="C1820" s="79"/>
      <c r="D1820" s="79"/>
      <c r="E1820" s="79"/>
      <c r="F1820" s="79"/>
      <c r="G1820" s="79"/>
      <c r="H1820" s="79"/>
      <c r="I1820" s="79"/>
      <c r="J1820" s="79"/>
      <c r="K1820" s="79"/>
      <c r="L1820" s="79"/>
      <c r="M1820" s="79"/>
    </row>
    <row r="1821" spans="1:79">
      <c r="A1821" s="79"/>
      <c r="B1821" s="79"/>
      <c r="C1821" s="79"/>
      <c r="D1821" s="79"/>
      <c r="E1821" s="79"/>
      <c r="F1821" s="79"/>
      <c r="G1821" s="79"/>
      <c r="H1821" s="79"/>
      <c r="I1821" s="79"/>
      <c r="J1821" s="79"/>
      <c r="K1821" s="79"/>
      <c r="L1821" s="79"/>
      <c r="M1821" s="79"/>
    </row>
    <row r="1822" spans="1:79">
      <c r="A1822" s="79"/>
      <c r="B1822" s="79"/>
      <c r="C1822" s="79"/>
      <c r="D1822" s="79"/>
      <c r="E1822" s="79"/>
      <c r="F1822" s="79"/>
      <c r="G1822" s="79"/>
      <c r="H1822" s="79"/>
      <c r="I1822" s="79"/>
      <c r="J1822" s="79"/>
      <c r="K1822" s="79"/>
      <c r="L1822" s="79"/>
      <c r="M1822" s="79"/>
    </row>
    <row r="1823" spans="1:79">
      <c r="A1823" s="79"/>
      <c r="B1823" s="79"/>
      <c r="C1823" s="79"/>
      <c r="D1823" s="79"/>
      <c r="E1823" s="79"/>
      <c r="F1823" s="79"/>
      <c r="G1823" s="79"/>
      <c r="H1823" s="79"/>
      <c r="I1823" s="79"/>
      <c r="J1823" s="79"/>
      <c r="K1823" s="79"/>
      <c r="L1823" s="79"/>
      <c r="M1823" s="79"/>
    </row>
    <row r="1824" spans="1:79">
      <c r="A1824" s="79"/>
      <c r="B1824" s="79"/>
      <c r="C1824" s="79"/>
      <c r="D1824" s="79"/>
      <c r="E1824" s="79"/>
      <c r="F1824" s="79"/>
      <c r="G1824" s="79"/>
      <c r="H1824" s="79"/>
      <c r="I1824" s="79"/>
      <c r="J1824" s="79"/>
      <c r="K1824" s="79"/>
      <c r="L1824" s="79"/>
      <c r="M1824" s="79"/>
    </row>
    <row r="1825" spans="1:13">
      <c r="A1825" s="79"/>
      <c r="B1825" s="79"/>
      <c r="C1825" s="79"/>
      <c r="D1825" s="79"/>
      <c r="E1825" s="79"/>
      <c r="F1825" s="79"/>
      <c r="G1825" s="79"/>
      <c r="H1825" s="79"/>
      <c r="I1825" s="79"/>
      <c r="J1825" s="79"/>
      <c r="K1825" s="79"/>
      <c r="L1825" s="79"/>
      <c r="M1825" s="79"/>
    </row>
    <row r="1826" spans="1:13">
      <c r="A1826" s="79"/>
      <c r="B1826" s="79"/>
      <c r="C1826" s="79"/>
      <c r="D1826" s="79"/>
      <c r="E1826" s="79"/>
      <c r="F1826" s="79"/>
      <c r="G1826" s="79"/>
      <c r="H1826" s="79"/>
      <c r="I1826" s="79"/>
      <c r="J1826" s="79"/>
      <c r="K1826" s="79"/>
      <c r="L1826" s="79"/>
      <c r="M1826" s="79"/>
    </row>
    <row r="1827" spans="1:13">
      <c r="A1827" s="79"/>
      <c r="B1827" s="79"/>
      <c r="C1827" s="79"/>
      <c r="D1827" s="79"/>
      <c r="E1827" s="79"/>
      <c r="F1827" s="79"/>
      <c r="G1827" s="79"/>
      <c r="H1827" s="79"/>
      <c r="I1827" s="79"/>
      <c r="J1827" s="79"/>
      <c r="K1827" s="79"/>
      <c r="L1827" s="79"/>
      <c r="M1827" s="79"/>
    </row>
    <row r="1828" spans="1:13">
      <c r="A1828" s="79"/>
      <c r="B1828" s="79"/>
      <c r="C1828" s="79"/>
      <c r="D1828" s="79"/>
      <c r="E1828" s="79"/>
      <c r="F1828" s="79"/>
      <c r="G1828" s="79"/>
      <c r="H1828" s="79"/>
      <c r="I1828" s="79"/>
      <c r="J1828" s="79"/>
      <c r="K1828" s="79"/>
      <c r="L1828" s="79"/>
      <c r="M1828" s="79"/>
    </row>
    <row r="1829" spans="1:13">
      <c r="A1829" s="79"/>
      <c r="B1829" s="79"/>
      <c r="C1829" s="79"/>
      <c r="D1829" s="79"/>
      <c r="E1829" s="79"/>
      <c r="F1829" s="79"/>
      <c r="G1829" s="79"/>
      <c r="H1829" s="79"/>
      <c r="I1829" s="79"/>
      <c r="J1829" s="79"/>
      <c r="K1829" s="79"/>
      <c r="L1829" s="79"/>
      <c r="M1829" s="79"/>
    </row>
    <row r="1830" spans="1:13">
      <c r="A1830" s="79"/>
      <c r="B1830" s="79"/>
      <c r="C1830" s="79"/>
      <c r="D1830" s="79"/>
      <c r="E1830" s="79"/>
      <c r="F1830" s="79"/>
      <c r="G1830" s="79"/>
      <c r="H1830" s="79"/>
      <c r="I1830" s="79"/>
      <c r="J1830" s="79"/>
      <c r="K1830" s="79"/>
      <c r="L1830" s="79"/>
      <c r="M1830" s="79"/>
    </row>
    <row r="1831" spans="1:13">
      <c r="A1831" s="79"/>
      <c r="B1831" s="79"/>
      <c r="C1831" s="79"/>
      <c r="D1831" s="79"/>
      <c r="E1831" s="79"/>
      <c r="F1831" s="79"/>
      <c r="G1831" s="79"/>
      <c r="H1831" s="79"/>
      <c r="I1831" s="79"/>
      <c r="J1831" s="79"/>
      <c r="K1831" s="79"/>
      <c r="L1831" s="79"/>
      <c r="M1831" s="79"/>
    </row>
    <row r="1832" spans="1:13">
      <c r="A1832" s="79"/>
      <c r="B1832" s="79"/>
      <c r="C1832" s="79"/>
      <c r="D1832" s="79"/>
      <c r="E1832" s="79"/>
      <c r="F1832" s="79"/>
      <c r="G1832" s="79"/>
      <c r="H1832" s="79"/>
      <c r="I1832" s="79"/>
      <c r="J1832" s="79"/>
      <c r="K1832" s="79"/>
      <c r="L1832" s="79"/>
      <c r="M1832" s="79"/>
    </row>
    <row r="1833" spans="1:13">
      <c r="A1833" s="79"/>
      <c r="B1833" s="79"/>
      <c r="C1833" s="79"/>
      <c r="D1833" s="79"/>
      <c r="E1833" s="79"/>
      <c r="F1833" s="79"/>
      <c r="G1833" s="79"/>
      <c r="H1833" s="79"/>
      <c r="I1833" s="79"/>
      <c r="J1833" s="79"/>
      <c r="K1833" s="79"/>
      <c r="L1833" s="79"/>
      <c r="M1833" s="79"/>
    </row>
    <row r="1834" spans="1:13">
      <c r="A1834" s="79"/>
      <c r="B1834" s="79"/>
      <c r="C1834" s="79"/>
      <c r="D1834" s="79"/>
      <c r="E1834" s="79"/>
      <c r="F1834" s="79"/>
      <c r="G1834" s="79"/>
      <c r="H1834" s="79"/>
      <c r="I1834" s="79"/>
      <c r="J1834" s="79"/>
      <c r="K1834" s="79"/>
      <c r="L1834" s="79"/>
      <c r="M1834" s="79"/>
    </row>
    <row r="1835" spans="1:13">
      <c r="A1835" s="79"/>
      <c r="B1835" s="79"/>
      <c r="C1835" s="79"/>
      <c r="D1835" s="79"/>
      <c r="E1835" s="79"/>
      <c r="F1835" s="79"/>
      <c r="G1835" s="79"/>
      <c r="H1835" s="79"/>
      <c r="I1835" s="79"/>
      <c r="J1835" s="79"/>
      <c r="K1835" s="79"/>
      <c r="L1835" s="79"/>
      <c r="M1835" s="79"/>
    </row>
    <row r="1836" spans="1:13">
      <c r="A1836" s="79"/>
      <c r="B1836" s="79"/>
      <c r="C1836" s="79"/>
      <c r="D1836" s="79"/>
      <c r="E1836" s="79"/>
      <c r="F1836" s="79"/>
      <c r="G1836" s="79"/>
      <c r="H1836" s="79"/>
      <c r="I1836" s="79"/>
      <c r="J1836" s="79"/>
      <c r="K1836" s="79"/>
      <c r="L1836" s="79"/>
      <c r="M1836" s="79"/>
    </row>
    <row r="1837" spans="1:13">
      <c r="A1837" s="79"/>
      <c r="B1837" s="79"/>
      <c r="C1837" s="79"/>
      <c r="D1837" s="79"/>
      <c r="E1837" s="79"/>
      <c r="F1837" s="79"/>
      <c r="G1837" s="79"/>
      <c r="H1837" s="79"/>
      <c r="I1837" s="79"/>
      <c r="J1837" s="79"/>
      <c r="K1837" s="79"/>
      <c r="L1837" s="79"/>
      <c r="M1837" s="79"/>
    </row>
    <row r="1838" spans="1:13">
      <c r="A1838" s="79"/>
      <c r="B1838" s="79"/>
      <c r="C1838" s="79"/>
      <c r="D1838" s="79"/>
      <c r="E1838" s="79"/>
      <c r="F1838" s="79"/>
      <c r="G1838" s="79"/>
      <c r="H1838" s="79"/>
      <c r="I1838" s="79"/>
      <c r="J1838" s="79"/>
      <c r="K1838" s="79"/>
      <c r="L1838" s="79"/>
      <c r="M1838" s="79"/>
    </row>
    <row r="1839" spans="1:13">
      <c r="A1839" s="79"/>
      <c r="B1839" s="79"/>
      <c r="C1839" s="79"/>
      <c r="D1839" s="79"/>
      <c r="E1839" s="79"/>
      <c r="F1839" s="79"/>
      <c r="G1839" s="79"/>
      <c r="H1839" s="79"/>
      <c r="I1839" s="79"/>
      <c r="J1839" s="79"/>
      <c r="K1839" s="79"/>
      <c r="L1839" s="79"/>
      <c r="M1839" s="79"/>
    </row>
    <row r="1840" spans="1:13">
      <c r="A1840" s="79"/>
      <c r="B1840" s="79"/>
      <c r="C1840" s="79"/>
      <c r="D1840" s="79"/>
      <c r="E1840" s="79"/>
      <c r="F1840" s="79"/>
      <c r="G1840" s="79"/>
      <c r="H1840" s="79"/>
      <c r="I1840" s="79"/>
      <c r="J1840" s="79"/>
      <c r="K1840" s="79"/>
      <c r="L1840" s="79"/>
      <c r="M1840" s="79"/>
    </row>
    <row r="1841" spans="1:13">
      <c r="A1841" s="79"/>
      <c r="B1841" s="79"/>
      <c r="C1841" s="79"/>
      <c r="D1841" s="79"/>
      <c r="E1841" s="79"/>
      <c r="F1841" s="79"/>
      <c r="G1841" s="79"/>
      <c r="H1841" s="79"/>
      <c r="I1841" s="79"/>
      <c r="J1841" s="79"/>
      <c r="K1841" s="79"/>
      <c r="L1841" s="79"/>
      <c r="M1841" s="79"/>
    </row>
    <row r="1842" spans="1:13">
      <c r="A1842" s="79"/>
      <c r="B1842" s="79"/>
      <c r="C1842" s="79"/>
      <c r="D1842" s="79"/>
      <c r="E1842" s="79"/>
      <c r="F1842" s="79"/>
      <c r="G1842" s="79"/>
      <c r="H1842" s="79"/>
      <c r="I1842" s="79"/>
      <c r="J1842" s="79"/>
      <c r="K1842" s="79"/>
      <c r="L1842" s="79"/>
      <c r="M1842" s="79"/>
    </row>
    <row r="1843" spans="1:13">
      <c r="A1843" s="79"/>
      <c r="B1843" s="79"/>
      <c r="C1843" s="79"/>
      <c r="D1843" s="79"/>
      <c r="E1843" s="79"/>
      <c r="F1843" s="79"/>
      <c r="G1843" s="79"/>
      <c r="H1843" s="79"/>
      <c r="I1843" s="79"/>
      <c r="J1843" s="79"/>
      <c r="K1843" s="79"/>
      <c r="L1843" s="79"/>
      <c r="M1843" s="79"/>
    </row>
    <row r="1844" spans="1:13">
      <c r="A1844" s="79"/>
      <c r="B1844" s="79"/>
      <c r="C1844" s="79"/>
      <c r="D1844" s="79"/>
      <c r="E1844" s="79"/>
      <c r="F1844" s="79"/>
      <c r="G1844" s="79"/>
      <c r="H1844" s="79"/>
      <c r="I1844" s="79"/>
      <c r="J1844" s="79"/>
      <c r="K1844" s="79"/>
      <c r="L1844" s="79"/>
      <c r="M1844" s="79"/>
    </row>
    <row r="1845" spans="1:13">
      <c r="A1845" s="79"/>
      <c r="B1845" s="79"/>
      <c r="C1845" s="79"/>
      <c r="D1845" s="79"/>
      <c r="E1845" s="79"/>
      <c r="F1845" s="79"/>
      <c r="G1845" s="79"/>
      <c r="H1845" s="79"/>
      <c r="I1845" s="79"/>
      <c r="J1845" s="79"/>
      <c r="K1845" s="79"/>
      <c r="L1845" s="79"/>
      <c r="M1845" s="79"/>
    </row>
    <row r="1846" spans="1:13">
      <c r="A1846" s="79"/>
      <c r="B1846" s="79"/>
      <c r="C1846" s="79"/>
      <c r="D1846" s="79"/>
      <c r="E1846" s="79"/>
      <c r="F1846" s="79"/>
      <c r="G1846" s="79"/>
      <c r="H1846" s="79"/>
      <c r="I1846" s="79"/>
      <c r="J1846" s="79"/>
      <c r="K1846" s="79"/>
      <c r="L1846" s="79"/>
      <c r="M1846" s="79"/>
    </row>
    <row r="1847" spans="1:13">
      <c r="A1847" s="79"/>
      <c r="B1847" s="79"/>
      <c r="C1847" s="79"/>
      <c r="D1847" s="79"/>
      <c r="E1847" s="79"/>
      <c r="F1847" s="79"/>
      <c r="G1847" s="79"/>
      <c r="H1847" s="79"/>
      <c r="I1847" s="79"/>
      <c r="J1847" s="79"/>
      <c r="K1847" s="79"/>
      <c r="L1847" s="79"/>
      <c r="M1847" s="79"/>
    </row>
    <row r="1848" spans="1:13">
      <c r="A1848" s="79"/>
      <c r="B1848" s="79"/>
      <c r="C1848" s="79"/>
      <c r="D1848" s="79"/>
      <c r="E1848" s="79"/>
      <c r="F1848" s="79"/>
      <c r="G1848" s="79"/>
      <c r="H1848" s="79"/>
      <c r="I1848" s="79"/>
      <c r="J1848" s="79"/>
      <c r="K1848" s="79"/>
      <c r="L1848" s="79"/>
      <c r="M1848" s="79"/>
    </row>
    <row r="1849" spans="1:13">
      <c r="A1849" s="79"/>
      <c r="B1849" s="79"/>
      <c r="C1849" s="79"/>
      <c r="D1849" s="79"/>
      <c r="E1849" s="79"/>
      <c r="F1849" s="79"/>
      <c r="G1849" s="79"/>
      <c r="H1849" s="79"/>
      <c r="I1849" s="79"/>
      <c r="J1849" s="79"/>
      <c r="K1849" s="79"/>
      <c r="L1849" s="79"/>
      <c r="M1849" s="79"/>
    </row>
    <row r="1850" spans="1:13">
      <c r="A1850" s="79"/>
      <c r="B1850" s="79"/>
      <c r="C1850" s="79"/>
      <c r="D1850" s="79"/>
      <c r="E1850" s="79"/>
      <c r="F1850" s="79"/>
      <c r="G1850" s="79"/>
      <c r="H1850" s="79"/>
      <c r="I1850" s="79"/>
      <c r="J1850" s="79"/>
      <c r="K1850" s="79"/>
      <c r="L1850" s="79"/>
      <c r="M1850" s="79"/>
    </row>
    <row r="1851" spans="1:13">
      <c r="A1851" s="79"/>
      <c r="B1851" s="79"/>
      <c r="C1851" s="79"/>
      <c r="D1851" s="79"/>
      <c r="E1851" s="79"/>
      <c r="F1851" s="79"/>
      <c r="G1851" s="79"/>
      <c r="H1851" s="79"/>
      <c r="I1851" s="79"/>
      <c r="J1851" s="79"/>
      <c r="K1851" s="79"/>
      <c r="L1851" s="79"/>
      <c r="M1851" s="79"/>
    </row>
    <row r="1852" spans="1:13">
      <c r="A1852" s="79"/>
      <c r="B1852" s="79"/>
      <c r="C1852" s="79"/>
      <c r="D1852" s="79"/>
      <c r="E1852" s="79"/>
      <c r="F1852" s="79"/>
      <c r="G1852" s="79"/>
      <c r="H1852" s="79"/>
      <c r="I1852" s="79"/>
      <c r="J1852" s="79"/>
      <c r="K1852" s="79"/>
      <c r="L1852" s="79"/>
      <c r="M1852" s="79"/>
    </row>
    <row r="1853" spans="1:13">
      <c r="A1853" s="79"/>
      <c r="B1853" s="79"/>
      <c r="C1853" s="79"/>
      <c r="D1853" s="79"/>
      <c r="E1853" s="79"/>
      <c r="F1853" s="79"/>
      <c r="G1853" s="79"/>
      <c r="H1853" s="79"/>
      <c r="I1853" s="79"/>
      <c r="J1853" s="79"/>
      <c r="K1853" s="79"/>
      <c r="L1853" s="79"/>
      <c r="M1853" s="79"/>
    </row>
    <row r="1854" spans="1:13">
      <c r="A1854" s="79"/>
      <c r="B1854" s="79"/>
      <c r="C1854" s="79"/>
      <c r="D1854" s="79"/>
      <c r="E1854" s="79"/>
      <c r="F1854" s="79"/>
      <c r="G1854" s="79"/>
      <c r="H1854" s="79"/>
      <c r="I1854" s="79"/>
      <c r="J1854" s="79"/>
      <c r="K1854" s="79"/>
      <c r="L1854" s="79"/>
      <c r="M1854" s="79"/>
    </row>
    <row r="1855" spans="1:13">
      <c r="A1855" s="79"/>
      <c r="B1855" s="79"/>
      <c r="C1855" s="79"/>
      <c r="D1855" s="79"/>
      <c r="E1855" s="79"/>
      <c r="F1855" s="79"/>
      <c r="G1855" s="79"/>
      <c r="H1855" s="79"/>
      <c r="I1855" s="79"/>
      <c r="J1855" s="79"/>
      <c r="K1855" s="79"/>
      <c r="L1855" s="79"/>
      <c r="M1855" s="79"/>
    </row>
    <row r="1856" spans="1:13">
      <c r="A1856" s="79"/>
      <c r="B1856" s="79"/>
      <c r="C1856" s="79"/>
      <c r="D1856" s="79"/>
      <c r="E1856" s="79"/>
      <c r="F1856" s="79"/>
      <c r="G1856" s="79"/>
      <c r="H1856" s="79"/>
      <c r="I1856" s="79"/>
      <c r="J1856" s="79"/>
      <c r="K1856" s="79"/>
      <c r="L1856" s="79"/>
      <c r="M1856" s="79"/>
    </row>
    <row r="1857" spans="1:13">
      <c r="A1857" s="79"/>
      <c r="B1857" s="79"/>
      <c r="C1857" s="79"/>
      <c r="D1857" s="79"/>
      <c r="E1857" s="79"/>
      <c r="F1857" s="79"/>
      <c r="G1857" s="79"/>
      <c r="H1857" s="79"/>
      <c r="I1857" s="79"/>
      <c r="J1857" s="79"/>
      <c r="K1857" s="79"/>
      <c r="L1857" s="79"/>
      <c r="M1857" s="79"/>
    </row>
    <row r="1858" spans="1:13">
      <c r="A1858" s="79"/>
      <c r="B1858" s="79"/>
      <c r="C1858" s="79"/>
      <c r="D1858" s="79"/>
      <c r="E1858" s="79"/>
      <c r="F1858" s="79"/>
      <c r="G1858" s="79"/>
      <c r="H1858" s="79"/>
      <c r="I1858" s="79"/>
      <c r="J1858" s="79"/>
      <c r="K1858" s="79"/>
      <c r="L1858" s="79"/>
      <c r="M1858" s="79"/>
    </row>
    <row r="1859" spans="1:13">
      <c r="A1859" s="79"/>
      <c r="B1859" s="79"/>
      <c r="C1859" s="79"/>
      <c r="D1859" s="79"/>
      <c r="E1859" s="79"/>
      <c r="F1859" s="79"/>
      <c r="G1859" s="79"/>
      <c r="H1859" s="79"/>
      <c r="I1859" s="79"/>
      <c r="J1859" s="79"/>
      <c r="K1859" s="79"/>
      <c r="L1859" s="79"/>
      <c r="M1859" s="79"/>
    </row>
    <row r="1860" spans="1:13">
      <c r="A1860" s="79"/>
      <c r="B1860" s="79"/>
      <c r="C1860" s="79"/>
      <c r="D1860" s="79"/>
      <c r="E1860" s="79"/>
      <c r="F1860" s="79"/>
      <c r="G1860" s="79"/>
      <c r="H1860" s="79"/>
      <c r="I1860" s="79"/>
      <c r="J1860" s="79"/>
      <c r="K1860" s="79"/>
      <c r="L1860" s="79"/>
      <c r="M1860" s="79"/>
    </row>
    <row r="1861" spans="1:13">
      <c r="A1861" s="79"/>
      <c r="B1861" s="79"/>
      <c r="C1861" s="79"/>
      <c r="D1861" s="79"/>
      <c r="E1861" s="79"/>
      <c r="F1861" s="79"/>
      <c r="G1861" s="79"/>
      <c r="H1861" s="79"/>
      <c r="I1861" s="79"/>
      <c r="J1861" s="79"/>
      <c r="K1861" s="79"/>
      <c r="L1861" s="79"/>
      <c r="M1861" s="79"/>
    </row>
    <row r="1862" spans="1:13">
      <c r="A1862" s="79"/>
      <c r="B1862" s="79"/>
      <c r="C1862" s="79"/>
      <c r="D1862" s="79"/>
      <c r="E1862" s="79"/>
      <c r="F1862" s="79"/>
      <c r="G1862" s="79"/>
      <c r="H1862" s="79"/>
      <c r="I1862" s="79"/>
      <c r="J1862" s="79"/>
      <c r="K1862" s="79"/>
      <c r="L1862" s="79"/>
      <c r="M1862" s="79"/>
    </row>
    <row r="1863" spans="1:13">
      <c r="A1863" s="79"/>
      <c r="B1863" s="79"/>
      <c r="C1863" s="79"/>
      <c r="D1863" s="79"/>
      <c r="E1863" s="79"/>
      <c r="F1863" s="79"/>
      <c r="G1863" s="79"/>
      <c r="H1863" s="79"/>
      <c r="I1863" s="79"/>
      <c r="J1863" s="79"/>
      <c r="K1863" s="79"/>
      <c r="L1863" s="79"/>
      <c r="M1863" s="79"/>
    </row>
    <row r="1864" spans="1:13">
      <c r="A1864" s="79"/>
      <c r="B1864" s="79"/>
      <c r="C1864" s="79"/>
      <c r="D1864" s="79"/>
      <c r="E1864" s="79"/>
      <c r="F1864" s="79"/>
      <c r="G1864" s="79"/>
      <c r="H1864" s="79"/>
      <c r="I1864" s="79"/>
      <c r="J1864" s="79"/>
      <c r="K1864" s="79"/>
      <c r="L1864" s="79"/>
      <c r="M1864" s="79"/>
    </row>
    <row r="1865" spans="1:13">
      <c r="A1865" s="79"/>
      <c r="B1865" s="79"/>
      <c r="C1865" s="79"/>
      <c r="D1865" s="79"/>
      <c r="E1865" s="79"/>
      <c r="F1865" s="79"/>
      <c r="G1865" s="79"/>
      <c r="H1865" s="79"/>
      <c r="I1865" s="79"/>
      <c r="J1865" s="79"/>
      <c r="K1865" s="79"/>
      <c r="L1865" s="79"/>
      <c r="M1865" s="79"/>
    </row>
    <row r="1866" spans="1:13">
      <c r="A1866" s="79"/>
      <c r="B1866" s="79"/>
      <c r="C1866" s="79"/>
      <c r="D1866" s="79"/>
      <c r="E1866" s="79"/>
      <c r="F1866" s="79"/>
      <c r="G1866" s="79"/>
      <c r="H1866" s="79"/>
      <c r="I1866" s="79"/>
      <c r="J1866" s="79"/>
      <c r="K1866" s="79"/>
      <c r="L1866" s="79"/>
      <c r="M1866" s="79"/>
    </row>
    <row r="1867" spans="1:13">
      <c r="A1867" s="79"/>
      <c r="B1867" s="79"/>
      <c r="C1867" s="79"/>
      <c r="D1867" s="79"/>
      <c r="E1867" s="79"/>
      <c r="F1867" s="79"/>
      <c r="G1867" s="79"/>
      <c r="H1867" s="79"/>
      <c r="I1867" s="79"/>
      <c r="J1867" s="79"/>
      <c r="K1867" s="79"/>
      <c r="L1867" s="79"/>
      <c r="M1867" s="79"/>
    </row>
    <row r="1868" spans="1:13">
      <c r="A1868" s="79"/>
      <c r="B1868" s="79"/>
      <c r="C1868" s="79"/>
      <c r="D1868" s="79"/>
      <c r="E1868" s="79"/>
      <c r="F1868" s="79"/>
      <c r="G1868" s="79"/>
      <c r="H1868" s="79"/>
      <c r="I1868" s="79"/>
      <c r="J1868" s="79"/>
      <c r="K1868" s="79"/>
      <c r="L1868" s="79"/>
      <c r="M1868" s="79"/>
    </row>
    <row r="1869" spans="1:13">
      <c r="A1869" s="79"/>
      <c r="B1869" s="79"/>
      <c r="C1869" s="79"/>
      <c r="D1869" s="79"/>
      <c r="E1869" s="79"/>
      <c r="F1869" s="79"/>
      <c r="G1869" s="79"/>
      <c r="H1869" s="79"/>
      <c r="I1869" s="79"/>
      <c r="J1869" s="79"/>
      <c r="K1869" s="79"/>
      <c r="L1869" s="79"/>
      <c r="M1869" s="79"/>
    </row>
    <row r="1870" spans="1:13">
      <c r="A1870" s="79"/>
      <c r="B1870" s="79"/>
      <c r="C1870" s="79"/>
      <c r="D1870" s="79"/>
      <c r="E1870" s="79"/>
      <c r="F1870" s="79"/>
      <c r="G1870" s="79"/>
      <c r="H1870" s="79"/>
      <c r="I1870" s="79"/>
      <c r="J1870" s="79"/>
      <c r="K1870" s="79"/>
      <c r="L1870" s="79"/>
      <c r="M1870" s="79"/>
    </row>
    <row r="1871" spans="1:13">
      <c r="A1871" s="79"/>
      <c r="B1871" s="79"/>
      <c r="C1871" s="79"/>
      <c r="D1871" s="79"/>
      <c r="E1871" s="79"/>
      <c r="F1871" s="79"/>
      <c r="G1871" s="79"/>
      <c r="H1871" s="79"/>
      <c r="I1871" s="79"/>
      <c r="J1871" s="79"/>
      <c r="K1871" s="79"/>
      <c r="L1871" s="79"/>
      <c r="M1871" s="79"/>
    </row>
    <row r="1872" spans="1:13">
      <c r="A1872" s="79"/>
      <c r="B1872" s="79"/>
      <c r="C1872" s="79"/>
      <c r="D1872" s="79"/>
      <c r="E1872" s="79"/>
      <c r="F1872" s="79"/>
      <c r="G1872" s="79"/>
      <c r="H1872" s="79"/>
      <c r="I1872" s="79"/>
      <c r="J1872" s="79"/>
      <c r="K1872" s="79"/>
      <c r="L1872" s="79"/>
      <c r="M1872" s="79"/>
    </row>
    <row r="1873" spans="1:13">
      <c r="A1873" s="79"/>
      <c r="B1873" s="79"/>
      <c r="C1873" s="79"/>
      <c r="D1873" s="79"/>
      <c r="E1873" s="79"/>
      <c r="F1873" s="79"/>
      <c r="G1873" s="79"/>
      <c r="H1873" s="79"/>
      <c r="I1873" s="79"/>
      <c r="J1873" s="79"/>
      <c r="K1873" s="79"/>
      <c r="L1873" s="79"/>
      <c r="M1873" s="79"/>
    </row>
    <row r="1874" spans="1:13">
      <c r="A1874" s="79"/>
      <c r="B1874" s="79"/>
      <c r="C1874" s="79"/>
      <c r="D1874" s="79"/>
      <c r="E1874" s="79"/>
      <c r="F1874" s="79"/>
      <c r="G1874" s="79"/>
      <c r="H1874" s="79"/>
      <c r="I1874" s="79"/>
      <c r="J1874" s="79"/>
      <c r="K1874" s="79"/>
      <c r="L1874" s="79"/>
      <c r="M1874" s="79"/>
    </row>
    <row r="1875" spans="1:13">
      <c r="A1875" s="79"/>
      <c r="B1875" s="79"/>
      <c r="C1875" s="79"/>
      <c r="D1875" s="79"/>
      <c r="E1875" s="79"/>
      <c r="F1875" s="79"/>
      <c r="G1875" s="79"/>
      <c r="H1875" s="79"/>
      <c r="I1875" s="79"/>
      <c r="J1875" s="79"/>
      <c r="K1875" s="79"/>
      <c r="L1875" s="79"/>
      <c r="M1875" s="79"/>
    </row>
    <row r="1876" spans="1:13">
      <c r="A1876" s="79"/>
      <c r="B1876" s="79"/>
      <c r="C1876" s="79"/>
      <c r="D1876" s="79"/>
      <c r="E1876" s="79"/>
      <c r="F1876" s="79"/>
      <c r="G1876" s="79"/>
      <c r="H1876" s="79"/>
      <c r="I1876" s="79"/>
      <c r="J1876" s="79"/>
      <c r="K1876" s="79"/>
      <c r="L1876" s="79"/>
      <c r="M1876" s="79"/>
    </row>
    <row r="1877" spans="1:13">
      <c r="A1877" s="79"/>
      <c r="B1877" s="79"/>
      <c r="C1877" s="79"/>
      <c r="D1877" s="79"/>
      <c r="E1877" s="79"/>
      <c r="F1877" s="79"/>
      <c r="G1877" s="79"/>
      <c r="H1877" s="79"/>
      <c r="I1877" s="79"/>
      <c r="J1877" s="79"/>
      <c r="K1877" s="79"/>
      <c r="L1877" s="79"/>
      <c r="M1877" s="79"/>
    </row>
    <row r="1878" spans="1:13">
      <c r="A1878" s="79"/>
      <c r="B1878" s="79"/>
      <c r="C1878" s="79"/>
      <c r="D1878" s="79"/>
      <c r="E1878" s="79"/>
      <c r="F1878" s="79"/>
      <c r="G1878" s="79"/>
      <c r="H1878" s="79"/>
      <c r="I1878" s="79"/>
      <c r="J1878" s="79"/>
      <c r="K1878" s="79"/>
      <c r="L1878" s="79"/>
      <c r="M1878" s="79"/>
    </row>
    <row r="1879" spans="1:13">
      <c r="A1879" s="79"/>
      <c r="B1879" s="79"/>
      <c r="C1879" s="79"/>
      <c r="D1879" s="79"/>
      <c r="E1879" s="79"/>
      <c r="F1879" s="79"/>
      <c r="G1879" s="79"/>
      <c r="H1879" s="79"/>
      <c r="I1879" s="79"/>
      <c r="J1879" s="79"/>
      <c r="K1879" s="79"/>
      <c r="L1879" s="79"/>
      <c r="M1879" s="79"/>
    </row>
    <row r="1880" spans="1:13">
      <c r="A1880" s="79"/>
      <c r="B1880" s="79"/>
      <c r="C1880" s="79"/>
      <c r="D1880" s="79"/>
      <c r="E1880" s="79"/>
      <c r="F1880" s="79"/>
      <c r="G1880" s="79"/>
      <c r="H1880" s="79"/>
      <c r="I1880" s="79"/>
      <c r="J1880" s="79"/>
      <c r="K1880" s="79"/>
      <c r="L1880" s="79"/>
      <c r="M1880" s="79"/>
    </row>
    <row r="1881" spans="1:13">
      <c r="A1881" s="79"/>
      <c r="B1881" s="79"/>
      <c r="C1881" s="79"/>
      <c r="D1881" s="79"/>
      <c r="E1881" s="79"/>
      <c r="F1881" s="79"/>
      <c r="G1881" s="79"/>
      <c r="H1881" s="79"/>
      <c r="I1881" s="79"/>
      <c r="J1881" s="79"/>
      <c r="K1881" s="79"/>
      <c r="L1881" s="79"/>
      <c r="M1881" s="79"/>
    </row>
    <row r="1882" spans="1:13">
      <c r="A1882" s="79"/>
      <c r="B1882" s="79"/>
      <c r="C1882" s="79"/>
      <c r="D1882" s="79"/>
      <c r="E1882" s="79"/>
      <c r="F1882" s="79"/>
      <c r="G1882" s="79"/>
      <c r="H1882" s="79"/>
      <c r="I1882" s="79"/>
      <c r="J1882" s="79"/>
      <c r="K1882" s="79"/>
      <c r="L1882" s="79"/>
      <c r="M1882" s="79"/>
    </row>
    <row r="1883" spans="1:13">
      <c r="A1883" s="79"/>
      <c r="B1883" s="79"/>
      <c r="C1883" s="79"/>
      <c r="D1883" s="79"/>
      <c r="E1883" s="79"/>
      <c r="F1883" s="79"/>
      <c r="G1883" s="79"/>
      <c r="H1883" s="79"/>
      <c r="I1883" s="79"/>
      <c r="J1883" s="79"/>
      <c r="K1883" s="79"/>
      <c r="L1883" s="79"/>
      <c r="M1883" s="79"/>
    </row>
    <row r="1884" spans="1:13">
      <c r="A1884" s="79"/>
      <c r="B1884" s="79"/>
      <c r="C1884" s="79"/>
      <c r="D1884" s="79"/>
      <c r="E1884" s="79"/>
      <c r="F1884" s="79"/>
      <c r="G1884" s="79"/>
      <c r="H1884" s="79"/>
      <c r="I1884" s="79"/>
      <c r="J1884" s="79"/>
      <c r="K1884" s="79"/>
      <c r="L1884" s="79"/>
      <c r="M1884" s="79"/>
    </row>
    <row r="1885" spans="1:13">
      <c r="A1885" s="79"/>
      <c r="B1885" s="79"/>
      <c r="C1885" s="79"/>
      <c r="D1885" s="79"/>
      <c r="E1885" s="79"/>
      <c r="F1885" s="79"/>
      <c r="G1885" s="79"/>
      <c r="H1885" s="79"/>
      <c r="I1885" s="79"/>
      <c r="J1885" s="79"/>
      <c r="K1885" s="79"/>
      <c r="L1885" s="79"/>
      <c r="M1885" s="79"/>
    </row>
    <row r="1886" spans="1:13">
      <c r="A1886" s="79"/>
      <c r="B1886" s="79"/>
      <c r="C1886" s="79"/>
      <c r="D1886" s="79"/>
      <c r="E1886" s="79"/>
      <c r="F1886" s="79"/>
      <c r="G1886" s="79"/>
      <c r="H1886" s="79"/>
      <c r="I1886" s="79"/>
      <c r="J1886" s="79"/>
      <c r="K1886" s="79"/>
      <c r="L1886" s="79"/>
      <c r="M1886" s="79"/>
    </row>
    <row r="1887" spans="1:13">
      <c r="A1887" s="79"/>
      <c r="B1887" s="79"/>
      <c r="C1887" s="79"/>
      <c r="D1887" s="79"/>
      <c r="E1887" s="79"/>
      <c r="F1887" s="79"/>
      <c r="G1887" s="79"/>
      <c r="H1887" s="79"/>
      <c r="I1887" s="79"/>
      <c r="J1887" s="79"/>
      <c r="K1887" s="79"/>
      <c r="L1887" s="79"/>
      <c r="M1887" s="79"/>
    </row>
    <row r="1888" spans="1:13">
      <c r="A1888" s="79"/>
      <c r="B1888" s="79"/>
      <c r="C1888" s="79"/>
      <c r="D1888" s="79"/>
      <c r="E1888" s="79"/>
      <c r="F1888" s="79"/>
      <c r="G1888" s="79"/>
      <c r="H1888" s="79"/>
      <c r="I1888" s="79"/>
      <c r="J1888" s="79"/>
      <c r="K1888" s="79"/>
      <c r="L1888" s="79"/>
      <c r="M1888" s="79"/>
    </row>
    <row r="1889" spans="1:13">
      <c r="A1889" s="79"/>
      <c r="B1889" s="79"/>
      <c r="C1889" s="79"/>
      <c r="D1889" s="79"/>
      <c r="E1889" s="79"/>
      <c r="F1889" s="79"/>
      <c r="G1889" s="79"/>
      <c r="H1889" s="79"/>
      <c r="I1889" s="79"/>
      <c r="J1889" s="79"/>
      <c r="K1889" s="79"/>
      <c r="L1889" s="79"/>
      <c r="M1889" s="79"/>
    </row>
    <row r="1890" spans="1:13">
      <c r="A1890" s="79"/>
      <c r="B1890" s="79"/>
      <c r="C1890" s="79"/>
      <c r="D1890" s="79"/>
      <c r="E1890" s="79"/>
      <c r="F1890" s="79"/>
      <c r="G1890" s="79"/>
      <c r="H1890" s="79"/>
      <c r="I1890" s="79"/>
      <c r="J1890" s="79"/>
      <c r="K1890" s="79"/>
      <c r="L1890" s="79"/>
      <c r="M1890" s="79"/>
    </row>
    <row r="1891" spans="1:13">
      <c r="A1891" s="79"/>
      <c r="B1891" s="79"/>
      <c r="C1891" s="79"/>
      <c r="D1891" s="79"/>
      <c r="E1891" s="79"/>
      <c r="F1891" s="79"/>
      <c r="G1891" s="79"/>
      <c r="H1891" s="79"/>
      <c r="I1891" s="79"/>
      <c r="J1891" s="79"/>
      <c r="K1891" s="79"/>
      <c r="L1891" s="79"/>
      <c r="M1891" s="79"/>
    </row>
    <row r="1892" spans="1:13">
      <c r="A1892" s="79"/>
      <c r="B1892" s="79"/>
      <c r="C1892" s="79"/>
      <c r="D1892" s="79"/>
      <c r="E1892" s="79"/>
      <c r="F1892" s="79"/>
      <c r="G1892" s="79"/>
      <c r="H1892" s="79"/>
      <c r="I1892" s="79"/>
      <c r="J1892" s="79"/>
      <c r="K1892" s="79"/>
      <c r="L1892" s="79"/>
      <c r="M1892" s="79"/>
    </row>
    <row r="1893" spans="1:13">
      <c r="A1893" s="79"/>
      <c r="B1893" s="79"/>
      <c r="C1893" s="79"/>
      <c r="D1893" s="79"/>
      <c r="E1893" s="79"/>
      <c r="F1893" s="79"/>
      <c r="G1893" s="79"/>
      <c r="H1893" s="79"/>
      <c r="I1893" s="79"/>
      <c r="J1893" s="79"/>
      <c r="K1893" s="79"/>
      <c r="L1893" s="79"/>
      <c r="M1893" s="79"/>
    </row>
    <row r="1894" spans="1:13">
      <c r="A1894" s="79"/>
      <c r="B1894" s="79"/>
      <c r="C1894" s="79"/>
      <c r="D1894" s="79"/>
      <c r="E1894" s="79"/>
      <c r="F1894" s="79"/>
      <c r="G1894" s="79"/>
      <c r="H1894" s="79"/>
      <c r="I1894" s="79"/>
      <c r="J1894" s="79"/>
      <c r="K1894" s="79"/>
      <c r="L1894" s="79"/>
      <c r="M1894" s="79"/>
    </row>
    <row r="1895" spans="1:13">
      <c r="A1895" s="79"/>
      <c r="B1895" s="79"/>
      <c r="C1895" s="79"/>
      <c r="D1895" s="79"/>
      <c r="E1895" s="79"/>
      <c r="F1895" s="79"/>
      <c r="G1895" s="79"/>
      <c r="H1895" s="79"/>
      <c r="I1895" s="79"/>
      <c r="J1895" s="79"/>
      <c r="K1895" s="79"/>
      <c r="L1895" s="79"/>
      <c r="M1895" s="79"/>
    </row>
    <row r="1896" spans="1:13">
      <c r="A1896" s="79"/>
      <c r="B1896" s="79"/>
      <c r="C1896" s="79"/>
      <c r="D1896" s="79"/>
      <c r="E1896" s="79"/>
      <c r="F1896" s="79"/>
      <c r="G1896" s="79"/>
      <c r="H1896" s="79"/>
      <c r="I1896" s="79"/>
      <c r="J1896" s="79"/>
      <c r="K1896" s="79"/>
      <c r="L1896" s="79"/>
      <c r="M1896" s="79"/>
    </row>
    <row r="1897" spans="1:13">
      <c r="A1897" s="79"/>
      <c r="B1897" s="79"/>
      <c r="C1897" s="79"/>
      <c r="D1897" s="79"/>
      <c r="E1897" s="79"/>
      <c r="F1897" s="79"/>
      <c r="G1897" s="79"/>
      <c r="H1897" s="79"/>
      <c r="I1897" s="79"/>
      <c r="J1897" s="79"/>
      <c r="K1897" s="79"/>
      <c r="L1897" s="79"/>
      <c r="M1897" s="79"/>
    </row>
    <row r="1898" spans="1:13">
      <c r="A1898" s="79"/>
      <c r="B1898" s="79"/>
      <c r="C1898" s="79"/>
      <c r="D1898" s="79"/>
      <c r="E1898" s="79"/>
      <c r="F1898" s="79"/>
      <c r="G1898" s="79"/>
      <c r="H1898" s="79"/>
      <c r="I1898" s="79"/>
      <c r="J1898" s="79"/>
      <c r="K1898" s="79"/>
      <c r="L1898" s="79"/>
      <c r="M1898" s="79"/>
    </row>
    <row r="1899" spans="1:13">
      <c r="A1899" s="79"/>
      <c r="B1899" s="79"/>
      <c r="C1899" s="79"/>
      <c r="D1899" s="79"/>
      <c r="E1899" s="79"/>
      <c r="F1899" s="79"/>
      <c r="G1899" s="79"/>
      <c r="H1899" s="79"/>
      <c r="I1899" s="79"/>
      <c r="J1899" s="79"/>
      <c r="K1899" s="79"/>
      <c r="L1899" s="79"/>
      <c r="M1899" s="79"/>
    </row>
    <row r="1900" spans="1:13">
      <c r="A1900" s="79"/>
      <c r="B1900" s="79"/>
      <c r="C1900" s="79"/>
      <c r="D1900" s="79"/>
      <c r="E1900" s="79"/>
      <c r="F1900" s="79"/>
      <c r="G1900" s="79"/>
      <c r="H1900" s="79"/>
      <c r="I1900" s="79"/>
      <c r="J1900" s="79"/>
      <c r="K1900" s="79"/>
      <c r="L1900" s="79"/>
      <c r="M1900" s="79"/>
    </row>
    <row r="1901" spans="1:13">
      <c r="A1901" s="79"/>
      <c r="B1901" s="79"/>
      <c r="C1901" s="79"/>
      <c r="D1901" s="79"/>
      <c r="E1901" s="79"/>
      <c r="F1901" s="79"/>
      <c r="G1901" s="79"/>
      <c r="H1901" s="79"/>
      <c r="I1901" s="79"/>
      <c r="J1901" s="79"/>
      <c r="K1901" s="79"/>
      <c r="L1901" s="79"/>
      <c r="M1901" s="79"/>
    </row>
    <row r="1902" spans="1:13">
      <c r="A1902" s="79"/>
      <c r="B1902" s="79"/>
      <c r="C1902" s="79"/>
      <c r="D1902" s="79"/>
      <c r="E1902" s="79"/>
      <c r="F1902" s="79"/>
      <c r="G1902" s="79"/>
      <c r="H1902" s="79"/>
      <c r="I1902" s="79"/>
      <c r="J1902" s="79"/>
      <c r="K1902" s="79"/>
      <c r="L1902" s="79"/>
      <c r="M1902" s="79"/>
    </row>
    <row r="1903" spans="1:13">
      <c r="A1903" s="79"/>
      <c r="B1903" s="79"/>
      <c r="C1903" s="79"/>
      <c r="D1903" s="79"/>
      <c r="E1903" s="79"/>
      <c r="F1903" s="79"/>
      <c r="G1903" s="79"/>
      <c r="H1903" s="79"/>
      <c r="I1903" s="79"/>
      <c r="J1903" s="79"/>
      <c r="K1903" s="79"/>
      <c r="L1903" s="79"/>
      <c r="M1903" s="79"/>
    </row>
    <row r="1904" spans="1:13">
      <c r="A1904" s="79"/>
      <c r="B1904" s="79"/>
      <c r="C1904" s="79"/>
      <c r="D1904" s="79"/>
      <c r="E1904" s="79"/>
      <c r="F1904" s="79"/>
      <c r="G1904" s="79"/>
      <c r="H1904" s="79"/>
      <c r="I1904" s="79"/>
      <c r="J1904" s="79"/>
      <c r="K1904" s="79"/>
      <c r="L1904" s="79"/>
      <c r="M1904" s="79"/>
    </row>
    <row r="1905" spans="1:13">
      <c r="A1905" s="79"/>
      <c r="B1905" s="79"/>
      <c r="C1905" s="79"/>
      <c r="D1905" s="79"/>
      <c r="E1905" s="79"/>
      <c r="F1905" s="79"/>
      <c r="G1905" s="79"/>
      <c r="H1905" s="79"/>
      <c r="I1905" s="79"/>
      <c r="J1905" s="79"/>
      <c r="K1905" s="79"/>
      <c r="L1905" s="79"/>
      <c r="M1905" s="79"/>
    </row>
    <row r="1906" spans="1:13">
      <c r="A1906" s="79"/>
      <c r="B1906" s="79"/>
      <c r="C1906" s="79"/>
      <c r="D1906" s="79"/>
      <c r="E1906" s="79"/>
      <c r="F1906" s="79"/>
      <c r="G1906" s="79"/>
      <c r="H1906" s="79"/>
      <c r="I1906" s="79"/>
      <c r="J1906" s="79"/>
      <c r="K1906" s="79"/>
      <c r="L1906" s="79"/>
      <c r="M1906" s="79"/>
    </row>
    <row r="1907" spans="1:13">
      <c r="A1907" s="79"/>
      <c r="B1907" s="79"/>
      <c r="C1907" s="79"/>
      <c r="D1907" s="79"/>
      <c r="E1907" s="79"/>
      <c r="F1907" s="79"/>
      <c r="G1907" s="79"/>
      <c r="H1907" s="79"/>
      <c r="I1907" s="79"/>
      <c r="J1907" s="79"/>
      <c r="K1907" s="79"/>
      <c r="L1907" s="79"/>
      <c r="M1907" s="79"/>
    </row>
    <row r="1908" spans="1:13">
      <c r="A1908" s="79"/>
      <c r="B1908" s="79"/>
      <c r="C1908" s="79"/>
      <c r="D1908" s="79"/>
      <c r="E1908" s="79"/>
      <c r="F1908" s="79"/>
      <c r="G1908" s="79"/>
      <c r="H1908" s="79"/>
      <c r="I1908" s="79"/>
      <c r="J1908" s="79"/>
      <c r="K1908" s="79"/>
      <c r="L1908" s="79"/>
      <c r="M1908" s="79"/>
    </row>
    <row r="1909" spans="1:13">
      <c r="A1909" s="79"/>
      <c r="B1909" s="79"/>
      <c r="C1909" s="79"/>
      <c r="D1909" s="79"/>
      <c r="E1909" s="79"/>
      <c r="F1909" s="79"/>
      <c r="G1909" s="79"/>
      <c r="H1909" s="79"/>
      <c r="I1909" s="79"/>
      <c r="J1909" s="79"/>
      <c r="K1909" s="79"/>
      <c r="L1909" s="79"/>
      <c r="M1909" s="79"/>
    </row>
    <row r="1910" spans="1:13">
      <c r="A1910" s="79"/>
      <c r="B1910" s="79"/>
      <c r="C1910" s="79"/>
      <c r="D1910" s="79"/>
      <c r="E1910" s="79"/>
      <c r="F1910" s="79"/>
      <c r="G1910" s="79"/>
      <c r="H1910" s="79"/>
      <c r="I1910" s="79"/>
      <c r="J1910" s="79"/>
      <c r="K1910" s="79"/>
      <c r="L1910" s="79"/>
      <c r="M1910" s="79"/>
    </row>
    <row r="1911" spans="1:13">
      <c r="A1911" s="79"/>
      <c r="B1911" s="79"/>
      <c r="C1911" s="79"/>
      <c r="D1911" s="79"/>
      <c r="E1911" s="79"/>
      <c r="F1911" s="79"/>
      <c r="G1911" s="79"/>
      <c r="H1911" s="79"/>
      <c r="I1911" s="79"/>
      <c r="J1911" s="79"/>
      <c r="K1911" s="79"/>
      <c r="L1911" s="79"/>
      <c r="M1911" s="79"/>
    </row>
    <row r="1912" spans="1:13">
      <c r="A1912" s="79"/>
      <c r="B1912" s="79"/>
      <c r="C1912" s="79"/>
      <c r="D1912" s="79"/>
      <c r="E1912" s="79"/>
      <c r="F1912" s="79"/>
      <c r="G1912" s="79"/>
      <c r="H1912" s="79"/>
      <c r="I1912" s="79"/>
      <c r="J1912" s="79"/>
      <c r="K1912" s="79"/>
      <c r="L1912" s="79"/>
      <c r="M1912" s="79"/>
    </row>
    <row r="1913" spans="1:13">
      <c r="A1913" s="79"/>
      <c r="B1913" s="79"/>
      <c r="C1913" s="79"/>
      <c r="D1913" s="79"/>
      <c r="E1913" s="79"/>
      <c r="F1913" s="79"/>
      <c r="G1913" s="79"/>
      <c r="H1913" s="79"/>
      <c r="I1913" s="79"/>
      <c r="J1913" s="79"/>
      <c r="K1913" s="79"/>
      <c r="L1913" s="79"/>
      <c r="M1913" s="79"/>
    </row>
    <row r="1914" spans="1:13">
      <c r="A1914" s="79"/>
      <c r="B1914" s="79"/>
      <c r="C1914" s="79"/>
      <c r="D1914" s="79"/>
      <c r="E1914" s="79"/>
      <c r="F1914" s="79"/>
      <c r="G1914" s="79"/>
      <c r="H1914" s="79"/>
      <c r="I1914" s="79"/>
      <c r="J1914" s="79"/>
      <c r="K1914" s="79"/>
      <c r="L1914" s="79"/>
      <c r="M1914" s="79"/>
    </row>
    <row r="1915" spans="1:13">
      <c r="A1915" s="79"/>
      <c r="B1915" s="79"/>
      <c r="C1915" s="79"/>
      <c r="D1915" s="79"/>
      <c r="E1915" s="79"/>
      <c r="F1915" s="79"/>
      <c r="G1915" s="79"/>
      <c r="H1915" s="79"/>
      <c r="I1915" s="79"/>
      <c r="J1915" s="79"/>
      <c r="K1915" s="79"/>
      <c r="L1915" s="79"/>
      <c r="M1915" s="79"/>
    </row>
    <row r="1916" spans="1:13">
      <c r="A1916" s="79"/>
      <c r="B1916" s="79"/>
      <c r="C1916" s="79"/>
      <c r="D1916" s="79"/>
      <c r="E1916" s="79"/>
      <c r="F1916" s="79"/>
      <c r="G1916" s="79"/>
      <c r="H1916" s="79"/>
      <c r="I1916" s="79"/>
      <c r="J1916" s="79"/>
      <c r="K1916" s="79"/>
      <c r="L1916" s="79"/>
      <c r="M1916" s="79"/>
    </row>
    <row r="1917" spans="1:13">
      <c r="A1917" s="79"/>
      <c r="B1917" s="79"/>
      <c r="C1917" s="79"/>
      <c r="D1917" s="79"/>
      <c r="E1917" s="79"/>
      <c r="F1917" s="79"/>
      <c r="G1917" s="79"/>
      <c r="H1917" s="79"/>
      <c r="I1917" s="79"/>
      <c r="J1917" s="79"/>
      <c r="K1917" s="79"/>
      <c r="L1917" s="79"/>
      <c r="M1917" s="79"/>
    </row>
    <row r="1918" spans="1:13">
      <c r="A1918" s="79"/>
      <c r="B1918" s="79"/>
      <c r="C1918" s="79"/>
      <c r="D1918" s="79"/>
      <c r="E1918" s="79"/>
      <c r="F1918" s="79"/>
      <c r="G1918" s="79"/>
      <c r="H1918" s="79"/>
      <c r="I1918" s="79"/>
      <c r="J1918" s="79"/>
      <c r="K1918" s="79"/>
      <c r="L1918" s="79"/>
      <c r="M1918" s="79"/>
    </row>
    <row r="1919" spans="1:13">
      <c r="A1919" s="79"/>
      <c r="B1919" s="79"/>
      <c r="C1919" s="79"/>
      <c r="D1919" s="79"/>
      <c r="E1919" s="79"/>
      <c r="F1919" s="79"/>
      <c r="G1919" s="79"/>
      <c r="H1919" s="79"/>
      <c r="I1919" s="79"/>
      <c r="J1919" s="79"/>
      <c r="K1919" s="79"/>
      <c r="L1919" s="79"/>
      <c r="M1919" s="79"/>
    </row>
    <row r="1920" spans="1:13">
      <c r="A1920" s="79"/>
      <c r="B1920" s="79"/>
      <c r="C1920" s="79"/>
      <c r="D1920" s="79"/>
      <c r="E1920" s="79"/>
      <c r="F1920" s="79"/>
      <c r="G1920" s="79"/>
      <c r="H1920" s="79"/>
      <c r="I1920" s="79"/>
      <c r="J1920" s="79"/>
      <c r="K1920" s="79"/>
      <c r="L1920" s="79"/>
      <c r="M1920" s="79"/>
    </row>
    <row r="1921" spans="1:13">
      <c r="A1921" s="79"/>
      <c r="B1921" s="79"/>
      <c r="C1921" s="79"/>
      <c r="D1921" s="79"/>
      <c r="E1921" s="79"/>
      <c r="F1921" s="79"/>
      <c r="G1921" s="79"/>
      <c r="H1921" s="79"/>
      <c r="I1921" s="79"/>
      <c r="J1921" s="79"/>
      <c r="K1921" s="79"/>
      <c r="L1921" s="79"/>
      <c r="M1921" s="79"/>
    </row>
    <row r="1922" spans="1:13">
      <c r="A1922" s="79"/>
      <c r="B1922" s="79"/>
      <c r="C1922" s="79"/>
      <c r="D1922" s="79"/>
      <c r="E1922" s="79"/>
      <c r="F1922" s="79"/>
      <c r="G1922" s="79"/>
      <c r="H1922" s="79"/>
      <c r="I1922" s="79"/>
      <c r="J1922" s="79"/>
      <c r="K1922" s="79"/>
      <c r="L1922" s="79"/>
      <c r="M1922" s="79"/>
    </row>
    <row r="1923" spans="1:13">
      <c r="A1923" s="79"/>
      <c r="B1923" s="79"/>
      <c r="C1923" s="79"/>
      <c r="D1923" s="79"/>
      <c r="E1923" s="79"/>
      <c r="F1923" s="79"/>
      <c r="G1923" s="79"/>
      <c r="H1923" s="79"/>
      <c r="I1923" s="79"/>
      <c r="J1923" s="79"/>
      <c r="K1923" s="79"/>
      <c r="L1923" s="79"/>
      <c r="M1923" s="79"/>
    </row>
    <row r="1924" spans="1:13">
      <c r="A1924" s="79"/>
      <c r="B1924" s="79"/>
      <c r="C1924" s="79"/>
      <c r="D1924" s="79"/>
      <c r="E1924" s="79"/>
      <c r="F1924" s="79"/>
      <c r="G1924" s="79"/>
      <c r="H1924" s="79"/>
      <c r="I1924" s="79"/>
      <c r="J1924" s="79"/>
      <c r="K1924" s="79"/>
      <c r="L1924" s="79"/>
      <c r="M1924" s="79"/>
    </row>
    <row r="1925" spans="1:13">
      <c r="A1925" s="79"/>
      <c r="B1925" s="79"/>
      <c r="C1925" s="79"/>
      <c r="D1925" s="79"/>
      <c r="E1925" s="79"/>
      <c r="F1925" s="79"/>
      <c r="G1925" s="79"/>
      <c r="H1925" s="79"/>
      <c r="I1925" s="79"/>
      <c r="J1925" s="79"/>
      <c r="K1925" s="79"/>
      <c r="L1925" s="79"/>
      <c r="M1925" s="79"/>
    </row>
    <row r="1926" spans="1:13">
      <c r="A1926" s="79"/>
      <c r="B1926" s="79"/>
      <c r="C1926" s="79"/>
      <c r="D1926" s="79"/>
      <c r="E1926" s="79"/>
      <c r="F1926" s="79"/>
      <c r="G1926" s="79"/>
      <c r="H1926" s="79"/>
      <c r="I1926" s="79"/>
      <c r="J1926" s="79"/>
      <c r="K1926" s="79"/>
      <c r="L1926" s="79"/>
      <c r="M1926" s="79"/>
    </row>
    <row r="1927" spans="1:13">
      <c r="A1927" s="79"/>
      <c r="B1927" s="79"/>
      <c r="C1927" s="79"/>
      <c r="D1927" s="79"/>
      <c r="E1927" s="79"/>
      <c r="F1927" s="79"/>
      <c r="G1927" s="79"/>
      <c r="H1927" s="79"/>
      <c r="I1927" s="79"/>
      <c r="J1927" s="79"/>
      <c r="K1927" s="79"/>
      <c r="L1927" s="79"/>
      <c r="M1927" s="79"/>
    </row>
    <row r="1928" spans="1:13">
      <c r="A1928" s="79"/>
      <c r="B1928" s="79"/>
      <c r="C1928" s="79"/>
      <c r="D1928" s="79"/>
      <c r="E1928" s="79"/>
      <c r="F1928" s="79"/>
      <c r="G1928" s="79"/>
      <c r="H1928" s="79"/>
      <c r="I1928" s="79"/>
      <c r="J1928" s="79"/>
      <c r="K1928" s="79"/>
      <c r="L1928" s="79"/>
      <c r="M1928" s="79"/>
    </row>
    <row r="1929" spans="1:13">
      <c r="A1929" s="79"/>
      <c r="B1929" s="79"/>
      <c r="C1929" s="79"/>
      <c r="D1929" s="79"/>
      <c r="E1929" s="79"/>
      <c r="F1929" s="79"/>
      <c r="G1929" s="79"/>
      <c r="H1929" s="79"/>
      <c r="I1929" s="79"/>
      <c r="J1929" s="79"/>
      <c r="K1929" s="79"/>
      <c r="L1929" s="79"/>
      <c r="M1929" s="79"/>
    </row>
    <row r="1930" spans="1:13">
      <c r="A1930" s="79"/>
      <c r="B1930" s="79"/>
      <c r="C1930" s="79"/>
      <c r="D1930" s="79"/>
      <c r="E1930" s="79"/>
      <c r="F1930" s="79"/>
      <c r="G1930" s="79"/>
      <c r="H1930" s="79"/>
      <c r="I1930" s="79"/>
      <c r="J1930" s="79"/>
      <c r="K1930" s="79"/>
      <c r="L1930" s="79"/>
      <c r="M1930" s="79"/>
    </row>
    <row r="1931" spans="1:13">
      <c r="A1931" s="79"/>
      <c r="B1931" s="79"/>
      <c r="C1931" s="79"/>
      <c r="D1931" s="79"/>
      <c r="E1931" s="79"/>
      <c r="F1931" s="79"/>
      <c r="G1931" s="79"/>
      <c r="H1931" s="79"/>
      <c r="I1931" s="79"/>
      <c r="J1931" s="79"/>
      <c r="K1931" s="79"/>
      <c r="L1931" s="79"/>
      <c r="M1931" s="79"/>
    </row>
    <row r="1932" spans="1:13">
      <c r="A1932" s="79"/>
      <c r="B1932" s="79"/>
      <c r="C1932" s="79"/>
      <c r="D1932" s="79"/>
      <c r="E1932" s="79"/>
      <c r="F1932" s="79"/>
      <c r="G1932" s="79"/>
      <c r="H1932" s="79"/>
      <c r="I1932" s="79"/>
      <c r="J1932" s="79"/>
      <c r="K1932" s="79"/>
      <c r="L1932" s="79"/>
      <c r="M1932" s="79"/>
    </row>
    <row r="1933" spans="1:13">
      <c r="A1933" s="79"/>
      <c r="B1933" s="79"/>
      <c r="C1933" s="79"/>
      <c r="D1933" s="79"/>
      <c r="E1933" s="79"/>
      <c r="F1933" s="79"/>
      <c r="G1933" s="79"/>
      <c r="H1933" s="79"/>
      <c r="I1933" s="79"/>
      <c r="J1933" s="79"/>
      <c r="K1933" s="79"/>
      <c r="L1933" s="79"/>
      <c r="M1933" s="79"/>
    </row>
    <row r="1934" spans="1:13">
      <c r="A1934" s="79"/>
      <c r="B1934" s="79"/>
      <c r="C1934" s="79"/>
      <c r="D1934" s="79"/>
      <c r="E1934" s="79"/>
      <c r="F1934" s="79"/>
      <c r="G1934" s="79"/>
      <c r="H1934" s="79"/>
      <c r="I1934" s="79"/>
      <c r="J1934" s="79"/>
      <c r="K1934" s="79"/>
      <c r="L1934" s="79"/>
      <c r="M1934" s="79"/>
    </row>
    <row r="1935" spans="1:13">
      <c r="A1935" s="79"/>
      <c r="B1935" s="79"/>
      <c r="C1935" s="79"/>
      <c r="D1935" s="79"/>
      <c r="E1935" s="79"/>
      <c r="F1935" s="79"/>
      <c r="G1935" s="79"/>
      <c r="H1935" s="79"/>
      <c r="I1935" s="79"/>
      <c r="J1935" s="79"/>
      <c r="K1935" s="79"/>
      <c r="L1935" s="79"/>
      <c r="M1935" s="79"/>
    </row>
    <row r="1936" spans="1:13">
      <c r="A1936" s="79"/>
      <c r="B1936" s="79"/>
      <c r="C1936" s="79"/>
      <c r="D1936" s="79"/>
      <c r="E1936" s="79"/>
      <c r="F1936" s="79"/>
      <c r="G1936" s="79"/>
      <c r="H1936" s="79"/>
      <c r="I1936" s="79"/>
      <c r="J1936" s="79"/>
      <c r="K1936" s="79"/>
      <c r="L1936" s="79"/>
      <c r="M1936" s="79"/>
    </row>
    <row r="1937" spans="1:13">
      <c r="A1937" s="79"/>
      <c r="B1937" s="79"/>
      <c r="C1937" s="79"/>
      <c r="D1937" s="79"/>
      <c r="E1937" s="79"/>
      <c r="F1937" s="79"/>
      <c r="G1937" s="79"/>
      <c r="H1937" s="79"/>
      <c r="I1937" s="79"/>
      <c r="J1937" s="79"/>
      <c r="K1937" s="79"/>
      <c r="L1937" s="79"/>
      <c r="M1937" s="79"/>
    </row>
    <row r="1938" spans="1:13">
      <c r="A1938" s="79"/>
      <c r="B1938" s="79"/>
      <c r="C1938" s="79"/>
      <c r="D1938" s="79"/>
      <c r="E1938" s="79"/>
      <c r="F1938" s="79"/>
      <c r="G1938" s="79"/>
      <c r="H1938" s="79"/>
      <c r="I1938" s="79"/>
      <c r="J1938" s="79"/>
      <c r="K1938" s="79"/>
      <c r="L1938" s="79"/>
      <c r="M1938" s="79"/>
    </row>
    <row r="1939" spans="1:13">
      <c r="A1939" s="79"/>
      <c r="B1939" s="79"/>
      <c r="C1939" s="79"/>
      <c r="D1939" s="79"/>
      <c r="E1939" s="79"/>
      <c r="F1939" s="79"/>
      <c r="G1939" s="79"/>
      <c r="H1939" s="79"/>
      <c r="I1939" s="79"/>
      <c r="J1939" s="79"/>
      <c r="K1939" s="79"/>
      <c r="L1939" s="79"/>
      <c r="M1939" s="79"/>
    </row>
    <row r="1940" spans="1:13">
      <c r="A1940" s="79"/>
      <c r="B1940" s="79"/>
      <c r="C1940" s="79"/>
      <c r="D1940" s="79"/>
      <c r="E1940" s="79"/>
      <c r="F1940" s="79"/>
      <c r="G1940" s="79"/>
      <c r="H1940" s="79"/>
      <c r="I1940" s="79"/>
      <c r="J1940" s="79"/>
      <c r="K1940" s="79"/>
      <c r="L1940" s="79"/>
      <c r="M1940" s="79"/>
    </row>
    <row r="1941" spans="1:13">
      <c r="A1941" s="79"/>
      <c r="B1941" s="79"/>
      <c r="C1941" s="79"/>
      <c r="D1941" s="79"/>
      <c r="E1941" s="79"/>
      <c r="F1941" s="79"/>
      <c r="G1941" s="79"/>
      <c r="H1941" s="79"/>
      <c r="I1941" s="79"/>
      <c r="J1941" s="79"/>
      <c r="K1941" s="79"/>
      <c r="L1941" s="79"/>
      <c r="M1941" s="79"/>
    </row>
    <row r="1942" spans="1:13">
      <c r="A1942" s="79"/>
      <c r="B1942" s="79"/>
      <c r="C1942" s="79"/>
      <c r="D1942" s="79"/>
      <c r="E1942" s="79"/>
      <c r="F1942" s="79"/>
      <c r="G1942" s="79"/>
      <c r="H1942" s="79"/>
      <c r="I1942" s="79"/>
      <c r="J1942" s="79"/>
      <c r="K1942" s="79"/>
      <c r="L1942" s="79"/>
      <c r="M1942" s="79"/>
    </row>
    <row r="1943" spans="1:13">
      <c r="A1943" s="79"/>
      <c r="B1943" s="79"/>
      <c r="C1943" s="79"/>
      <c r="D1943" s="79"/>
      <c r="E1943" s="79"/>
      <c r="F1943" s="79"/>
      <c r="G1943" s="79"/>
      <c r="H1943" s="79"/>
      <c r="I1943" s="79"/>
      <c r="J1943" s="79"/>
      <c r="K1943" s="79"/>
      <c r="L1943" s="79"/>
      <c r="M1943" s="79"/>
    </row>
    <row r="1944" spans="1:13">
      <c r="A1944" s="79"/>
      <c r="B1944" s="79"/>
      <c r="C1944" s="79"/>
      <c r="D1944" s="79"/>
      <c r="E1944" s="79"/>
      <c r="F1944" s="79"/>
      <c r="G1944" s="79"/>
      <c r="H1944" s="79"/>
      <c r="I1944" s="79"/>
      <c r="J1944" s="79"/>
      <c r="K1944" s="79"/>
      <c r="L1944" s="79"/>
      <c r="M1944" s="79"/>
    </row>
    <row r="1945" spans="1:13">
      <c r="A1945" s="79"/>
      <c r="B1945" s="79"/>
      <c r="C1945" s="79"/>
      <c r="D1945" s="79"/>
      <c r="E1945" s="79"/>
      <c r="F1945" s="79"/>
      <c r="G1945" s="79"/>
      <c r="H1945" s="79"/>
      <c r="I1945" s="79"/>
      <c r="J1945" s="79"/>
      <c r="K1945" s="79"/>
      <c r="L1945" s="79"/>
      <c r="M1945" s="79"/>
    </row>
    <row r="1946" spans="1:13">
      <c r="A1946" s="79"/>
      <c r="B1946" s="79"/>
      <c r="C1946" s="79"/>
      <c r="D1946" s="79"/>
      <c r="E1946" s="79"/>
      <c r="F1946" s="79"/>
      <c r="G1946" s="79"/>
      <c r="H1946" s="79"/>
      <c r="I1946" s="79"/>
      <c r="J1946" s="79"/>
      <c r="K1946" s="79"/>
      <c r="L1946" s="79"/>
      <c r="M1946" s="79"/>
    </row>
    <row r="1947" spans="1:13">
      <c r="A1947" s="79"/>
      <c r="B1947" s="79"/>
      <c r="C1947" s="79"/>
      <c r="D1947" s="79"/>
      <c r="E1947" s="79"/>
      <c r="F1947" s="79"/>
      <c r="G1947" s="79"/>
      <c r="H1947" s="79"/>
      <c r="I1947" s="79"/>
      <c r="J1947" s="79"/>
      <c r="K1947" s="79"/>
      <c r="L1947" s="79"/>
      <c r="M1947" s="79"/>
    </row>
    <row r="1948" spans="1:13">
      <c r="A1948" s="79"/>
      <c r="B1948" s="79"/>
      <c r="C1948" s="79"/>
      <c r="D1948" s="79"/>
      <c r="E1948" s="79"/>
      <c r="F1948" s="79"/>
      <c r="G1948" s="79"/>
      <c r="H1948" s="79"/>
      <c r="I1948" s="79"/>
      <c r="J1948" s="79"/>
      <c r="K1948" s="79"/>
      <c r="L1948" s="79"/>
      <c r="M1948" s="79"/>
    </row>
    <row r="1949" spans="1:13">
      <c r="A1949" s="79"/>
      <c r="B1949" s="79"/>
      <c r="C1949" s="79"/>
      <c r="D1949" s="79"/>
      <c r="E1949" s="79"/>
      <c r="F1949" s="79"/>
      <c r="G1949" s="79"/>
      <c r="H1949" s="79"/>
      <c r="I1949" s="79"/>
      <c r="J1949" s="79"/>
      <c r="K1949" s="79"/>
      <c r="L1949" s="79"/>
      <c r="M1949" s="79"/>
    </row>
    <row r="1950" spans="1:13">
      <c r="A1950" s="79"/>
      <c r="B1950" s="79"/>
      <c r="C1950" s="79"/>
      <c r="D1950" s="79"/>
      <c r="E1950" s="79"/>
      <c r="F1950" s="79"/>
      <c r="G1950" s="79"/>
      <c r="H1950" s="79"/>
      <c r="I1950" s="79"/>
      <c r="J1950" s="79"/>
      <c r="K1950" s="79"/>
      <c r="L1950" s="79"/>
      <c r="M1950" s="79"/>
    </row>
    <row r="1951" spans="1:13">
      <c r="A1951" s="79"/>
      <c r="B1951" s="79"/>
      <c r="C1951" s="79"/>
      <c r="D1951" s="79"/>
      <c r="E1951" s="79"/>
      <c r="F1951" s="79"/>
      <c r="G1951" s="79"/>
      <c r="H1951" s="79"/>
      <c r="I1951" s="79"/>
      <c r="J1951" s="79"/>
      <c r="K1951" s="79"/>
      <c r="L1951" s="79"/>
      <c r="M1951" s="79"/>
    </row>
    <row r="1952" spans="1:13">
      <c r="A1952" s="79"/>
      <c r="B1952" s="79"/>
      <c r="C1952" s="79"/>
      <c r="D1952" s="79"/>
      <c r="E1952" s="79"/>
      <c r="F1952" s="79"/>
      <c r="G1952" s="79"/>
      <c r="H1952" s="79"/>
      <c r="I1952" s="79"/>
      <c r="J1952" s="79"/>
      <c r="K1952" s="79"/>
      <c r="L1952" s="79"/>
      <c r="M1952" s="79"/>
    </row>
    <row r="1953" spans="1:13">
      <c r="A1953" s="79"/>
      <c r="B1953" s="79"/>
      <c r="C1953" s="79"/>
      <c r="D1953" s="79"/>
      <c r="E1953" s="79"/>
      <c r="F1953" s="79"/>
      <c r="G1953" s="79"/>
      <c r="H1953" s="79"/>
      <c r="I1953" s="79"/>
      <c r="J1953" s="79"/>
      <c r="K1953" s="79"/>
      <c r="L1953" s="79"/>
      <c r="M1953" s="79"/>
    </row>
    <row r="1954" spans="1:13">
      <c r="A1954" s="79"/>
      <c r="B1954" s="79"/>
      <c r="C1954" s="79"/>
      <c r="D1954" s="79"/>
      <c r="E1954" s="79"/>
      <c r="F1954" s="79"/>
      <c r="G1954" s="79"/>
      <c r="H1954" s="79"/>
      <c r="I1954" s="79"/>
      <c r="J1954" s="79"/>
      <c r="K1954" s="79"/>
      <c r="L1954" s="79"/>
      <c r="M1954" s="79"/>
    </row>
    <row r="1955" spans="1:13">
      <c r="A1955" s="79"/>
      <c r="B1955" s="79"/>
      <c r="C1955" s="79"/>
      <c r="D1955" s="79"/>
      <c r="E1955" s="79"/>
      <c r="F1955" s="79"/>
      <c r="G1955" s="79"/>
      <c r="H1955" s="79"/>
      <c r="I1955" s="79"/>
      <c r="J1955" s="79"/>
      <c r="K1955" s="79"/>
      <c r="L1955" s="79"/>
      <c r="M1955" s="79"/>
    </row>
    <row r="1956" spans="1:13">
      <c r="A1956" s="79"/>
      <c r="B1956" s="79"/>
      <c r="C1956" s="79"/>
      <c r="D1956" s="79"/>
      <c r="E1956" s="79"/>
      <c r="F1956" s="79"/>
      <c r="G1956" s="79"/>
      <c r="H1956" s="79"/>
      <c r="I1956" s="79"/>
      <c r="J1956" s="79"/>
      <c r="K1956" s="79"/>
      <c r="L1956" s="79"/>
      <c r="M1956" s="79"/>
    </row>
    <row r="1957" spans="1:13">
      <c r="A1957" s="79"/>
      <c r="B1957" s="79"/>
      <c r="C1957" s="79"/>
      <c r="D1957" s="79"/>
      <c r="E1957" s="79"/>
      <c r="F1957" s="79"/>
      <c r="G1957" s="79"/>
      <c r="H1957" s="79"/>
      <c r="I1957" s="79"/>
      <c r="J1957" s="79"/>
      <c r="K1957" s="79"/>
      <c r="L1957" s="79"/>
      <c r="M1957" s="79"/>
    </row>
    <row r="1958" spans="1:13">
      <c r="A1958" s="79"/>
      <c r="B1958" s="79"/>
      <c r="C1958" s="79"/>
      <c r="D1958" s="79"/>
      <c r="E1958" s="79"/>
      <c r="F1958" s="79"/>
      <c r="G1958" s="79"/>
      <c r="H1958" s="79"/>
      <c r="I1958" s="79"/>
      <c r="J1958" s="79"/>
      <c r="K1958" s="79"/>
      <c r="L1958" s="79"/>
      <c r="M1958" s="79"/>
    </row>
    <row r="1959" spans="1:13">
      <c r="A1959" s="79"/>
      <c r="B1959" s="79"/>
      <c r="C1959" s="79"/>
      <c r="D1959" s="79"/>
      <c r="E1959" s="79"/>
      <c r="F1959" s="79"/>
      <c r="G1959" s="79"/>
      <c r="H1959" s="79"/>
      <c r="I1959" s="79"/>
      <c r="J1959" s="79"/>
      <c r="K1959" s="79"/>
      <c r="L1959" s="79"/>
      <c r="M1959" s="79"/>
    </row>
    <row r="1960" spans="1:13">
      <c r="A1960" s="79"/>
      <c r="B1960" s="79"/>
      <c r="C1960" s="79"/>
      <c r="D1960" s="79"/>
      <c r="E1960" s="79"/>
      <c r="F1960" s="79"/>
      <c r="G1960" s="79"/>
      <c r="H1960" s="79"/>
      <c r="I1960" s="79"/>
      <c r="J1960" s="79"/>
      <c r="K1960" s="79"/>
      <c r="L1960" s="79"/>
      <c r="M1960" s="79"/>
    </row>
    <row r="1961" spans="1:13">
      <c r="A1961" s="79"/>
      <c r="B1961" s="79"/>
      <c r="C1961" s="79"/>
      <c r="D1961" s="79"/>
      <c r="E1961" s="79"/>
      <c r="F1961" s="79"/>
      <c r="G1961" s="79"/>
      <c r="H1961" s="79"/>
      <c r="I1961" s="79"/>
      <c r="J1961" s="79"/>
      <c r="K1961" s="79"/>
      <c r="L1961" s="79"/>
      <c r="M1961" s="79"/>
    </row>
    <row r="1962" spans="1:13">
      <c r="A1962" s="79"/>
      <c r="B1962" s="79"/>
      <c r="C1962" s="79"/>
      <c r="D1962" s="79"/>
      <c r="E1962" s="79"/>
      <c r="F1962" s="79"/>
      <c r="G1962" s="79"/>
      <c r="H1962" s="79"/>
      <c r="I1962" s="79"/>
      <c r="J1962" s="79"/>
      <c r="K1962" s="79"/>
      <c r="L1962" s="79"/>
      <c r="M1962" s="79"/>
    </row>
    <row r="1963" spans="1:13">
      <c r="A1963" s="79"/>
      <c r="B1963" s="79"/>
      <c r="C1963" s="79"/>
      <c r="D1963" s="79"/>
      <c r="E1963" s="79"/>
      <c r="F1963" s="79"/>
      <c r="G1963" s="79"/>
      <c r="H1963" s="79"/>
      <c r="I1963" s="79"/>
      <c r="J1963" s="79"/>
      <c r="K1963" s="79"/>
      <c r="L1963" s="79"/>
      <c r="M1963" s="79"/>
    </row>
    <row r="1964" spans="1:13">
      <c r="A1964" s="79"/>
      <c r="B1964" s="79"/>
      <c r="C1964" s="79"/>
      <c r="D1964" s="79"/>
      <c r="E1964" s="79"/>
      <c r="F1964" s="79"/>
      <c r="G1964" s="79"/>
      <c r="H1964" s="79"/>
      <c r="I1964" s="79"/>
      <c r="J1964" s="79"/>
      <c r="K1964" s="79"/>
      <c r="L1964" s="79"/>
      <c r="M1964" s="79"/>
    </row>
    <row r="1965" spans="1:13">
      <c r="A1965" s="79"/>
      <c r="B1965" s="79"/>
      <c r="C1965" s="79"/>
      <c r="D1965" s="79"/>
      <c r="E1965" s="79"/>
      <c r="F1965" s="79"/>
      <c r="G1965" s="79"/>
      <c r="H1965" s="79"/>
      <c r="I1965" s="79"/>
      <c r="J1965" s="79"/>
      <c r="K1965" s="79"/>
      <c r="L1965" s="79"/>
      <c r="M1965" s="79"/>
    </row>
    <row r="1966" spans="1:13">
      <c r="A1966" s="79"/>
      <c r="B1966" s="79"/>
      <c r="C1966" s="79"/>
      <c r="D1966" s="79"/>
      <c r="E1966" s="79"/>
      <c r="F1966" s="79"/>
      <c r="G1966" s="79"/>
      <c r="H1966" s="79"/>
      <c r="I1966" s="79"/>
      <c r="J1966" s="79"/>
      <c r="K1966" s="79"/>
      <c r="L1966" s="79"/>
      <c r="M1966" s="79"/>
    </row>
    <row r="1967" spans="1:13">
      <c r="A1967" s="79"/>
      <c r="B1967" s="79"/>
      <c r="C1967" s="79"/>
      <c r="D1967" s="79"/>
      <c r="E1967" s="79"/>
      <c r="F1967" s="79"/>
      <c r="G1967" s="79"/>
      <c r="H1967" s="79"/>
      <c r="I1967" s="79"/>
      <c r="J1967" s="79"/>
      <c r="K1967" s="79"/>
      <c r="L1967" s="79"/>
      <c r="M1967" s="79"/>
    </row>
    <row r="1968" spans="1:13">
      <c r="A1968" s="79"/>
      <c r="B1968" s="79"/>
      <c r="C1968" s="79"/>
      <c r="D1968" s="79"/>
      <c r="E1968" s="79"/>
      <c r="F1968" s="79"/>
      <c r="G1968" s="79"/>
      <c r="H1968" s="79"/>
      <c r="I1968" s="79"/>
      <c r="J1968" s="79"/>
      <c r="K1968" s="79"/>
      <c r="L1968" s="79"/>
      <c r="M1968" s="79"/>
    </row>
    <row r="1969" spans="1:13">
      <c r="A1969" s="79"/>
      <c r="B1969" s="79"/>
      <c r="C1969" s="79"/>
      <c r="D1969" s="79"/>
      <c r="E1969" s="79"/>
      <c r="F1969" s="79"/>
      <c r="G1969" s="79"/>
      <c r="H1969" s="79"/>
      <c r="I1969" s="79"/>
      <c r="J1969" s="79"/>
      <c r="K1969" s="79"/>
      <c r="L1969" s="79"/>
      <c r="M1969" s="79"/>
    </row>
    <row r="1970" spans="1:13">
      <c r="A1970" s="79"/>
      <c r="B1970" s="79"/>
      <c r="C1970" s="79"/>
      <c r="D1970" s="79"/>
      <c r="E1970" s="79"/>
      <c r="F1970" s="79"/>
      <c r="G1970" s="79"/>
      <c r="H1970" s="79"/>
      <c r="I1970" s="79"/>
      <c r="J1970" s="79"/>
      <c r="K1970" s="79"/>
      <c r="L1970" s="79"/>
      <c r="M1970" s="79"/>
    </row>
    <row r="1971" spans="1:13">
      <c r="A1971" s="79"/>
      <c r="B1971" s="79"/>
      <c r="C1971" s="79"/>
      <c r="D1971" s="79"/>
      <c r="E1971" s="79"/>
      <c r="F1971" s="79"/>
      <c r="G1971" s="79"/>
      <c r="H1971" s="79"/>
      <c r="I1971" s="79"/>
      <c r="J1971" s="79"/>
      <c r="K1971" s="79"/>
      <c r="L1971" s="79"/>
      <c r="M1971" s="79"/>
    </row>
    <row r="1972" spans="1:13">
      <c r="A1972" s="79"/>
      <c r="B1972" s="79"/>
      <c r="C1972" s="79"/>
      <c r="D1972" s="79"/>
      <c r="E1972" s="79"/>
      <c r="F1972" s="79"/>
      <c r="G1972" s="79"/>
      <c r="H1972" s="79"/>
      <c r="I1972" s="79"/>
      <c r="J1972" s="79"/>
      <c r="K1972" s="79"/>
      <c r="L1972" s="79"/>
      <c r="M1972" s="79"/>
    </row>
    <row r="1973" spans="1:13">
      <c r="A1973" s="79"/>
      <c r="B1973" s="79"/>
      <c r="C1973" s="79"/>
      <c r="D1973" s="79"/>
      <c r="E1973" s="79"/>
      <c r="F1973" s="79"/>
      <c r="G1973" s="79"/>
      <c r="H1973" s="79"/>
      <c r="I1973" s="79"/>
      <c r="J1973" s="79"/>
      <c r="K1973" s="79"/>
      <c r="L1973" s="79"/>
      <c r="M1973" s="79"/>
    </row>
    <row r="1974" spans="1:13">
      <c r="A1974" s="79"/>
      <c r="B1974" s="79"/>
      <c r="C1974" s="79"/>
      <c r="D1974" s="79"/>
      <c r="E1974" s="79"/>
      <c r="F1974" s="79"/>
      <c r="G1974" s="79"/>
      <c r="H1974" s="79"/>
      <c r="I1974" s="79"/>
      <c r="J1974" s="79"/>
      <c r="K1974" s="79"/>
      <c r="L1974" s="79"/>
      <c r="M1974" s="79"/>
    </row>
    <row r="1975" spans="1:13">
      <c r="A1975" s="79"/>
      <c r="B1975" s="79"/>
      <c r="C1975" s="79"/>
      <c r="D1975" s="79"/>
      <c r="E1975" s="79"/>
      <c r="F1975" s="79"/>
      <c r="G1975" s="79"/>
      <c r="H1975" s="79"/>
      <c r="I1975" s="79"/>
      <c r="J1975" s="79"/>
      <c r="K1975" s="79"/>
      <c r="L1975" s="79"/>
      <c r="M1975" s="79"/>
    </row>
    <row r="1976" spans="1:13">
      <c r="A1976" s="79"/>
      <c r="B1976" s="79"/>
      <c r="C1976" s="79"/>
      <c r="D1976" s="79"/>
      <c r="E1976" s="79"/>
      <c r="F1976" s="79"/>
      <c r="G1976" s="79"/>
      <c r="H1976" s="79"/>
      <c r="I1976" s="79"/>
      <c r="J1976" s="79"/>
      <c r="K1976" s="79"/>
      <c r="L1976" s="79"/>
      <c r="M1976" s="79"/>
    </row>
    <row r="1977" spans="1:13">
      <c r="A1977" s="79"/>
      <c r="B1977" s="79"/>
      <c r="C1977" s="79"/>
      <c r="D1977" s="79"/>
      <c r="E1977" s="79"/>
      <c r="F1977" s="79"/>
      <c r="G1977" s="79"/>
      <c r="H1977" s="79"/>
      <c r="I1977" s="79"/>
      <c r="J1977" s="79"/>
      <c r="K1977" s="79"/>
      <c r="L1977" s="79"/>
      <c r="M1977" s="79"/>
    </row>
    <row r="1978" spans="1:13">
      <c r="A1978" s="79"/>
      <c r="B1978" s="79"/>
      <c r="C1978" s="79"/>
      <c r="D1978" s="79"/>
      <c r="E1978" s="79"/>
      <c r="F1978" s="79"/>
      <c r="G1978" s="79"/>
      <c r="H1978" s="79"/>
      <c r="I1978" s="79"/>
      <c r="J1978" s="79"/>
      <c r="K1978" s="79"/>
      <c r="L1978" s="79"/>
      <c r="M1978" s="79"/>
    </row>
    <row r="1979" spans="1:13">
      <c r="A1979" s="79"/>
      <c r="B1979" s="79"/>
      <c r="C1979" s="79"/>
      <c r="D1979" s="79"/>
      <c r="E1979" s="79"/>
      <c r="F1979" s="79"/>
      <c r="G1979" s="79"/>
      <c r="H1979" s="79"/>
      <c r="I1979" s="79"/>
      <c r="J1979" s="79"/>
      <c r="K1979" s="79"/>
      <c r="L1979" s="79"/>
      <c r="M1979" s="79"/>
    </row>
    <row r="1980" spans="1:13">
      <c r="A1980" s="79"/>
      <c r="B1980" s="79"/>
      <c r="C1980" s="79"/>
      <c r="D1980" s="79"/>
      <c r="E1980" s="79"/>
      <c r="F1980" s="79"/>
      <c r="G1980" s="79"/>
      <c r="H1980" s="79"/>
      <c r="I1980" s="79"/>
      <c r="J1980" s="79"/>
      <c r="K1980" s="79"/>
      <c r="L1980" s="79"/>
      <c r="M1980" s="79"/>
    </row>
    <row r="1981" spans="1:13">
      <c r="A1981" s="79"/>
      <c r="B1981" s="79"/>
      <c r="C1981" s="79"/>
      <c r="D1981" s="79"/>
      <c r="E1981" s="79"/>
      <c r="F1981" s="79"/>
      <c r="G1981" s="79"/>
      <c r="H1981" s="79"/>
      <c r="I1981" s="79"/>
      <c r="J1981" s="79"/>
      <c r="K1981" s="79"/>
      <c r="L1981" s="79"/>
      <c r="M1981" s="79"/>
    </row>
    <row r="1982" spans="1:13">
      <c r="A1982" s="79"/>
      <c r="B1982" s="79"/>
      <c r="C1982" s="79"/>
      <c r="D1982" s="79"/>
      <c r="E1982" s="79"/>
      <c r="F1982" s="79"/>
      <c r="G1982" s="79"/>
      <c r="H1982" s="79"/>
      <c r="I1982" s="79"/>
      <c r="J1982" s="79"/>
      <c r="K1982" s="79"/>
      <c r="L1982" s="79"/>
      <c r="M1982" s="79"/>
    </row>
    <row r="1983" spans="1:13">
      <c r="A1983" s="79"/>
      <c r="B1983" s="79"/>
      <c r="C1983" s="79"/>
      <c r="D1983" s="79"/>
      <c r="E1983" s="79"/>
      <c r="F1983" s="79"/>
      <c r="G1983" s="79"/>
      <c r="H1983" s="79"/>
      <c r="I1983" s="79"/>
      <c r="J1983" s="79"/>
      <c r="K1983" s="79"/>
      <c r="L1983" s="79"/>
      <c r="M1983" s="79"/>
    </row>
    <row r="1984" spans="1:13">
      <c r="A1984" s="79"/>
      <c r="B1984" s="79"/>
      <c r="C1984" s="79"/>
      <c r="D1984" s="79"/>
      <c r="E1984" s="79"/>
      <c r="F1984" s="79"/>
      <c r="G1984" s="79"/>
      <c r="H1984" s="79"/>
      <c r="I1984" s="79"/>
      <c r="J1984" s="79"/>
      <c r="K1984" s="79"/>
      <c r="L1984" s="79"/>
      <c r="M1984" s="79"/>
    </row>
    <row r="1985" spans="1:13">
      <c r="A1985" s="79"/>
      <c r="B1985" s="79"/>
      <c r="C1985" s="79"/>
      <c r="D1985" s="79"/>
      <c r="E1985" s="79"/>
      <c r="F1985" s="79"/>
      <c r="G1985" s="79"/>
      <c r="H1985" s="79"/>
      <c r="I1985" s="79"/>
      <c r="J1985" s="79"/>
      <c r="K1985" s="79"/>
      <c r="L1985" s="79"/>
      <c r="M1985" s="79"/>
    </row>
    <row r="1986" spans="1:13">
      <c r="A1986" s="79"/>
      <c r="B1986" s="79"/>
      <c r="C1986" s="79"/>
      <c r="D1986" s="79"/>
      <c r="E1986" s="79"/>
      <c r="F1986" s="79"/>
      <c r="G1986" s="79"/>
      <c r="H1986" s="79"/>
      <c r="I1986" s="79"/>
      <c r="J1986" s="79"/>
      <c r="K1986" s="79"/>
      <c r="L1986" s="79"/>
      <c r="M1986" s="79"/>
    </row>
    <row r="1987" spans="1:13">
      <c r="A1987" s="79"/>
      <c r="B1987" s="79"/>
      <c r="C1987" s="79"/>
      <c r="D1987" s="79"/>
      <c r="E1987" s="79"/>
      <c r="F1987" s="79"/>
      <c r="G1987" s="79"/>
      <c r="H1987" s="79"/>
      <c r="I1987" s="79"/>
      <c r="J1987" s="79"/>
      <c r="K1987" s="79"/>
      <c r="L1987" s="79"/>
      <c r="M1987" s="79"/>
    </row>
    <row r="1988" spans="1:13">
      <c r="A1988" s="79"/>
      <c r="B1988" s="79"/>
      <c r="C1988" s="79"/>
      <c r="D1988" s="79"/>
      <c r="E1988" s="79"/>
      <c r="F1988" s="79"/>
      <c r="G1988" s="79"/>
      <c r="H1988" s="79"/>
      <c r="I1988" s="79"/>
      <c r="J1988" s="79"/>
      <c r="K1988" s="79"/>
      <c r="L1988" s="79"/>
      <c r="M1988" s="79"/>
    </row>
    <row r="1989" spans="1:13">
      <c r="A1989" s="79"/>
      <c r="B1989" s="79"/>
      <c r="C1989" s="79"/>
      <c r="D1989" s="79"/>
      <c r="E1989" s="79"/>
      <c r="F1989" s="79"/>
      <c r="G1989" s="79"/>
      <c r="H1989" s="79"/>
      <c r="I1989" s="79"/>
      <c r="J1989" s="79"/>
      <c r="K1989" s="79"/>
      <c r="L1989" s="79"/>
      <c r="M1989" s="79"/>
    </row>
    <row r="1990" spans="1:13">
      <c r="A1990" s="79"/>
      <c r="B1990" s="79"/>
      <c r="C1990" s="79"/>
      <c r="D1990" s="79"/>
      <c r="E1990" s="79"/>
      <c r="F1990" s="79"/>
      <c r="G1990" s="79"/>
      <c r="H1990" s="79"/>
      <c r="I1990" s="79"/>
      <c r="J1990" s="79"/>
      <c r="K1990" s="79"/>
      <c r="L1990" s="79"/>
      <c r="M1990" s="79"/>
    </row>
    <row r="1991" spans="1:13">
      <c r="A1991" s="79"/>
      <c r="B1991" s="79"/>
      <c r="C1991" s="79"/>
      <c r="D1991" s="79"/>
      <c r="E1991" s="79"/>
      <c r="F1991" s="79"/>
      <c r="G1991" s="79"/>
      <c r="H1991" s="79"/>
      <c r="I1991" s="79"/>
      <c r="J1991" s="79"/>
      <c r="K1991" s="79"/>
      <c r="L1991" s="79"/>
      <c r="M1991" s="79"/>
    </row>
    <row r="1992" spans="1:13">
      <c r="A1992" s="79"/>
      <c r="B1992" s="79"/>
      <c r="C1992" s="79"/>
      <c r="D1992" s="79"/>
      <c r="E1992" s="79"/>
      <c r="F1992" s="79"/>
      <c r="G1992" s="79"/>
      <c r="H1992" s="79"/>
      <c r="I1992" s="79"/>
      <c r="J1992" s="79"/>
      <c r="K1992" s="79"/>
      <c r="L1992" s="79"/>
      <c r="M1992" s="79"/>
    </row>
    <row r="1993" spans="1:13">
      <c r="A1993" s="79"/>
      <c r="B1993" s="79"/>
      <c r="C1993" s="79"/>
      <c r="D1993" s="79"/>
      <c r="E1993" s="79"/>
      <c r="F1993" s="79"/>
      <c r="G1993" s="79"/>
      <c r="H1993" s="79"/>
      <c r="I1993" s="79"/>
      <c r="J1993" s="79"/>
      <c r="K1993" s="79"/>
      <c r="L1993" s="79"/>
      <c r="M1993" s="79"/>
    </row>
    <row r="1994" spans="1:13">
      <c r="A1994" s="79"/>
      <c r="B1994" s="79"/>
      <c r="C1994" s="79"/>
      <c r="D1994" s="79"/>
      <c r="E1994" s="79"/>
      <c r="F1994" s="79"/>
      <c r="G1994" s="79"/>
      <c r="H1994" s="79"/>
      <c r="I1994" s="79"/>
      <c r="J1994" s="79"/>
      <c r="K1994" s="79"/>
      <c r="L1994" s="79"/>
      <c r="M1994" s="79"/>
    </row>
    <row r="1995" spans="1:13">
      <c r="A1995" s="79"/>
      <c r="B1995" s="79"/>
      <c r="C1995" s="79"/>
      <c r="D1995" s="79"/>
      <c r="E1995" s="79"/>
      <c r="F1995" s="79"/>
      <c r="G1995" s="79"/>
      <c r="H1995" s="79"/>
      <c r="I1995" s="79"/>
      <c r="J1995" s="79"/>
      <c r="K1995" s="79"/>
      <c r="L1995" s="79"/>
      <c r="M1995" s="79"/>
    </row>
    <row r="1996" spans="1:13">
      <c r="A1996" s="79"/>
      <c r="B1996" s="79"/>
      <c r="C1996" s="79"/>
      <c r="D1996" s="79"/>
      <c r="E1996" s="79"/>
      <c r="F1996" s="79"/>
      <c r="G1996" s="79"/>
      <c r="H1996" s="79"/>
      <c r="I1996" s="79"/>
      <c r="J1996" s="79"/>
      <c r="K1996" s="79"/>
      <c r="L1996" s="79"/>
      <c r="M1996" s="79"/>
    </row>
    <row r="1997" spans="1:13">
      <c r="A1997" s="79"/>
      <c r="B1997" s="79"/>
      <c r="C1997" s="79"/>
      <c r="D1997" s="79"/>
      <c r="E1997" s="79"/>
      <c r="F1997" s="79"/>
      <c r="G1997" s="79"/>
      <c r="H1997" s="79"/>
      <c r="I1997" s="79"/>
      <c r="J1997" s="79"/>
      <c r="K1997" s="79"/>
      <c r="L1997" s="79"/>
      <c r="M1997" s="79"/>
    </row>
    <row r="1998" spans="1:13">
      <c r="A1998" s="79"/>
      <c r="B1998" s="79"/>
      <c r="C1998" s="79"/>
      <c r="D1998" s="79"/>
      <c r="E1998" s="79"/>
      <c r="F1998" s="79"/>
      <c r="G1998" s="79"/>
      <c r="H1998" s="79"/>
      <c r="I1998" s="79"/>
      <c r="J1998" s="79"/>
      <c r="K1998" s="79"/>
      <c r="L1998" s="79"/>
      <c r="M1998" s="79"/>
    </row>
    <row r="1999" spans="1:13">
      <c r="A1999" s="79"/>
      <c r="B1999" s="79"/>
      <c r="C1999" s="79"/>
      <c r="D1999" s="79"/>
      <c r="E1999" s="79"/>
      <c r="F1999" s="79"/>
      <c r="G1999" s="79"/>
      <c r="H1999" s="79"/>
      <c r="I1999" s="79"/>
      <c r="J1999" s="79"/>
      <c r="K1999" s="79"/>
      <c r="L1999" s="79"/>
      <c r="M1999" s="79"/>
    </row>
    <row r="2000" spans="1:13">
      <c r="A2000" s="79"/>
      <c r="B2000" s="79"/>
      <c r="C2000" s="79"/>
      <c r="D2000" s="79"/>
      <c r="E2000" s="79"/>
      <c r="F2000" s="79"/>
      <c r="G2000" s="79"/>
      <c r="H2000" s="79"/>
      <c r="I2000" s="79"/>
      <c r="J2000" s="79"/>
      <c r="K2000" s="79"/>
      <c r="L2000" s="79"/>
      <c r="M2000" s="79"/>
    </row>
    <row r="2001" spans="1:13">
      <c r="A2001" s="79"/>
      <c r="B2001" s="79"/>
      <c r="C2001" s="79"/>
      <c r="D2001" s="79"/>
      <c r="E2001" s="79"/>
      <c r="F2001" s="79"/>
      <c r="G2001" s="79"/>
      <c r="H2001" s="79"/>
      <c r="I2001" s="79"/>
      <c r="J2001" s="79"/>
      <c r="K2001" s="79"/>
      <c r="L2001" s="79"/>
      <c r="M2001" s="79"/>
    </row>
    <row r="2002" spans="1:13">
      <c r="A2002" s="79"/>
      <c r="B2002" s="79"/>
      <c r="C2002" s="79"/>
      <c r="D2002" s="79"/>
      <c r="E2002" s="79"/>
      <c r="F2002" s="79"/>
      <c r="G2002" s="79"/>
      <c r="H2002" s="79"/>
      <c r="I2002" s="79"/>
      <c r="J2002" s="79"/>
      <c r="K2002" s="79"/>
      <c r="L2002" s="79"/>
      <c r="M2002" s="79"/>
    </row>
    <row r="2003" spans="1:13">
      <c r="A2003" s="79"/>
      <c r="B2003" s="79"/>
      <c r="C2003" s="79"/>
      <c r="D2003" s="79"/>
      <c r="E2003" s="79"/>
      <c r="F2003" s="79"/>
      <c r="G2003" s="79"/>
      <c r="H2003" s="79"/>
      <c r="I2003" s="79"/>
      <c r="J2003" s="79"/>
      <c r="K2003" s="79"/>
      <c r="L2003" s="79"/>
      <c r="M2003" s="79"/>
    </row>
    <row r="2004" spans="1:13">
      <c r="A2004" s="79"/>
      <c r="B2004" s="79"/>
      <c r="C2004" s="79"/>
      <c r="D2004" s="79"/>
      <c r="E2004" s="79"/>
      <c r="F2004" s="79"/>
      <c r="G2004" s="79"/>
      <c r="H2004" s="79"/>
      <c r="I2004" s="79"/>
      <c r="J2004" s="79"/>
      <c r="K2004" s="79"/>
      <c r="L2004" s="79"/>
      <c r="M2004" s="79"/>
    </row>
    <row r="2005" spans="1:13">
      <c r="A2005" s="79"/>
      <c r="B2005" s="79"/>
      <c r="C2005" s="79"/>
      <c r="D2005" s="79"/>
      <c r="E2005" s="79"/>
      <c r="F2005" s="79"/>
      <c r="G2005" s="79"/>
      <c r="H2005" s="79"/>
      <c r="I2005" s="79"/>
      <c r="J2005" s="79"/>
      <c r="K2005" s="79"/>
      <c r="L2005" s="79"/>
      <c r="M2005" s="79"/>
    </row>
    <row r="2006" spans="1:13">
      <c r="A2006" s="79"/>
      <c r="B2006" s="79"/>
      <c r="C2006" s="79"/>
      <c r="D2006" s="79"/>
      <c r="E2006" s="79"/>
      <c r="F2006" s="79"/>
      <c r="G2006" s="79"/>
      <c r="H2006" s="79"/>
      <c r="I2006" s="79"/>
      <c r="J2006" s="79"/>
      <c r="K2006" s="79"/>
      <c r="L2006" s="79"/>
      <c r="M2006" s="79"/>
    </row>
    <row r="2007" spans="1:13">
      <c r="A2007" s="79"/>
      <c r="B2007" s="79"/>
      <c r="C2007" s="79"/>
      <c r="D2007" s="79"/>
      <c r="E2007" s="79"/>
      <c r="F2007" s="79"/>
      <c r="G2007" s="79"/>
      <c r="H2007" s="79"/>
      <c r="I2007" s="79"/>
      <c r="J2007" s="79"/>
      <c r="K2007" s="79"/>
      <c r="L2007" s="79"/>
      <c r="M2007" s="79"/>
    </row>
    <row r="2008" spans="1:13">
      <c r="A2008" s="79"/>
      <c r="B2008" s="79"/>
      <c r="C2008" s="79"/>
      <c r="D2008" s="79"/>
      <c r="E2008" s="79"/>
      <c r="F2008" s="79"/>
      <c r="G2008" s="79"/>
      <c r="H2008" s="79"/>
      <c r="I2008" s="79"/>
      <c r="J2008" s="79"/>
      <c r="K2008" s="79"/>
      <c r="L2008" s="79"/>
      <c r="M2008" s="79"/>
    </row>
    <row r="2009" spans="1:13">
      <c r="A2009" s="79"/>
      <c r="B2009" s="79"/>
      <c r="C2009" s="79"/>
      <c r="D2009" s="79"/>
      <c r="E2009" s="79"/>
      <c r="F2009" s="79"/>
      <c r="G2009" s="79"/>
      <c r="H2009" s="79"/>
      <c r="I2009" s="79"/>
      <c r="J2009" s="79"/>
      <c r="K2009" s="79"/>
      <c r="L2009" s="79"/>
      <c r="M2009" s="79"/>
    </row>
    <row r="2010" spans="1:13">
      <c r="A2010" s="79"/>
      <c r="B2010" s="79"/>
      <c r="C2010" s="79"/>
      <c r="D2010" s="79"/>
      <c r="E2010" s="79"/>
      <c r="F2010" s="79"/>
      <c r="G2010" s="79"/>
      <c r="H2010" s="79"/>
      <c r="I2010" s="79"/>
      <c r="J2010" s="79"/>
      <c r="K2010" s="79"/>
      <c r="L2010" s="79"/>
      <c r="M2010" s="79"/>
    </row>
    <row r="2011" spans="1:13">
      <c r="A2011" s="79"/>
      <c r="B2011" s="79"/>
      <c r="C2011" s="79"/>
      <c r="D2011" s="79"/>
      <c r="E2011" s="79"/>
      <c r="F2011" s="79"/>
      <c r="G2011" s="79"/>
      <c r="H2011" s="79"/>
      <c r="I2011" s="79"/>
      <c r="J2011" s="79"/>
      <c r="K2011" s="79"/>
      <c r="L2011" s="79"/>
      <c r="M2011" s="79"/>
    </row>
    <row r="2012" spans="1:13">
      <c r="A2012" s="79"/>
      <c r="B2012" s="79"/>
      <c r="C2012" s="79"/>
      <c r="D2012" s="79"/>
      <c r="E2012" s="79"/>
      <c r="F2012" s="79"/>
      <c r="G2012" s="79"/>
      <c r="H2012" s="79"/>
      <c r="I2012" s="79"/>
      <c r="J2012" s="79"/>
      <c r="K2012" s="79"/>
      <c r="L2012" s="79"/>
      <c r="M2012" s="79"/>
    </row>
    <row r="2013" spans="1:13">
      <c r="A2013" s="79"/>
      <c r="B2013" s="79"/>
      <c r="C2013" s="79"/>
      <c r="D2013" s="79"/>
      <c r="E2013" s="79"/>
      <c r="F2013" s="79"/>
      <c r="G2013" s="79"/>
      <c r="H2013" s="79"/>
      <c r="I2013" s="79"/>
      <c r="J2013" s="79"/>
      <c r="K2013" s="79"/>
      <c r="L2013" s="79"/>
      <c r="M2013" s="79"/>
    </row>
    <row r="2014" spans="1:13">
      <c r="A2014" s="79"/>
      <c r="B2014" s="79"/>
      <c r="C2014" s="79"/>
      <c r="D2014" s="79"/>
      <c r="E2014" s="79"/>
      <c r="F2014" s="79"/>
      <c r="G2014" s="79"/>
      <c r="H2014" s="79"/>
      <c r="I2014" s="79"/>
      <c r="J2014" s="79"/>
      <c r="K2014" s="79"/>
      <c r="L2014" s="79"/>
      <c r="M2014" s="79"/>
    </row>
    <row r="2015" spans="1:13">
      <c r="A2015" s="79"/>
      <c r="B2015" s="79"/>
      <c r="C2015" s="79"/>
      <c r="D2015" s="79"/>
      <c r="E2015" s="79"/>
      <c r="F2015" s="79"/>
      <c r="G2015" s="79"/>
      <c r="H2015" s="79"/>
      <c r="I2015" s="79"/>
      <c r="J2015" s="79"/>
      <c r="K2015" s="79"/>
      <c r="L2015" s="79"/>
      <c r="M2015" s="79"/>
    </row>
    <row r="2016" spans="1:13">
      <c r="A2016" s="79"/>
      <c r="B2016" s="79"/>
      <c r="C2016" s="79"/>
      <c r="D2016" s="79"/>
      <c r="E2016" s="79"/>
      <c r="F2016" s="79"/>
      <c r="G2016" s="79"/>
      <c r="H2016" s="79"/>
      <c r="I2016" s="79"/>
      <c r="J2016" s="79"/>
      <c r="K2016" s="79"/>
      <c r="L2016" s="79"/>
      <c r="M2016" s="79"/>
    </row>
    <row r="2017" spans="1:13">
      <c r="A2017" s="79"/>
      <c r="B2017" s="79"/>
      <c r="C2017" s="79"/>
      <c r="D2017" s="79"/>
      <c r="E2017" s="79"/>
      <c r="F2017" s="79"/>
      <c r="G2017" s="79"/>
      <c r="H2017" s="79"/>
      <c r="I2017" s="79"/>
      <c r="J2017" s="79"/>
      <c r="K2017" s="79"/>
      <c r="L2017" s="79"/>
      <c r="M2017" s="79"/>
    </row>
    <row r="2018" spans="1:13">
      <c r="A2018" s="79"/>
      <c r="B2018" s="79"/>
      <c r="C2018" s="79"/>
      <c r="D2018" s="79"/>
      <c r="E2018" s="79"/>
      <c r="F2018" s="79"/>
      <c r="G2018" s="79"/>
      <c r="H2018" s="79"/>
      <c r="I2018" s="79"/>
      <c r="J2018" s="79"/>
      <c r="K2018" s="79"/>
      <c r="L2018" s="79"/>
      <c r="M2018" s="79"/>
    </row>
    <row r="2019" spans="1:13">
      <c r="A2019" s="79"/>
      <c r="B2019" s="79"/>
      <c r="C2019" s="79"/>
      <c r="D2019" s="79"/>
      <c r="E2019" s="79"/>
      <c r="F2019" s="79"/>
      <c r="G2019" s="79"/>
      <c r="H2019" s="79"/>
      <c r="I2019" s="79"/>
      <c r="J2019" s="79"/>
      <c r="K2019" s="79"/>
      <c r="L2019" s="79"/>
      <c r="M2019" s="79"/>
    </row>
    <row r="2020" spans="1:13">
      <c r="A2020" s="79"/>
      <c r="B2020" s="79"/>
      <c r="C2020" s="79"/>
      <c r="D2020" s="79"/>
      <c r="E2020" s="79"/>
      <c r="F2020" s="79"/>
      <c r="G2020" s="79"/>
      <c r="H2020" s="79"/>
      <c r="I2020" s="79"/>
      <c r="J2020" s="79"/>
      <c r="K2020" s="79"/>
      <c r="L2020" s="79"/>
      <c r="M2020" s="79"/>
    </row>
    <row r="2021" spans="1:13">
      <c r="A2021" s="79"/>
      <c r="B2021" s="79"/>
      <c r="C2021" s="79"/>
      <c r="D2021" s="79"/>
      <c r="E2021" s="79"/>
      <c r="F2021" s="79"/>
      <c r="G2021" s="79"/>
      <c r="H2021" s="79"/>
      <c r="I2021" s="79"/>
      <c r="J2021" s="79"/>
      <c r="K2021" s="79"/>
      <c r="L2021" s="79"/>
      <c r="M2021" s="79"/>
    </row>
    <row r="2022" spans="1:13">
      <c r="A2022" s="79"/>
      <c r="B2022" s="79"/>
      <c r="C2022" s="79"/>
      <c r="D2022" s="79"/>
      <c r="E2022" s="79"/>
      <c r="F2022" s="79"/>
      <c r="G2022" s="79"/>
      <c r="H2022" s="79"/>
      <c r="I2022" s="79"/>
      <c r="J2022" s="79"/>
      <c r="K2022" s="79"/>
      <c r="L2022" s="79"/>
      <c r="M2022" s="79"/>
    </row>
    <row r="2023" spans="1:13">
      <c r="A2023" s="79"/>
      <c r="B2023" s="79"/>
      <c r="C2023" s="79"/>
      <c r="D2023" s="79"/>
      <c r="E2023" s="79"/>
      <c r="F2023" s="79"/>
      <c r="G2023" s="79"/>
      <c r="H2023" s="79"/>
      <c r="I2023" s="79"/>
      <c r="J2023" s="79"/>
      <c r="K2023" s="79"/>
      <c r="L2023" s="79"/>
      <c r="M2023" s="79"/>
    </row>
    <row r="2024" spans="1:13">
      <c r="A2024" s="79"/>
      <c r="B2024" s="79"/>
      <c r="C2024" s="79"/>
      <c r="D2024" s="79"/>
      <c r="E2024" s="79"/>
      <c r="F2024" s="79"/>
      <c r="G2024" s="79"/>
      <c r="H2024" s="79"/>
      <c r="I2024" s="79"/>
      <c r="J2024" s="79"/>
      <c r="K2024" s="79"/>
      <c r="L2024" s="79"/>
      <c r="M2024" s="79"/>
    </row>
    <row r="2025" spans="1:13">
      <c r="A2025" s="79"/>
      <c r="B2025" s="79"/>
      <c r="C2025" s="79"/>
      <c r="D2025" s="79"/>
      <c r="E2025" s="79"/>
      <c r="F2025" s="79"/>
      <c r="G2025" s="79"/>
      <c r="H2025" s="79"/>
      <c r="I2025" s="79"/>
      <c r="J2025" s="79"/>
      <c r="K2025" s="79"/>
      <c r="L2025" s="79"/>
      <c r="M2025" s="79"/>
    </row>
    <row r="2026" spans="1:13">
      <c r="A2026" s="79"/>
      <c r="B2026" s="79"/>
      <c r="C2026" s="79"/>
      <c r="D2026" s="79"/>
      <c r="E2026" s="79"/>
      <c r="F2026" s="79"/>
      <c r="G2026" s="79"/>
      <c r="H2026" s="79"/>
      <c r="I2026" s="79"/>
      <c r="J2026" s="79"/>
      <c r="K2026" s="79"/>
      <c r="L2026" s="79"/>
      <c r="M2026" s="79"/>
    </row>
    <row r="2027" spans="1:13">
      <c r="A2027" s="79"/>
      <c r="B2027" s="79"/>
      <c r="C2027" s="79"/>
      <c r="D2027" s="79"/>
      <c r="E2027" s="79"/>
      <c r="F2027" s="79"/>
      <c r="G2027" s="79"/>
      <c r="H2027" s="79"/>
      <c r="I2027" s="79"/>
      <c r="J2027" s="79"/>
      <c r="K2027" s="79"/>
      <c r="L2027" s="79"/>
      <c r="M2027" s="79"/>
    </row>
    <row r="2028" spans="1:13">
      <c r="A2028" s="79"/>
      <c r="B2028" s="79"/>
      <c r="C2028" s="79"/>
      <c r="D2028" s="79"/>
      <c r="E2028" s="79"/>
      <c r="F2028" s="79"/>
      <c r="G2028" s="79"/>
      <c r="H2028" s="79"/>
      <c r="I2028" s="79"/>
      <c r="J2028" s="79"/>
      <c r="K2028" s="79"/>
      <c r="L2028" s="79"/>
      <c r="M2028" s="79"/>
    </row>
    <row r="2029" spans="1:13">
      <c r="A2029" s="79"/>
      <c r="B2029" s="79"/>
      <c r="C2029" s="79"/>
      <c r="D2029" s="79"/>
      <c r="E2029" s="79"/>
      <c r="F2029" s="79"/>
      <c r="G2029" s="79"/>
      <c r="H2029" s="79"/>
      <c r="I2029" s="79"/>
      <c r="J2029" s="79"/>
      <c r="K2029" s="79"/>
      <c r="L2029" s="79"/>
      <c r="M2029" s="79"/>
    </row>
    <row r="2030" spans="1:13">
      <c r="A2030" s="79"/>
      <c r="B2030" s="79"/>
      <c r="C2030" s="79"/>
      <c r="D2030" s="79"/>
      <c r="E2030" s="79"/>
      <c r="F2030" s="79"/>
      <c r="G2030" s="79"/>
      <c r="H2030" s="79"/>
      <c r="I2030" s="79"/>
      <c r="J2030" s="79"/>
      <c r="K2030" s="79"/>
      <c r="L2030" s="79"/>
      <c r="M2030" s="79"/>
    </row>
    <row r="2031" spans="1:13">
      <c r="A2031" s="79"/>
      <c r="B2031" s="79"/>
      <c r="C2031" s="79"/>
      <c r="D2031" s="79"/>
      <c r="E2031" s="79"/>
      <c r="F2031" s="79"/>
      <c r="G2031" s="79"/>
      <c r="H2031" s="79"/>
      <c r="I2031" s="79"/>
      <c r="J2031" s="79"/>
      <c r="K2031" s="79"/>
      <c r="L2031" s="79"/>
      <c r="M2031" s="79"/>
    </row>
    <row r="2032" spans="1:13">
      <c r="A2032" s="79"/>
      <c r="B2032" s="79"/>
      <c r="C2032" s="79"/>
      <c r="D2032" s="79"/>
      <c r="E2032" s="79"/>
      <c r="F2032" s="79"/>
      <c r="G2032" s="79"/>
      <c r="H2032" s="79"/>
      <c r="I2032" s="79"/>
      <c r="J2032" s="79"/>
      <c r="K2032" s="79"/>
      <c r="L2032" s="79"/>
      <c r="M2032" s="79"/>
    </row>
    <row r="2033" spans="1:13">
      <c r="A2033" s="79"/>
      <c r="B2033" s="79"/>
      <c r="C2033" s="79"/>
      <c r="D2033" s="79"/>
      <c r="E2033" s="79"/>
      <c r="F2033" s="79"/>
      <c r="G2033" s="79"/>
      <c r="H2033" s="79"/>
      <c r="I2033" s="79"/>
      <c r="J2033" s="79"/>
      <c r="K2033" s="79"/>
      <c r="L2033" s="79"/>
      <c r="M2033" s="79"/>
    </row>
    <row r="2034" spans="1:13">
      <c r="A2034" s="79"/>
      <c r="B2034" s="79"/>
      <c r="C2034" s="79"/>
      <c r="D2034" s="79"/>
      <c r="E2034" s="79"/>
      <c r="F2034" s="79"/>
      <c r="G2034" s="79"/>
      <c r="H2034" s="79"/>
      <c r="I2034" s="79"/>
      <c r="J2034" s="79"/>
      <c r="K2034" s="79"/>
      <c r="L2034" s="79"/>
      <c r="M2034" s="79"/>
    </row>
    <row r="2035" spans="1:13">
      <c r="A2035" s="79"/>
      <c r="B2035" s="79"/>
      <c r="C2035" s="79"/>
      <c r="D2035" s="79"/>
      <c r="E2035" s="79"/>
      <c r="F2035" s="79"/>
      <c r="G2035" s="79"/>
      <c r="H2035" s="79"/>
      <c r="I2035" s="79"/>
      <c r="J2035" s="79"/>
      <c r="K2035" s="79"/>
      <c r="L2035" s="79"/>
      <c r="M2035" s="79"/>
    </row>
    <row r="2036" spans="1:13">
      <c r="A2036" s="79"/>
      <c r="B2036" s="79"/>
      <c r="C2036" s="79"/>
      <c r="D2036" s="79"/>
      <c r="E2036" s="79"/>
      <c r="F2036" s="79"/>
      <c r="G2036" s="79"/>
      <c r="H2036" s="79"/>
      <c r="I2036" s="79"/>
      <c r="J2036" s="79"/>
      <c r="K2036" s="79"/>
      <c r="L2036" s="79"/>
      <c r="M2036" s="79"/>
    </row>
    <row r="2037" spans="1:13">
      <c r="A2037" s="79"/>
      <c r="B2037" s="79"/>
      <c r="C2037" s="79"/>
      <c r="D2037" s="79"/>
      <c r="E2037" s="79"/>
      <c r="F2037" s="79"/>
      <c r="G2037" s="79"/>
      <c r="H2037" s="79"/>
      <c r="I2037" s="79"/>
      <c r="J2037" s="79"/>
      <c r="K2037" s="79"/>
      <c r="L2037" s="79"/>
      <c r="M2037" s="79"/>
    </row>
    <row r="2038" spans="1:13">
      <c r="A2038" s="79"/>
      <c r="B2038" s="79"/>
      <c r="C2038" s="79"/>
      <c r="D2038" s="79"/>
      <c r="E2038" s="79"/>
      <c r="F2038" s="79"/>
      <c r="G2038" s="79"/>
      <c r="H2038" s="79"/>
      <c r="I2038" s="79"/>
      <c r="J2038" s="79"/>
      <c r="K2038" s="79"/>
      <c r="L2038" s="79"/>
      <c r="M2038" s="79"/>
    </row>
    <row r="2039" spans="1:13">
      <c r="A2039" s="79"/>
      <c r="B2039" s="79"/>
      <c r="C2039" s="79"/>
      <c r="D2039" s="79"/>
      <c r="E2039" s="79"/>
      <c r="F2039" s="79"/>
      <c r="G2039" s="79"/>
      <c r="H2039" s="79"/>
      <c r="I2039" s="79"/>
      <c r="J2039" s="79"/>
      <c r="K2039" s="79"/>
      <c r="L2039" s="79"/>
      <c r="M2039" s="79"/>
    </row>
    <row r="2040" spans="1:13">
      <c r="A2040" s="79"/>
      <c r="B2040" s="79"/>
      <c r="C2040" s="79"/>
      <c r="D2040" s="79"/>
      <c r="E2040" s="79"/>
      <c r="F2040" s="79"/>
      <c r="G2040" s="79"/>
      <c r="H2040" s="79"/>
      <c r="I2040" s="79"/>
      <c r="J2040" s="79"/>
      <c r="K2040" s="79"/>
      <c r="L2040" s="79"/>
      <c r="M2040" s="79"/>
    </row>
    <row r="2041" spans="1:13">
      <c r="A2041" s="79"/>
      <c r="B2041" s="79"/>
      <c r="C2041" s="79"/>
      <c r="D2041" s="79"/>
      <c r="E2041" s="79"/>
      <c r="F2041" s="79"/>
      <c r="G2041" s="79"/>
      <c r="H2041" s="79"/>
      <c r="I2041" s="79"/>
      <c r="J2041" s="79"/>
      <c r="K2041" s="79"/>
      <c r="L2041" s="79"/>
      <c r="M2041" s="79"/>
    </row>
    <row r="2042" spans="1:13">
      <c r="A2042" s="79"/>
      <c r="B2042" s="79"/>
      <c r="C2042" s="79"/>
      <c r="D2042" s="79"/>
      <c r="E2042" s="79"/>
      <c r="F2042" s="79"/>
      <c r="G2042" s="79"/>
      <c r="H2042" s="79"/>
      <c r="I2042" s="79"/>
      <c r="J2042" s="79"/>
      <c r="K2042" s="79"/>
      <c r="L2042" s="79"/>
      <c r="M2042" s="79"/>
    </row>
    <row r="2043" spans="1:13">
      <c r="A2043" s="79"/>
      <c r="B2043" s="79"/>
      <c r="C2043" s="79"/>
      <c r="D2043" s="79"/>
      <c r="E2043" s="79"/>
      <c r="F2043" s="79"/>
      <c r="G2043" s="79"/>
      <c r="H2043" s="79"/>
      <c r="I2043" s="79"/>
      <c r="J2043" s="79"/>
      <c r="K2043" s="79"/>
      <c r="L2043" s="79"/>
      <c r="M2043" s="79"/>
    </row>
    <row r="2044" spans="1:13">
      <c r="A2044" s="79"/>
      <c r="B2044" s="79"/>
      <c r="C2044" s="79"/>
      <c r="D2044" s="79"/>
      <c r="E2044" s="79"/>
      <c r="F2044" s="79"/>
      <c r="G2044" s="79"/>
      <c r="H2044" s="79"/>
      <c r="I2044" s="79"/>
      <c r="J2044" s="79"/>
      <c r="K2044" s="79"/>
      <c r="L2044" s="79"/>
      <c r="M2044" s="79"/>
    </row>
    <row r="2045" spans="1:13">
      <c r="A2045" s="79"/>
      <c r="B2045" s="79"/>
      <c r="C2045" s="79"/>
      <c r="D2045" s="79"/>
      <c r="E2045" s="79"/>
      <c r="F2045" s="79"/>
      <c r="G2045" s="79"/>
      <c r="H2045" s="79"/>
      <c r="I2045" s="79"/>
      <c r="J2045" s="79"/>
      <c r="K2045" s="79"/>
      <c r="L2045" s="79"/>
      <c r="M2045" s="79"/>
    </row>
    <row r="2046" spans="1:13">
      <c r="A2046" s="79"/>
      <c r="B2046" s="79"/>
      <c r="C2046" s="79"/>
      <c r="D2046" s="79"/>
      <c r="E2046" s="79"/>
      <c r="F2046" s="79"/>
      <c r="G2046" s="79"/>
      <c r="H2046" s="79"/>
      <c r="I2046" s="79"/>
      <c r="J2046" s="79"/>
      <c r="K2046" s="79"/>
      <c r="L2046" s="79"/>
      <c r="M2046" s="79"/>
    </row>
    <row r="2047" spans="1:13">
      <c r="A2047" s="79"/>
      <c r="B2047" s="79"/>
      <c r="C2047" s="79"/>
      <c r="D2047" s="79"/>
      <c r="E2047" s="79"/>
      <c r="F2047" s="79"/>
      <c r="G2047" s="79"/>
      <c r="H2047" s="79"/>
      <c r="I2047" s="79"/>
      <c r="J2047" s="79"/>
      <c r="K2047" s="79"/>
      <c r="L2047" s="79"/>
      <c r="M2047" s="79"/>
    </row>
    <row r="2048" spans="1:13">
      <c r="A2048" s="79"/>
      <c r="B2048" s="79"/>
      <c r="C2048" s="79"/>
      <c r="D2048" s="79"/>
      <c r="E2048" s="79"/>
      <c r="F2048" s="79"/>
      <c r="G2048" s="79"/>
      <c r="H2048" s="79"/>
      <c r="I2048" s="79"/>
      <c r="J2048" s="79"/>
      <c r="K2048" s="79"/>
      <c r="L2048" s="79"/>
      <c r="M2048" s="79"/>
    </row>
    <row r="2049" spans="1:13">
      <c r="A2049" s="79"/>
      <c r="B2049" s="79"/>
      <c r="C2049" s="79"/>
      <c r="D2049" s="79"/>
      <c r="E2049" s="79"/>
      <c r="F2049" s="79"/>
      <c r="G2049" s="79"/>
      <c r="H2049" s="79"/>
      <c r="I2049" s="79"/>
      <c r="J2049" s="79"/>
      <c r="K2049" s="79"/>
      <c r="L2049" s="79"/>
      <c r="M2049" s="79"/>
    </row>
    <row r="2050" spans="1:13">
      <c r="A2050" s="79"/>
      <c r="B2050" s="79"/>
      <c r="C2050" s="79"/>
      <c r="D2050" s="79"/>
      <c r="E2050" s="79"/>
      <c r="F2050" s="79"/>
      <c r="G2050" s="79"/>
      <c r="H2050" s="79"/>
      <c r="I2050" s="79"/>
      <c r="J2050" s="79"/>
      <c r="K2050" s="79"/>
      <c r="L2050" s="79"/>
      <c r="M2050" s="79"/>
    </row>
    <row r="2051" spans="1:13">
      <c r="A2051" s="79"/>
      <c r="B2051" s="79"/>
      <c r="C2051" s="79"/>
      <c r="D2051" s="79"/>
      <c r="E2051" s="79"/>
      <c r="F2051" s="79"/>
      <c r="G2051" s="79"/>
      <c r="H2051" s="79"/>
      <c r="I2051" s="79"/>
      <c r="J2051" s="79"/>
      <c r="K2051" s="79"/>
      <c r="L2051" s="79"/>
      <c r="M2051" s="79"/>
    </row>
    <row r="2052" spans="1:13">
      <c r="A2052" s="79"/>
      <c r="B2052" s="79"/>
      <c r="C2052" s="79"/>
      <c r="D2052" s="79"/>
      <c r="E2052" s="79"/>
      <c r="F2052" s="79"/>
      <c r="G2052" s="79"/>
      <c r="H2052" s="79"/>
      <c r="I2052" s="79"/>
      <c r="J2052" s="79"/>
      <c r="K2052" s="79"/>
      <c r="L2052" s="79"/>
      <c r="M2052" s="79"/>
    </row>
    <row r="2053" spans="1:13">
      <c r="A2053" s="79"/>
      <c r="B2053" s="79"/>
      <c r="C2053" s="79"/>
      <c r="D2053" s="79"/>
      <c r="E2053" s="79"/>
      <c r="F2053" s="79"/>
      <c r="G2053" s="79"/>
      <c r="H2053" s="79"/>
      <c r="I2053" s="79"/>
      <c r="J2053" s="79"/>
      <c r="K2053" s="79"/>
      <c r="L2053" s="79"/>
      <c r="M2053" s="79"/>
    </row>
    <row r="2054" spans="1:13">
      <c r="A2054" s="79"/>
      <c r="B2054" s="79"/>
      <c r="C2054" s="79"/>
      <c r="D2054" s="79"/>
      <c r="E2054" s="79"/>
      <c r="F2054" s="79"/>
      <c r="G2054" s="79"/>
      <c r="H2054" s="79"/>
      <c r="I2054" s="79"/>
      <c r="J2054" s="79"/>
      <c r="K2054" s="79"/>
      <c r="L2054" s="79"/>
      <c r="M2054" s="79"/>
    </row>
    <row r="2055" spans="1:13">
      <c r="A2055" s="79"/>
      <c r="B2055" s="79"/>
      <c r="C2055" s="79"/>
      <c r="D2055" s="79"/>
      <c r="E2055" s="79"/>
      <c r="F2055" s="79"/>
      <c r="G2055" s="79"/>
      <c r="H2055" s="79"/>
      <c r="I2055" s="79"/>
      <c r="J2055" s="79"/>
      <c r="K2055" s="79"/>
      <c r="L2055" s="79"/>
      <c r="M2055" s="79"/>
    </row>
    <row r="2056" spans="1:13">
      <c r="A2056" s="79"/>
      <c r="B2056" s="79"/>
      <c r="C2056" s="79"/>
      <c r="D2056" s="79"/>
      <c r="E2056" s="79"/>
      <c r="F2056" s="79"/>
      <c r="G2056" s="79"/>
      <c r="H2056" s="79"/>
      <c r="I2056" s="79"/>
      <c r="J2056" s="79"/>
      <c r="K2056" s="79"/>
      <c r="L2056" s="79"/>
      <c r="M2056" s="79"/>
    </row>
    <row r="2057" spans="1:13">
      <c r="A2057" s="79"/>
      <c r="B2057" s="79"/>
      <c r="C2057" s="79"/>
      <c r="D2057" s="79"/>
      <c r="E2057" s="79"/>
      <c r="F2057" s="79"/>
      <c r="G2057" s="79"/>
      <c r="H2057" s="79"/>
      <c r="I2057" s="79"/>
      <c r="J2057" s="79"/>
      <c r="K2057" s="79"/>
      <c r="L2057" s="79"/>
      <c r="M2057" s="79"/>
    </row>
    <row r="2058" spans="1:13">
      <c r="A2058" s="79"/>
      <c r="B2058" s="79"/>
      <c r="C2058" s="79"/>
      <c r="D2058" s="79"/>
      <c r="E2058" s="79"/>
      <c r="F2058" s="79"/>
      <c r="G2058" s="79"/>
      <c r="H2058" s="79"/>
      <c r="I2058" s="79"/>
      <c r="J2058" s="79"/>
      <c r="K2058" s="79"/>
      <c r="L2058" s="79"/>
      <c r="M2058" s="79"/>
    </row>
    <row r="2059" spans="1:13">
      <c r="A2059" s="79"/>
      <c r="B2059" s="79"/>
      <c r="C2059" s="79"/>
      <c r="D2059" s="79"/>
      <c r="E2059" s="79"/>
      <c r="F2059" s="79"/>
      <c r="G2059" s="79"/>
      <c r="H2059" s="79"/>
      <c r="I2059" s="79"/>
      <c r="J2059" s="79"/>
      <c r="K2059" s="79"/>
      <c r="L2059" s="79"/>
      <c r="M2059" s="79"/>
    </row>
    <row r="2060" spans="1:13">
      <c r="A2060" s="79"/>
      <c r="B2060" s="79"/>
      <c r="C2060" s="79"/>
      <c r="D2060" s="79"/>
      <c r="E2060" s="79"/>
      <c r="F2060" s="79"/>
      <c r="G2060" s="79"/>
      <c r="H2060" s="79"/>
      <c r="I2060" s="79"/>
      <c r="J2060" s="79"/>
      <c r="K2060" s="79"/>
      <c r="L2060" s="79"/>
      <c r="M2060" s="79"/>
    </row>
    <row r="2061" spans="1:13">
      <c r="A2061" s="79"/>
      <c r="B2061" s="79"/>
      <c r="C2061" s="79"/>
      <c r="D2061" s="79"/>
      <c r="E2061" s="79"/>
      <c r="F2061" s="79"/>
      <c r="G2061" s="79"/>
      <c r="H2061" s="79"/>
      <c r="I2061" s="79"/>
      <c r="J2061" s="79"/>
      <c r="K2061" s="79"/>
      <c r="L2061" s="79"/>
      <c r="M2061" s="79"/>
    </row>
    <row r="2062" spans="1:13">
      <c r="A2062" s="79"/>
      <c r="B2062" s="79"/>
      <c r="C2062" s="79"/>
      <c r="D2062" s="79"/>
      <c r="E2062" s="79"/>
      <c r="F2062" s="79"/>
      <c r="G2062" s="79"/>
      <c r="H2062" s="79"/>
      <c r="I2062" s="79"/>
      <c r="J2062" s="79"/>
      <c r="K2062" s="79"/>
      <c r="L2062" s="79"/>
      <c r="M2062" s="79"/>
    </row>
    <row r="2063" spans="1:13">
      <c r="A2063" s="79"/>
      <c r="B2063" s="79"/>
      <c r="C2063" s="79"/>
      <c r="D2063" s="79"/>
      <c r="E2063" s="79"/>
      <c r="F2063" s="79"/>
      <c r="G2063" s="79"/>
      <c r="H2063" s="79"/>
      <c r="I2063" s="79"/>
      <c r="J2063" s="79"/>
      <c r="K2063" s="79"/>
      <c r="L2063" s="79"/>
      <c r="M2063" s="79"/>
    </row>
    <row r="2064" spans="1:13">
      <c r="A2064" s="79"/>
      <c r="B2064" s="79"/>
      <c r="C2064" s="79"/>
      <c r="D2064" s="79"/>
      <c r="E2064" s="79"/>
      <c r="F2064" s="79"/>
      <c r="G2064" s="79"/>
      <c r="H2064" s="79"/>
      <c r="I2064" s="79"/>
      <c r="J2064" s="79"/>
      <c r="K2064" s="79"/>
      <c r="L2064" s="79"/>
      <c r="M2064" s="79"/>
    </row>
    <row r="2065" spans="1:13">
      <c r="A2065" s="79"/>
      <c r="B2065" s="79"/>
      <c r="C2065" s="79"/>
      <c r="D2065" s="79"/>
      <c r="E2065" s="79"/>
      <c r="F2065" s="79"/>
      <c r="G2065" s="79"/>
      <c r="H2065" s="79"/>
      <c r="I2065" s="79"/>
      <c r="J2065" s="79"/>
      <c r="K2065" s="79"/>
      <c r="L2065" s="79"/>
      <c r="M2065" s="79"/>
    </row>
    <row r="2066" spans="1:13">
      <c r="A2066" s="79"/>
      <c r="B2066" s="79"/>
      <c r="C2066" s="79"/>
      <c r="D2066" s="79"/>
      <c r="E2066" s="79"/>
      <c r="F2066" s="79"/>
      <c r="G2066" s="79"/>
      <c r="H2066" s="79"/>
      <c r="I2066" s="79"/>
      <c r="J2066" s="79"/>
      <c r="K2066" s="79"/>
      <c r="L2066" s="79"/>
      <c r="M2066" s="79"/>
    </row>
    <row r="2067" spans="1:13">
      <c r="A2067" s="79"/>
      <c r="B2067" s="79"/>
      <c r="C2067" s="79"/>
      <c r="D2067" s="79"/>
      <c r="E2067" s="79"/>
      <c r="F2067" s="79"/>
      <c r="G2067" s="79"/>
      <c r="H2067" s="79"/>
      <c r="I2067" s="79"/>
      <c r="J2067" s="79"/>
      <c r="K2067" s="79"/>
      <c r="L2067" s="79"/>
      <c r="M2067" s="79"/>
    </row>
    <row r="2068" spans="1:13">
      <c r="A2068" s="79"/>
      <c r="B2068" s="79"/>
      <c r="C2068" s="79"/>
      <c r="D2068" s="79"/>
      <c r="E2068" s="79"/>
      <c r="F2068" s="79"/>
      <c r="G2068" s="79"/>
      <c r="H2068" s="79"/>
      <c r="I2068" s="79"/>
      <c r="J2068" s="79"/>
      <c r="K2068" s="79"/>
      <c r="L2068" s="79"/>
      <c r="M2068" s="79"/>
    </row>
    <row r="2069" spans="1:13">
      <c r="A2069" s="79"/>
      <c r="B2069" s="79"/>
      <c r="C2069" s="79"/>
      <c r="D2069" s="79"/>
      <c r="E2069" s="79"/>
      <c r="F2069" s="79"/>
      <c r="G2069" s="79"/>
      <c r="H2069" s="79"/>
      <c r="I2069" s="79"/>
      <c r="J2069" s="79"/>
      <c r="K2069" s="79"/>
      <c r="L2069" s="79"/>
      <c r="M2069" s="79"/>
    </row>
    <row r="2070" spans="1:13">
      <c r="A2070" s="79"/>
      <c r="B2070" s="79"/>
      <c r="C2070" s="79"/>
      <c r="D2070" s="79"/>
      <c r="E2070" s="79"/>
      <c r="F2070" s="79"/>
      <c r="G2070" s="79"/>
      <c r="H2070" s="79"/>
      <c r="I2070" s="79"/>
      <c r="J2070" s="79"/>
      <c r="K2070" s="79"/>
      <c r="L2070" s="79"/>
      <c r="M2070" s="79"/>
    </row>
    <row r="2071" spans="1:13">
      <c r="A2071" s="79"/>
      <c r="B2071" s="79"/>
      <c r="C2071" s="79"/>
      <c r="D2071" s="79"/>
      <c r="E2071" s="79"/>
      <c r="F2071" s="79"/>
      <c r="G2071" s="79"/>
      <c r="H2071" s="79"/>
      <c r="I2071" s="79"/>
      <c r="J2071" s="79"/>
      <c r="K2071" s="79"/>
      <c r="L2071" s="79"/>
      <c r="M2071" s="79"/>
    </row>
    <row r="2072" spans="1:13">
      <c r="A2072" s="79"/>
      <c r="B2072" s="79"/>
      <c r="C2072" s="79"/>
      <c r="D2072" s="79"/>
      <c r="E2072" s="79"/>
      <c r="F2072" s="79"/>
      <c r="G2072" s="79"/>
      <c r="H2072" s="79"/>
      <c r="I2072" s="79"/>
      <c r="J2072" s="79"/>
      <c r="K2072" s="79"/>
      <c r="L2072" s="79"/>
      <c r="M2072" s="79"/>
    </row>
    <row r="2073" spans="1:13">
      <c r="A2073" s="79"/>
      <c r="B2073" s="79"/>
      <c r="C2073" s="79"/>
      <c r="D2073" s="79"/>
      <c r="E2073" s="79"/>
      <c r="F2073" s="79"/>
      <c r="G2073" s="79"/>
      <c r="H2073" s="79"/>
      <c r="I2073" s="79"/>
      <c r="J2073" s="79"/>
      <c r="K2073" s="79"/>
      <c r="L2073" s="79"/>
      <c r="M2073" s="79"/>
    </row>
    <row r="2074" spans="1:13">
      <c r="A2074" s="79"/>
      <c r="B2074" s="79"/>
      <c r="C2074" s="79"/>
      <c r="D2074" s="79"/>
      <c r="E2074" s="79"/>
      <c r="F2074" s="79"/>
      <c r="G2074" s="79"/>
      <c r="H2074" s="79"/>
      <c r="I2074" s="79"/>
      <c r="J2074" s="79"/>
      <c r="K2074" s="79"/>
      <c r="L2074" s="79"/>
      <c r="M2074" s="79"/>
    </row>
    <row r="2075" spans="1:13">
      <c r="A2075" s="79"/>
      <c r="B2075" s="79"/>
      <c r="C2075" s="79"/>
      <c r="D2075" s="79"/>
      <c r="E2075" s="79"/>
      <c r="F2075" s="79"/>
      <c r="G2075" s="79"/>
      <c r="H2075" s="79"/>
      <c r="I2075" s="79"/>
      <c r="J2075" s="79"/>
      <c r="K2075" s="79"/>
      <c r="L2075" s="79"/>
      <c r="M2075" s="79"/>
    </row>
    <row r="2076" spans="1:13">
      <c r="A2076" s="79"/>
      <c r="B2076" s="79"/>
      <c r="C2076" s="79"/>
      <c r="D2076" s="79"/>
      <c r="E2076" s="79"/>
      <c r="F2076" s="79"/>
      <c r="G2076" s="79"/>
      <c r="H2076" s="79"/>
      <c r="I2076" s="79"/>
      <c r="J2076" s="79"/>
      <c r="K2076" s="79"/>
      <c r="L2076" s="79"/>
      <c r="M2076" s="79"/>
    </row>
    <row r="2077" spans="1:13">
      <c r="A2077" s="79"/>
      <c r="B2077" s="79"/>
      <c r="C2077" s="79"/>
      <c r="D2077" s="79"/>
      <c r="E2077" s="79"/>
      <c r="F2077" s="79"/>
      <c r="G2077" s="79"/>
      <c r="H2077" s="79"/>
      <c r="I2077" s="79"/>
      <c r="J2077" s="79"/>
      <c r="K2077" s="79"/>
      <c r="L2077" s="79"/>
      <c r="M2077" s="79"/>
    </row>
    <row r="2078" spans="1:13">
      <c r="A2078" s="79"/>
      <c r="B2078" s="79"/>
      <c r="C2078" s="79"/>
      <c r="D2078" s="79"/>
      <c r="E2078" s="79"/>
      <c r="F2078" s="79"/>
      <c r="G2078" s="79"/>
      <c r="H2078" s="79"/>
      <c r="I2078" s="79"/>
      <c r="J2078" s="79"/>
      <c r="K2078" s="79"/>
      <c r="L2078" s="79"/>
      <c r="M2078" s="79"/>
    </row>
    <row r="2079" spans="1:13">
      <c r="A2079" s="79"/>
      <c r="B2079" s="79"/>
      <c r="C2079" s="79"/>
      <c r="D2079" s="79"/>
      <c r="E2079" s="79"/>
      <c r="F2079" s="79"/>
      <c r="G2079" s="79"/>
      <c r="H2079" s="79"/>
      <c r="I2079" s="79"/>
      <c r="J2079" s="79"/>
      <c r="K2079" s="79"/>
      <c r="L2079" s="79"/>
      <c r="M2079" s="79"/>
    </row>
    <row r="2080" spans="1:13">
      <c r="A2080" s="79"/>
      <c r="B2080" s="79"/>
      <c r="C2080" s="79"/>
      <c r="D2080" s="79"/>
      <c r="E2080" s="79"/>
      <c r="F2080" s="79"/>
      <c r="G2080" s="79"/>
      <c r="H2080" s="79"/>
      <c r="I2080" s="79"/>
      <c r="J2080" s="79"/>
      <c r="K2080" s="79"/>
      <c r="L2080" s="79"/>
      <c r="M2080" s="79"/>
    </row>
    <row r="2081" spans="1:13">
      <c r="A2081" s="79"/>
      <c r="B2081" s="79"/>
      <c r="C2081" s="79"/>
      <c r="D2081" s="79"/>
      <c r="E2081" s="79"/>
      <c r="F2081" s="79"/>
      <c r="G2081" s="79"/>
      <c r="H2081" s="79"/>
      <c r="I2081" s="79"/>
      <c r="J2081" s="79"/>
      <c r="K2081" s="79"/>
      <c r="L2081" s="79"/>
      <c r="M2081" s="79"/>
    </row>
    <row r="2082" spans="1:13">
      <c r="A2082" s="79"/>
      <c r="B2082" s="79"/>
      <c r="C2082" s="79"/>
      <c r="D2082" s="79"/>
      <c r="E2082" s="79"/>
      <c r="F2082" s="79"/>
      <c r="G2082" s="79"/>
      <c r="H2082" s="79"/>
      <c r="I2082" s="79"/>
      <c r="J2082" s="79"/>
      <c r="K2082" s="79"/>
      <c r="L2082" s="79"/>
      <c r="M2082" s="79"/>
    </row>
    <row r="2083" spans="1:13">
      <c r="A2083" s="79"/>
      <c r="B2083" s="79"/>
      <c r="C2083" s="79"/>
      <c r="D2083" s="79"/>
      <c r="E2083" s="79"/>
      <c r="F2083" s="79"/>
      <c r="G2083" s="79"/>
      <c r="H2083" s="79"/>
      <c r="I2083" s="79"/>
      <c r="J2083" s="79"/>
      <c r="K2083" s="79"/>
      <c r="L2083" s="79"/>
      <c r="M2083" s="79"/>
    </row>
    <row r="2084" spans="1:13">
      <c r="A2084" s="79"/>
      <c r="B2084" s="79"/>
      <c r="C2084" s="79"/>
      <c r="D2084" s="79"/>
      <c r="E2084" s="79"/>
      <c r="F2084" s="79"/>
      <c r="G2084" s="79"/>
      <c r="H2084" s="79"/>
      <c r="I2084" s="79"/>
      <c r="J2084" s="79"/>
      <c r="K2084" s="79"/>
      <c r="L2084" s="79"/>
      <c r="M2084" s="79"/>
    </row>
    <row r="2085" spans="1:13">
      <c r="A2085" s="79"/>
      <c r="B2085" s="79"/>
      <c r="C2085" s="79"/>
      <c r="D2085" s="79"/>
      <c r="E2085" s="79"/>
      <c r="F2085" s="79"/>
      <c r="G2085" s="79"/>
      <c r="H2085" s="79"/>
      <c r="I2085" s="79"/>
      <c r="J2085" s="79"/>
      <c r="K2085" s="79"/>
      <c r="L2085" s="79"/>
      <c r="M2085" s="79"/>
    </row>
    <row r="2086" spans="1:13">
      <c r="A2086" s="79"/>
      <c r="B2086" s="79"/>
      <c r="C2086" s="79"/>
      <c r="D2086" s="79"/>
      <c r="E2086" s="79"/>
      <c r="F2086" s="79"/>
      <c r="G2086" s="79"/>
      <c r="H2086" s="79"/>
      <c r="I2086" s="79"/>
      <c r="J2086" s="79"/>
      <c r="K2086" s="79"/>
      <c r="L2086" s="79"/>
      <c r="M2086" s="79"/>
    </row>
    <row r="2087" spans="1:13">
      <c r="A2087" s="79"/>
      <c r="B2087" s="79"/>
      <c r="C2087" s="79"/>
      <c r="D2087" s="79"/>
      <c r="E2087" s="79"/>
      <c r="F2087" s="79"/>
      <c r="G2087" s="79"/>
      <c r="H2087" s="79"/>
      <c r="I2087" s="79"/>
      <c r="J2087" s="79"/>
      <c r="K2087" s="79"/>
      <c r="L2087" s="79"/>
      <c r="M2087" s="79"/>
    </row>
    <row r="2088" spans="1:13">
      <c r="A2088" s="79"/>
      <c r="B2088" s="79"/>
      <c r="C2088" s="79"/>
      <c r="D2088" s="79"/>
      <c r="E2088" s="79"/>
      <c r="F2088" s="79"/>
      <c r="G2088" s="79"/>
      <c r="H2088" s="79"/>
      <c r="I2088" s="79"/>
      <c r="J2088" s="79"/>
      <c r="K2088" s="79"/>
      <c r="L2088" s="79"/>
      <c r="M2088" s="79"/>
    </row>
    <row r="2089" spans="1:13">
      <c r="A2089" s="79"/>
      <c r="B2089" s="79"/>
      <c r="C2089" s="79"/>
      <c r="D2089" s="79"/>
      <c r="E2089" s="79"/>
      <c r="F2089" s="79"/>
      <c r="G2089" s="79"/>
      <c r="H2089" s="79"/>
      <c r="I2089" s="79"/>
      <c r="J2089" s="79"/>
      <c r="K2089" s="79"/>
      <c r="L2089" s="79"/>
      <c r="M2089" s="79"/>
    </row>
    <row r="2090" spans="1:13">
      <c r="A2090" s="79"/>
      <c r="B2090" s="79"/>
      <c r="C2090" s="79"/>
      <c r="D2090" s="79"/>
      <c r="E2090" s="79"/>
      <c r="F2090" s="79"/>
      <c r="G2090" s="79"/>
      <c r="H2090" s="79"/>
      <c r="I2090" s="79"/>
      <c r="J2090" s="79"/>
      <c r="K2090" s="79"/>
      <c r="L2090" s="79"/>
      <c r="M2090" s="79"/>
    </row>
    <row r="2091" spans="1:13">
      <c r="A2091" s="79"/>
      <c r="B2091" s="79"/>
      <c r="C2091" s="79"/>
      <c r="D2091" s="79"/>
      <c r="E2091" s="79"/>
      <c r="F2091" s="79"/>
      <c r="G2091" s="79"/>
      <c r="H2091" s="79"/>
      <c r="I2091" s="79"/>
      <c r="J2091" s="79"/>
      <c r="K2091" s="79"/>
      <c r="L2091" s="79"/>
      <c r="M2091" s="79"/>
    </row>
    <row r="2092" spans="1:13">
      <c r="A2092" s="79"/>
      <c r="B2092" s="79"/>
      <c r="C2092" s="79"/>
      <c r="D2092" s="79"/>
      <c r="E2092" s="79"/>
      <c r="F2092" s="79"/>
      <c r="G2092" s="79"/>
      <c r="H2092" s="79"/>
      <c r="I2092" s="79"/>
      <c r="J2092" s="79"/>
      <c r="K2092" s="79"/>
      <c r="L2092" s="79"/>
      <c r="M2092" s="79"/>
    </row>
    <row r="2093" spans="1:13">
      <c r="A2093" s="79"/>
      <c r="B2093" s="79"/>
      <c r="C2093" s="79"/>
      <c r="D2093" s="79"/>
      <c r="E2093" s="79"/>
      <c r="F2093" s="79"/>
      <c r="G2093" s="79"/>
      <c r="H2093" s="79"/>
      <c r="I2093" s="79"/>
      <c r="J2093" s="79"/>
      <c r="K2093" s="79"/>
      <c r="L2093" s="79"/>
      <c r="M2093" s="79"/>
    </row>
    <row r="2094" spans="1:13">
      <c r="A2094" s="79"/>
      <c r="B2094" s="79"/>
      <c r="C2094" s="79"/>
      <c r="D2094" s="79"/>
      <c r="E2094" s="79"/>
      <c r="F2094" s="79"/>
      <c r="G2094" s="79"/>
      <c r="H2094" s="79"/>
      <c r="I2094" s="79"/>
      <c r="J2094" s="79"/>
      <c r="K2094" s="79"/>
      <c r="L2094" s="79"/>
      <c r="M2094" s="79"/>
    </row>
    <row r="2095" spans="1:13">
      <c r="A2095" s="79"/>
      <c r="B2095" s="79"/>
      <c r="C2095" s="79"/>
      <c r="D2095" s="79"/>
      <c r="E2095" s="79"/>
      <c r="F2095" s="79"/>
      <c r="G2095" s="79"/>
      <c r="H2095" s="79"/>
      <c r="I2095" s="79"/>
      <c r="J2095" s="79"/>
      <c r="K2095" s="79"/>
      <c r="L2095" s="79"/>
      <c r="M2095" s="79"/>
    </row>
    <row r="2096" spans="1:13">
      <c r="A2096" s="79"/>
      <c r="B2096" s="79"/>
      <c r="C2096" s="79"/>
      <c r="D2096" s="79"/>
      <c r="E2096" s="79"/>
      <c r="F2096" s="79"/>
      <c r="G2096" s="79"/>
      <c r="H2096" s="79"/>
      <c r="I2096" s="79"/>
      <c r="J2096" s="79"/>
      <c r="K2096" s="79"/>
      <c r="L2096" s="79"/>
      <c r="M2096" s="79"/>
    </row>
    <row r="2097" spans="1:13">
      <c r="A2097" s="79"/>
      <c r="B2097" s="79"/>
      <c r="C2097" s="79"/>
      <c r="D2097" s="79"/>
      <c r="E2097" s="79"/>
      <c r="F2097" s="79"/>
      <c r="G2097" s="79"/>
      <c r="H2097" s="79"/>
      <c r="I2097" s="79"/>
      <c r="J2097" s="79"/>
      <c r="K2097" s="79"/>
      <c r="L2097" s="79"/>
      <c r="M2097" s="79"/>
    </row>
    <row r="2098" spans="1:13">
      <c r="A2098" s="79"/>
      <c r="B2098" s="79"/>
      <c r="C2098" s="79"/>
      <c r="D2098" s="79"/>
      <c r="E2098" s="79"/>
      <c r="F2098" s="79"/>
      <c r="G2098" s="79"/>
      <c r="H2098" s="79"/>
      <c r="I2098" s="79"/>
      <c r="J2098" s="79"/>
      <c r="K2098" s="79"/>
      <c r="L2098" s="79"/>
      <c r="M2098" s="79"/>
    </row>
    <row r="2099" spans="1:13">
      <c r="A2099" s="79"/>
      <c r="B2099" s="79"/>
      <c r="C2099" s="79"/>
      <c r="D2099" s="79"/>
      <c r="E2099" s="79"/>
      <c r="F2099" s="79"/>
      <c r="G2099" s="79"/>
      <c r="H2099" s="79"/>
      <c r="I2099" s="79"/>
      <c r="J2099" s="79"/>
      <c r="K2099" s="79"/>
      <c r="L2099" s="79"/>
      <c r="M2099" s="79"/>
    </row>
    <row r="2100" spans="1:13">
      <c r="A2100" s="79"/>
      <c r="B2100" s="79"/>
      <c r="C2100" s="79"/>
      <c r="D2100" s="79"/>
      <c r="E2100" s="79"/>
      <c r="F2100" s="79"/>
      <c r="G2100" s="79"/>
      <c r="H2100" s="79"/>
      <c r="I2100" s="79"/>
      <c r="J2100" s="79"/>
      <c r="K2100" s="79"/>
      <c r="L2100" s="79"/>
      <c r="M2100" s="79"/>
    </row>
    <row r="2101" spans="1:13">
      <c r="A2101" s="79"/>
      <c r="B2101" s="79"/>
      <c r="C2101" s="79"/>
      <c r="D2101" s="79"/>
      <c r="E2101" s="79"/>
      <c r="F2101" s="79"/>
      <c r="G2101" s="79"/>
      <c r="H2101" s="79"/>
      <c r="I2101" s="79"/>
      <c r="J2101" s="79"/>
      <c r="K2101" s="79"/>
      <c r="L2101" s="79"/>
      <c r="M2101" s="79"/>
    </row>
    <row r="2102" spans="1:13">
      <c r="A2102" s="79"/>
      <c r="B2102" s="79"/>
      <c r="C2102" s="79"/>
      <c r="D2102" s="79"/>
      <c r="E2102" s="79"/>
      <c r="F2102" s="79"/>
      <c r="G2102" s="79"/>
      <c r="H2102" s="79"/>
      <c r="I2102" s="79"/>
      <c r="J2102" s="79"/>
      <c r="K2102" s="79"/>
      <c r="L2102" s="79"/>
      <c r="M2102" s="79"/>
    </row>
    <row r="2103" spans="1:13">
      <c r="A2103" s="79"/>
      <c r="B2103" s="79"/>
      <c r="C2103" s="79"/>
      <c r="D2103" s="79"/>
      <c r="E2103" s="79"/>
      <c r="F2103" s="79"/>
      <c r="G2103" s="79"/>
      <c r="H2103" s="79"/>
      <c r="I2103" s="79"/>
      <c r="J2103" s="79"/>
      <c r="K2103" s="79"/>
      <c r="L2103" s="79"/>
      <c r="M2103" s="79"/>
    </row>
    <row r="2104" spans="1:13">
      <c r="A2104" s="79"/>
      <c r="B2104" s="79"/>
      <c r="C2104" s="79"/>
      <c r="D2104" s="79"/>
      <c r="E2104" s="79"/>
      <c r="F2104" s="79"/>
      <c r="G2104" s="79"/>
      <c r="H2104" s="79"/>
      <c r="I2104" s="79"/>
      <c r="J2104" s="79"/>
      <c r="K2104" s="79"/>
      <c r="L2104" s="79"/>
      <c r="M2104" s="79"/>
    </row>
    <row r="2105" spans="1:13">
      <c r="A2105" s="79"/>
      <c r="B2105" s="79"/>
      <c r="C2105" s="79"/>
      <c r="D2105" s="79"/>
      <c r="E2105" s="79"/>
      <c r="F2105" s="79"/>
      <c r="G2105" s="79"/>
      <c r="H2105" s="79"/>
      <c r="I2105" s="79"/>
      <c r="J2105" s="79"/>
      <c r="K2105" s="79"/>
      <c r="L2105" s="79"/>
      <c r="M2105" s="79"/>
    </row>
    <row r="2106" spans="1:13">
      <c r="A2106" s="79"/>
      <c r="B2106" s="79"/>
      <c r="C2106" s="79"/>
      <c r="D2106" s="79"/>
      <c r="E2106" s="79"/>
      <c r="F2106" s="79"/>
      <c r="G2106" s="79"/>
      <c r="H2106" s="79"/>
      <c r="I2106" s="79"/>
      <c r="J2106" s="79"/>
      <c r="K2106" s="79"/>
      <c r="L2106" s="79"/>
      <c r="M2106" s="79"/>
    </row>
    <row r="2107" spans="1:13">
      <c r="A2107" s="79"/>
      <c r="B2107" s="79"/>
      <c r="C2107" s="79"/>
      <c r="D2107" s="79"/>
      <c r="E2107" s="79"/>
      <c r="F2107" s="79"/>
      <c r="G2107" s="79"/>
      <c r="H2107" s="79"/>
      <c r="I2107" s="79"/>
      <c r="J2107" s="79"/>
      <c r="K2107" s="79"/>
      <c r="L2107" s="79"/>
      <c r="M2107" s="79"/>
    </row>
    <row r="2108" spans="1:13">
      <c r="A2108" s="79"/>
      <c r="B2108" s="79"/>
      <c r="C2108" s="79"/>
      <c r="D2108" s="79"/>
      <c r="E2108" s="79"/>
      <c r="F2108" s="79"/>
      <c r="G2108" s="79"/>
      <c r="H2108" s="79"/>
      <c r="I2108" s="79"/>
      <c r="J2108" s="79"/>
      <c r="K2108" s="79"/>
      <c r="L2108" s="79"/>
      <c r="M2108" s="79"/>
    </row>
    <row r="2109" spans="1:13">
      <c r="A2109" s="79"/>
      <c r="B2109" s="79"/>
      <c r="C2109" s="79"/>
      <c r="D2109" s="79"/>
      <c r="E2109" s="79"/>
      <c r="F2109" s="79"/>
      <c r="G2109" s="79"/>
      <c r="H2109" s="79"/>
      <c r="I2109" s="79"/>
      <c r="J2109" s="79"/>
      <c r="K2109" s="79"/>
      <c r="L2109" s="79"/>
      <c r="M2109" s="79"/>
    </row>
    <row r="2110" spans="1:13">
      <c r="A2110" s="79"/>
      <c r="B2110" s="79"/>
      <c r="C2110" s="79"/>
      <c r="D2110" s="79"/>
      <c r="E2110" s="79"/>
      <c r="F2110" s="79"/>
      <c r="G2110" s="79"/>
      <c r="H2110" s="79"/>
      <c r="I2110" s="79"/>
      <c r="J2110" s="79"/>
      <c r="K2110" s="79"/>
      <c r="L2110" s="79"/>
      <c r="M2110" s="79"/>
    </row>
    <row r="2111" spans="1:13">
      <c r="A2111" s="79"/>
      <c r="B2111" s="79"/>
      <c r="C2111" s="79"/>
      <c r="D2111" s="79"/>
      <c r="E2111" s="79"/>
      <c r="F2111" s="79"/>
      <c r="G2111" s="79"/>
      <c r="H2111" s="79"/>
      <c r="I2111" s="79"/>
      <c r="J2111" s="79"/>
      <c r="K2111" s="79"/>
      <c r="L2111" s="79"/>
      <c r="M2111" s="79"/>
    </row>
    <row r="2112" spans="1:13">
      <c r="A2112" s="79"/>
      <c r="B2112" s="79"/>
      <c r="C2112" s="79"/>
      <c r="D2112" s="79"/>
      <c r="E2112" s="79"/>
      <c r="F2112" s="79"/>
      <c r="G2112" s="79"/>
      <c r="H2112" s="79"/>
      <c r="I2112" s="79"/>
      <c r="J2112" s="79"/>
      <c r="K2112" s="79"/>
      <c r="L2112" s="79"/>
      <c r="M2112" s="79"/>
    </row>
    <row r="2113" spans="1:13">
      <c r="A2113" s="79"/>
      <c r="B2113" s="79"/>
      <c r="C2113" s="79"/>
      <c r="D2113" s="79"/>
      <c r="E2113" s="79"/>
      <c r="F2113" s="79"/>
      <c r="G2113" s="79"/>
      <c r="H2113" s="79"/>
      <c r="I2113" s="79"/>
      <c r="J2113" s="79"/>
      <c r="K2113" s="79"/>
      <c r="L2113" s="79"/>
      <c r="M2113" s="79"/>
    </row>
    <row r="2114" spans="1:13">
      <c r="A2114" s="79"/>
      <c r="B2114" s="79"/>
      <c r="C2114" s="79"/>
      <c r="D2114" s="79"/>
      <c r="E2114" s="79"/>
      <c r="F2114" s="79"/>
      <c r="G2114" s="79"/>
      <c r="H2114" s="79"/>
      <c r="I2114" s="79"/>
      <c r="J2114" s="79"/>
      <c r="K2114" s="79"/>
      <c r="L2114" s="79"/>
      <c r="M2114" s="79"/>
    </row>
    <row r="2115" spans="1:13">
      <c r="A2115" s="79"/>
      <c r="B2115" s="79"/>
      <c r="C2115" s="79"/>
      <c r="D2115" s="79"/>
      <c r="E2115" s="79"/>
      <c r="F2115" s="79"/>
      <c r="G2115" s="79"/>
      <c r="H2115" s="79"/>
      <c r="I2115" s="79"/>
      <c r="J2115" s="79"/>
      <c r="K2115" s="79"/>
      <c r="L2115" s="79"/>
      <c r="M2115" s="79"/>
    </row>
    <row r="2116" spans="1:13">
      <c r="A2116" s="79"/>
      <c r="B2116" s="79"/>
      <c r="C2116" s="79"/>
      <c r="D2116" s="79"/>
      <c r="E2116" s="79"/>
      <c r="F2116" s="79"/>
      <c r="G2116" s="79"/>
      <c r="H2116" s="79"/>
      <c r="I2116" s="79"/>
      <c r="J2116" s="79"/>
      <c r="K2116" s="79"/>
      <c r="L2116" s="79"/>
      <c r="M2116" s="79"/>
    </row>
    <row r="2117" spans="1:13">
      <c r="A2117" s="79"/>
      <c r="B2117" s="79"/>
      <c r="C2117" s="79"/>
      <c r="D2117" s="79"/>
      <c r="E2117" s="79"/>
      <c r="F2117" s="79"/>
      <c r="G2117" s="79"/>
      <c r="H2117" s="79"/>
      <c r="I2117" s="79"/>
      <c r="J2117" s="79"/>
      <c r="K2117" s="79"/>
      <c r="L2117" s="79"/>
      <c r="M2117" s="79"/>
    </row>
    <row r="2118" spans="1:13">
      <c r="A2118" s="79"/>
      <c r="B2118" s="79"/>
      <c r="C2118" s="79"/>
      <c r="D2118" s="79"/>
      <c r="E2118" s="79"/>
      <c r="F2118" s="79"/>
      <c r="G2118" s="79"/>
      <c r="H2118" s="79"/>
      <c r="I2118" s="79"/>
      <c r="J2118" s="79"/>
      <c r="K2118" s="79"/>
      <c r="L2118" s="79"/>
      <c r="M2118" s="79"/>
    </row>
    <row r="2119" spans="1:13">
      <c r="A2119" s="79"/>
      <c r="B2119" s="79"/>
      <c r="C2119" s="79"/>
      <c r="D2119" s="79"/>
      <c r="E2119" s="79"/>
      <c r="F2119" s="79"/>
      <c r="G2119" s="79"/>
      <c r="H2119" s="79"/>
      <c r="I2119" s="79"/>
      <c r="J2119" s="79"/>
      <c r="K2119" s="79"/>
      <c r="L2119" s="79"/>
      <c r="M2119" s="79"/>
    </row>
    <row r="2120" spans="1:13">
      <c r="A2120" s="79"/>
      <c r="B2120" s="79"/>
      <c r="C2120" s="79"/>
      <c r="D2120" s="79"/>
      <c r="E2120" s="79"/>
      <c r="F2120" s="79"/>
      <c r="G2120" s="79"/>
      <c r="H2120" s="79"/>
      <c r="I2120" s="79"/>
      <c r="J2120" s="79"/>
      <c r="K2120" s="79"/>
      <c r="L2120" s="79"/>
      <c r="M2120" s="79"/>
    </row>
    <row r="2121" spans="1:13">
      <c r="A2121" s="79"/>
      <c r="B2121" s="79"/>
      <c r="C2121" s="79"/>
      <c r="D2121" s="79"/>
      <c r="E2121" s="79"/>
      <c r="F2121" s="79"/>
      <c r="G2121" s="79"/>
      <c r="H2121" s="79"/>
      <c r="I2121" s="79"/>
      <c r="J2121" s="79"/>
      <c r="K2121" s="79"/>
      <c r="L2121" s="79"/>
      <c r="M2121" s="79"/>
    </row>
    <row r="2122" spans="1:13">
      <c r="A2122" s="79"/>
      <c r="B2122" s="79"/>
      <c r="C2122" s="79"/>
      <c r="D2122" s="79"/>
      <c r="E2122" s="79"/>
      <c r="F2122" s="79"/>
      <c r="G2122" s="79"/>
      <c r="H2122" s="79"/>
      <c r="I2122" s="79"/>
      <c r="J2122" s="79"/>
      <c r="K2122" s="79"/>
      <c r="L2122" s="79"/>
      <c r="M2122" s="79"/>
    </row>
    <row r="2123" spans="1:13">
      <c r="A2123" s="79"/>
      <c r="B2123" s="79"/>
      <c r="C2123" s="79"/>
      <c r="D2123" s="79"/>
      <c r="E2123" s="79"/>
      <c r="F2123" s="79"/>
      <c r="G2123" s="79"/>
      <c r="H2123" s="79"/>
      <c r="I2123" s="79"/>
      <c r="J2123" s="79"/>
      <c r="K2123" s="79"/>
      <c r="L2123" s="79"/>
      <c r="M2123" s="79"/>
    </row>
    <row r="2124" spans="1:13">
      <c r="A2124" s="79"/>
      <c r="B2124" s="79"/>
      <c r="C2124" s="79"/>
      <c r="D2124" s="79"/>
      <c r="E2124" s="79"/>
      <c r="F2124" s="79"/>
      <c r="G2124" s="79"/>
      <c r="H2124" s="79"/>
      <c r="I2124" s="79"/>
      <c r="J2124" s="79"/>
      <c r="K2124" s="79"/>
      <c r="L2124" s="79"/>
      <c r="M2124" s="79"/>
    </row>
    <row r="2125" spans="1:13">
      <c r="A2125" s="79"/>
      <c r="B2125" s="79"/>
      <c r="C2125" s="79"/>
      <c r="D2125" s="79"/>
      <c r="E2125" s="79"/>
      <c r="F2125" s="79"/>
      <c r="G2125" s="79"/>
      <c r="H2125" s="79"/>
      <c r="I2125" s="79"/>
      <c r="J2125" s="79"/>
      <c r="K2125" s="79"/>
      <c r="L2125" s="79"/>
      <c r="M2125" s="79"/>
    </row>
    <row r="2126" spans="1:13">
      <c r="A2126" s="79"/>
      <c r="B2126" s="79"/>
      <c r="C2126" s="79"/>
      <c r="D2126" s="79"/>
      <c r="E2126" s="79"/>
      <c r="F2126" s="79"/>
      <c r="G2126" s="79"/>
      <c r="H2126" s="79"/>
      <c r="I2126" s="79"/>
      <c r="J2126" s="79"/>
      <c r="K2126" s="79"/>
      <c r="L2126" s="79"/>
      <c r="M2126" s="79"/>
    </row>
    <row r="2127" spans="1:13">
      <c r="A2127" s="79"/>
      <c r="B2127" s="79"/>
      <c r="C2127" s="79"/>
      <c r="D2127" s="79"/>
      <c r="E2127" s="79"/>
      <c r="F2127" s="79"/>
      <c r="G2127" s="79"/>
      <c r="H2127" s="79"/>
      <c r="I2127" s="79"/>
      <c r="J2127" s="79"/>
      <c r="K2127" s="79"/>
      <c r="L2127" s="79"/>
      <c r="M2127" s="79"/>
    </row>
    <row r="2128" spans="1:13">
      <c r="A2128" s="79"/>
      <c r="B2128" s="79"/>
      <c r="C2128" s="79"/>
      <c r="D2128" s="79"/>
      <c r="E2128" s="79"/>
      <c r="F2128" s="79"/>
      <c r="G2128" s="79"/>
      <c r="H2128" s="79"/>
      <c r="I2128" s="79"/>
      <c r="J2128" s="79"/>
      <c r="K2128" s="79"/>
      <c r="L2128" s="79"/>
      <c r="M2128" s="79"/>
    </row>
    <row r="2129" spans="1:13">
      <c r="A2129" s="79"/>
      <c r="B2129" s="79"/>
      <c r="C2129" s="79"/>
      <c r="D2129" s="79"/>
      <c r="E2129" s="79"/>
      <c r="F2129" s="79"/>
      <c r="G2129" s="79"/>
      <c r="H2129" s="79"/>
      <c r="I2129" s="79"/>
      <c r="J2129" s="79"/>
      <c r="K2129" s="79"/>
      <c r="L2129" s="79"/>
      <c r="M2129" s="79"/>
    </row>
    <row r="2130" spans="1:13">
      <c r="A2130" s="79"/>
      <c r="B2130" s="79"/>
      <c r="C2130" s="79"/>
      <c r="D2130" s="79"/>
      <c r="E2130" s="79"/>
      <c r="F2130" s="79"/>
      <c r="G2130" s="79"/>
      <c r="H2130" s="79"/>
      <c r="I2130" s="79"/>
      <c r="J2130" s="79"/>
      <c r="K2130" s="79"/>
      <c r="L2130" s="79"/>
      <c r="M2130" s="79"/>
    </row>
    <row r="2131" spans="1:13">
      <c r="A2131" s="79"/>
      <c r="B2131" s="79"/>
      <c r="C2131" s="79"/>
      <c r="D2131" s="79"/>
      <c r="E2131" s="79"/>
      <c r="F2131" s="79"/>
      <c r="G2131" s="79"/>
      <c r="H2131" s="79"/>
      <c r="I2131" s="79"/>
      <c r="J2131" s="79"/>
      <c r="K2131" s="79"/>
      <c r="L2131" s="79"/>
      <c r="M2131" s="79"/>
    </row>
    <row r="2132" spans="1:13">
      <c r="A2132" s="79"/>
      <c r="B2132" s="79"/>
      <c r="C2132" s="79"/>
      <c r="D2132" s="79"/>
      <c r="E2132" s="79"/>
      <c r="F2132" s="79"/>
      <c r="G2132" s="79"/>
      <c r="H2132" s="79"/>
      <c r="I2132" s="79"/>
      <c r="J2132" s="79"/>
      <c r="K2132" s="79"/>
      <c r="L2132" s="79"/>
      <c r="M2132" s="79"/>
    </row>
    <row r="2133" spans="1:13">
      <c r="A2133" s="79"/>
      <c r="B2133" s="79"/>
      <c r="C2133" s="79"/>
      <c r="D2133" s="79"/>
      <c r="E2133" s="79"/>
      <c r="F2133" s="79"/>
      <c r="G2133" s="79"/>
      <c r="H2133" s="79"/>
      <c r="I2133" s="79"/>
      <c r="J2133" s="79"/>
      <c r="K2133" s="79"/>
      <c r="L2133" s="79"/>
      <c r="M2133" s="79"/>
    </row>
    <row r="2134" spans="1:13">
      <c r="A2134" s="79"/>
      <c r="B2134" s="79"/>
      <c r="C2134" s="79"/>
      <c r="D2134" s="79"/>
      <c r="E2134" s="79"/>
      <c r="F2134" s="79"/>
      <c r="G2134" s="79"/>
      <c r="H2134" s="79"/>
      <c r="I2134" s="79"/>
      <c r="J2134" s="79"/>
      <c r="K2134" s="79"/>
      <c r="L2134" s="79"/>
      <c r="M2134" s="79"/>
    </row>
    <row r="2135" spans="1:13">
      <c r="A2135" s="79"/>
      <c r="B2135" s="79"/>
      <c r="C2135" s="79"/>
      <c r="D2135" s="79"/>
      <c r="E2135" s="79"/>
      <c r="F2135" s="79"/>
      <c r="G2135" s="79"/>
      <c r="H2135" s="79"/>
      <c r="I2135" s="79"/>
      <c r="J2135" s="79"/>
      <c r="K2135" s="79"/>
      <c r="L2135" s="79"/>
      <c r="M2135" s="79"/>
    </row>
    <row r="2136" spans="1:13">
      <c r="A2136" s="79"/>
      <c r="B2136" s="79"/>
      <c r="C2136" s="79"/>
      <c r="D2136" s="79"/>
      <c r="E2136" s="79"/>
      <c r="F2136" s="79"/>
      <c r="G2136" s="79"/>
      <c r="H2136" s="79"/>
      <c r="I2136" s="79"/>
      <c r="J2136" s="79"/>
      <c r="K2136" s="79"/>
      <c r="L2136" s="79"/>
      <c r="M2136" s="79"/>
    </row>
    <row r="2137" spans="1:13">
      <c r="A2137" s="79"/>
      <c r="B2137" s="79"/>
      <c r="C2137" s="79"/>
      <c r="D2137" s="79"/>
      <c r="E2137" s="79"/>
      <c r="F2137" s="79"/>
      <c r="G2137" s="79"/>
      <c r="H2137" s="79"/>
      <c r="I2137" s="79"/>
      <c r="J2137" s="79"/>
      <c r="K2137" s="79"/>
      <c r="L2137" s="79"/>
      <c r="M2137" s="79"/>
    </row>
    <row r="2138" spans="1:13">
      <c r="A2138" s="79"/>
      <c r="B2138" s="79"/>
      <c r="C2138" s="79"/>
      <c r="D2138" s="79"/>
      <c r="E2138" s="79"/>
      <c r="F2138" s="79"/>
      <c r="G2138" s="79"/>
      <c r="H2138" s="79"/>
      <c r="I2138" s="79"/>
      <c r="J2138" s="79"/>
      <c r="K2138" s="79"/>
      <c r="L2138" s="79"/>
      <c r="M2138" s="79"/>
    </row>
    <row r="2139" spans="1:13">
      <c r="A2139" s="79"/>
      <c r="B2139" s="79"/>
      <c r="C2139" s="79"/>
      <c r="D2139" s="79"/>
      <c r="E2139" s="79"/>
      <c r="F2139" s="79"/>
      <c r="G2139" s="79"/>
      <c r="H2139" s="79"/>
      <c r="I2139" s="79"/>
      <c r="J2139" s="79"/>
      <c r="K2139" s="79"/>
      <c r="L2139" s="79"/>
      <c r="M2139" s="79"/>
    </row>
    <row r="2140" spans="1:13">
      <c r="A2140" s="79"/>
      <c r="B2140" s="79"/>
      <c r="C2140" s="79"/>
      <c r="D2140" s="79"/>
      <c r="E2140" s="79"/>
      <c r="F2140" s="79"/>
      <c r="G2140" s="79"/>
      <c r="H2140" s="79"/>
      <c r="I2140" s="79"/>
      <c r="J2140" s="79"/>
      <c r="K2140" s="79"/>
      <c r="L2140" s="79"/>
      <c r="M2140" s="79"/>
    </row>
    <row r="2141" spans="1:13">
      <c r="A2141" s="79"/>
      <c r="B2141" s="79"/>
      <c r="C2141" s="79"/>
      <c r="D2141" s="79"/>
      <c r="E2141" s="79"/>
      <c r="F2141" s="79"/>
      <c r="G2141" s="79"/>
      <c r="H2141" s="79"/>
      <c r="I2141" s="79"/>
      <c r="J2141" s="79"/>
      <c r="K2141" s="79"/>
      <c r="L2141" s="79"/>
      <c r="M2141" s="79"/>
    </row>
    <row r="2142" spans="1:13">
      <c r="A2142" s="79"/>
      <c r="B2142" s="79"/>
      <c r="C2142" s="79"/>
      <c r="D2142" s="79"/>
      <c r="E2142" s="79"/>
      <c r="F2142" s="79"/>
      <c r="G2142" s="79"/>
      <c r="H2142" s="79"/>
      <c r="I2142" s="79"/>
      <c r="J2142" s="79"/>
      <c r="K2142" s="79"/>
      <c r="L2142" s="79"/>
      <c r="M2142" s="79"/>
    </row>
    <row r="2143" spans="1:13">
      <c r="A2143" s="79"/>
      <c r="B2143" s="79"/>
      <c r="C2143" s="79"/>
      <c r="D2143" s="79"/>
      <c r="E2143" s="79"/>
      <c r="F2143" s="79"/>
      <c r="G2143" s="79"/>
      <c r="H2143" s="79"/>
      <c r="I2143" s="79"/>
      <c r="J2143" s="79"/>
      <c r="K2143" s="79"/>
      <c r="L2143" s="79"/>
      <c r="M2143" s="79"/>
    </row>
    <row r="2144" spans="1:13">
      <c r="A2144" s="79"/>
      <c r="B2144" s="79"/>
      <c r="C2144" s="79"/>
      <c r="D2144" s="79"/>
      <c r="E2144" s="79"/>
      <c r="F2144" s="79"/>
      <c r="G2144" s="79"/>
      <c r="H2144" s="79"/>
      <c r="I2144" s="79"/>
      <c r="J2144" s="79"/>
      <c r="K2144" s="79"/>
      <c r="L2144" s="79"/>
      <c r="M2144" s="79"/>
    </row>
    <row r="2145" spans="1:13">
      <c r="A2145" s="79"/>
      <c r="B2145" s="79"/>
      <c r="C2145" s="79"/>
      <c r="D2145" s="79"/>
      <c r="E2145" s="79"/>
      <c r="F2145" s="79"/>
      <c r="G2145" s="79"/>
      <c r="H2145" s="79"/>
      <c r="I2145" s="79"/>
      <c r="J2145" s="79"/>
      <c r="K2145" s="79"/>
      <c r="L2145" s="79"/>
      <c r="M2145" s="79"/>
    </row>
    <row r="2146" spans="1:13">
      <c r="A2146" s="79"/>
      <c r="B2146" s="79"/>
      <c r="C2146" s="79"/>
      <c r="D2146" s="79"/>
      <c r="E2146" s="79"/>
      <c r="F2146" s="79"/>
      <c r="G2146" s="79"/>
      <c r="H2146" s="79"/>
      <c r="I2146" s="79"/>
      <c r="J2146" s="79"/>
      <c r="K2146" s="79"/>
      <c r="L2146" s="79"/>
      <c r="M2146" s="79"/>
    </row>
    <row r="2147" spans="1:13">
      <c r="A2147" s="79"/>
      <c r="B2147" s="79"/>
      <c r="C2147" s="79"/>
      <c r="D2147" s="79"/>
      <c r="E2147" s="79"/>
      <c r="F2147" s="79"/>
      <c r="G2147" s="79"/>
      <c r="H2147" s="79"/>
      <c r="I2147" s="79"/>
      <c r="J2147" s="79"/>
      <c r="K2147" s="79"/>
      <c r="L2147" s="79"/>
      <c r="M2147" s="79"/>
    </row>
    <row r="2148" spans="1:13">
      <c r="A2148" s="79"/>
      <c r="B2148" s="79"/>
      <c r="C2148" s="79"/>
      <c r="D2148" s="79"/>
      <c r="E2148" s="79"/>
      <c r="F2148" s="79"/>
      <c r="G2148" s="79"/>
      <c r="H2148" s="79"/>
      <c r="I2148" s="79"/>
      <c r="J2148" s="79"/>
      <c r="K2148" s="79"/>
      <c r="L2148" s="79"/>
      <c r="M2148" s="79"/>
    </row>
    <row r="2149" spans="1:13">
      <c r="A2149" s="79"/>
      <c r="B2149" s="79"/>
      <c r="C2149" s="79"/>
      <c r="D2149" s="79"/>
      <c r="E2149" s="79"/>
      <c r="F2149" s="79"/>
      <c r="G2149" s="79"/>
      <c r="H2149" s="79"/>
      <c r="I2149" s="79"/>
      <c r="J2149" s="79"/>
      <c r="K2149" s="79"/>
      <c r="L2149" s="79"/>
      <c r="M2149" s="79"/>
    </row>
    <row r="2150" spans="1:13">
      <c r="A2150" s="79"/>
      <c r="B2150" s="79"/>
      <c r="C2150" s="79"/>
      <c r="D2150" s="79"/>
      <c r="E2150" s="79"/>
      <c r="F2150" s="79"/>
      <c r="G2150" s="79"/>
      <c r="H2150" s="79"/>
      <c r="I2150" s="79"/>
      <c r="J2150" s="79"/>
      <c r="K2150" s="79"/>
      <c r="L2150" s="79"/>
      <c r="M2150" s="79"/>
    </row>
    <row r="2151" spans="1:13">
      <c r="A2151" s="79"/>
      <c r="B2151" s="79"/>
      <c r="C2151" s="79"/>
      <c r="D2151" s="79"/>
      <c r="E2151" s="79"/>
      <c r="F2151" s="79"/>
      <c r="G2151" s="79"/>
      <c r="H2151" s="79"/>
      <c r="I2151" s="79"/>
      <c r="J2151" s="79"/>
      <c r="K2151" s="79"/>
      <c r="L2151" s="79"/>
      <c r="M2151" s="79"/>
    </row>
    <row r="2152" spans="1:13">
      <c r="A2152" s="79"/>
      <c r="B2152" s="79"/>
      <c r="C2152" s="79"/>
      <c r="D2152" s="79"/>
      <c r="E2152" s="79"/>
      <c r="F2152" s="79"/>
      <c r="G2152" s="79"/>
      <c r="H2152" s="79"/>
      <c r="I2152" s="79"/>
      <c r="J2152" s="79"/>
      <c r="K2152" s="79"/>
      <c r="L2152" s="79"/>
      <c r="M2152" s="79"/>
    </row>
    <row r="2153" spans="1:13">
      <c r="A2153" s="79"/>
      <c r="B2153" s="79"/>
      <c r="C2153" s="79"/>
      <c r="D2153" s="79"/>
      <c r="E2153" s="79"/>
      <c r="F2153" s="79"/>
      <c r="G2153" s="79"/>
      <c r="H2153" s="79"/>
      <c r="I2153" s="79"/>
      <c r="J2153" s="79"/>
      <c r="K2153" s="79"/>
      <c r="L2153" s="79"/>
      <c r="M2153" s="79"/>
    </row>
    <row r="2154" spans="1:13">
      <c r="A2154" s="79"/>
      <c r="B2154" s="79"/>
      <c r="C2154" s="79"/>
      <c r="D2154" s="79"/>
      <c r="E2154" s="79"/>
      <c r="F2154" s="79"/>
      <c r="G2154" s="79"/>
      <c r="H2154" s="79"/>
      <c r="I2154" s="79"/>
      <c r="J2154" s="79"/>
      <c r="K2154" s="79"/>
      <c r="L2154" s="79"/>
      <c r="M2154" s="79"/>
    </row>
    <row r="2155" spans="1:13">
      <c r="A2155" s="79"/>
      <c r="B2155" s="79"/>
      <c r="C2155" s="79"/>
      <c r="D2155" s="79"/>
      <c r="E2155" s="79"/>
      <c r="F2155" s="79"/>
      <c r="G2155" s="79"/>
      <c r="H2155" s="79"/>
      <c r="I2155" s="79"/>
      <c r="J2155" s="79"/>
      <c r="K2155" s="79"/>
      <c r="L2155" s="79"/>
      <c r="M2155" s="79"/>
    </row>
    <row r="2156" spans="1:13">
      <c r="A2156" s="79"/>
      <c r="B2156" s="79"/>
      <c r="C2156" s="79"/>
      <c r="D2156" s="79"/>
      <c r="E2156" s="79"/>
      <c r="F2156" s="79"/>
      <c r="G2156" s="79"/>
      <c r="H2156" s="79"/>
      <c r="I2156" s="79"/>
      <c r="J2156" s="79"/>
      <c r="K2156" s="79"/>
      <c r="L2156" s="79"/>
      <c r="M2156" s="79"/>
    </row>
    <row r="2157" spans="1:13">
      <c r="A2157" s="79"/>
      <c r="B2157" s="79"/>
      <c r="C2157" s="79"/>
      <c r="D2157" s="79"/>
      <c r="E2157" s="79"/>
      <c r="F2157" s="79"/>
      <c r="G2157" s="79"/>
      <c r="H2157" s="79"/>
      <c r="I2157" s="79"/>
      <c r="J2157" s="79"/>
      <c r="K2157" s="79"/>
      <c r="L2157" s="79"/>
      <c r="M2157" s="79"/>
    </row>
    <row r="2158" spans="1:13">
      <c r="A2158" s="79"/>
      <c r="B2158" s="79"/>
      <c r="C2158" s="79"/>
      <c r="D2158" s="79"/>
      <c r="E2158" s="79"/>
      <c r="F2158" s="79"/>
      <c r="G2158" s="79"/>
      <c r="H2158" s="79"/>
      <c r="I2158" s="79"/>
      <c r="J2158" s="79"/>
      <c r="K2158" s="79"/>
      <c r="L2158" s="79"/>
      <c r="M2158" s="79"/>
    </row>
    <row r="2159" spans="1:13">
      <c r="A2159" s="79"/>
      <c r="B2159" s="79"/>
      <c r="C2159" s="79"/>
      <c r="D2159" s="79"/>
      <c r="E2159" s="79"/>
      <c r="F2159" s="79"/>
      <c r="G2159" s="79"/>
      <c r="H2159" s="79"/>
      <c r="I2159" s="79"/>
      <c r="J2159" s="79"/>
      <c r="K2159" s="79"/>
      <c r="L2159" s="79"/>
      <c r="M2159" s="79"/>
    </row>
    <row r="2160" spans="1:13">
      <c r="A2160" s="79"/>
      <c r="B2160" s="79"/>
      <c r="C2160" s="79"/>
      <c r="D2160" s="79"/>
      <c r="E2160" s="79"/>
      <c r="F2160" s="79"/>
      <c r="G2160" s="79"/>
      <c r="H2160" s="79"/>
      <c r="I2160" s="79"/>
      <c r="J2160" s="79"/>
      <c r="K2160" s="79"/>
      <c r="L2160" s="79"/>
      <c r="M2160" s="79"/>
    </row>
    <row r="2161" spans="1:13">
      <c r="A2161" s="79"/>
      <c r="B2161" s="79"/>
      <c r="C2161" s="79"/>
      <c r="D2161" s="79"/>
      <c r="E2161" s="79"/>
      <c r="F2161" s="79"/>
      <c r="G2161" s="79"/>
      <c r="H2161" s="79"/>
      <c r="I2161" s="79"/>
      <c r="J2161" s="79"/>
      <c r="K2161" s="79"/>
      <c r="L2161" s="79"/>
      <c r="M2161" s="79"/>
    </row>
    <row r="2162" spans="1:13">
      <c r="A2162" s="79"/>
      <c r="B2162" s="79"/>
      <c r="C2162" s="79"/>
      <c r="D2162" s="79"/>
      <c r="E2162" s="79"/>
      <c r="F2162" s="79"/>
      <c r="G2162" s="79"/>
      <c r="H2162" s="79"/>
      <c r="I2162" s="79"/>
      <c r="J2162" s="79"/>
      <c r="K2162" s="79"/>
      <c r="L2162" s="79"/>
      <c r="M2162" s="79"/>
    </row>
    <row r="2163" spans="1:13">
      <c r="A2163" s="79"/>
      <c r="B2163" s="79"/>
      <c r="C2163" s="79"/>
      <c r="D2163" s="79"/>
      <c r="E2163" s="79"/>
      <c r="F2163" s="79"/>
      <c r="G2163" s="79"/>
      <c r="H2163" s="79"/>
      <c r="I2163" s="79"/>
      <c r="J2163" s="79"/>
      <c r="K2163" s="79"/>
      <c r="L2163" s="79"/>
      <c r="M2163" s="79"/>
    </row>
    <row r="2164" spans="1:13">
      <c r="A2164" s="79"/>
      <c r="B2164" s="79"/>
      <c r="C2164" s="79"/>
      <c r="D2164" s="79"/>
      <c r="E2164" s="79"/>
      <c r="F2164" s="79"/>
      <c r="G2164" s="79"/>
      <c r="H2164" s="79"/>
      <c r="I2164" s="79"/>
      <c r="J2164" s="79"/>
      <c r="K2164" s="79"/>
      <c r="L2164" s="79"/>
      <c r="M2164" s="79"/>
    </row>
    <row r="2165" spans="1:13">
      <c r="A2165" s="79"/>
      <c r="B2165" s="79"/>
      <c r="C2165" s="79"/>
      <c r="D2165" s="79"/>
      <c r="E2165" s="79"/>
      <c r="F2165" s="79"/>
      <c r="G2165" s="79"/>
      <c r="H2165" s="79"/>
      <c r="I2165" s="79"/>
      <c r="J2165" s="79"/>
      <c r="K2165" s="79"/>
      <c r="L2165" s="79"/>
      <c r="M2165" s="79"/>
    </row>
    <row r="2166" spans="1:13">
      <c r="A2166" s="79"/>
      <c r="B2166" s="79"/>
      <c r="C2166" s="79"/>
      <c r="D2166" s="79"/>
      <c r="E2166" s="79"/>
      <c r="F2166" s="79"/>
      <c r="G2166" s="79"/>
      <c r="H2166" s="79"/>
      <c r="I2166" s="79"/>
      <c r="J2166" s="79"/>
      <c r="K2166" s="79"/>
      <c r="L2166" s="79"/>
      <c r="M2166" s="79"/>
    </row>
    <row r="2167" spans="1:13">
      <c r="A2167" s="79"/>
      <c r="B2167" s="79"/>
      <c r="C2167" s="79"/>
      <c r="D2167" s="79"/>
      <c r="E2167" s="79"/>
      <c r="F2167" s="79"/>
      <c r="G2167" s="79"/>
      <c r="H2167" s="79"/>
      <c r="I2167" s="79"/>
      <c r="J2167" s="79"/>
      <c r="K2167" s="79"/>
      <c r="L2167" s="79"/>
      <c r="M2167" s="79"/>
    </row>
    <row r="2168" spans="1:13">
      <c r="A2168" s="79"/>
      <c r="B2168" s="79"/>
      <c r="C2168" s="79"/>
      <c r="D2168" s="79"/>
      <c r="E2168" s="79"/>
      <c r="F2168" s="79"/>
      <c r="G2168" s="79"/>
      <c r="H2168" s="79"/>
      <c r="I2168" s="79"/>
      <c r="J2168" s="79"/>
      <c r="K2168" s="79"/>
      <c r="L2168" s="79"/>
      <c r="M2168" s="79"/>
    </row>
    <row r="2169" spans="1:13">
      <c r="A2169" s="79"/>
      <c r="B2169" s="79"/>
      <c r="C2169" s="79"/>
      <c r="D2169" s="79"/>
      <c r="E2169" s="79"/>
      <c r="F2169" s="79"/>
      <c r="G2169" s="79"/>
      <c r="H2169" s="79"/>
      <c r="I2169" s="79"/>
      <c r="J2169" s="79"/>
      <c r="K2169" s="79"/>
      <c r="L2169" s="79"/>
      <c r="M2169" s="79"/>
    </row>
    <row r="2170" spans="1:13">
      <c r="A2170" s="79"/>
      <c r="B2170" s="79"/>
      <c r="C2170" s="79"/>
      <c r="D2170" s="79"/>
      <c r="E2170" s="79"/>
      <c r="F2170" s="79"/>
      <c r="G2170" s="79"/>
      <c r="H2170" s="79"/>
      <c r="I2170" s="79"/>
      <c r="J2170" s="79"/>
      <c r="K2170" s="79"/>
      <c r="L2170" s="79"/>
      <c r="M2170" s="79"/>
    </row>
    <row r="2171" spans="1:13">
      <c r="A2171" s="79"/>
      <c r="B2171" s="79"/>
      <c r="C2171" s="79"/>
      <c r="D2171" s="79"/>
      <c r="E2171" s="79"/>
      <c r="F2171" s="79"/>
      <c r="G2171" s="79"/>
      <c r="H2171" s="79"/>
      <c r="I2171" s="79"/>
      <c r="J2171" s="79"/>
      <c r="K2171" s="79"/>
      <c r="L2171" s="79"/>
      <c r="M2171" s="79"/>
    </row>
    <row r="2172" spans="1:13">
      <c r="A2172" s="79"/>
      <c r="B2172" s="79"/>
      <c r="C2172" s="79"/>
      <c r="D2172" s="79"/>
      <c r="E2172" s="79"/>
      <c r="F2172" s="79"/>
      <c r="G2172" s="79"/>
      <c r="H2172" s="79"/>
      <c r="I2172" s="79"/>
      <c r="J2172" s="79"/>
      <c r="K2172" s="79"/>
      <c r="L2172" s="79"/>
      <c r="M2172" s="79"/>
    </row>
    <row r="2173" spans="1:13">
      <c r="A2173" s="79"/>
      <c r="B2173" s="79"/>
      <c r="C2173" s="79"/>
      <c r="D2173" s="79"/>
      <c r="E2173" s="79"/>
      <c r="F2173" s="79"/>
      <c r="G2173" s="79"/>
      <c r="H2173" s="79"/>
      <c r="I2173" s="79"/>
      <c r="J2173" s="79"/>
      <c r="K2173" s="79"/>
      <c r="L2173" s="79"/>
      <c r="M2173" s="79"/>
    </row>
    <row r="2174" spans="1:13">
      <c r="A2174" s="79"/>
      <c r="B2174" s="79"/>
      <c r="C2174" s="79"/>
      <c r="D2174" s="79"/>
      <c r="E2174" s="79"/>
      <c r="F2174" s="79"/>
      <c r="G2174" s="79"/>
      <c r="H2174" s="79"/>
      <c r="I2174" s="79"/>
      <c r="J2174" s="79"/>
      <c r="K2174" s="79"/>
      <c r="L2174" s="79"/>
      <c r="M2174" s="79"/>
    </row>
    <row r="2175" spans="1:13">
      <c r="A2175" s="79"/>
      <c r="B2175" s="79"/>
      <c r="C2175" s="79"/>
      <c r="D2175" s="79"/>
      <c r="E2175" s="79"/>
      <c r="F2175" s="79"/>
      <c r="G2175" s="79"/>
      <c r="H2175" s="79"/>
      <c r="I2175" s="79"/>
      <c r="J2175" s="79"/>
      <c r="K2175" s="79"/>
      <c r="L2175" s="79"/>
      <c r="M2175" s="79"/>
    </row>
    <row r="2176" spans="1:13">
      <c r="A2176" s="79"/>
      <c r="B2176" s="79"/>
      <c r="C2176" s="79"/>
      <c r="D2176" s="79"/>
      <c r="E2176" s="79"/>
      <c r="F2176" s="79"/>
      <c r="G2176" s="79"/>
      <c r="H2176" s="79"/>
      <c r="I2176" s="79"/>
      <c r="J2176" s="79"/>
      <c r="K2176" s="79"/>
      <c r="L2176" s="79"/>
      <c r="M2176" s="79"/>
    </row>
    <row r="2177" spans="1:13">
      <c r="A2177" s="79"/>
      <c r="B2177" s="79"/>
      <c r="C2177" s="79"/>
      <c r="D2177" s="79"/>
      <c r="E2177" s="79"/>
      <c r="F2177" s="79"/>
      <c r="G2177" s="79"/>
      <c r="H2177" s="79"/>
      <c r="I2177" s="79"/>
      <c r="J2177" s="79"/>
      <c r="K2177" s="79"/>
      <c r="L2177" s="79"/>
      <c r="M2177" s="79"/>
    </row>
    <row r="2178" spans="1:13">
      <c r="A2178" s="79"/>
      <c r="B2178" s="79"/>
      <c r="C2178" s="79"/>
      <c r="D2178" s="79"/>
      <c r="E2178" s="79"/>
      <c r="F2178" s="79"/>
      <c r="G2178" s="79"/>
      <c r="H2178" s="79"/>
      <c r="I2178" s="79"/>
      <c r="J2178" s="79"/>
      <c r="K2178" s="79"/>
      <c r="L2178" s="79"/>
      <c r="M2178" s="79"/>
    </row>
    <row r="2179" spans="1:13">
      <c r="A2179" s="79"/>
      <c r="B2179" s="79"/>
      <c r="C2179" s="79"/>
      <c r="D2179" s="79"/>
      <c r="E2179" s="79"/>
      <c r="F2179" s="79"/>
      <c r="G2179" s="79"/>
      <c r="H2179" s="79"/>
      <c r="I2179" s="79"/>
      <c r="J2179" s="79"/>
      <c r="K2179" s="79"/>
      <c r="L2179" s="79"/>
      <c r="M2179" s="79"/>
    </row>
    <row r="2180" spans="1:13">
      <c r="A2180" s="79"/>
      <c r="B2180" s="79"/>
      <c r="C2180" s="79"/>
      <c r="D2180" s="79"/>
      <c r="E2180" s="79"/>
      <c r="F2180" s="79"/>
      <c r="G2180" s="79"/>
      <c r="H2180" s="79"/>
      <c r="I2180" s="79"/>
      <c r="J2180" s="79"/>
      <c r="K2180" s="79"/>
      <c r="L2180" s="79"/>
      <c r="M2180" s="79"/>
    </row>
    <row r="2181" spans="1:13">
      <c r="A2181" s="79"/>
      <c r="B2181" s="79"/>
      <c r="C2181" s="79"/>
      <c r="D2181" s="79"/>
      <c r="E2181" s="79"/>
      <c r="F2181" s="79"/>
      <c r="G2181" s="79"/>
      <c r="H2181" s="79"/>
      <c r="I2181" s="79"/>
      <c r="J2181" s="79"/>
      <c r="K2181" s="79"/>
      <c r="L2181" s="79"/>
      <c r="M2181" s="79"/>
    </row>
    <row r="2182" spans="1:13">
      <c r="A2182" s="79"/>
      <c r="B2182" s="79"/>
      <c r="C2182" s="79"/>
      <c r="D2182" s="79"/>
      <c r="E2182" s="79"/>
      <c r="F2182" s="79"/>
      <c r="G2182" s="79"/>
      <c r="H2182" s="79"/>
      <c r="I2182" s="79"/>
      <c r="J2182" s="79"/>
      <c r="K2182" s="79"/>
      <c r="L2182" s="79"/>
      <c r="M2182" s="79"/>
    </row>
    <row r="2183" spans="1:13">
      <c r="A2183" s="79"/>
      <c r="B2183" s="79"/>
      <c r="C2183" s="79"/>
      <c r="D2183" s="79"/>
      <c r="E2183" s="79"/>
      <c r="F2183" s="79"/>
      <c r="G2183" s="79"/>
      <c r="H2183" s="79"/>
      <c r="I2183" s="79"/>
      <c r="J2183" s="79"/>
      <c r="K2183" s="79"/>
      <c r="L2183" s="79"/>
      <c r="M2183" s="79"/>
    </row>
    <row r="2184" spans="1:13">
      <c r="A2184" s="79"/>
      <c r="B2184" s="79"/>
      <c r="C2184" s="79"/>
      <c r="D2184" s="79"/>
      <c r="E2184" s="79"/>
      <c r="F2184" s="79"/>
      <c r="G2184" s="79"/>
      <c r="H2184" s="79"/>
      <c r="I2184" s="79"/>
      <c r="J2184" s="79"/>
      <c r="K2184" s="79"/>
      <c r="L2184" s="79"/>
      <c r="M2184" s="79"/>
    </row>
    <row r="2185" spans="1:13">
      <c r="A2185" s="79"/>
      <c r="B2185" s="79"/>
      <c r="C2185" s="79"/>
      <c r="D2185" s="79"/>
      <c r="E2185" s="79"/>
      <c r="F2185" s="79"/>
      <c r="G2185" s="79"/>
      <c r="H2185" s="79"/>
      <c r="I2185" s="79"/>
      <c r="J2185" s="79"/>
      <c r="K2185" s="79"/>
      <c r="L2185" s="79"/>
      <c r="M2185" s="79"/>
    </row>
    <row r="2186" spans="1:13">
      <c r="A2186" s="79"/>
      <c r="B2186" s="79"/>
      <c r="C2186" s="79"/>
      <c r="D2186" s="79"/>
      <c r="E2186" s="79"/>
      <c r="F2186" s="79"/>
      <c r="G2186" s="79"/>
      <c r="H2186" s="79"/>
      <c r="I2186" s="79"/>
      <c r="J2186" s="79"/>
      <c r="K2186" s="79"/>
      <c r="L2186" s="79"/>
      <c r="M2186" s="79"/>
    </row>
    <row r="2187" spans="1:13">
      <c r="A2187" s="79"/>
      <c r="B2187" s="79"/>
      <c r="C2187" s="79"/>
      <c r="D2187" s="79"/>
      <c r="E2187" s="79"/>
      <c r="F2187" s="79"/>
      <c r="G2187" s="79"/>
      <c r="H2187" s="79"/>
      <c r="I2187" s="79"/>
      <c r="J2187" s="79"/>
      <c r="K2187" s="79"/>
      <c r="L2187" s="79"/>
      <c r="M2187" s="79"/>
    </row>
    <row r="2188" spans="1:13">
      <c r="A2188" s="79"/>
      <c r="B2188" s="79"/>
      <c r="C2188" s="79"/>
      <c r="D2188" s="79"/>
      <c r="E2188" s="79"/>
      <c r="F2188" s="79"/>
      <c r="G2188" s="79"/>
      <c r="H2188" s="79"/>
      <c r="I2188" s="79"/>
      <c r="J2188" s="79"/>
      <c r="K2188" s="79"/>
      <c r="L2188" s="79"/>
      <c r="M2188" s="79"/>
    </row>
    <row r="2189" spans="1:13">
      <c r="A2189" s="79"/>
      <c r="B2189" s="79"/>
      <c r="C2189" s="79"/>
      <c r="D2189" s="79"/>
      <c r="E2189" s="79"/>
      <c r="F2189" s="79"/>
      <c r="G2189" s="79"/>
      <c r="H2189" s="79"/>
      <c r="I2189" s="79"/>
      <c r="J2189" s="79"/>
      <c r="K2189" s="79"/>
      <c r="L2189" s="79"/>
      <c r="M2189" s="79"/>
    </row>
    <row r="2190" spans="1:13">
      <c r="A2190" s="79"/>
      <c r="B2190" s="79"/>
      <c r="C2190" s="79"/>
      <c r="D2190" s="79"/>
      <c r="E2190" s="79"/>
      <c r="F2190" s="79"/>
      <c r="G2190" s="79"/>
      <c r="H2190" s="79"/>
      <c r="I2190" s="79"/>
      <c r="J2190" s="79"/>
      <c r="K2190" s="79"/>
      <c r="L2190" s="79"/>
      <c r="M2190" s="79"/>
    </row>
    <row r="2191" spans="1:13">
      <c r="A2191" s="79"/>
      <c r="B2191" s="79"/>
      <c r="C2191" s="79"/>
      <c r="D2191" s="79"/>
      <c r="E2191" s="79"/>
      <c r="F2191" s="79"/>
      <c r="G2191" s="79"/>
      <c r="H2191" s="79"/>
      <c r="I2191" s="79"/>
      <c r="J2191" s="79"/>
      <c r="K2191" s="79"/>
      <c r="L2191" s="79"/>
      <c r="M2191" s="79"/>
    </row>
    <row r="2192" spans="1:13">
      <c r="A2192" s="79"/>
      <c r="B2192" s="79"/>
      <c r="C2192" s="79"/>
      <c r="D2192" s="79"/>
      <c r="E2192" s="79"/>
      <c r="F2192" s="79"/>
      <c r="G2192" s="79"/>
      <c r="H2192" s="79"/>
      <c r="I2192" s="79"/>
      <c r="J2192" s="79"/>
      <c r="K2192" s="79"/>
      <c r="L2192" s="79"/>
      <c r="M2192" s="79"/>
    </row>
    <row r="2193" spans="1:13">
      <c r="A2193" s="79"/>
      <c r="B2193" s="79"/>
      <c r="C2193" s="79"/>
      <c r="D2193" s="79"/>
      <c r="E2193" s="79"/>
      <c r="F2193" s="79"/>
      <c r="G2193" s="79"/>
      <c r="H2193" s="79"/>
      <c r="I2193" s="79"/>
      <c r="J2193" s="79"/>
      <c r="K2193" s="79"/>
      <c r="L2193" s="79"/>
      <c r="M2193" s="79"/>
    </row>
    <row r="2194" spans="1:13">
      <c r="A2194" s="79"/>
      <c r="B2194" s="79"/>
      <c r="C2194" s="79"/>
      <c r="D2194" s="79"/>
      <c r="E2194" s="79"/>
      <c r="F2194" s="79"/>
      <c r="G2194" s="79"/>
      <c r="H2194" s="79"/>
      <c r="I2194" s="79"/>
      <c r="J2194" s="79"/>
      <c r="K2194" s="79"/>
      <c r="L2194" s="79"/>
      <c r="M2194" s="79"/>
    </row>
    <row r="2195" spans="1:13">
      <c r="A2195" s="79"/>
      <c r="B2195" s="79"/>
      <c r="C2195" s="79"/>
      <c r="D2195" s="79"/>
      <c r="E2195" s="79"/>
      <c r="F2195" s="79"/>
      <c r="G2195" s="79"/>
      <c r="H2195" s="79"/>
      <c r="I2195" s="79"/>
      <c r="J2195" s="79"/>
      <c r="K2195" s="79"/>
      <c r="L2195" s="79"/>
      <c r="M2195" s="79"/>
    </row>
    <row r="2196" spans="1:13">
      <c r="A2196" s="79"/>
      <c r="B2196" s="79"/>
      <c r="C2196" s="79"/>
      <c r="D2196" s="79"/>
      <c r="E2196" s="79"/>
      <c r="F2196" s="79"/>
      <c r="G2196" s="79"/>
      <c r="H2196" s="79"/>
      <c r="I2196" s="79"/>
      <c r="J2196" s="79"/>
      <c r="K2196" s="79"/>
      <c r="L2196" s="79"/>
      <c r="M2196" s="79"/>
    </row>
    <row r="2197" spans="1:13">
      <c r="A2197" s="79"/>
      <c r="B2197" s="79"/>
      <c r="C2197" s="79"/>
      <c r="D2197" s="79"/>
      <c r="E2197" s="79"/>
      <c r="F2197" s="79"/>
      <c r="G2197" s="79"/>
      <c r="H2197" s="79"/>
      <c r="I2197" s="79"/>
      <c r="J2197" s="79"/>
      <c r="K2197" s="79"/>
      <c r="L2197" s="79"/>
      <c r="M2197" s="79"/>
    </row>
    <row r="2198" spans="1:13">
      <c r="A2198" s="79"/>
      <c r="B2198" s="79"/>
      <c r="C2198" s="79"/>
      <c r="D2198" s="79"/>
      <c r="E2198" s="79"/>
      <c r="F2198" s="79"/>
      <c r="G2198" s="79"/>
      <c r="H2198" s="79"/>
      <c r="I2198" s="79"/>
      <c r="J2198" s="79"/>
      <c r="K2198" s="79"/>
      <c r="L2198" s="79"/>
      <c r="M2198" s="79"/>
    </row>
    <row r="2199" spans="1:13">
      <c r="A2199" s="79"/>
      <c r="B2199" s="79"/>
      <c r="C2199" s="79"/>
      <c r="D2199" s="79"/>
      <c r="E2199" s="79"/>
      <c r="F2199" s="79"/>
      <c r="G2199" s="79"/>
      <c r="H2199" s="79"/>
      <c r="I2199" s="79"/>
      <c r="J2199" s="79"/>
      <c r="K2199" s="79"/>
      <c r="L2199" s="79"/>
      <c r="M2199" s="79"/>
    </row>
    <row r="2200" spans="1:13">
      <c r="A2200" s="79"/>
      <c r="B2200" s="79"/>
      <c r="C2200" s="79"/>
      <c r="D2200" s="79"/>
      <c r="E2200" s="79"/>
      <c r="F2200" s="79"/>
      <c r="G2200" s="79"/>
      <c r="H2200" s="79"/>
      <c r="I2200" s="79"/>
      <c r="J2200" s="79"/>
      <c r="K2200" s="79"/>
      <c r="L2200" s="79"/>
      <c r="M2200" s="79"/>
    </row>
    <row r="2201" spans="1:13">
      <c r="A2201" s="79"/>
      <c r="B2201" s="79"/>
      <c r="C2201" s="79"/>
      <c r="D2201" s="79"/>
      <c r="E2201" s="79"/>
      <c r="F2201" s="79"/>
      <c r="G2201" s="79"/>
      <c r="H2201" s="79"/>
      <c r="I2201" s="79"/>
      <c r="J2201" s="79"/>
      <c r="K2201" s="79"/>
      <c r="L2201" s="79"/>
      <c r="M2201" s="79"/>
    </row>
    <row r="2202" spans="1:13">
      <c r="A2202" s="79"/>
      <c r="B2202" s="79"/>
      <c r="C2202" s="79"/>
      <c r="D2202" s="79"/>
      <c r="E2202" s="79"/>
      <c r="F2202" s="79"/>
      <c r="G2202" s="79"/>
      <c r="H2202" s="79"/>
      <c r="I2202" s="79"/>
      <c r="J2202" s="79"/>
      <c r="K2202" s="79"/>
      <c r="L2202" s="79"/>
      <c r="M2202" s="79"/>
    </row>
    <row r="2203" spans="1:13">
      <c r="A2203" s="79"/>
      <c r="B2203" s="79"/>
      <c r="C2203" s="79"/>
      <c r="D2203" s="79"/>
      <c r="E2203" s="79"/>
      <c r="F2203" s="79"/>
      <c r="G2203" s="79"/>
      <c r="H2203" s="79"/>
      <c r="I2203" s="79"/>
      <c r="J2203" s="79"/>
      <c r="K2203" s="79"/>
      <c r="L2203" s="79"/>
      <c r="M2203" s="79"/>
    </row>
    <row r="2204" spans="1:13">
      <c r="A2204" s="79"/>
      <c r="B2204" s="79"/>
      <c r="C2204" s="79"/>
      <c r="D2204" s="79"/>
      <c r="E2204" s="79"/>
      <c r="F2204" s="79"/>
      <c r="G2204" s="79"/>
      <c r="H2204" s="79"/>
      <c r="I2204" s="79"/>
      <c r="J2204" s="79"/>
      <c r="K2204" s="79"/>
      <c r="L2204" s="79"/>
      <c r="M2204" s="79"/>
    </row>
    <row r="2205" spans="1:13">
      <c r="A2205" s="79"/>
      <c r="B2205" s="79"/>
      <c r="C2205" s="79"/>
      <c r="D2205" s="79"/>
      <c r="E2205" s="79"/>
      <c r="F2205" s="79"/>
      <c r="G2205" s="79"/>
      <c r="H2205" s="79"/>
      <c r="I2205" s="79"/>
      <c r="J2205" s="79"/>
      <c r="K2205" s="79"/>
      <c r="L2205" s="79"/>
      <c r="M2205" s="79"/>
    </row>
    <row r="2206" spans="1:13">
      <c r="A2206" s="79"/>
      <c r="B2206" s="79"/>
      <c r="C2206" s="79"/>
      <c r="D2206" s="79"/>
      <c r="E2206" s="79"/>
      <c r="F2206" s="79"/>
      <c r="G2206" s="79"/>
      <c r="H2206" s="79"/>
      <c r="I2206" s="79"/>
      <c r="J2206" s="79"/>
      <c r="K2206" s="79"/>
      <c r="L2206" s="79"/>
      <c r="M2206" s="79"/>
    </row>
    <row r="2207" spans="1:13">
      <c r="A2207" s="79"/>
      <c r="B2207" s="79"/>
      <c r="C2207" s="79"/>
      <c r="D2207" s="79"/>
      <c r="E2207" s="79"/>
      <c r="F2207" s="79"/>
      <c r="G2207" s="79"/>
      <c r="H2207" s="79"/>
      <c r="I2207" s="79"/>
      <c r="J2207" s="79"/>
      <c r="K2207" s="79"/>
      <c r="L2207" s="79"/>
      <c r="M2207" s="79"/>
    </row>
    <row r="2208" spans="1:13">
      <c r="A2208" s="79"/>
      <c r="B2208" s="79"/>
      <c r="C2208" s="79"/>
      <c r="D2208" s="79"/>
      <c r="E2208" s="79"/>
      <c r="F2208" s="79"/>
      <c r="G2208" s="79"/>
      <c r="H2208" s="79"/>
      <c r="I2208" s="79"/>
      <c r="J2208" s="79"/>
      <c r="K2208" s="79"/>
      <c r="L2208" s="79"/>
      <c r="M2208" s="79"/>
    </row>
    <row r="2209" spans="1:13">
      <c r="A2209" s="79"/>
      <c r="B2209" s="79"/>
      <c r="C2209" s="79"/>
      <c r="D2209" s="79"/>
      <c r="E2209" s="79"/>
      <c r="F2209" s="79"/>
      <c r="G2209" s="79"/>
      <c r="H2209" s="79"/>
      <c r="I2209" s="79"/>
      <c r="J2209" s="79"/>
      <c r="K2209" s="79"/>
      <c r="L2209" s="79"/>
      <c r="M2209" s="79"/>
    </row>
    <row r="2210" spans="1:13">
      <c r="A2210" s="79"/>
      <c r="B2210" s="79"/>
      <c r="C2210" s="79"/>
      <c r="D2210" s="79"/>
      <c r="E2210" s="79"/>
      <c r="F2210" s="79"/>
      <c r="G2210" s="79"/>
      <c r="H2210" s="79"/>
      <c r="I2210" s="79"/>
      <c r="J2210" s="79"/>
      <c r="K2210" s="79"/>
      <c r="L2210" s="79"/>
      <c r="M2210" s="79"/>
    </row>
    <row r="2211" spans="1:13">
      <c r="A2211" s="79"/>
      <c r="B2211" s="79"/>
      <c r="C2211" s="79"/>
      <c r="D2211" s="79"/>
      <c r="E2211" s="79"/>
      <c r="F2211" s="79"/>
      <c r="G2211" s="79"/>
      <c r="H2211" s="79"/>
      <c r="I2211" s="79"/>
      <c r="J2211" s="79"/>
      <c r="K2211" s="79"/>
      <c r="L2211" s="79"/>
      <c r="M2211" s="79"/>
    </row>
    <row r="2212" spans="1:13">
      <c r="A2212" s="79"/>
      <c r="B2212" s="79"/>
      <c r="C2212" s="79"/>
      <c r="D2212" s="79"/>
      <c r="E2212" s="79"/>
      <c r="F2212" s="79"/>
      <c r="G2212" s="79"/>
      <c r="H2212" s="79"/>
      <c r="I2212" s="79"/>
      <c r="J2212" s="79"/>
      <c r="K2212" s="79"/>
      <c r="L2212" s="79"/>
      <c r="M2212" s="79"/>
    </row>
    <row r="2213" spans="1:13">
      <c r="A2213" s="79"/>
      <c r="B2213" s="79"/>
      <c r="C2213" s="79"/>
      <c r="D2213" s="79"/>
      <c r="E2213" s="79"/>
      <c r="F2213" s="79"/>
      <c r="G2213" s="79"/>
      <c r="H2213" s="79"/>
      <c r="I2213" s="79"/>
      <c r="J2213" s="79"/>
      <c r="K2213" s="79"/>
      <c r="L2213" s="79"/>
      <c r="M2213" s="79"/>
    </row>
    <row r="2214" spans="1:13">
      <c r="A2214" s="79"/>
      <c r="B2214" s="79"/>
      <c r="C2214" s="79"/>
      <c r="D2214" s="79"/>
      <c r="E2214" s="79"/>
      <c r="F2214" s="79"/>
      <c r="G2214" s="79"/>
      <c r="H2214" s="79"/>
      <c r="I2214" s="79"/>
      <c r="J2214" s="79"/>
      <c r="K2214" s="79"/>
      <c r="L2214" s="79"/>
      <c r="M2214" s="79"/>
    </row>
    <row r="2215" spans="1:13">
      <c r="A2215" s="79"/>
      <c r="B2215" s="79"/>
      <c r="C2215" s="79"/>
      <c r="D2215" s="79"/>
      <c r="E2215" s="79"/>
      <c r="F2215" s="79"/>
      <c r="G2215" s="79"/>
      <c r="H2215" s="79"/>
      <c r="I2215" s="79"/>
      <c r="J2215" s="79"/>
      <c r="K2215" s="79"/>
      <c r="L2215" s="79"/>
      <c r="M2215" s="79"/>
    </row>
    <row r="2216" spans="1:13">
      <c r="A2216" s="79"/>
      <c r="B2216" s="79"/>
      <c r="C2216" s="79"/>
      <c r="D2216" s="79"/>
      <c r="E2216" s="79"/>
      <c r="F2216" s="79"/>
      <c r="G2216" s="79"/>
      <c r="H2216" s="79"/>
      <c r="I2216" s="79"/>
      <c r="J2216" s="79"/>
      <c r="K2216" s="79"/>
      <c r="L2216" s="79"/>
      <c r="M2216" s="79"/>
    </row>
    <row r="2217" spans="1:13">
      <c r="A2217" s="79"/>
      <c r="B2217" s="79"/>
      <c r="C2217" s="79"/>
      <c r="D2217" s="79"/>
      <c r="E2217" s="79"/>
      <c r="F2217" s="79"/>
      <c r="G2217" s="79"/>
      <c r="H2217" s="79"/>
      <c r="I2217" s="79"/>
      <c r="J2217" s="79"/>
      <c r="K2217" s="79"/>
      <c r="L2217" s="79"/>
      <c r="M2217" s="79"/>
    </row>
    <row r="2218" spans="1:13">
      <c r="A2218" s="79"/>
      <c r="B2218" s="79"/>
      <c r="C2218" s="79"/>
      <c r="D2218" s="79"/>
      <c r="E2218" s="79"/>
      <c r="F2218" s="79"/>
      <c r="G2218" s="79"/>
      <c r="H2218" s="79"/>
      <c r="I2218" s="79"/>
      <c r="J2218" s="79"/>
      <c r="K2218" s="79"/>
      <c r="L2218" s="79"/>
      <c r="M2218" s="79"/>
    </row>
    <row r="2219" spans="1:13">
      <c r="A2219" s="79"/>
      <c r="B2219" s="79"/>
      <c r="C2219" s="79"/>
      <c r="D2219" s="79"/>
      <c r="E2219" s="79"/>
      <c r="F2219" s="79"/>
      <c r="G2219" s="79"/>
      <c r="H2219" s="79"/>
      <c r="I2219" s="79"/>
      <c r="J2219" s="79"/>
      <c r="K2219" s="79"/>
      <c r="L2219" s="79"/>
      <c r="M2219" s="79"/>
    </row>
    <row r="2220" spans="1:13">
      <c r="A2220" s="79"/>
      <c r="B2220" s="79"/>
      <c r="C2220" s="79"/>
      <c r="D2220" s="79"/>
      <c r="E2220" s="79"/>
      <c r="F2220" s="79"/>
      <c r="G2220" s="79"/>
      <c r="H2220" s="79"/>
      <c r="I2220" s="79"/>
      <c r="J2220" s="79"/>
      <c r="K2220" s="79"/>
      <c r="L2220" s="79"/>
      <c r="M2220" s="79"/>
    </row>
    <row r="2221" spans="1:13">
      <c r="A2221" s="79"/>
      <c r="B2221" s="79"/>
      <c r="C2221" s="79"/>
      <c r="D2221" s="79"/>
      <c r="E2221" s="79"/>
      <c r="F2221" s="79"/>
      <c r="G2221" s="79"/>
      <c r="H2221" s="79"/>
      <c r="I2221" s="79"/>
      <c r="J2221" s="79"/>
      <c r="K2221" s="79"/>
      <c r="L2221" s="79"/>
      <c r="M2221" s="79"/>
    </row>
    <row r="2222" spans="1:13">
      <c r="A2222" s="79"/>
      <c r="B2222" s="79"/>
      <c r="C2222" s="79"/>
      <c r="D2222" s="79"/>
      <c r="E2222" s="79"/>
      <c r="F2222" s="79"/>
      <c r="G2222" s="79"/>
      <c r="H2222" s="79"/>
      <c r="I2222" s="79"/>
      <c r="J2222" s="79"/>
      <c r="K2222" s="79"/>
      <c r="L2222" s="79"/>
      <c r="M2222" s="79"/>
    </row>
    <row r="2223" spans="1:13">
      <c r="A2223" s="79"/>
      <c r="B2223" s="79"/>
      <c r="C2223" s="79"/>
      <c r="D2223" s="79"/>
      <c r="E2223" s="79"/>
      <c r="F2223" s="79"/>
      <c r="G2223" s="79"/>
      <c r="H2223" s="79"/>
      <c r="I2223" s="79"/>
      <c r="J2223" s="79"/>
      <c r="K2223" s="79"/>
      <c r="L2223" s="79"/>
      <c r="M2223" s="79"/>
    </row>
    <row r="2224" spans="1:13">
      <c r="A2224" s="79"/>
      <c r="B2224" s="79"/>
      <c r="C2224" s="79"/>
      <c r="D2224" s="79"/>
      <c r="E2224" s="79"/>
      <c r="F2224" s="79"/>
      <c r="G2224" s="79"/>
      <c r="H2224" s="79"/>
      <c r="I2224" s="79"/>
      <c r="J2224" s="79"/>
      <c r="K2224" s="79"/>
      <c r="L2224" s="79"/>
      <c r="M2224" s="79"/>
    </row>
    <row r="2225" spans="1:13">
      <c r="A2225" s="79"/>
      <c r="B2225" s="79"/>
      <c r="C2225" s="79"/>
      <c r="D2225" s="79"/>
      <c r="E2225" s="79"/>
      <c r="F2225" s="79"/>
      <c r="G2225" s="79"/>
      <c r="H2225" s="79"/>
      <c r="I2225" s="79"/>
      <c r="J2225" s="79"/>
      <c r="K2225" s="79"/>
      <c r="L2225" s="79"/>
      <c r="M2225" s="79"/>
    </row>
    <row r="2226" spans="1:13">
      <c r="A2226" s="79"/>
      <c r="B2226" s="79"/>
      <c r="C2226" s="79"/>
      <c r="D2226" s="79"/>
      <c r="E2226" s="79"/>
      <c r="F2226" s="79"/>
      <c r="G2226" s="79"/>
      <c r="H2226" s="79"/>
      <c r="I2226" s="79"/>
      <c r="J2226" s="79"/>
      <c r="K2226" s="79"/>
      <c r="L2226" s="79"/>
      <c r="M2226" s="79"/>
    </row>
    <row r="2227" spans="1:13">
      <c r="A2227" s="79"/>
      <c r="B2227" s="79"/>
      <c r="C2227" s="79"/>
      <c r="D2227" s="79"/>
      <c r="E2227" s="79"/>
      <c r="F2227" s="79"/>
      <c r="G2227" s="79"/>
      <c r="H2227" s="79"/>
      <c r="I2227" s="79"/>
      <c r="J2227" s="79"/>
      <c r="K2227" s="79"/>
      <c r="L2227" s="79"/>
      <c r="M2227" s="79"/>
    </row>
    <row r="2228" spans="1:13">
      <c r="A2228" s="79"/>
      <c r="B2228" s="79"/>
      <c r="C2228" s="79"/>
      <c r="D2228" s="79"/>
      <c r="E2228" s="79"/>
      <c r="F2228" s="79"/>
      <c r="G2228" s="79"/>
      <c r="H2228" s="79"/>
      <c r="I2228" s="79"/>
      <c r="J2228" s="79"/>
      <c r="K2228" s="79"/>
      <c r="L2228" s="79"/>
      <c r="M2228" s="79"/>
    </row>
    <row r="2229" spans="1:13">
      <c r="A2229" s="79"/>
      <c r="B2229" s="79"/>
      <c r="C2229" s="79"/>
      <c r="D2229" s="79"/>
      <c r="E2229" s="79"/>
      <c r="F2229" s="79"/>
      <c r="G2229" s="79"/>
      <c r="H2229" s="79"/>
      <c r="I2229" s="79"/>
      <c r="J2229" s="79"/>
      <c r="K2229" s="79"/>
      <c r="L2229" s="79"/>
      <c r="M2229" s="79"/>
    </row>
    <row r="2230" spans="1:13">
      <c r="A2230" s="79"/>
      <c r="B2230" s="79"/>
      <c r="C2230" s="79"/>
      <c r="D2230" s="79"/>
      <c r="E2230" s="79"/>
      <c r="F2230" s="79"/>
      <c r="G2230" s="79"/>
      <c r="H2230" s="79"/>
      <c r="I2230" s="79"/>
      <c r="J2230" s="79"/>
      <c r="K2230" s="79"/>
      <c r="L2230" s="79"/>
      <c r="M2230" s="79"/>
    </row>
    <row r="2231" spans="1:13">
      <c r="A2231" s="79"/>
      <c r="B2231" s="79"/>
      <c r="C2231" s="79"/>
      <c r="D2231" s="79"/>
      <c r="E2231" s="79"/>
      <c r="F2231" s="79"/>
      <c r="G2231" s="79"/>
      <c r="H2231" s="79"/>
      <c r="I2231" s="79"/>
      <c r="J2231" s="79"/>
      <c r="K2231" s="79"/>
      <c r="L2231" s="79"/>
      <c r="M2231" s="79"/>
    </row>
    <row r="2232" spans="1:13">
      <c r="A2232" s="79"/>
      <c r="B2232" s="79"/>
      <c r="C2232" s="79"/>
      <c r="D2232" s="79"/>
      <c r="E2232" s="79"/>
      <c r="F2232" s="79"/>
      <c r="G2232" s="79"/>
      <c r="H2232" s="79"/>
      <c r="I2232" s="79"/>
      <c r="J2232" s="79"/>
      <c r="K2232" s="79"/>
      <c r="L2232" s="79"/>
      <c r="M2232" s="79"/>
    </row>
    <row r="2233" spans="1:13">
      <c r="A2233" s="79"/>
      <c r="B2233" s="79"/>
      <c r="C2233" s="79"/>
      <c r="D2233" s="79"/>
      <c r="E2233" s="79"/>
      <c r="F2233" s="79"/>
      <c r="G2233" s="79"/>
      <c r="H2233" s="79"/>
      <c r="I2233" s="79"/>
      <c r="J2233" s="79"/>
      <c r="K2233" s="79"/>
      <c r="L2233" s="79"/>
      <c r="M2233" s="79"/>
    </row>
    <row r="2234" spans="1:13">
      <c r="A2234" s="79"/>
      <c r="B2234" s="79"/>
      <c r="C2234" s="79"/>
      <c r="D2234" s="79"/>
      <c r="E2234" s="79"/>
      <c r="F2234" s="79"/>
      <c r="G2234" s="79"/>
      <c r="H2234" s="79"/>
      <c r="I2234" s="79"/>
      <c r="J2234" s="79"/>
      <c r="K2234" s="79"/>
      <c r="L2234" s="79"/>
      <c r="M2234" s="79"/>
    </row>
    <row r="2235" spans="1:13">
      <c r="A2235" s="79"/>
      <c r="B2235" s="79"/>
      <c r="C2235" s="79"/>
      <c r="D2235" s="79"/>
      <c r="E2235" s="79"/>
      <c r="F2235" s="79"/>
      <c r="G2235" s="79"/>
      <c r="H2235" s="79"/>
      <c r="I2235" s="79"/>
      <c r="J2235" s="79"/>
      <c r="K2235" s="79"/>
      <c r="L2235" s="79"/>
      <c r="M2235" s="79"/>
    </row>
    <row r="2236" spans="1:13">
      <c r="A2236" s="79"/>
      <c r="B2236" s="79"/>
      <c r="C2236" s="79"/>
      <c r="D2236" s="79"/>
      <c r="E2236" s="79"/>
      <c r="F2236" s="79"/>
      <c r="G2236" s="79"/>
      <c r="H2236" s="79"/>
      <c r="I2236" s="79"/>
      <c r="J2236" s="79"/>
      <c r="K2236" s="79"/>
      <c r="L2236" s="79"/>
      <c r="M2236" s="79"/>
    </row>
    <row r="2237" spans="1:13">
      <c r="A2237" s="79"/>
      <c r="B2237" s="79"/>
      <c r="C2237" s="79"/>
      <c r="D2237" s="79"/>
      <c r="E2237" s="79"/>
      <c r="F2237" s="79"/>
      <c r="G2237" s="79"/>
      <c r="H2237" s="79"/>
      <c r="I2237" s="79"/>
      <c r="J2237" s="79"/>
      <c r="K2237" s="79"/>
      <c r="L2237" s="79"/>
      <c r="M2237" s="79"/>
    </row>
    <row r="2238" spans="1:13">
      <c r="A2238" s="79"/>
      <c r="B2238" s="79"/>
      <c r="C2238" s="79"/>
      <c r="D2238" s="79"/>
      <c r="E2238" s="79"/>
      <c r="F2238" s="79"/>
      <c r="G2238" s="79"/>
      <c r="H2238" s="79"/>
      <c r="I2238" s="79"/>
      <c r="J2238" s="79"/>
      <c r="K2238" s="79"/>
      <c r="L2238" s="79"/>
      <c r="M2238" s="79"/>
    </row>
    <row r="2239" spans="1:13">
      <c r="A2239" s="79"/>
      <c r="B2239" s="79"/>
      <c r="C2239" s="79"/>
      <c r="D2239" s="79"/>
      <c r="E2239" s="79"/>
      <c r="F2239" s="79"/>
      <c r="G2239" s="79"/>
      <c r="H2239" s="79"/>
      <c r="I2239" s="79"/>
      <c r="J2239" s="79"/>
      <c r="K2239" s="79"/>
      <c r="L2239" s="79"/>
      <c r="M2239" s="79"/>
    </row>
    <row r="2240" spans="1:13">
      <c r="A2240" s="79"/>
      <c r="B2240" s="79"/>
      <c r="C2240" s="79"/>
      <c r="D2240" s="79"/>
      <c r="E2240" s="79"/>
      <c r="F2240" s="79"/>
      <c r="G2240" s="79"/>
      <c r="H2240" s="79"/>
      <c r="I2240" s="79"/>
      <c r="J2240" s="79"/>
      <c r="K2240" s="79"/>
      <c r="L2240" s="79"/>
      <c r="M2240" s="79"/>
    </row>
    <row r="2241" spans="1:13">
      <c r="A2241" s="79"/>
      <c r="B2241" s="79"/>
      <c r="C2241" s="79"/>
      <c r="D2241" s="79"/>
      <c r="E2241" s="79"/>
      <c r="F2241" s="79"/>
      <c r="G2241" s="79"/>
      <c r="H2241" s="79"/>
      <c r="I2241" s="79"/>
      <c r="J2241" s="79"/>
      <c r="K2241" s="79"/>
      <c r="L2241" s="79"/>
      <c r="M2241" s="79"/>
    </row>
    <row r="2242" spans="1:13">
      <c r="A2242" s="79"/>
      <c r="B2242" s="79"/>
      <c r="C2242" s="79"/>
      <c r="D2242" s="79"/>
      <c r="E2242" s="79"/>
      <c r="F2242" s="79"/>
      <c r="G2242" s="79"/>
      <c r="H2242" s="79"/>
      <c r="I2242" s="79"/>
      <c r="J2242" s="79"/>
      <c r="K2242" s="79"/>
      <c r="L2242" s="79"/>
      <c r="M2242" s="79"/>
    </row>
    <row r="2243" spans="1:13">
      <c r="A2243" s="79"/>
      <c r="B2243" s="79"/>
      <c r="C2243" s="79"/>
      <c r="D2243" s="79"/>
      <c r="E2243" s="79"/>
      <c r="F2243" s="79"/>
      <c r="G2243" s="79"/>
      <c r="H2243" s="79"/>
      <c r="I2243" s="79"/>
      <c r="J2243" s="79"/>
      <c r="K2243" s="79"/>
      <c r="L2243" s="79"/>
      <c r="M2243" s="79"/>
    </row>
    <row r="2244" spans="1:13">
      <c r="A2244" s="79"/>
      <c r="B2244" s="79"/>
      <c r="C2244" s="79"/>
      <c r="D2244" s="79"/>
      <c r="E2244" s="79"/>
      <c r="F2244" s="79"/>
      <c r="G2244" s="79"/>
      <c r="H2244" s="79"/>
      <c r="I2244" s="79"/>
      <c r="J2244" s="79"/>
      <c r="K2244" s="79"/>
      <c r="L2244" s="79"/>
      <c r="M2244" s="79"/>
    </row>
    <row r="2245" spans="1:13">
      <c r="A2245" s="79"/>
      <c r="B2245" s="79"/>
      <c r="C2245" s="79"/>
      <c r="D2245" s="79"/>
      <c r="E2245" s="79"/>
      <c r="F2245" s="79"/>
      <c r="G2245" s="79"/>
      <c r="H2245" s="79"/>
      <c r="I2245" s="79"/>
      <c r="J2245" s="79"/>
      <c r="K2245" s="79"/>
      <c r="L2245" s="79"/>
      <c r="M2245" s="79"/>
    </row>
    <row r="2246" spans="1:13">
      <c r="A2246" s="79"/>
      <c r="B2246" s="79"/>
      <c r="C2246" s="79"/>
      <c r="D2246" s="79"/>
      <c r="E2246" s="79"/>
      <c r="F2246" s="79"/>
      <c r="G2246" s="79"/>
      <c r="H2246" s="79"/>
      <c r="I2246" s="79"/>
      <c r="J2246" s="79"/>
      <c r="K2246" s="79"/>
      <c r="L2246" s="79"/>
      <c r="M2246" s="79"/>
    </row>
    <row r="2247" spans="1:13">
      <c r="A2247" s="79"/>
      <c r="B2247" s="79"/>
      <c r="C2247" s="79"/>
      <c r="D2247" s="79"/>
      <c r="E2247" s="79"/>
      <c r="F2247" s="79"/>
      <c r="G2247" s="79"/>
      <c r="H2247" s="79"/>
      <c r="I2247" s="79"/>
      <c r="J2247" s="79"/>
      <c r="K2247" s="79"/>
      <c r="L2247" s="79"/>
      <c r="M2247" s="79"/>
    </row>
    <row r="2248" spans="1:13">
      <c r="A2248" s="79"/>
      <c r="B2248" s="79"/>
      <c r="C2248" s="79"/>
      <c r="D2248" s="79"/>
      <c r="E2248" s="79"/>
      <c r="F2248" s="79"/>
      <c r="G2248" s="79"/>
      <c r="H2248" s="79"/>
      <c r="I2248" s="79"/>
      <c r="J2248" s="79"/>
      <c r="K2248" s="79"/>
      <c r="L2248" s="79"/>
      <c r="M2248" s="79"/>
    </row>
    <row r="2249" spans="1:13">
      <c r="A2249" s="79"/>
      <c r="B2249" s="79"/>
      <c r="C2249" s="79"/>
      <c r="D2249" s="79"/>
      <c r="E2249" s="79"/>
      <c r="F2249" s="79"/>
      <c r="G2249" s="79"/>
      <c r="H2249" s="79"/>
      <c r="I2249" s="79"/>
      <c r="J2249" s="79"/>
      <c r="K2249" s="79"/>
      <c r="L2249" s="79"/>
      <c r="M2249" s="79"/>
    </row>
    <row r="2250" spans="1:13">
      <c r="A2250" s="79"/>
      <c r="B2250" s="79"/>
      <c r="C2250" s="79"/>
      <c r="D2250" s="79"/>
      <c r="E2250" s="79"/>
      <c r="F2250" s="79"/>
      <c r="G2250" s="79"/>
      <c r="H2250" s="79"/>
      <c r="I2250" s="79"/>
      <c r="J2250" s="79"/>
      <c r="K2250" s="79"/>
      <c r="L2250" s="79"/>
      <c r="M2250" s="79"/>
    </row>
    <row r="2251" spans="1:13">
      <c r="A2251" s="79"/>
      <c r="B2251" s="79"/>
      <c r="C2251" s="79"/>
      <c r="D2251" s="79"/>
      <c r="E2251" s="79"/>
      <c r="F2251" s="79"/>
      <c r="G2251" s="79"/>
      <c r="H2251" s="79"/>
      <c r="I2251" s="79"/>
      <c r="J2251" s="79"/>
      <c r="K2251" s="79"/>
      <c r="L2251" s="79"/>
      <c r="M2251" s="79"/>
    </row>
    <row r="2252" spans="1:13">
      <c r="A2252" s="79"/>
      <c r="B2252" s="79"/>
      <c r="C2252" s="79"/>
      <c r="D2252" s="79"/>
      <c r="E2252" s="79"/>
      <c r="F2252" s="79"/>
      <c r="G2252" s="79"/>
      <c r="H2252" s="79"/>
      <c r="I2252" s="79"/>
      <c r="J2252" s="79"/>
      <c r="K2252" s="79"/>
      <c r="L2252" s="79"/>
      <c r="M2252" s="79"/>
    </row>
    <row r="2253" spans="1:13">
      <c r="A2253" s="79"/>
      <c r="B2253" s="79"/>
      <c r="C2253" s="79"/>
      <c r="D2253" s="79"/>
      <c r="E2253" s="79"/>
      <c r="F2253" s="79"/>
      <c r="G2253" s="79"/>
      <c r="H2253" s="79"/>
      <c r="I2253" s="79"/>
      <c r="J2253" s="79"/>
      <c r="K2253" s="79"/>
      <c r="L2253" s="79"/>
      <c r="M2253" s="79"/>
    </row>
    <row r="2254" spans="1:13">
      <c r="A2254" s="79"/>
      <c r="B2254" s="79"/>
      <c r="C2254" s="79"/>
      <c r="D2254" s="79"/>
      <c r="E2254" s="79"/>
      <c r="F2254" s="79"/>
      <c r="G2254" s="79"/>
      <c r="H2254" s="79"/>
      <c r="I2254" s="79"/>
      <c r="J2254" s="79"/>
      <c r="K2254" s="79"/>
      <c r="L2254" s="79"/>
      <c r="M2254" s="79"/>
    </row>
    <row r="2255" spans="1:13">
      <c r="A2255" s="79"/>
      <c r="B2255" s="79"/>
      <c r="C2255" s="79"/>
      <c r="D2255" s="79"/>
      <c r="E2255" s="79"/>
      <c r="F2255" s="79"/>
      <c r="G2255" s="79"/>
      <c r="H2255" s="79"/>
      <c r="I2255" s="79"/>
      <c r="J2255" s="79"/>
      <c r="K2255" s="79"/>
      <c r="L2255" s="79"/>
      <c r="M2255" s="79"/>
    </row>
    <row r="2256" spans="1:13">
      <c r="A2256" s="79"/>
      <c r="B2256" s="79"/>
      <c r="C2256" s="79"/>
      <c r="D2256" s="79"/>
      <c r="E2256" s="79"/>
      <c r="F2256" s="79"/>
      <c r="G2256" s="79"/>
      <c r="H2256" s="79"/>
      <c r="I2256" s="79"/>
      <c r="J2256" s="79"/>
      <c r="K2256" s="79"/>
      <c r="L2256" s="79"/>
      <c r="M2256" s="79"/>
    </row>
    <row r="2257" spans="1:13">
      <c r="A2257" s="79"/>
      <c r="B2257" s="79"/>
      <c r="C2257" s="79"/>
      <c r="D2257" s="79"/>
      <c r="E2257" s="79"/>
      <c r="F2257" s="79"/>
      <c r="G2257" s="79"/>
      <c r="H2257" s="79"/>
      <c r="I2257" s="79"/>
      <c r="J2257" s="79"/>
      <c r="K2257" s="79"/>
      <c r="L2257" s="79"/>
      <c r="M2257" s="79"/>
    </row>
    <row r="2258" spans="1:13">
      <c r="A2258" s="79"/>
      <c r="B2258" s="79"/>
      <c r="C2258" s="79"/>
      <c r="D2258" s="79"/>
      <c r="E2258" s="79"/>
      <c r="F2258" s="79"/>
      <c r="G2258" s="79"/>
      <c r="H2258" s="79"/>
      <c r="I2258" s="79"/>
      <c r="J2258" s="79"/>
      <c r="K2258" s="79"/>
      <c r="L2258" s="79"/>
      <c r="M2258" s="79"/>
    </row>
    <row r="2259" spans="1:13">
      <c r="A2259" s="79"/>
      <c r="B2259" s="79"/>
      <c r="C2259" s="79"/>
      <c r="D2259" s="79"/>
      <c r="E2259" s="79"/>
      <c r="F2259" s="79"/>
      <c r="G2259" s="79"/>
      <c r="H2259" s="79"/>
      <c r="I2259" s="79"/>
      <c r="J2259" s="79"/>
      <c r="K2259" s="79"/>
      <c r="L2259" s="79"/>
      <c r="M2259" s="79"/>
    </row>
    <row r="2260" spans="1:13">
      <c r="A2260" s="79"/>
      <c r="B2260" s="79"/>
      <c r="C2260" s="79"/>
      <c r="D2260" s="79"/>
      <c r="E2260" s="79"/>
      <c r="F2260" s="79"/>
      <c r="G2260" s="79"/>
      <c r="H2260" s="79"/>
      <c r="I2260" s="79"/>
      <c r="J2260" s="79"/>
      <c r="K2260" s="79"/>
      <c r="L2260" s="79"/>
      <c r="M2260" s="79"/>
    </row>
    <row r="2261" spans="1:13">
      <c r="A2261" s="79"/>
      <c r="B2261" s="79"/>
      <c r="C2261" s="79"/>
      <c r="D2261" s="79"/>
      <c r="E2261" s="79"/>
      <c r="F2261" s="79"/>
      <c r="G2261" s="79"/>
      <c r="H2261" s="79"/>
      <c r="I2261" s="79"/>
      <c r="J2261" s="79"/>
      <c r="K2261" s="79"/>
      <c r="L2261" s="79"/>
      <c r="M2261" s="79"/>
    </row>
    <row r="2262" spans="1:13">
      <c r="A2262" s="79"/>
      <c r="B2262" s="79"/>
      <c r="C2262" s="79"/>
      <c r="D2262" s="79"/>
      <c r="E2262" s="79"/>
      <c r="F2262" s="79"/>
      <c r="G2262" s="79"/>
      <c r="H2262" s="79"/>
      <c r="I2262" s="79"/>
      <c r="J2262" s="79"/>
      <c r="K2262" s="79"/>
      <c r="L2262" s="79"/>
      <c r="M2262" s="79"/>
    </row>
    <row r="2263" spans="1:13">
      <c r="A2263" s="79"/>
      <c r="B2263" s="79"/>
      <c r="C2263" s="79"/>
      <c r="D2263" s="79"/>
      <c r="E2263" s="79"/>
      <c r="F2263" s="79"/>
      <c r="G2263" s="79"/>
      <c r="H2263" s="79"/>
      <c r="I2263" s="79"/>
      <c r="J2263" s="79"/>
      <c r="K2263" s="79"/>
      <c r="L2263" s="79"/>
      <c r="M2263" s="79"/>
    </row>
    <row r="2264" spans="1:13">
      <c r="A2264" s="79"/>
      <c r="B2264" s="79"/>
      <c r="C2264" s="79"/>
      <c r="D2264" s="79"/>
      <c r="E2264" s="79"/>
      <c r="F2264" s="79"/>
      <c r="G2264" s="79"/>
      <c r="H2264" s="79"/>
      <c r="I2264" s="79"/>
      <c r="J2264" s="79"/>
      <c r="K2264" s="79"/>
      <c r="L2264" s="79"/>
      <c r="M2264" s="79"/>
    </row>
    <row r="2265" spans="1:13">
      <c r="A2265" s="79"/>
      <c r="B2265" s="79"/>
      <c r="C2265" s="79"/>
      <c r="D2265" s="79"/>
      <c r="E2265" s="79"/>
      <c r="F2265" s="79"/>
      <c r="G2265" s="79"/>
      <c r="H2265" s="79"/>
      <c r="I2265" s="79"/>
      <c r="J2265" s="79"/>
      <c r="K2265" s="79"/>
      <c r="L2265" s="79"/>
      <c r="M2265" s="79"/>
    </row>
    <row r="2266" spans="1:13">
      <c r="A2266" s="79"/>
      <c r="B2266" s="79"/>
      <c r="C2266" s="79"/>
      <c r="D2266" s="79"/>
      <c r="E2266" s="79"/>
      <c r="F2266" s="79"/>
      <c r="G2266" s="79"/>
      <c r="H2266" s="79"/>
      <c r="I2266" s="79"/>
      <c r="J2266" s="79"/>
      <c r="K2266" s="79"/>
      <c r="L2266" s="79"/>
      <c r="M2266" s="79"/>
    </row>
    <row r="2267" spans="1:13">
      <c r="A2267" s="79"/>
      <c r="B2267" s="79"/>
      <c r="C2267" s="79"/>
      <c r="D2267" s="79"/>
      <c r="E2267" s="79"/>
      <c r="F2267" s="79"/>
      <c r="G2267" s="79"/>
      <c r="H2267" s="79"/>
      <c r="I2267" s="79"/>
      <c r="J2267" s="79"/>
      <c r="K2267" s="79"/>
      <c r="L2267" s="79"/>
      <c r="M2267" s="79"/>
    </row>
    <row r="2268" spans="1:13">
      <c r="A2268" s="79"/>
      <c r="B2268" s="79"/>
      <c r="C2268" s="79"/>
      <c r="D2268" s="79"/>
      <c r="E2268" s="79"/>
      <c r="F2268" s="79"/>
      <c r="G2268" s="79"/>
      <c r="H2268" s="79"/>
      <c r="I2268" s="79"/>
      <c r="J2268" s="79"/>
      <c r="K2268" s="79"/>
      <c r="L2268" s="79"/>
      <c r="M2268" s="79"/>
    </row>
    <row r="2269" spans="1:13">
      <c r="A2269" s="79"/>
      <c r="B2269" s="79"/>
      <c r="C2269" s="79"/>
      <c r="D2269" s="79"/>
      <c r="E2269" s="79"/>
      <c r="F2269" s="79"/>
      <c r="G2269" s="79"/>
      <c r="H2269" s="79"/>
      <c r="I2269" s="79"/>
      <c r="J2269" s="79"/>
      <c r="K2269" s="79"/>
      <c r="L2269" s="79"/>
      <c r="M2269" s="79"/>
    </row>
    <row r="2270" spans="1:13">
      <c r="A2270" s="79"/>
      <c r="B2270" s="79"/>
      <c r="C2270" s="79"/>
      <c r="D2270" s="79"/>
      <c r="E2270" s="79"/>
      <c r="F2270" s="79"/>
      <c r="G2270" s="79"/>
      <c r="H2270" s="79"/>
      <c r="I2270" s="79"/>
      <c r="J2270" s="79"/>
      <c r="K2270" s="79"/>
      <c r="L2270" s="79"/>
      <c r="M2270" s="79"/>
    </row>
    <row r="2271" spans="1:13">
      <c r="A2271" s="79"/>
      <c r="B2271" s="79"/>
      <c r="C2271" s="79"/>
      <c r="D2271" s="79"/>
      <c r="E2271" s="79"/>
      <c r="F2271" s="79"/>
      <c r="G2271" s="79"/>
      <c r="H2271" s="79"/>
      <c r="I2271" s="79"/>
      <c r="J2271" s="79"/>
      <c r="K2271" s="79"/>
      <c r="L2271" s="79"/>
      <c r="M2271" s="79"/>
    </row>
    <row r="2272" spans="1:13">
      <c r="A2272" s="79"/>
      <c r="B2272" s="79"/>
      <c r="C2272" s="79"/>
      <c r="D2272" s="79"/>
      <c r="E2272" s="79"/>
      <c r="F2272" s="79"/>
      <c r="G2272" s="79"/>
      <c r="H2272" s="79"/>
      <c r="I2272" s="79"/>
      <c r="J2272" s="79"/>
      <c r="K2272" s="79"/>
      <c r="L2272" s="79"/>
      <c r="M2272" s="79"/>
    </row>
    <row r="2273" spans="1:13">
      <c r="A2273" s="79"/>
      <c r="B2273" s="79"/>
      <c r="C2273" s="79"/>
      <c r="D2273" s="79"/>
      <c r="E2273" s="79"/>
      <c r="F2273" s="79"/>
      <c r="G2273" s="79"/>
      <c r="H2273" s="79"/>
      <c r="I2273" s="79"/>
      <c r="J2273" s="79"/>
      <c r="K2273" s="79"/>
      <c r="L2273" s="79"/>
      <c r="M2273" s="79"/>
    </row>
    <row r="2274" spans="1:13">
      <c r="A2274" s="79"/>
      <c r="B2274" s="79"/>
      <c r="C2274" s="79"/>
      <c r="D2274" s="79"/>
      <c r="E2274" s="79"/>
      <c r="F2274" s="79"/>
      <c r="G2274" s="79"/>
      <c r="H2274" s="79"/>
      <c r="I2274" s="79"/>
      <c r="J2274" s="79"/>
      <c r="K2274" s="79"/>
      <c r="L2274" s="79"/>
      <c r="M2274" s="79"/>
    </row>
    <row r="2275" spans="1:13">
      <c r="A2275" s="79"/>
      <c r="B2275" s="79"/>
      <c r="C2275" s="79"/>
      <c r="D2275" s="79"/>
      <c r="E2275" s="79"/>
      <c r="F2275" s="79"/>
      <c r="G2275" s="79"/>
      <c r="H2275" s="79"/>
      <c r="I2275" s="79"/>
      <c r="J2275" s="79"/>
      <c r="K2275" s="79"/>
      <c r="L2275" s="79"/>
      <c r="M2275" s="79"/>
    </row>
    <row r="2276" spans="1:13">
      <c r="A2276" s="79"/>
      <c r="B2276" s="79"/>
      <c r="C2276" s="79"/>
      <c r="D2276" s="79"/>
      <c r="E2276" s="79"/>
      <c r="F2276" s="79"/>
      <c r="G2276" s="79"/>
      <c r="H2276" s="79"/>
      <c r="I2276" s="79"/>
      <c r="J2276" s="79"/>
      <c r="K2276" s="79"/>
      <c r="L2276" s="79"/>
      <c r="M2276" s="79"/>
    </row>
    <row r="2277" spans="1:13">
      <c r="A2277" s="79"/>
      <c r="B2277" s="79"/>
      <c r="C2277" s="79"/>
      <c r="D2277" s="79"/>
      <c r="E2277" s="79"/>
      <c r="F2277" s="79"/>
      <c r="G2277" s="79"/>
      <c r="H2277" s="79"/>
      <c r="I2277" s="79"/>
      <c r="J2277" s="79"/>
      <c r="K2277" s="79"/>
      <c r="L2277" s="79"/>
      <c r="M2277" s="79"/>
    </row>
    <row r="2278" spans="1:13">
      <c r="A2278" s="79"/>
      <c r="B2278" s="79"/>
      <c r="C2278" s="79"/>
      <c r="D2278" s="79"/>
      <c r="E2278" s="79"/>
      <c r="F2278" s="79"/>
      <c r="G2278" s="79"/>
      <c r="H2278" s="79"/>
      <c r="I2278" s="79"/>
      <c r="J2278" s="79"/>
      <c r="K2278" s="79"/>
      <c r="L2278" s="79"/>
      <c r="M2278" s="79"/>
    </row>
    <row r="2279" spans="1:13">
      <c r="A2279" s="79"/>
      <c r="B2279" s="79"/>
      <c r="C2279" s="79"/>
      <c r="D2279" s="79"/>
      <c r="E2279" s="79"/>
      <c r="F2279" s="79"/>
      <c r="G2279" s="79"/>
      <c r="H2279" s="79"/>
      <c r="I2279" s="79"/>
      <c r="J2279" s="79"/>
      <c r="K2279" s="79"/>
      <c r="L2279" s="79"/>
      <c r="M2279" s="79"/>
    </row>
    <row r="2280" spans="1:13">
      <c r="A2280" s="79"/>
      <c r="B2280" s="79"/>
      <c r="C2280" s="79"/>
      <c r="D2280" s="79"/>
      <c r="E2280" s="79"/>
      <c r="F2280" s="79"/>
      <c r="G2280" s="79"/>
      <c r="H2280" s="79"/>
      <c r="I2280" s="79"/>
      <c r="J2280" s="79"/>
      <c r="K2280" s="79"/>
      <c r="L2280" s="79"/>
      <c r="M2280" s="79"/>
    </row>
    <row r="2281" spans="1:13">
      <c r="A2281" s="79"/>
      <c r="B2281" s="79"/>
      <c r="C2281" s="79"/>
      <c r="D2281" s="79"/>
      <c r="E2281" s="79"/>
      <c r="F2281" s="79"/>
      <c r="G2281" s="79"/>
      <c r="H2281" s="79"/>
      <c r="I2281" s="79"/>
      <c r="J2281" s="79"/>
      <c r="K2281" s="79"/>
      <c r="L2281" s="79"/>
      <c r="M2281" s="79"/>
    </row>
    <row r="2282" spans="1:13">
      <c r="A2282" s="79"/>
      <c r="B2282" s="79"/>
      <c r="C2282" s="79"/>
      <c r="D2282" s="79"/>
      <c r="E2282" s="79"/>
      <c r="F2282" s="79"/>
      <c r="G2282" s="79"/>
      <c r="H2282" s="79"/>
      <c r="I2282" s="79"/>
      <c r="J2282" s="79"/>
      <c r="K2282" s="79"/>
      <c r="L2282" s="79"/>
      <c r="M2282" s="79"/>
    </row>
    <row r="2283" spans="1:13">
      <c r="A2283" s="79"/>
      <c r="B2283" s="79"/>
      <c r="C2283" s="79"/>
      <c r="D2283" s="79"/>
      <c r="E2283" s="79"/>
      <c r="F2283" s="79"/>
      <c r="G2283" s="79"/>
      <c r="H2283" s="79"/>
      <c r="I2283" s="79"/>
      <c r="J2283" s="79"/>
      <c r="K2283" s="79"/>
      <c r="L2283" s="79"/>
      <c r="M2283" s="79"/>
    </row>
    <row r="2284" spans="1:13">
      <c r="A2284" s="79"/>
      <c r="B2284" s="79"/>
      <c r="C2284" s="79"/>
      <c r="D2284" s="79"/>
      <c r="E2284" s="79"/>
      <c r="F2284" s="79"/>
      <c r="G2284" s="79"/>
      <c r="H2284" s="79"/>
      <c r="I2284" s="79"/>
      <c r="J2284" s="79"/>
      <c r="K2284" s="79"/>
      <c r="L2284" s="79"/>
      <c r="M2284" s="79"/>
    </row>
    <row r="2285" spans="1:13">
      <c r="A2285" s="79"/>
      <c r="B2285" s="79"/>
      <c r="C2285" s="79"/>
      <c r="D2285" s="79"/>
      <c r="E2285" s="79"/>
      <c r="F2285" s="79"/>
      <c r="G2285" s="79"/>
      <c r="H2285" s="79"/>
      <c r="I2285" s="79"/>
      <c r="J2285" s="79"/>
      <c r="K2285" s="79"/>
      <c r="L2285" s="79"/>
      <c r="M2285" s="79"/>
    </row>
    <row r="2286" spans="1:13">
      <c r="A2286" s="79"/>
      <c r="B2286" s="79"/>
      <c r="C2286" s="79"/>
      <c r="D2286" s="79"/>
      <c r="E2286" s="79"/>
      <c r="F2286" s="79"/>
      <c r="G2286" s="79"/>
      <c r="H2286" s="79"/>
      <c r="I2286" s="79"/>
      <c r="J2286" s="79"/>
      <c r="K2286" s="79"/>
      <c r="L2286" s="79"/>
      <c r="M2286" s="79"/>
    </row>
    <row r="2287" spans="1:13">
      <c r="A2287" s="79"/>
      <c r="B2287" s="79"/>
      <c r="C2287" s="79"/>
      <c r="D2287" s="79"/>
      <c r="E2287" s="79"/>
      <c r="F2287" s="79"/>
      <c r="G2287" s="79"/>
      <c r="H2287" s="79"/>
      <c r="I2287" s="79"/>
      <c r="J2287" s="79"/>
      <c r="K2287" s="79"/>
      <c r="L2287" s="79"/>
      <c r="M2287" s="79"/>
    </row>
    <row r="2288" spans="1:13">
      <c r="A2288" s="79"/>
      <c r="B2288" s="79"/>
      <c r="C2288" s="79"/>
      <c r="D2288" s="79"/>
      <c r="E2288" s="79"/>
      <c r="F2288" s="79"/>
      <c r="G2288" s="79"/>
      <c r="H2288" s="79"/>
      <c r="I2288" s="79"/>
      <c r="J2288" s="79"/>
      <c r="K2288" s="79"/>
      <c r="L2288" s="79"/>
      <c r="M2288" s="79"/>
    </row>
    <row r="2289" spans="1:13">
      <c r="A2289" s="79"/>
      <c r="B2289" s="79"/>
      <c r="C2289" s="79"/>
      <c r="D2289" s="79"/>
      <c r="E2289" s="79"/>
      <c r="F2289" s="79"/>
      <c r="G2289" s="79"/>
      <c r="H2289" s="79"/>
      <c r="I2289" s="79"/>
      <c r="J2289" s="79"/>
      <c r="K2289" s="79"/>
      <c r="L2289" s="79"/>
      <c r="M2289" s="79"/>
    </row>
    <row r="2290" spans="1:13">
      <c r="A2290" s="79"/>
      <c r="B2290" s="79"/>
      <c r="C2290" s="79"/>
      <c r="D2290" s="79"/>
      <c r="E2290" s="79"/>
      <c r="F2290" s="79"/>
      <c r="G2290" s="79"/>
      <c r="H2290" s="79"/>
      <c r="I2290" s="79"/>
      <c r="J2290" s="79"/>
      <c r="K2290" s="79"/>
      <c r="L2290" s="79"/>
      <c r="M2290" s="79"/>
    </row>
    <row r="2291" spans="1:13">
      <c r="A2291" s="79"/>
      <c r="B2291" s="79"/>
      <c r="C2291" s="79"/>
      <c r="D2291" s="79"/>
      <c r="E2291" s="79"/>
      <c r="F2291" s="79"/>
      <c r="G2291" s="79"/>
      <c r="H2291" s="79"/>
      <c r="I2291" s="79"/>
      <c r="J2291" s="79"/>
      <c r="K2291" s="79"/>
      <c r="L2291" s="79"/>
      <c r="M2291" s="79"/>
    </row>
    <row r="2292" spans="1:13">
      <c r="A2292" s="79"/>
      <c r="B2292" s="79"/>
      <c r="C2292" s="79"/>
      <c r="D2292" s="79"/>
      <c r="E2292" s="79"/>
      <c r="F2292" s="79"/>
      <c r="G2292" s="79"/>
      <c r="H2292" s="79"/>
      <c r="I2292" s="79"/>
      <c r="J2292" s="79"/>
      <c r="K2292" s="79"/>
      <c r="L2292" s="79"/>
      <c r="M2292" s="79"/>
    </row>
    <row r="2293" spans="1:13">
      <c r="A2293" s="79"/>
      <c r="B2293" s="79"/>
      <c r="C2293" s="79"/>
      <c r="D2293" s="79"/>
      <c r="E2293" s="79"/>
      <c r="F2293" s="79"/>
      <c r="G2293" s="79"/>
      <c r="H2293" s="79"/>
      <c r="I2293" s="79"/>
      <c r="J2293" s="79"/>
      <c r="K2293" s="79"/>
      <c r="L2293" s="79"/>
      <c r="M2293" s="79"/>
    </row>
    <row r="2294" spans="1:13">
      <c r="A2294" s="79"/>
      <c r="B2294" s="79"/>
      <c r="C2294" s="79"/>
      <c r="D2294" s="79"/>
      <c r="E2294" s="79"/>
      <c r="F2294" s="79"/>
      <c r="G2294" s="79"/>
      <c r="H2294" s="79"/>
      <c r="I2294" s="79"/>
      <c r="J2294" s="79"/>
      <c r="K2294" s="79"/>
      <c r="L2294" s="79"/>
      <c r="M2294" s="79"/>
    </row>
    <row r="2295" spans="1:13">
      <c r="A2295" s="79"/>
      <c r="B2295" s="79"/>
      <c r="C2295" s="79"/>
      <c r="D2295" s="79"/>
      <c r="E2295" s="79"/>
      <c r="F2295" s="79"/>
      <c r="G2295" s="79"/>
      <c r="H2295" s="79"/>
      <c r="I2295" s="79"/>
      <c r="J2295" s="79"/>
      <c r="K2295" s="79"/>
      <c r="L2295" s="79"/>
      <c r="M2295" s="79"/>
    </row>
    <row r="2296" spans="1:13">
      <c r="A2296" s="79"/>
      <c r="B2296" s="79"/>
      <c r="C2296" s="79"/>
      <c r="D2296" s="79"/>
      <c r="E2296" s="79"/>
      <c r="F2296" s="79"/>
      <c r="G2296" s="79"/>
      <c r="H2296" s="79"/>
      <c r="I2296" s="79"/>
      <c r="J2296" s="79"/>
      <c r="K2296" s="79"/>
      <c r="L2296" s="79"/>
      <c r="M2296" s="79"/>
    </row>
    <row r="2297" spans="1:13">
      <c r="A2297" s="79"/>
      <c r="B2297" s="79"/>
      <c r="C2297" s="79"/>
      <c r="D2297" s="79"/>
      <c r="E2297" s="79"/>
      <c r="F2297" s="79"/>
      <c r="G2297" s="79"/>
      <c r="H2297" s="79"/>
      <c r="I2297" s="79"/>
      <c r="J2297" s="79"/>
      <c r="K2297" s="79"/>
      <c r="L2297" s="79"/>
      <c r="M2297" s="79"/>
    </row>
    <row r="2298" spans="1:13">
      <c r="A2298" s="79"/>
      <c r="B2298" s="79"/>
      <c r="C2298" s="79"/>
      <c r="D2298" s="79"/>
      <c r="E2298" s="79"/>
      <c r="F2298" s="79"/>
      <c r="G2298" s="79"/>
      <c r="H2298" s="79"/>
      <c r="I2298" s="79"/>
      <c r="J2298" s="79"/>
      <c r="K2298" s="79"/>
      <c r="L2298" s="79"/>
      <c r="M2298" s="79"/>
    </row>
    <row r="2299" spans="1:13">
      <c r="A2299" s="79"/>
      <c r="B2299" s="79"/>
      <c r="C2299" s="79"/>
      <c r="D2299" s="79"/>
      <c r="E2299" s="79"/>
      <c r="F2299" s="79"/>
      <c r="G2299" s="79"/>
      <c r="H2299" s="79"/>
      <c r="I2299" s="79"/>
      <c r="J2299" s="79"/>
      <c r="K2299" s="79"/>
      <c r="L2299" s="79"/>
      <c r="M2299" s="79"/>
    </row>
    <row r="2300" spans="1:13">
      <c r="A2300" s="79"/>
      <c r="B2300" s="79"/>
      <c r="C2300" s="79"/>
      <c r="D2300" s="79"/>
      <c r="E2300" s="79"/>
      <c r="F2300" s="79"/>
      <c r="G2300" s="79"/>
      <c r="H2300" s="79"/>
      <c r="I2300" s="79"/>
      <c r="J2300" s="79"/>
      <c r="K2300" s="79"/>
      <c r="L2300" s="79"/>
      <c r="M2300" s="79"/>
    </row>
    <row r="2301" spans="1:13">
      <c r="A2301" s="79"/>
      <c r="B2301" s="79"/>
      <c r="C2301" s="79"/>
      <c r="D2301" s="79"/>
      <c r="E2301" s="79"/>
      <c r="F2301" s="79"/>
      <c r="G2301" s="79"/>
      <c r="H2301" s="79"/>
      <c r="I2301" s="79"/>
      <c r="J2301" s="79"/>
      <c r="K2301" s="79"/>
      <c r="L2301" s="79"/>
      <c r="M2301" s="79"/>
    </row>
    <row r="2302" spans="1:13">
      <c r="A2302" s="79"/>
      <c r="B2302" s="79"/>
      <c r="C2302" s="79"/>
      <c r="D2302" s="79"/>
      <c r="E2302" s="79"/>
      <c r="F2302" s="79"/>
      <c r="G2302" s="79"/>
      <c r="H2302" s="79"/>
      <c r="I2302" s="79"/>
      <c r="J2302" s="79"/>
      <c r="K2302" s="79"/>
      <c r="L2302" s="79"/>
      <c r="M2302" s="79"/>
    </row>
    <row r="2303" spans="1:13">
      <c r="A2303" s="79"/>
      <c r="B2303" s="79"/>
      <c r="C2303" s="79"/>
      <c r="D2303" s="79"/>
      <c r="E2303" s="79"/>
      <c r="F2303" s="79"/>
      <c r="G2303" s="79"/>
      <c r="H2303" s="79"/>
      <c r="I2303" s="79"/>
      <c r="J2303" s="79"/>
      <c r="K2303" s="79"/>
      <c r="L2303" s="79"/>
      <c r="M2303" s="79"/>
    </row>
    <row r="2304" spans="1:13">
      <c r="A2304" s="79"/>
      <c r="B2304" s="79"/>
      <c r="C2304" s="79"/>
      <c r="D2304" s="79"/>
      <c r="E2304" s="79"/>
      <c r="F2304" s="79"/>
      <c r="G2304" s="79"/>
      <c r="H2304" s="79"/>
      <c r="I2304" s="79"/>
      <c r="J2304" s="79"/>
      <c r="K2304" s="79"/>
      <c r="L2304" s="79"/>
      <c r="M2304" s="79"/>
    </row>
    <row r="2305" spans="1:13">
      <c r="A2305" s="79"/>
      <c r="B2305" s="79"/>
      <c r="C2305" s="79"/>
      <c r="D2305" s="79"/>
      <c r="E2305" s="79"/>
      <c r="F2305" s="79"/>
      <c r="G2305" s="79"/>
      <c r="H2305" s="79"/>
      <c r="I2305" s="79"/>
      <c r="J2305" s="79"/>
      <c r="K2305" s="79"/>
      <c r="L2305" s="79"/>
      <c r="M2305" s="79"/>
    </row>
    <row r="2306" spans="1:13">
      <c r="A2306" s="79"/>
      <c r="B2306" s="79"/>
      <c r="C2306" s="79"/>
      <c r="D2306" s="79"/>
      <c r="E2306" s="79"/>
      <c r="F2306" s="79"/>
      <c r="G2306" s="79"/>
      <c r="H2306" s="79"/>
      <c r="I2306" s="79"/>
      <c r="J2306" s="79"/>
      <c r="K2306" s="79"/>
      <c r="L2306" s="79"/>
      <c r="M2306" s="79"/>
    </row>
    <row r="2307" spans="1:13">
      <c r="A2307" s="79"/>
      <c r="B2307" s="79"/>
      <c r="C2307" s="79"/>
      <c r="D2307" s="79"/>
      <c r="E2307" s="79"/>
      <c r="F2307" s="79"/>
      <c r="G2307" s="79"/>
      <c r="H2307" s="79"/>
      <c r="I2307" s="79"/>
      <c r="J2307" s="79"/>
      <c r="K2307" s="79"/>
      <c r="L2307" s="79"/>
      <c r="M2307" s="79"/>
    </row>
    <row r="2308" spans="1:13">
      <c r="A2308" s="79"/>
      <c r="B2308" s="79"/>
      <c r="C2308" s="79"/>
      <c r="D2308" s="79"/>
      <c r="E2308" s="79"/>
      <c r="F2308" s="79"/>
      <c r="G2308" s="79"/>
      <c r="H2308" s="79"/>
      <c r="I2308" s="79"/>
      <c r="J2308" s="79"/>
      <c r="K2308" s="79"/>
      <c r="L2308" s="79"/>
      <c r="M2308" s="79"/>
    </row>
    <row r="2309" spans="1:13">
      <c r="A2309" s="79"/>
      <c r="B2309" s="79"/>
      <c r="C2309" s="79"/>
      <c r="D2309" s="79"/>
      <c r="E2309" s="79"/>
      <c r="F2309" s="79"/>
      <c r="G2309" s="79"/>
      <c r="H2309" s="79"/>
      <c r="I2309" s="79"/>
      <c r="J2309" s="79"/>
      <c r="K2309" s="79"/>
      <c r="L2309" s="79"/>
      <c r="M2309" s="79"/>
    </row>
    <row r="2310" spans="1:13">
      <c r="A2310" s="79"/>
      <c r="B2310" s="79"/>
      <c r="C2310" s="79"/>
      <c r="D2310" s="79"/>
      <c r="E2310" s="79"/>
      <c r="F2310" s="79"/>
      <c r="G2310" s="79"/>
      <c r="H2310" s="79"/>
      <c r="I2310" s="79"/>
      <c r="J2310" s="79"/>
      <c r="K2310" s="79"/>
      <c r="L2310" s="79"/>
      <c r="M2310" s="79"/>
    </row>
    <row r="2311" spans="1:13">
      <c r="A2311" s="79"/>
      <c r="B2311" s="79"/>
      <c r="C2311" s="79"/>
      <c r="D2311" s="79"/>
      <c r="E2311" s="79"/>
      <c r="F2311" s="79"/>
      <c r="G2311" s="79"/>
      <c r="H2311" s="79"/>
      <c r="I2311" s="79"/>
      <c r="J2311" s="79"/>
      <c r="K2311" s="79"/>
      <c r="L2311" s="79"/>
      <c r="M2311" s="79"/>
    </row>
    <row r="2312" spans="1:13">
      <c r="A2312" s="79"/>
      <c r="B2312" s="79"/>
      <c r="C2312" s="79"/>
      <c r="D2312" s="79"/>
      <c r="E2312" s="79"/>
      <c r="F2312" s="79"/>
      <c r="G2312" s="79"/>
      <c r="H2312" s="79"/>
      <c r="I2312" s="79"/>
      <c r="J2312" s="79"/>
      <c r="K2312" s="79"/>
      <c r="L2312" s="79"/>
      <c r="M2312" s="79"/>
    </row>
    <row r="2313" spans="1:13">
      <c r="A2313" s="79"/>
      <c r="B2313" s="79"/>
      <c r="C2313" s="79"/>
      <c r="D2313" s="79"/>
      <c r="E2313" s="79"/>
      <c r="F2313" s="79"/>
      <c r="G2313" s="79"/>
      <c r="H2313" s="79"/>
      <c r="I2313" s="79"/>
      <c r="J2313" s="79"/>
      <c r="K2313" s="79"/>
      <c r="L2313" s="79"/>
      <c r="M2313" s="79"/>
    </row>
    <row r="2314" spans="1:13">
      <c r="A2314" s="79"/>
      <c r="B2314" s="79"/>
      <c r="C2314" s="79"/>
      <c r="D2314" s="79"/>
      <c r="E2314" s="79"/>
      <c r="F2314" s="79"/>
      <c r="G2314" s="79"/>
      <c r="H2314" s="79"/>
      <c r="I2314" s="79"/>
      <c r="J2314" s="79"/>
      <c r="K2314" s="79"/>
      <c r="L2314" s="79"/>
      <c r="M2314" s="79"/>
    </row>
    <row r="2315" spans="1:13">
      <c r="A2315" s="79"/>
      <c r="B2315" s="79"/>
      <c r="C2315" s="79"/>
      <c r="D2315" s="79"/>
      <c r="E2315" s="79"/>
      <c r="F2315" s="79"/>
      <c r="G2315" s="79"/>
      <c r="H2315" s="79"/>
      <c r="I2315" s="79"/>
      <c r="J2315" s="79"/>
      <c r="K2315" s="79"/>
      <c r="L2315" s="79"/>
      <c r="M2315" s="79"/>
    </row>
    <row r="2316" spans="1:13">
      <c r="A2316" s="79"/>
      <c r="B2316" s="79"/>
      <c r="C2316" s="79"/>
      <c r="D2316" s="79"/>
      <c r="E2316" s="79"/>
      <c r="F2316" s="79"/>
      <c r="G2316" s="79"/>
      <c r="H2316" s="79"/>
      <c r="I2316" s="79"/>
      <c r="J2316" s="79"/>
      <c r="K2316" s="79"/>
      <c r="L2316" s="79"/>
      <c r="M2316" s="79"/>
    </row>
    <row r="2317" spans="1:13">
      <c r="A2317" s="79"/>
      <c r="B2317" s="79"/>
      <c r="C2317" s="79"/>
      <c r="D2317" s="79"/>
      <c r="E2317" s="79"/>
      <c r="F2317" s="79"/>
      <c r="G2317" s="79"/>
      <c r="H2317" s="79"/>
      <c r="I2317" s="79"/>
      <c r="J2317" s="79"/>
      <c r="K2317" s="79"/>
      <c r="L2317" s="79"/>
      <c r="M2317" s="79"/>
    </row>
    <row r="2318" spans="1:13">
      <c r="A2318" s="79"/>
      <c r="B2318" s="79"/>
      <c r="C2318" s="79"/>
      <c r="D2318" s="79"/>
      <c r="E2318" s="79"/>
      <c r="F2318" s="79"/>
      <c r="G2318" s="79"/>
      <c r="H2318" s="79"/>
      <c r="I2318" s="79"/>
      <c r="J2318" s="79"/>
      <c r="K2318" s="79"/>
      <c r="L2318" s="79"/>
      <c r="M2318" s="79"/>
    </row>
    <row r="2319" spans="1:13">
      <c r="A2319" s="79"/>
      <c r="B2319" s="79"/>
      <c r="C2319" s="79"/>
      <c r="D2319" s="79"/>
      <c r="E2319" s="79"/>
      <c r="F2319" s="79"/>
      <c r="G2319" s="79"/>
      <c r="H2319" s="79"/>
      <c r="I2319" s="79"/>
      <c r="J2319" s="79"/>
      <c r="K2319" s="79"/>
      <c r="L2319" s="79"/>
      <c r="M2319" s="79"/>
    </row>
    <row r="2320" spans="1:13">
      <c r="A2320" s="79"/>
      <c r="B2320" s="79"/>
      <c r="C2320" s="79"/>
      <c r="D2320" s="79"/>
      <c r="E2320" s="79"/>
      <c r="F2320" s="79"/>
      <c r="G2320" s="79"/>
      <c r="H2320" s="79"/>
      <c r="I2320" s="79"/>
      <c r="J2320" s="79"/>
      <c r="K2320" s="79"/>
      <c r="L2320" s="79"/>
      <c r="M2320" s="79"/>
    </row>
    <row r="2321" spans="1:13">
      <c r="A2321" s="79"/>
      <c r="B2321" s="79"/>
      <c r="C2321" s="79"/>
      <c r="D2321" s="79"/>
      <c r="E2321" s="79"/>
      <c r="F2321" s="79"/>
      <c r="G2321" s="79"/>
      <c r="H2321" s="79"/>
      <c r="I2321" s="79"/>
      <c r="J2321" s="79"/>
      <c r="K2321" s="79"/>
      <c r="L2321" s="79"/>
      <c r="M2321" s="79"/>
    </row>
    <row r="2322" spans="1:13">
      <c r="A2322" s="79"/>
      <c r="B2322" s="79"/>
      <c r="C2322" s="79"/>
      <c r="D2322" s="79"/>
      <c r="E2322" s="79"/>
      <c r="F2322" s="79"/>
      <c r="G2322" s="79"/>
      <c r="H2322" s="79"/>
      <c r="I2322" s="79"/>
      <c r="J2322" s="79"/>
      <c r="K2322" s="79"/>
      <c r="L2322" s="79"/>
      <c r="M2322" s="79"/>
    </row>
    <row r="2323" spans="1:13">
      <c r="A2323" s="79"/>
      <c r="B2323" s="79"/>
      <c r="C2323" s="79"/>
      <c r="D2323" s="79"/>
      <c r="E2323" s="79"/>
      <c r="F2323" s="79"/>
      <c r="G2323" s="79"/>
      <c r="H2323" s="79"/>
      <c r="I2323" s="79"/>
      <c r="J2323" s="79"/>
      <c r="K2323" s="79"/>
      <c r="L2323" s="79"/>
      <c r="M2323" s="79"/>
    </row>
    <row r="2324" spans="1:13">
      <c r="A2324" s="79"/>
      <c r="B2324" s="79"/>
      <c r="C2324" s="79"/>
      <c r="D2324" s="79"/>
      <c r="E2324" s="79"/>
      <c r="F2324" s="79"/>
      <c r="G2324" s="79"/>
      <c r="H2324" s="79"/>
      <c r="I2324" s="79"/>
      <c r="J2324" s="79"/>
      <c r="K2324" s="79"/>
      <c r="L2324" s="79"/>
      <c r="M2324" s="79"/>
    </row>
    <row r="2325" spans="1:13">
      <c r="A2325" s="79"/>
      <c r="B2325" s="79"/>
      <c r="C2325" s="79"/>
      <c r="D2325" s="79"/>
      <c r="E2325" s="79"/>
      <c r="F2325" s="79"/>
      <c r="G2325" s="79"/>
      <c r="H2325" s="79"/>
      <c r="I2325" s="79"/>
      <c r="J2325" s="79"/>
      <c r="K2325" s="79"/>
      <c r="L2325" s="79"/>
      <c r="M2325" s="79"/>
    </row>
    <row r="2326" spans="1:13">
      <c r="A2326" s="79"/>
      <c r="B2326" s="79"/>
      <c r="C2326" s="79"/>
      <c r="D2326" s="79"/>
      <c r="E2326" s="79"/>
      <c r="F2326" s="79"/>
      <c r="G2326" s="79"/>
      <c r="H2326" s="79"/>
      <c r="I2326" s="79"/>
      <c r="J2326" s="79"/>
      <c r="K2326" s="79"/>
      <c r="L2326" s="79"/>
      <c r="M2326" s="79"/>
    </row>
    <row r="2327" spans="1:13">
      <c r="A2327" s="79"/>
      <c r="B2327" s="79"/>
      <c r="C2327" s="79"/>
      <c r="D2327" s="79"/>
      <c r="E2327" s="79"/>
      <c r="F2327" s="79"/>
      <c r="G2327" s="79"/>
      <c r="H2327" s="79"/>
      <c r="I2327" s="79"/>
      <c r="J2327" s="79"/>
      <c r="K2327" s="79"/>
      <c r="L2327" s="79"/>
      <c r="M2327" s="79"/>
    </row>
    <row r="2328" spans="1:13">
      <c r="A2328" s="79"/>
      <c r="B2328" s="79"/>
      <c r="C2328" s="79"/>
      <c r="D2328" s="79"/>
      <c r="E2328" s="79"/>
      <c r="F2328" s="79"/>
      <c r="G2328" s="79"/>
      <c r="H2328" s="79"/>
      <c r="I2328" s="79"/>
      <c r="J2328" s="79"/>
      <c r="K2328" s="79"/>
      <c r="L2328" s="79"/>
      <c r="M2328" s="79"/>
    </row>
    <row r="2329" spans="1:13">
      <c r="A2329" s="79"/>
      <c r="B2329" s="79"/>
      <c r="C2329" s="79"/>
      <c r="D2329" s="79"/>
      <c r="E2329" s="79"/>
      <c r="F2329" s="79"/>
      <c r="G2329" s="79"/>
      <c r="H2329" s="79"/>
      <c r="I2329" s="79"/>
      <c r="J2329" s="79"/>
      <c r="K2329" s="79"/>
      <c r="L2329" s="79"/>
      <c r="M2329" s="79"/>
    </row>
    <row r="2330" spans="1:13">
      <c r="A2330" s="79"/>
      <c r="B2330" s="79"/>
      <c r="C2330" s="79"/>
      <c r="D2330" s="79"/>
      <c r="E2330" s="79"/>
      <c r="F2330" s="79"/>
      <c r="G2330" s="79"/>
      <c r="H2330" s="79"/>
      <c r="I2330" s="79"/>
      <c r="J2330" s="79"/>
      <c r="K2330" s="79"/>
      <c r="L2330" s="79"/>
      <c r="M2330" s="79"/>
    </row>
    <row r="2331" spans="1:13">
      <c r="A2331" s="79"/>
      <c r="B2331" s="79"/>
      <c r="C2331" s="79"/>
      <c r="D2331" s="79"/>
      <c r="E2331" s="79"/>
      <c r="F2331" s="79"/>
      <c r="G2331" s="79"/>
      <c r="H2331" s="79"/>
      <c r="I2331" s="79"/>
      <c r="J2331" s="79"/>
      <c r="K2331" s="79"/>
      <c r="L2331" s="79"/>
      <c r="M2331" s="79"/>
    </row>
    <row r="2332" spans="1:13">
      <c r="A2332" s="79"/>
      <c r="B2332" s="79"/>
      <c r="C2332" s="79"/>
      <c r="D2332" s="79"/>
      <c r="E2332" s="79"/>
      <c r="F2332" s="79"/>
      <c r="G2332" s="79"/>
      <c r="H2332" s="79"/>
      <c r="I2332" s="79"/>
      <c r="J2332" s="79"/>
      <c r="K2332" s="79"/>
      <c r="L2332" s="79"/>
      <c r="M2332" s="79"/>
    </row>
    <row r="2333" spans="1:13">
      <c r="A2333" s="79"/>
      <c r="B2333" s="79"/>
      <c r="C2333" s="79"/>
      <c r="D2333" s="79"/>
      <c r="E2333" s="79"/>
      <c r="F2333" s="79"/>
      <c r="G2333" s="79"/>
      <c r="H2333" s="79"/>
      <c r="I2333" s="79"/>
      <c r="J2333" s="79"/>
      <c r="K2333" s="79"/>
      <c r="L2333" s="79"/>
      <c r="M2333" s="79"/>
    </row>
    <row r="2334" spans="1:13">
      <c r="A2334" s="79"/>
      <c r="B2334" s="79"/>
      <c r="C2334" s="79"/>
      <c r="D2334" s="79"/>
      <c r="E2334" s="79"/>
      <c r="F2334" s="79"/>
      <c r="G2334" s="79"/>
      <c r="H2334" s="79"/>
      <c r="I2334" s="79"/>
      <c r="J2334" s="79"/>
      <c r="K2334" s="79"/>
      <c r="L2334" s="79"/>
      <c r="M2334" s="79"/>
    </row>
    <row r="2335" spans="1:13">
      <c r="A2335" s="79"/>
      <c r="B2335" s="79"/>
      <c r="C2335" s="79"/>
      <c r="D2335" s="79"/>
      <c r="E2335" s="79"/>
      <c r="F2335" s="79"/>
      <c r="G2335" s="79"/>
      <c r="H2335" s="79"/>
      <c r="I2335" s="79"/>
      <c r="J2335" s="79"/>
      <c r="K2335" s="79"/>
      <c r="L2335" s="79"/>
      <c r="M2335" s="79"/>
    </row>
    <row r="2336" spans="1:13">
      <c r="A2336" s="79"/>
      <c r="B2336" s="79"/>
      <c r="C2336" s="79"/>
      <c r="D2336" s="79"/>
      <c r="E2336" s="79"/>
      <c r="F2336" s="79"/>
      <c r="G2336" s="79"/>
      <c r="H2336" s="79"/>
      <c r="I2336" s="79"/>
      <c r="J2336" s="79"/>
      <c r="K2336" s="79"/>
      <c r="L2336" s="79"/>
      <c r="M2336" s="79"/>
    </row>
    <row r="2337" spans="1:13">
      <c r="A2337" s="79"/>
      <c r="B2337" s="79"/>
      <c r="C2337" s="79"/>
      <c r="D2337" s="79"/>
      <c r="E2337" s="79"/>
      <c r="F2337" s="79"/>
      <c r="G2337" s="79"/>
      <c r="H2337" s="79"/>
      <c r="I2337" s="79"/>
      <c r="J2337" s="79"/>
      <c r="K2337" s="79"/>
      <c r="L2337" s="79"/>
      <c r="M2337" s="79"/>
    </row>
    <row r="2338" spans="1:13">
      <c r="A2338" s="79"/>
      <c r="B2338" s="79"/>
      <c r="C2338" s="79"/>
      <c r="D2338" s="79"/>
      <c r="E2338" s="79"/>
      <c r="F2338" s="79"/>
      <c r="G2338" s="79"/>
      <c r="H2338" s="79"/>
      <c r="I2338" s="79"/>
      <c r="J2338" s="79"/>
      <c r="K2338" s="79"/>
      <c r="L2338" s="79"/>
      <c r="M2338" s="79"/>
    </row>
    <row r="2339" spans="1:13">
      <c r="A2339" s="79"/>
      <c r="B2339" s="79"/>
      <c r="C2339" s="79"/>
      <c r="D2339" s="79"/>
      <c r="E2339" s="79"/>
      <c r="F2339" s="79"/>
      <c r="G2339" s="79"/>
      <c r="H2339" s="79"/>
      <c r="I2339" s="79"/>
      <c r="J2339" s="79"/>
      <c r="K2339" s="79"/>
      <c r="L2339" s="79"/>
      <c r="M2339" s="79"/>
    </row>
    <row r="2340" spans="1:13">
      <c r="A2340" s="79"/>
      <c r="B2340" s="79"/>
      <c r="C2340" s="79"/>
      <c r="D2340" s="79"/>
      <c r="E2340" s="79"/>
      <c r="F2340" s="79"/>
      <c r="G2340" s="79"/>
      <c r="H2340" s="79"/>
      <c r="I2340" s="79"/>
      <c r="J2340" s="79"/>
      <c r="K2340" s="79"/>
      <c r="L2340" s="79"/>
      <c r="M2340" s="79"/>
    </row>
    <row r="2341" spans="1:13">
      <c r="A2341" s="79"/>
      <c r="B2341" s="79"/>
      <c r="C2341" s="79"/>
      <c r="D2341" s="79"/>
      <c r="E2341" s="79"/>
      <c r="F2341" s="79"/>
      <c r="G2341" s="79"/>
      <c r="H2341" s="79"/>
      <c r="I2341" s="79"/>
      <c r="J2341" s="79"/>
      <c r="K2341" s="79"/>
      <c r="L2341" s="79"/>
      <c r="M2341" s="79"/>
    </row>
    <row r="2342" spans="1:13">
      <c r="A2342" s="79"/>
      <c r="B2342" s="79"/>
      <c r="C2342" s="79"/>
      <c r="D2342" s="79"/>
      <c r="E2342" s="79"/>
      <c r="F2342" s="79"/>
      <c r="G2342" s="79"/>
      <c r="H2342" s="79"/>
      <c r="I2342" s="79"/>
      <c r="J2342" s="79"/>
      <c r="K2342" s="79"/>
      <c r="L2342" s="79"/>
      <c r="M2342" s="79"/>
    </row>
    <row r="2343" spans="1:13">
      <c r="A2343" s="79"/>
      <c r="B2343" s="79"/>
      <c r="C2343" s="79"/>
      <c r="D2343" s="79"/>
      <c r="E2343" s="79"/>
      <c r="F2343" s="79"/>
      <c r="G2343" s="79"/>
      <c r="H2343" s="79"/>
      <c r="I2343" s="79"/>
      <c r="J2343" s="79"/>
      <c r="K2343" s="79"/>
      <c r="L2343" s="79"/>
      <c r="M2343" s="79"/>
    </row>
    <row r="2344" spans="1:13">
      <c r="A2344" s="79"/>
      <c r="B2344" s="79"/>
      <c r="C2344" s="79"/>
      <c r="D2344" s="79"/>
      <c r="E2344" s="79"/>
      <c r="F2344" s="79"/>
      <c r="G2344" s="79"/>
      <c r="H2344" s="79"/>
      <c r="I2344" s="79"/>
      <c r="J2344" s="79"/>
      <c r="K2344" s="79"/>
      <c r="L2344" s="79"/>
      <c r="M2344" s="79"/>
    </row>
    <row r="2345" spans="1:13">
      <c r="A2345" s="79"/>
      <c r="B2345" s="79"/>
      <c r="C2345" s="79"/>
      <c r="D2345" s="79"/>
      <c r="E2345" s="79"/>
      <c r="F2345" s="79"/>
      <c r="G2345" s="79"/>
      <c r="H2345" s="79"/>
      <c r="I2345" s="79"/>
      <c r="J2345" s="79"/>
      <c r="K2345" s="79"/>
      <c r="L2345" s="79"/>
      <c r="M2345" s="79"/>
    </row>
    <row r="2346" spans="1:13">
      <c r="A2346" s="79"/>
      <c r="B2346" s="79"/>
      <c r="C2346" s="79"/>
      <c r="D2346" s="79"/>
      <c r="E2346" s="79"/>
      <c r="F2346" s="79"/>
      <c r="G2346" s="79"/>
      <c r="H2346" s="79"/>
      <c r="I2346" s="79"/>
      <c r="J2346" s="79"/>
      <c r="K2346" s="79"/>
      <c r="L2346" s="79"/>
      <c r="M2346" s="79"/>
    </row>
    <row r="2347" spans="1:13">
      <c r="A2347" s="79"/>
      <c r="B2347" s="79"/>
      <c r="C2347" s="79"/>
      <c r="D2347" s="79"/>
      <c r="E2347" s="79"/>
      <c r="F2347" s="79"/>
      <c r="G2347" s="79"/>
      <c r="H2347" s="79"/>
      <c r="I2347" s="79"/>
      <c r="J2347" s="79"/>
      <c r="K2347" s="79"/>
      <c r="L2347" s="79"/>
      <c r="M2347" s="79"/>
    </row>
    <row r="2348" spans="1:13">
      <c r="A2348" s="79"/>
      <c r="B2348" s="79"/>
      <c r="C2348" s="79"/>
      <c r="D2348" s="79"/>
      <c r="E2348" s="79"/>
      <c r="F2348" s="79"/>
      <c r="G2348" s="79"/>
      <c r="H2348" s="79"/>
      <c r="I2348" s="79"/>
      <c r="J2348" s="79"/>
      <c r="K2348" s="79"/>
      <c r="L2348" s="79"/>
      <c r="M2348" s="79"/>
    </row>
    <row r="2349" spans="1:13">
      <c r="A2349" s="79"/>
      <c r="B2349" s="79"/>
      <c r="C2349" s="79"/>
      <c r="D2349" s="79"/>
      <c r="E2349" s="79"/>
      <c r="F2349" s="79"/>
      <c r="G2349" s="79"/>
      <c r="H2349" s="79"/>
      <c r="I2349" s="79"/>
      <c r="J2349" s="79"/>
      <c r="K2349" s="79"/>
      <c r="L2349" s="79"/>
      <c r="M2349" s="79"/>
    </row>
    <row r="2350" spans="1:13">
      <c r="A2350" s="79"/>
      <c r="B2350" s="79"/>
      <c r="C2350" s="79"/>
      <c r="D2350" s="79"/>
      <c r="E2350" s="79"/>
      <c r="F2350" s="79"/>
      <c r="G2350" s="79"/>
      <c r="H2350" s="79"/>
      <c r="I2350" s="79"/>
      <c r="J2350" s="79"/>
      <c r="K2350" s="79"/>
      <c r="L2350" s="79"/>
      <c r="M2350" s="79"/>
    </row>
    <row r="2351" spans="1:13">
      <c r="A2351" s="79"/>
      <c r="B2351" s="79"/>
      <c r="C2351" s="79"/>
      <c r="D2351" s="79"/>
      <c r="E2351" s="79"/>
      <c r="F2351" s="79"/>
      <c r="G2351" s="79"/>
      <c r="H2351" s="79"/>
      <c r="I2351" s="79"/>
      <c r="J2351" s="79"/>
      <c r="K2351" s="79"/>
      <c r="L2351" s="79"/>
      <c r="M2351" s="79"/>
    </row>
    <row r="2352" spans="1:13">
      <c r="A2352" s="79"/>
      <c r="B2352" s="79"/>
      <c r="C2352" s="79"/>
      <c r="D2352" s="79"/>
      <c r="E2352" s="79"/>
      <c r="F2352" s="79"/>
      <c r="G2352" s="79"/>
      <c r="H2352" s="79"/>
      <c r="I2352" s="79"/>
      <c r="J2352" s="79"/>
      <c r="K2352" s="79"/>
      <c r="L2352" s="79"/>
      <c r="M2352" s="79"/>
    </row>
    <row r="2353" spans="1:13">
      <c r="A2353" s="79"/>
      <c r="B2353" s="79"/>
      <c r="C2353" s="79"/>
      <c r="D2353" s="79"/>
      <c r="E2353" s="79"/>
      <c r="F2353" s="79"/>
      <c r="G2353" s="79"/>
      <c r="H2353" s="79"/>
      <c r="I2353" s="79"/>
      <c r="J2353" s="79"/>
      <c r="K2353" s="79"/>
      <c r="L2353" s="79"/>
      <c r="M2353" s="79"/>
    </row>
    <row r="2354" spans="1:13">
      <c r="A2354" s="79"/>
      <c r="B2354" s="79"/>
      <c r="C2354" s="79"/>
      <c r="D2354" s="79"/>
      <c r="E2354" s="79"/>
      <c r="F2354" s="79"/>
      <c r="G2354" s="79"/>
      <c r="H2354" s="79"/>
      <c r="I2354" s="79"/>
      <c r="J2354" s="79"/>
      <c r="K2354" s="79"/>
      <c r="L2354" s="79"/>
      <c r="M2354" s="79"/>
    </row>
    <row r="2355" spans="1:13">
      <c r="A2355" s="79"/>
      <c r="B2355" s="79"/>
      <c r="C2355" s="79"/>
      <c r="D2355" s="79"/>
      <c r="E2355" s="79"/>
      <c r="F2355" s="79"/>
      <c r="G2355" s="79"/>
      <c r="H2355" s="79"/>
      <c r="I2355" s="79"/>
      <c r="J2355" s="79"/>
      <c r="K2355" s="79"/>
      <c r="L2355" s="79"/>
      <c r="M2355" s="79"/>
    </row>
    <row r="2356" spans="1:13">
      <c r="A2356" s="79"/>
      <c r="B2356" s="79"/>
      <c r="C2356" s="79"/>
      <c r="D2356" s="79"/>
      <c r="E2356" s="79"/>
      <c r="F2356" s="79"/>
      <c r="G2356" s="79"/>
      <c r="H2356" s="79"/>
      <c r="I2356" s="79"/>
      <c r="J2356" s="79"/>
      <c r="K2356" s="79"/>
      <c r="L2356" s="79"/>
      <c r="M2356" s="79"/>
    </row>
    <row r="2357" spans="1:13">
      <c r="A2357" s="79"/>
      <c r="B2357" s="79"/>
      <c r="C2357" s="79"/>
      <c r="D2357" s="79"/>
      <c r="E2357" s="79"/>
      <c r="F2357" s="79"/>
      <c r="G2357" s="79"/>
      <c r="H2357" s="79"/>
      <c r="I2357" s="79"/>
      <c r="J2357" s="79"/>
      <c r="K2357" s="79"/>
      <c r="L2357" s="79"/>
      <c r="M2357" s="79"/>
    </row>
    <row r="2358" spans="1:13">
      <c r="A2358" s="79"/>
      <c r="B2358" s="79"/>
      <c r="C2358" s="79"/>
      <c r="D2358" s="79"/>
      <c r="E2358" s="79"/>
      <c r="F2358" s="79"/>
      <c r="G2358" s="79"/>
      <c r="H2358" s="79"/>
      <c r="I2358" s="79"/>
      <c r="J2358" s="79"/>
      <c r="K2358" s="79"/>
      <c r="L2358" s="79"/>
      <c r="M2358" s="79"/>
    </row>
    <row r="2359" spans="1:13">
      <c r="A2359" s="79"/>
      <c r="B2359" s="79"/>
      <c r="C2359" s="79"/>
      <c r="D2359" s="79"/>
      <c r="E2359" s="79"/>
      <c r="F2359" s="79"/>
      <c r="G2359" s="79"/>
      <c r="H2359" s="79"/>
      <c r="I2359" s="79"/>
      <c r="J2359" s="79"/>
      <c r="K2359" s="79"/>
      <c r="L2359" s="79"/>
      <c r="M2359" s="79"/>
    </row>
    <row r="2360" spans="1:13">
      <c r="A2360" s="79"/>
      <c r="B2360" s="79"/>
      <c r="C2360" s="79"/>
      <c r="D2360" s="79"/>
      <c r="E2360" s="79"/>
      <c r="F2360" s="79"/>
      <c r="G2360" s="79"/>
      <c r="H2360" s="79"/>
      <c r="I2360" s="79"/>
      <c r="J2360" s="79"/>
      <c r="K2360" s="79"/>
      <c r="L2360" s="79"/>
      <c r="M2360" s="79"/>
    </row>
    <row r="2361" spans="1:13">
      <c r="A2361" s="79"/>
      <c r="B2361" s="79"/>
      <c r="C2361" s="79"/>
      <c r="D2361" s="79"/>
      <c r="E2361" s="79"/>
      <c r="F2361" s="79"/>
      <c r="G2361" s="79"/>
      <c r="H2361" s="79"/>
      <c r="I2361" s="79"/>
      <c r="J2361" s="79"/>
      <c r="K2361" s="79"/>
      <c r="L2361" s="79"/>
      <c r="M2361" s="79"/>
    </row>
    <row r="2362" spans="1:13">
      <c r="A2362" s="79"/>
      <c r="B2362" s="79"/>
      <c r="C2362" s="79"/>
      <c r="D2362" s="79"/>
      <c r="E2362" s="79"/>
      <c r="F2362" s="79"/>
      <c r="G2362" s="79"/>
      <c r="H2362" s="79"/>
      <c r="I2362" s="79"/>
      <c r="J2362" s="79"/>
      <c r="K2362" s="79"/>
      <c r="L2362" s="79"/>
      <c r="M2362" s="79"/>
    </row>
    <row r="2363" spans="1:13">
      <c r="A2363" s="79"/>
      <c r="B2363" s="79"/>
      <c r="C2363" s="79"/>
      <c r="D2363" s="79"/>
      <c r="E2363" s="79"/>
      <c r="F2363" s="79"/>
      <c r="G2363" s="79"/>
      <c r="H2363" s="79"/>
      <c r="I2363" s="79"/>
      <c r="J2363" s="79"/>
      <c r="K2363" s="79"/>
      <c r="L2363" s="79"/>
      <c r="M2363" s="79"/>
    </row>
    <row r="2364" spans="1:13">
      <c r="A2364" s="79"/>
      <c r="B2364" s="79"/>
      <c r="C2364" s="79"/>
      <c r="D2364" s="79"/>
      <c r="E2364" s="79"/>
      <c r="F2364" s="79"/>
      <c r="G2364" s="79"/>
      <c r="H2364" s="79"/>
      <c r="I2364" s="79"/>
      <c r="J2364" s="79"/>
      <c r="K2364" s="79"/>
      <c r="L2364" s="79"/>
      <c r="M2364" s="79"/>
    </row>
    <row r="2365" spans="1:13">
      <c r="A2365" s="79"/>
      <c r="B2365" s="79"/>
      <c r="C2365" s="79"/>
      <c r="D2365" s="79"/>
      <c r="E2365" s="79"/>
      <c r="F2365" s="79"/>
      <c r="G2365" s="79"/>
      <c r="H2365" s="79"/>
      <c r="I2365" s="79"/>
      <c r="J2365" s="79"/>
      <c r="K2365" s="79"/>
      <c r="L2365" s="79"/>
      <c r="M2365" s="79"/>
    </row>
    <row r="2366" spans="1:13">
      <c r="A2366" s="79"/>
      <c r="B2366" s="79"/>
      <c r="C2366" s="79"/>
      <c r="D2366" s="79"/>
      <c r="E2366" s="79"/>
      <c r="F2366" s="79"/>
      <c r="G2366" s="79"/>
      <c r="H2366" s="79"/>
      <c r="I2366" s="79"/>
      <c r="J2366" s="79"/>
      <c r="K2366" s="79"/>
      <c r="L2366" s="79"/>
      <c r="M2366" s="79"/>
    </row>
    <row r="2367" spans="1:13">
      <c r="A2367" s="79"/>
      <c r="B2367" s="79"/>
      <c r="C2367" s="79"/>
      <c r="D2367" s="79"/>
      <c r="E2367" s="79"/>
      <c r="F2367" s="79"/>
      <c r="G2367" s="79"/>
      <c r="H2367" s="79"/>
      <c r="I2367" s="79"/>
      <c r="J2367" s="79"/>
      <c r="K2367" s="79"/>
      <c r="L2367" s="79"/>
      <c r="M2367" s="79"/>
    </row>
    <row r="2368" spans="1:13">
      <c r="A2368" s="79"/>
      <c r="B2368" s="79"/>
      <c r="C2368" s="79"/>
      <c r="D2368" s="79"/>
      <c r="E2368" s="79"/>
      <c r="F2368" s="79"/>
      <c r="G2368" s="79"/>
      <c r="H2368" s="79"/>
      <c r="I2368" s="79"/>
      <c r="J2368" s="79"/>
      <c r="K2368" s="79"/>
      <c r="L2368" s="79"/>
      <c r="M2368" s="79"/>
    </row>
    <row r="2369" spans="1:13">
      <c r="A2369" s="79"/>
      <c r="B2369" s="79"/>
      <c r="C2369" s="79"/>
      <c r="D2369" s="79"/>
      <c r="E2369" s="79"/>
      <c r="F2369" s="79"/>
      <c r="G2369" s="79"/>
      <c r="H2369" s="79"/>
      <c r="I2369" s="79"/>
      <c r="J2369" s="79"/>
      <c r="K2369" s="79"/>
      <c r="L2369" s="79"/>
      <c r="M2369" s="79"/>
    </row>
    <row r="2370" spans="1:13">
      <c r="A2370" s="79"/>
      <c r="B2370" s="79"/>
      <c r="C2370" s="79"/>
      <c r="D2370" s="79"/>
      <c r="E2370" s="79"/>
      <c r="F2370" s="79"/>
      <c r="G2370" s="79"/>
      <c r="H2370" s="79"/>
      <c r="I2370" s="79"/>
      <c r="J2370" s="79"/>
      <c r="K2370" s="79"/>
      <c r="L2370" s="79"/>
      <c r="M2370" s="79"/>
    </row>
    <row r="2371" spans="1:13">
      <c r="A2371" s="79"/>
      <c r="B2371" s="79"/>
      <c r="C2371" s="79"/>
      <c r="D2371" s="79"/>
      <c r="E2371" s="79"/>
      <c r="F2371" s="79"/>
      <c r="G2371" s="79"/>
      <c r="H2371" s="79"/>
      <c r="I2371" s="79"/>
      <c r="J2371" s="79"/>
      <c r="K2371" s="79"/>
      <c r="L2371" s="79"/>
      <c r="M2371" s="79"/>
    </row>
    <row r="2372" spans="1:13">
      <c r="A2372" s="79"/>
      <c r="B2372" s="79"/>
      <c r="C2372" s="79"/>
      <c r="D2372" s="79"/>
      <c r="E2372" s="79"/>
      <c r="F2372" s="79"/>
      <c r="G2372" s="79"/>
      <c r="H2372" s="79"/>
      <c r="I2372" s="79"/>
      <c r="J2372" s="79"/>
      <c r="K2372" s="79"/>
      <c r="L2372" s="79"/>
      <c r="M2372" s="79"/>
    </row>
    <row r="2373" spans="1:13">
      <c r="A2373" s="79"/>
      <c r="B2373" s="79"/>
      <c r="C2373" s="79"/>
      <c r="D2373" s="79"/>
      <c r="E2373" s="79"/>
      <c r="F2373" s="79"/>
      <c r="G2373" s="79"/>
      <c r="H2373" s="79"/>
      <c r="I2373" s="79"/>
      <c r="J2373" s="79"/>
      <c r="K2373" s="79"/>
      <c r="L2373" s="79"/>
      <c r="M2373" s="79"/>
    </row>
    <row r="2374" spans="1:13">
      <c r="A2374" s="79"/>
      <c r="B2374" s="79"/>
      <c r="C2374" s="79"/>
      <c r="D2374" s="79"/>
      <c r="E2374" s="79"/>
      <c r="F2374" s="79"/>
      <c r="G2374" s="79"/>
      <c r="H2374" s="79"/>
      <c r="I2374" s="79"/>
      <c r="J2374" s="79"/>
      <c r="K2374" s="79"/>
      <c r="L2374" s="79"/>
      <c r="M2374" s="79"/>
    </row>
    <row r="2375" spans="1:13">
      <c r="A2375" s="79"/>
      <c r="B2375" s="79"/>
      <c r="C2375" s="79"/>
      <c r="D2375" s="79"/>
      <c r="E2375" s="79"/>
      <c r="F2375" s="79"/>
      <c r="G2375" s="79"/>
      <c r="H2375" s="79"/>
      <c r="I2375" s="79"/>
      <c r="J2375" s="79"/>
      <c r="K2375" s="79"/>
      <c r="L2375" s="79"/>
      <c r="M2375" s="79"/>
    </row>
    <row r="2376" spans="1:13">
      <c r="A2376" s="79"/>
      <c r="B2376" s="79"/>
      <c r="C2376" s="79"/>
      <c r="D2376" s="79"/>
      <c r="E2376" s="79"/>
      <c r="F2376" s="79"/>
      <c r="G2376" s="79"/>
      <c r="H2376" s="79"/>
      <c r="I2376" s="79"/>
      <c r="J2376" s="79"/>
      <c r="K2376" s="79"/>
      <c r="L2376" s="79"/>
      <c r="M2376" s="79"/>
    </row>
    <row r="2377" spans="1:13">
      <c r="A2377" s="79"/>
      <c r="B2377" s="79"/>
      <c r="C2377" s="79"/>
      <c r="D2377" s="79"/>
      <c r="E2377" s="79"/>
      <c r="F2377" s="79"/>
      <c r="G2377" s="79"/>
      <c r="H2377" s="79"/>
      <c r="I2377" s="79"/>
      <c r="J2377" s="79"/>
      <c r="K2377" s="79"/>
      <c r="L2377" s="79"/>
      <c r="M2377" s="79"/>
    </row>
    <row r="2378" spans="1:13">
      <c r="A2378" s="79"/>
      <c r="B2378" s="79"/>
      <c r="C2378" s="79"/>
      <c r="D2378" s="79"/>
      <c r="E2378" s="79"/>
      <c r="F2378" s="79"/>
      <c r="G2378" s="79"/>
      <c r="H2378" s="79"/>
      <c r="I2378" s="79"/>
      <c r="J2378" s="79"/>
      <c r="K2378" s="79"/>
      <c r="L2378" s="79"/>
      <c r="M2378" s="79"/>
    </row>
    <row r="2379" spans="1:13">
      <c r="A2379" s="79"/>
      <c r="B2379" s="79"/>
      <c r="C2379" s="79"/>
      <c r="D2379" s="79"/>
      <c r="E2379" s="79"/>
      <c r="F2379" s="79"/>
      <c r="G2379" s="79"/>
      <c r="H2379" s="79"/>
      <c r="I2379" s="79"/>
      <c r="J2379" s="79"/>
      <c r="K2379" s="79"/>
      <c r="L2379" s="79"/>
      <c r="M2379" s="79"/>
    </row>
    <row r="2380" spans="1:13">
      <c r="A2380" s="79"/>
      <c r="B2380" s="79"/>
      <c r="C2380" s="79"/>
      <c r="D2380" s="79"/>
      <c r="E2380" s="79"/>
      <c r="F2380" s="79"/>
      <c r="G2380" s="79"/>
      <c r="H2380" s="79"/>
      <c r="I2380" s="79"/>
      <c r="J2380" s="79"/>
      <c r="K2380" s="79"/>
      <c r="L2380" s="79"/>
      <c r="M2380" s="79"/>
    </row>
    <row r="2381" spans="1:13">
      <c r="A2381" s="79"/>
      <c r="B2381" s="79"/>
      <c r="C2381" s="79"/>
      <c r="D2381" s="79"/>
      <c r="E2381" s="79"/>
      <c r="F2381" s="79"/>
      <c r="G2381" s="79"/>
      <c r="H2381" s="79"/>
      <c r="I2381" s="79"/>
      <c r="J2381" s="79"/>
      <c r="K2381" s="79"/>
      <c r="L2381" s="79"/>
      <c r="M2381" s="79"/>
    </row>
    <row r="2382" spans="1:13">
      <c r="A2382" s="79"/>
      <c r="B2382" s="79"/>
      <c r="C2382" s="79"/>
      <c r="D2382" s="79"/>
      <c r="E2382" s="79"/>
      <c r="F2382" s="79"/>
      <c r="G2382" s="79"/>
      <c r="H2382" s="79"/>
      <c r="I2382" s="79"/>
      <c r="J2382" s="79"/>
      <c r="K2382" s="79"/>
      <c r="L2382" s="79"/>
      <c r="M2382" s="79"/>
    </row>
    <row r="2383" spans="1:13">
      <c r="A2383" s="79"/>
      <c r="B2383" s="79"/>
      <c r="C2383" s="79"/>
      <c r="D2383" s="79"/>
      <c r="E2383" s="79"/>
      <c r="F2383" s="79"/>
      <c r="G2383" s="79"/>
      <c r="H2383" s="79"/>
      <c r="I2383" s="79"/>
      <c r="J2383" s="79"/>
      <c r="K2383" s="79"/>
      <c r="L2383" s="79"/>
      <c r="M2383" s="79"/>
    </row>
    <row r="2384" spans="1:13">
      <c r="A2384" s="79"/>
      <c r="B2384" s="79"/>
      <c r="C2384" s="79"/>
      <c r="D2384" s="79"/>
      <c r="E2384" s="79"/>
      <c r="F2384" s="79"/>
      <c r="G2384" s="79"/>
      <c r="H2384" s="79"/>
      <c r="I2384" s="79"/>
      <c r="J2384" s="79"/>
      <c r="K2384" s="79"/>
      <c r="L2384" s="79"/>
      <c r="M2384" s="79"/>
    </row>
    <row r="2385" spans="1:13">
      <c r="A2385" s="79"/>
      <c r="B2385" s="79"/>
      <c r="C2385" s="79"/>
      <c r="D2385" s="79"/>
      <c r="E2385" s="79"/>
      <c r="F2385" s="79"/>
      <c r="G2385" s="79"/>
      <c r="H2385" s="79"/>
      <c r="I2385" s="79"/>
      <c r="J2385" s="79"/>
      <c r="K2385" s="79"/>
      <c r="L2385" s="79"/>
      <c r="M2385" s="79"/>
    </row>
    <row r="2386" spans="1:13">
      <c r="A2386" s="79"/>
      <c r="B2386" s="79"/>
      <c r="C2386" s="79"/>
      <c r="D2386" s="79"/>
      <c r="E2386" s="79"/>
      <c r="F2386" s="79"/>
      <c r="G2386" s="79"/>
      <c r="H2386" s="79"/>
      <c r="I2386" s="79"/>
      <c r="J2386" s="79"/>
      <c r="K2386" s="79"/>
      <c r="L2386" s="79"/>
      <c r="M2386" s="79"/>
    </row>
    <row r="2387" spans="1:13">
      <c r="A2387" s="79"/>
      <c r="B2387" s="79"/>
      <c r="C2387" s="79"/>
      <c r="D2387" s="79"/>
      <c r="E2387" s="79"/>
      <c r="F2387" s="79"/>
      <c r="G2387" s="79"/>
      <c r="H2387" s="79"/>
      <c r="I2387" s="79"/>
      <c r="J2387" s="79"/>
      <c r="K2387" s="79"/>
      <c r="L2387" s="79"/>
      <c r="M2387" s="79"/>
    </row>
    <row r="2388" spans="1:13">
      <c r="A2388" s="79"/>
      <c r="B2388" s="79"/>
      <c r="C2388" s="79"/>
      <c r="D2388" s="79"/>
      <c r="E2388" s="79"/>
      <c r="F2388" s="79"/>
      <c r="G2388" s="79"/>
      <c r="H2388" s="79"/>
      <c r="I2388" s="79"/>
      <c r="J2388" s="79"/>
      <c r="K2388" s="79"/>
      <c r="L2388" s="79"/>
      <c r="M2388" s="79"/>
    </row>
    <row r="2389" spans="1:13">
      <c r="A2389" s="79"/>
      <c r="B2389" s="79"/>
      <c r="C2389" s="79"/>
      <c r="D2389" s="79"/>
      <c r="E2389" s="79"/>
      <c r="F2389" s="79"/>
      <c r="G2389" s="79"/>
      <c r="H2389" s="79"/>
      <c r="I2389" s="79"/>
      <c r="J2389" s="79"/>
      <c r="K2389" s="79"/>
      <c r="L2389" s="79"/>
      <c r="M2389" s="79"/>
    </row>
    <row r="2390" spans="1:13">
      <c r="A2390" s="79"/>
      <c r="B2390" s="79"/>
      <c r="C2390" s="79"/>
      <c r="D2390" s="79"/>
      <c r="E2390" s="79"/>
      <c r="F2390" s="79"/>
      <c r="G2390" s="79"/>
      <c r="H2390" s="79"/>
      <c r="I2390" s="79"/>
      <c r="J2390" s="79"/>
      <c r="K2390" s="79"/>
      <c r="L2390" s="79"/>
      <c r="M2390" s="79"/>
    </row>
    <row r="2391" spans="1:13">
      <c r="A2391" s="79"/>
      <c r="B2391" s="79"/>
      <c r="C2391" s="79"/>
      <c r="D2391" s="79"/>
      <c r="E2391" s="79"/>
      <c r="F2391" s="79"/>
      <c r="G2391" s="79"/>
      <c r="H2391" s="79"/>
      <c r="I2391" s="79"/>
      <c r="J2391" s="79"/>
      <c r="K2391" s="79"/>
      <c r="L2391" s="79"/>
      <c r="M2391" s="79"/>
    </row>
    <row r="2392" spans="1:13">
      <c r="A2392" s="79"/>
      <c r="B2392" s="79"/>
      <c r="C2392" s="79"/>
      <c r="D2392" s="79"/>
      <c r="E2392" s="79"/>
      <c r="F2392" s="79"/>
      <c r="G2392" s="79"/>
      <c r="H2392" s="79"/>
      <c r="I2392" s="79"/>
      <c r="J2392" s="79"/>
      <c r="K2392" s="79"/>
      <c r="L2392" s="79"/>
      <c r="M2392" s="79"/>
    </row>
    <row r="2393" spans="1:13">
      <c r="A2393" s="79"/>
      <c r="B2393" s="79"/>
      <c r="C2393" s="79"/>
      <c r="D2393" s="79"/>
      <c r="E2393" s="79"/>
      <c r="F2393" s="79"/>
      <c r="G2393" s="79"/>
      <c r="H2393" s="79"/>
      <c r="I2393" s="79"/>
      <c r="J2393" s="79"/>
      <c r="K2393" s="79"/>
      <c r="L2393" s="79"/>
      <c r="M2393" s="79"/>
    </row>
    <row r="2394" spans="1:13">
      <c r="A2394" s="79"/>
      <c r="B2394" s="79"/>
      <c r="C2394" s="79"/>
      <c r="D2394" s="79"/>
      <c r="E2394" s="79"/>
      <c r="F2394" s="79"/>
      <c r="G2394" s="79"/>
      <c r="H2394" s="79"/>
      <c r="I2394" s="79"/>
      <c r="J2394" s="79"/>
      <c r="K2394" s="79"/>
      <c r="L2394" s="79"/>
      <c r="M2394" s="79"/>
    </row>
    <row r="2395" spans="1:13">
      <c r="A2395" s="79"/>
      <c r="B2395" s="79"/>
      <c r="C2395" s="79"/>
      <c r="D2395" s="79"/>
      <c r="E2395" s="79"/>
      <c r="F2395" s="79"/>
      <c r="G2395" s="79"/>
      <c r="H2395" s="79"/>
      <c r="I2395" s="79"/>
      <c r="J2395" s="79"/>
      <c r="K2395" s="79"/>
      <c r="L2395" s="79"/>
      <c r="M2395" s="79"/>
    </row>
    <row r="2396" spans="1:13">
      <c r="A2396" s="79"/>
      <c r="B2396" s="79"/>
      <c r="C2396" s="79"/>
      <c r="D2396" s="79"/>
      <c r="E2396" s="79"/>
      <c r="F2396" s="79"/>
      <c r="G2396" s="79"/>
      <c r="H2396" s="79"/>
      <c r="I2396" s="79"/>
      <c r="J2396" s="79"/>
      <c r="K2396" s="79"/>
      <c r="L2396" s="79"/>
      <c r="M2396" s="79"/>
    </row>
    <row r="2397" spans="1:13">
      <c r="A2397" s="79"/>
      <c r="B2397" s="79"/>
      <c r="C2397" s="79"/>
      <c r="D2397" s="79"/>
      <c r="E2397" s="79"/>
      <c r="F2397" s="79"/>
      <c r="G2397" s="79"/>
      <c r="H2397" s="79"/>
      <c r="I2397" s="79"/>
      <c r="J2397" s="79"/>
      <c r="K2397" s="79"/>
      <c r="L2397" s="79"/>
      <c r="M2397" s="79"/>
    </row>
    <row r="2398" spans="1:13">
      <c r="A2398" s="79"/>
      <c r="B2398" s="79"/>
      <c r="C2398" s="79"/>
      <c r="D2398" s="79"/>
      <c r="E2398" s="79"/>
      <c r="F2398" s="79"/>
      <c r="G2398" s="79"/>
      <c r="H2398" s="79"/>
      <c r="I2398" s="79"/>
      <c r="J2398" s="79"/>
      <c r="K2398" s="79"/>
      <c r="L2398" s="79"/>
      <c r="M2398" s="79"/>
    </row>
    <row r="2399" spans="1:13">
      <c r="A2399" s="79"/>
      <c r="B2399" s="79"/>
      <c r="C2399" s="79"/>
      <c r="D2399" s="79"/>
      <c r="E2399" s="79"/>
      <c r="F2399" s="79"/>
      <c r="G2399" s="79"/>
      <c r="H2399" s="79"/>
      <c r="I2399" s="79"/>
      <c r="J2399" s="79"/>
      <c r="K2399" s="79"/>
      <c r="L2399" s="79"/>
      <c r="M2399" s="79"/>
    </row>
    <row r="2400" spans="1:13">
      <c r="A2400" s="79"/>
      <c r="B2400" s="79"/>
      <c r="C2400" s="79"/>
      <c r="D2400" s="79"/>
      <c r="E2400" s="79"/>
      <c r="F2400" s="79"/>
      <c r="G2400" s="79"/>
      <c r="H2400" s="79"/>
      <c r="I2400" s="79"/>
      <c r="J2400" s="79"/>
      <c r="K2400" s="79"/>
      <c r="L2400" s="79"/>
      <c r="M2400" s="79"/>
    </row>
    <row r="2401" spans="1:13">
      <c r="A2401" s="79"/>
      <c r="B2401" s="79"/>
      <c r="C2401" s="79"/>
      <c r="D2401" s="79"/>
      <c r="E2401" s="79"/>
      <c r="F2401" s="79"/>
      <c r="G2401" s="79"/>
      <c r="H2401" s="79"/>
      <c r="I2401" s="79"/>
      <c r="J2401" s="79"/>
      <c r="K2401" s="79"/>
      <c r="L2401" s="79"/>
      <c r="M2401" s="79"/>
    </row>
    <row r="2402" spans="1:13">
      <c r="A2402" s="79"/>
      <c r="B2402" s="79"/>
      <c r="C2402" s="79"/>
      <c r="D2402" s="79"/>
      <c r="E2402" s="79"/>
      <c r="F2402" s="79"/>
      <c r="G2402" s="79"/>
      <c r="H2402" s="79"/>
      <c r="I2402" s="79"/>
      <c r="J2402" s="79"/>
      <c r="K2402" s="79"/>
      <c r="L2402" s="79"/>
      <c r="M2402" s="79"/>
    </row>
    <row r="2403" spans="1:13">
      <c r="A2403" s="79"/>
      <c r="B2403" s="79"/>
      <c r="C2403" s="79"/>
      <c r="D2403" s="79"/>
      <c r="E2403" s="79"/>
      <c r="F2403" s="79"/>
      <c r="G2403" s="79"/>
      <c r="H2403" s="79"/>
      <c r="I2403" s="79"/>
      <c r="J2403" s="79"/>
      <c r="K2403" s="79"/>
      <c r="L2403" s="79"/>
      <c r="M2403" s="79"/>
    </row>
    <row r="2404" spans="1:13">
      <c r="A2404" s="79"/>
      <c r="B2404" s="79"/>
      <c r="C2404" s="79"/>
      <c r="D2404" s="79"/>
      <c r="E2404" s="79"/>
      <c r="F2404" s="79"/>
      <c r="G2404" s="79"/>
      <c r="H2404" s="79"/>
      <c r="I2404" s="79"/>
      <c r="J2404" s="79"/>
      <c r="K2404" s="79"/>
      <c r="L2404" s="79"/>
      <c r="M2404" s="79"/>
    </row>
    <row r="2405" spans="1:13">
      <c r="A2405" s="79"/>
      <c r="B2405" s="79"/>
      <c r="C2405" s="79"/>
      <c r="D2405" s="79"/>
      <c r="E2405" s="79"/>
      <c r="F2405" s="79"/>
      <c r="G2405" s="79"/>
      <c r="H2405" s="79"/>
      <c r="I2405" s="79"/>
      <c r="J2405" s="79"/>
      <c r="K2405" s="79"/>
      <c r="L2405" s="79"/>
      <c r="M2405" s="79"/>
    </row>
    <row r="2406" spans="1:13">
      <c r="A2406" s="79"/>
      <c r="B2406" s="79"/>
      <c r="C2406" s="79"/>
      <c r="D2406" s="79"/>
      <c r="E2406" s="79"/>
      <c r="F2406" s="79"/>
      <c r="G2406" s="79"/>
      <c r="H2406" s="79"/>
      <c r="I2406" s="79"/>
      <c r="J2406" s="79"/>
      <c r="K2406" s="79"/>
      <c r="L2406" s="79"/>
      <c r="M2406" s="79"/>
    </row>
    <row r="2407" spans="1:13">
      <c r="A2407" s="79"/>
      <c r="B2407" s="79"/>
      <c r="C2407" s="79"/>
      <c r="D2407" s="79"/>
      <c r="E2407" s="79"/>
      <c r="F2407" s="79"/>
      <c r="G2407" s="79"/>
      <c r="H2407" s="79"/>
      <c r="I2407" s="79"/>
      <c r="J2407" s="79"/>
      <c r="K2407" s="79"/>
      <c r="L2407" s="79"/>
      <c r="M2407" s="79"/>
    </row>
    <row r="2408" spans="1:13">
      <c r="A2408" s="79"/>
      <c r="B2408" s="79"/>
      <c r="C2408" s="79"/>
      <c r="D2408" s="79"/>
      <c r="E2408" s="79"/>
      <c r="F2408" s="79"/>
      <c r="G2408" s="79"/>
      <c r="H2408" s="79"/>
      <c r="I2408" s="79"/>
      <c r="J2408" s="79"/>
      <c r="K2408" s="79"/>
      <c r="L2408" s="79"/>
      <c r="M2408" s="79"/>
    </row>
    <row r="2409" spans="1:13">
      <c r="A2409" s="79"/>
      <c r="B2409" s="79"/>
      <c r="C2409" s="79"/>
      <c r="D2409" s="79"/>
      <c r="E2409" s="79"/>
      <c r="F2409" s="79"/>
      <c r="G2409" s="79"/>
      <c r="H2409" s="79"/>
      <c r="I2409" s="79"/>
      <c r="J2409" s="79"/>
      <c r="K2409" s="79"/>
      <c r="L2409" s="79"/>
      <c r="M2409" s="79"/>
    </row>
    <row r="2410" spans="1:13">
      <c r="A2410" s="79"/>
      <c r="B2410" s="79"/>
      <c r="C2410" s="79"/>
      <c r="D2410" s="79"/>
      <c r="E2410" s="79"/>
      <c r="F2410" s="79"/>
      <c r="G2410" s="79"/>
      <c r="H2410" s="79"/>
      <c r="I2410" s="79"/>
      <c r="J2410" s="79"/>
      <c r="K2410" s="79"/>
      <c r="L2410" s="79"/>
      <c r="M2410" s="79"/>
    </row>
    <row r="2411" spans="1:13">
      <c r="A2411" s="79"/>
      <c r="B2411" s="79"/>
      <c r="C2411" s="79"/>
      <c r="D2411" s="79"/>
      <c r="E2411" s="79"/>
      <c r="F2411" s="79"/>
      <c r="G2411" s="79"/>
      <c r="H2411" s="79"/>
      <c r="I2411" s="79"/>
      <c r="J2411" s="79"/>
      <c r="K2411" s="79"/>
      <c r="L2411" s="79"/>
      <c r="M2411" s="79"/>
    </row>
    <row r="2412" spans="1:13">
      <c r="A2412" s="79"/>
      <c r="B2412" s="79"/>
      <c r="C2412" s="79"/>
      <c r="D2412" s="79"/>
      <c r="E2412" s="79"/>
      <c r="F2412" s="79"/>
      <c r="G2412" s="79"/>
      <c r="H2412" s="79"/>
      <c r="I2412" s="79"/>
      <c r="J2412" s="79"/>
      <c r="K2412" s="79"/>
      <c r="L2412" s="79"/>
      <c r="M2412" s="79"/>
    </row>
    <row r="2413" spans="1:13">
      <c r="A2413" s="79"/>
      <c r="B2413" s="79"/>
      <c r="C2413" s="79"/>
      <c r="D2413" s="79"/>
      <c r="E2413" s="79"/>
      <c r="F2413" s="79"/>
      <c r="G2413" s="79"/>
      <c r="H2413" s="79"/>
      <c r="I2413" s="79"/>
      <c r="J2413" s="79"/>
      <c r="K2413" s="79"/>
      <c r="L2413" s="79"/>
      <c r="M2413" s="79"/>
    </row>
    <row r="2414" spans="1:13">
      <c r="A2414" s="79"/>
      <c r="B2414" s="79"/>
      <c r="C2414" s="79"/>
      <c r="D2414" s="79"/>
      <c r="E2414" s="79"/>
      <c r="F2414" s="79"/>
      <c r="G2414" s="79"/>
      <c r="H2414" s="79"/>
      <c r="I2414" s="79"/>
      <c r="J2414" s="79"/>
      <c r="K2414" s="79"/>
      <c r="L2414" s="79"/>
      <c r="M2414" s="79"/>
    </row>
    <row r="2415" spans="1:13">
      <c r="A2415" s="79"/>
      <c r="B2415" s="79"/>
      <c r="C2415" s="79"/>
      <c r="D2415" s="79"/>
      <c r="E2415" s="79"/>
      <c r="F2415" s="79"/>
      <c r="G2415" s="79"/>
      <c r="H2415" s="79"/>
      <c r="I2415" s="79"/>
      <c r="J2415" s="79"/>
      <c r="K2415" s="79"/>
      <c r="L2415" s="79"/>
      <c r="M2415" s="79"/>
    </row>
    <row r="2416" spans="1:13">
      <c r="A2416" s="79"/>
      <c r="B2416" s="79"/>
      <c r="C2416" s="79"/>
      <c r="D2416" s="79"/>
      <c r="E2416" s="79"/>
      <c r="F2416" s="79"/>
      <c r="G2416" s="79"/>
      <c r="H2416" s="79"/>
      <c r="I2416" s="79"/>
      <c r="J2416" s="79"/>
      <c r="K2416" s="79"/>
      <c r="L2416" s="79"/>
      <c r="M2416" s="79"/>
    </row>
    <row r="2417" spans="1:13">
      <c r="A2417" s="79"/>
      <c r="B2417" s="79"/>
      <c r="C2417" s="79"/>
      <c r="D2417" s="79"/>
      <c r="E2417" s="79"/>
      <c r="F2417" s="79"/>
      <c r="G2417" s="79"/>
      <c r="H2417" s="79"/>
      <c r="I2417" s="79"/>
      <c r="J2417" s="79"/>
      <c r="K2417" s="79"/>
      <c r="L2417" s="79"/>
      <c r="M2417" s="79"/>
    </row>
    <row r="2418" spans="1:13">
      <c r="A2418" s="79"/>
      <c r="B2418" s="79"/>
      <c r="C2418" s="79"/>
      <c r="D2418" s="79"/>
      <c r="E2418" s="79"/>
      <c r="F2418" s="79"/>
      <c r="G2418" s="79"/>
      <c r="H2418" s="79"/>
      <c r="I2418" s="79"/>
      <c r="J2418" s="79"/>
      <c r="K2418" s="79"/>
      <c r="L2418" s="79"/>
      <c r="M2418" s="79"/>
    </row>
    <row r="2419" spans="1:13">
      <c r="A2419" s="79"/>
      <c r="B2419" s="79"/>
      <c r="C2419" s="79"/>
      <c r="D2419" s="79"/>
      <c r="E2419" s="79"/>
      <c r="F2419" s="79"/>
      <c r="G2419" s="79"/>
      <c r="H2419" s="79"/>
      <c r="I2419" s="79"/>
      <c r="J2419" s="79"/>
      <c r="K2419" s="79"/>
      <c r="L2419" s="79"/>
      <c r="M2419" s="79"/>
    </row>
    <row r="2420" spans="1:13">
      <c r="A2420" s="79"/>
      <c r="B2420" s="79"/>
      <c r="C2420" s="79"/>
      <c r="D2420" s="79"/>
      <c r="E2420" s="79"/>
      <c r="F2420" s="79"/>
      <c r="G2420" s="79"/>
      <c r="H2420" s="79"/>
      <c r="I2420" s="79"/>
      <c r="J2420" s="79"/>
      <c r="K2420" s="79"/>
      <c r="L2420" s="79"/>
      <c r="M2420" s="79"/>
    </row>
    <row r="2421" spans="1:13">
      <c r="A2421" s="79"/>
      <c r="B2421" s="79"/>
      <c r="C2421" s="79"/>
      <c r="D2421" s="79"/>
      <c r="E2421" s="79"/>
      <c r="F2421" s="79"/>
      <c r="G2421" s="79"/>
      <c r="H2421" s="79"/>
      <c r="I2421" s="79"/>
      <c r="J2421" s="79"/>
      <c r="K2421" s="79"/>
      <c r="L2421" s="79"/>
      <c r="M2421" s="79"/>
    </row>
    <row r="2422" spans="1:13">
      <c r="A2422" s="79"/>
      <c r="B2422" s="79"/>
      <c r="C2422" s="79"/>
      <c r="D2422" s="79"/>
      <c r="E2422" s="79"/>
      <c r="F2422" s="79"/>
      <c r="G2422" s="79"/>
      <c r="H2422" s="79"/>
      <c r="I2422" s="79"/>
      <c r="J2422" s="79"/>
      <c r="K2422" s="79"/>
      <c r="L2422" s="79"/>
      <c r="M2422" s="79"/>
    </row>
    <row r="2423" spans="1:13">
      <c r="A2423" s="79"/>
      <c r="B2423" s="79"/>
      <c r="C2423" s="79"/>
      <c r="D2423" s="79"/>
      <c r="E2423" s="79"/>
      <c r="F2423" s="79"/>
      <c r="G2423" s="79"/>
      <c r="H2423" s="79"/>
      <c r="I2423" s="79"/>
      <c r="J2423" s="79"/>
      <c r="K2423" s="79"/>
      <c r="L2423" s="79"/>
      <c r="M2423" s="79"/>
    </row>
    <row r="2424" spans="1:13">
      <c r="A2424" s="79"/>
      <c r="B2424" s="79"/>
      <c r="C2424" s="79"/>
      <c r="D2424" s="79"/>
      <c r="E2424" s="79"/>
      <c r="F2424" s="79"/>
      <c r="G2424" s="79"/>
      <c r="H2424" s="79"/>
      <c r="I2424" s="79"/>
      <c r="J2424" s="79"/>
      <c r="K2424" s="79"/>
      <c r="L2424" s="79"/>
      <c r="M2424" s="79"/>
    </row>
    <row r="2425" spans="1:13">
      <c r="A2425" s="79"/>
      <c r="B2425" s="79"/>
      <c r="C2425" s="79"/>
      <c r="D2425" s="79"/>
      <c r="E2425" s="79"/>
      <c r="F2425" s="79"/>
      <c r="G2425" s="79"/>
      <c r="H2425" s="79"/>
      <c r="I2425" s="79"/>
      <c r="J2425" s="79"/>
      <c r="K2425" s="79"/>
      <c r="L2425" s="79"/>
      <c r="M2425" s="79"/>
    </row>
    <row r="2426" spans="1:13">
      <c r="A2426" s="79"/>
      <c r="B2426" s="79"/>
      <c r="C2426" s="79"/>
      <c r="D2426" s="79"/>
      <c r="E2426" s="79"/>
      <c r="F2426" s="79"/>
      <c r="G2426" s="79"/>
      <c r="H2426" s="79"/>
      <c r="I2426" s="79"/>
      <c r="J2426" s="79"/>
      <c r="K2426" s="79"/>
      <c r="L2426" s="79"/>
      <c r="M2426" s="79"/>
    </row>
    <row r="2427" spans="1:13">
      <c r="A2427" s="79"/>
      <c r="B2427" s="79"/>
      <c r="C2427" s="79"/>
      <c r="D2427" s="79"/>
      <c r="E2427" s="79"/>
      <c r="F2427" s="79"/>
      <c r="G2427" s="79"/>
      <c r="H2427" s="79"/>
      <c r="I2427" s="79"/>
      <c r="J2427" s="79"/>
      <c r="K2427" s="79"/>
      <c r="L2427" s="79"/>
      <c r="M2427" s="79"/>
    </row>
    <row r="2428" spans="1:13">
      <c r="A2428" s="79"/>
      <c r="B2428" s="79"/>
      <c r="C2428" s="79"/>
      <c r="D2428" s="79"/>
      <c r="E2428" s="79"/>
      <c r="F2428" s="79"/>
      <c r="G2428" s="79"/>
      <c r="H2428" s="79"/>
      <c r="I2428" s="79"/>
      <c r="J2428" s="79"/>
      <c r="K2428" s="79"/>
      <c r="L2428" s="79"/>
      <c r="M2428" s="79"/>
    </row>
    <row r="2429" spans="1:13">
      <c r="A2429" s="79"/>
      <c r="B2429" s="79"/>
      <c r="C2429" s="79"/>
      <c r="D2429" s="79"/>
      <c r="E2429" s="79"/>
      <c r="F2429" s="79"/>
      <c r="G2429" s="79"/>
      <c r="H2429" s="79"/>
      <c r="I2429" s="79"/>
      <c r="J2429" s="79"/>
      <c r="K2429" s="79"/>
      <c r="L2429" s="79"/>
      <c r="M2429" s="79"/>
    </row>
    <row r="2430" spans="1:13">
      <c r="A2430" s="79"/>
      <c r="B2430" s="79"/>
      <c r="C2430" s="79"/>
      <c r="D2430" s="79"/>
      <c r="E2430" s="79"/>
      <c r="F2430" s="79"/>
      <c r="G2430" s="79"/>
      <c r="H2430" s="79"/>
      <c r="I2430" s="79"/>
      <c r="J2430" s="79"/>
      <c r="K2430" s="79"/>
      <c r="L2430" s="79"/>
      <c r="M2430" s="79"/>
    </row>
    <row r="2431" spans="1:13">
      <c r="A2431" s="79"/>
      <c r="B2431" s="79"/>
      <c r="C2431" s="79"/>
      <c r="D2431" s="79"/>
      <c r="E2431" s="79"/>
      <c r="F2431" s="79"/>
      <c r="G2431" s="79"/>
      <c r="H2431" s="79"/>
      <c r="I2431" s="79"/>
      <c r="J2431" s="79"/>
      <c r="K2431" s="79"/>
      <c r="L2431" s="79"/>
      <c r="M2431" s="79"/>
    </row>
    <row r="2432" spans="1:13">
      <c r="A2432" s="79"/>
      <c r="B2432" s="79"/>
      <c r="C2432" s="79"/>
      <c r="D2432" s="79"/>
      <c r="E2432" s="79"/>
      <c r="F2432" s="79"/>
      <c r="G2432" s="79"/>
      <c r="H2432" s="79"/>
      <c r="I2432" s="79"/>
      <c r="J2432" s="79"/>
      <c r="K2432" s="79"/>
      <c r="L2432" s="79"/>
      <c r="M2432" s="79"/>
    </row>
    <row r="2433" spans="1:13">
      <c r="A2433" s="79"/>
      <c r="B2433" s="79"/>
      <c r="C2433" s="79"/>
      <c r="D2433" s="79"/>
      <c r="E2433" s="79"/>
      <c r="F2433" s="79"/>
      <c r="G2433" s="79"/>
      <c r="H2433" s="79"/>
      <c r="I2433" s="79"/>
      <c r="J2433" s="79"/>
      <c r="K2433" s="79"/>
      <c r="L2433" s="79"/>
      <c r="M2433" s="79"/>
    </row>
    <row r="2434" spans="1:13">
      <c r="A2434" s="79"/>
      <c r="B2434" s="79"/>
      <c r="C2434" s="79"/>
      <c r="D2434" s="79"/>
      <c r="E2434" s="79"/>
      <c r="F2434" s="79"/>
      <c r="G2434" s="79"/>
      <c r="H2434" s="79"/>
      <c r="I2434" s="79"/>
      <c r="J2434" s="79"/>
      <c r="K2434" s="79"/>
      <c r="L2434" s="79"/>
      <c r="M2434" s="79"/>
    </row>
    <row r="2435" spans="1:13">
      <c r="A2435" s="79"/>
      <c r="B2435" s="79"/>
      <c r="C2435" s="79"/>
      <c r="D2435" s="79"/>
      <c r="E2435" s="79"/>
      <c r="F2435" s="79"/>
      <c r="G2435" s="79"/>
      <c r="H2435" s="79"/>
      <c r="I2435" s="79"/>
      <c r="J2435" s="79"/>
      <c r="K2435" s="79"/>
      <c r="L2435" s="79"/>
      <c r="M2435" s="79"/>
    </row>
    <row r="2436" spans="1:13">
      <c r="A2436" s="79"/>
      <c r="B2436" s="79"/>
      <c r="C2436" s="79"/>
      <c r="D2436" s="79"/>
      <c r="E2436" s="79"/>
      <c r="F2436" s="79"/>
      <c r="G2436" s="79"/>
      <c r="H2436" s="79"/>
      <c r="I2436" s="79"/>
      <c r="J2436" s="79"/>
      <c r="K2436" s="79"/>
      <c r="L2436" s="79"/>
      <c r="M2436" s="79"/>
    </row>
    <row r="2437" spans="1:13">
      <c r="A2437" s="79"/>
      <c r="B2437" s="79"/>
      <c r="C2437" s="79"/>
      <c r="D2437" s="79"/>
      <c r="E2437" s="79"/>
      <c r="F2437" s="79"/>
      <c r="G2437" s="79"/>
      <c r="H2437" s="79"/>
      <c r="I2437" s="79"/>
      <c r="J2437" s="79"/>
      <c r="K2437" s="79"/>
      <c r="L2437" s="79"/>
      <c r="M2437" s="79"/>
    </row>
    <row r="2438" spans="1:13">
      <c r="A2438" s="79"/>
      <c r="B2438" s="79"/>
      <c r="C2438" s="79"/>
      <c r="D2438" s="79"/>
      <c r="E2438" s="79"/>
      <c r="F2438" s="79"/>
      <c r="G2438" s="79"/>
      <c r="H2438" s="79"/>
      <c r="I2438" s="79"/>
      <c r="J2438" s="79"/>
      <c r="K2438" s="79"/>
      <c r="L2438" s="79"/>
      <c r="M2438" s="79"/>
    </row>
    <row r="2439" spans="1:13">
      <c r="A2439" s="79"/>
      <c r="B2439" s="79"/>
      <c r="C2439" s="79"/>
      <c r="D2439" s="79"/>
      <c r="E2439" s="79"/>
      <c r="F2439" s="79"/>
      <c r="G2439" s="79"/>
      <c r="H2439" s="79"/>
      <c r="I2439" s="79"/>
      <c r="J2439" s="79"/>
      <c r="K2439" s="79"/>
      <c r="L2439" s="79"/>
      <c r="M2439" s="79"/>
    </row>
    <row r="2440" spans="1:13">
      <c r="A2440" s="79"/>
      <c r="B2440" s="79"/>
      <c r="C2440" s="79"/>
      <c r="D2440" s="79"/>
      <c r="E2440" s="79"/>
      <c r="F2440" s="79"/>
      <c r="G2440" s="79"/>
      <c r="H2440" s="79"/>
      <c r="I2440" s="79"/>
      <c r="J2440" s="79"/>
      <c r="K2440" s="79"/>
      <c r="L2440" s="79"/>
      <c r="M2440" s="79"/>
    </row>
    <row r="2441" spans="1:13">
      <c r="A2441" s="79"/>
      <c r="B2441" s="79"/>
      <c r="C2441" s="79"/>
      <c r="D2441" s="79"/>
      <c r="E2441" s="79"/>
      <c r="F2441" s="79"/>
      <c r="G2441" s="79"/>
      <c r="H2441" s="79"/>
      <c r="I2441" s="79"/>
      <c r="J2441" s="79"/>
      <c r="K2441" s="79"/>
      <c r="L2441" s="79"/>
      <c r="M2441" s="79"/>
    </row>
    <row r="2442" spans="1:13">
      <c r="A2442" s="79"/>
      <c r="B2442" s="79"/>
      <c r="C2442" s="79"/>
      <c r="D2442" s="79"/>
      <c r="E2442" s="79"/>
      <c r="F2442" s="79"/>
      <c r="G2442" s="79"/>
      <c r="H2442" s="79"/>
      <c r="I2442" s="79"/>
      <c r="J2442" s="79"/>
      <c r="K2442" s="79"/>
      <c r="L2442" s="79"/>
      <c r="M2442" s="79"/>
    </row>
    <row r="2443" spans="1:13">
      <c r="A2443" s="79"/>
      <c r="B2443" s="79"/>
      <c r="C2443" s="79"/>
      <c r="D2443" s="79"/>
      <c r="E2443" s="79"/>
      <c r="F2443" s="79"/>
      <c r="G2443" s="79"/>
      <c r="H2443" s="79"/>
      <c r="I2443" s="79"/>
      <c r="J2443" s="79"/>
      <c r="K2443" s="79"/>
      <c r="L2443" s="79"/>
      <c r="M2443" s="79"/>
    </row>
    <row r="2444" spans="1:13">
      <c r="A2444" s="79"/>
      <c r="B2444" s="79"/>
      <c r="C2444" s="79"/>
      <c r="D2444" s="79"/>
      <c r="E2444" s="79"/>
      <c r="F2444" s="79"/>
      <c r="G2444" s="79"/>
      <c r="H2444" s="79"/>
      <c r="I2444" s="79"/>
      <c r="J2444" s="79"/>
      <c r="K2444" s="79"/>
      <c r="L2444" s="79"/>
      <c r="M2444" s="79"/>
    </row>
    <row r="2445" spans="1:13">
      <c r="A2445" s="79"/>
      <c r="B2445" s="79"/>
      <c r="C2445" s="79"/>
      <c r="D2445" s="79"/>
      <c r="E2445" s="79"/>
      <c r="F2445" s="79"/>
      <c r="G2445" s="79"/>
      <c r="H2445" s="79"/>
      <c r="I2445" s="79"/>
      <c r="J2445" s="79"/>
      <c r="K2445" s="79"/>
      <c r="L2445" s="79"/>
      <c r="M2445" s="79"/>
    </row>
    <row r="2446" spans="1:13">
      <c r="A2446" s="79"/>
      <c r="B2446" s="79"/>
      <c r="C2446" s="79"/>
      <c r="D2446" s="79"/>
      <c r="E2446" s="79"/>
      <c r="F2446" s="79"/>
      <c r="G2446" s="79"/>
      <c r="H2446" s="79"/>
      <c r="I2446" s="79"/>
      <c r="J2446" s="79"/>
      <c r="K2446" s="79"/>
      <c r="L2446" s="79"/>
      <c r="M2446" s="79"/>
    </row>
    <row r="2447" spans="1:13">
      <c r="A2447" s="79"/>
      <c r="B2447" s="79"/>
      <c r="C2447" s="79"/>
      <c r="D2447" s="79"/>
      <c r="E2447" s="79"/>
      <c r="F2447" s="79"/>
      <c r="G2447" s="79"/>
      <c r="H2447" s="79"/>
      <c r="I2447" s="79"/>
      <c r="J2447" s="79"/>
      <c r="K2447" s="79"/>
      <c r="L2447" s="79"/>
      <c r="M2447" s="79"/>
    </row>
    <row r="2448" spans="1:13">
      <c r="A2448" s="79"/>
      <c r="B2448" s="79"/>
      <c r="C2448" s="79"/>
      <c r="D2448" s="79"/>
      <c r="E2448" s="79"/>
      <c r="F2448" s="79"/>
      <c r="G2448" s="79"/>
      <c r="H2448" s="79"/>
      <c r="I2448" s="79"/>
      <c r="J2448" s="79"/>
      <c r="K2448" s="79"/>
      <c r="L2448" s="79"/>
      <c r="M2448" s="79"/>
    </row>
    <row r="2449" spans="1:13">
      <c r="A2449" s="79"/>
      <c r="B2449" s="79"/>
      <c r="C2449" s="79"/>
      <c r="D2449" s="79"/>
      <c r="E2449" s="79"/>
      <c r="F2449" s="79"/>
      <c r="G2449" s="79"/>
      <c r="H2449" s="79"/>
      <c r="I2449" s="79"/>
      <c r="J2449" s="79"/>
      <c r="K2449" s="79"/>
      <c r="L2449" s="79"/>
      <c r="M2449" s="79"/>
    </row>
    <row r="2450" spans="1:13">
      <c r="A2450" s="79"/>
      <c r="B2450" s="79"/>
      <c r="C2450" s="79"/>
      <c r="D2450" s="79"/>
      <c r="E2450" s="79"/>
      <c r="F2450" s="79"/>
      <c r="G2450" s="79"/>
      <c r="H2450" s="79"/>
      <c r="I2450" s="79"/>
      <c r="J2450" s="79"/>
      <c r="K2450" s="79"/>
      <c r="L2450" s="79"/>
      <c r="M2450" s="79"/>
    </row>
    <row r="2451" spans="1:13">
      <c r="A2451" s="79"/>
      <c r="B2451" s="79"/>
      <c r="C2451" s="79"/>
      <c r="D2451" s="79"/>
      <c r="E2451" s="79"/>
      <c r="F2451" s="79"/>
      <c r="G2451" s="79"/>
      <c r="H2451" s="79"/>
      <c r="I2451" s="79"/>
      <c r="J2451" s="79"/>
      <c r="K2451" s="79"/>
      <c r="L2451" s="79"/>
      <c r="M2451" s="79"/>
    </row>
    <row r="2452" spans="1:13">
      <c r="A2452" s="79"/>
      <c r="B2452" s="79"/>
      <c r="C2452" s="79"/>
      <c r="D2452" s="79"/>
      <c r="E2452" s="79"/>
      <c r="F2452" s="79"/>
      <c r="G2452" s="79"/>
      <c r="H2452" s="79"/>
      <c r="I2452" s="79"/>
      <c r="J2452" s="79"/>
      <c r="K2452" s="79"/>
      <c r="L2452" s="79"/>
      <c r="M2452" s="79"/>
    </row>
    <row r="2453" spans="1:13">
      <c r="A2453" s="79"/>
      <c r="B2453" s="79"/>
      <c r="C2453" s="79"/>
      <c r="D2453" s="79"/>
      <c r="E2453" s="79"/>
      <c r="F2453" s="79"/>
      <c r="G2453" s="79"/>
      <c r="H2453" s="79"/>
      <c r="I2453" s="79"/>
      <c r="J2453" s="79"/>
      <c r="K2453" s="79"/>
      <c r="L2453" s="79"/>
      <c r="M2453" s="79"/>
    </row>
    <row r="2454" spans="1:13">
      <c r="A2454" s="79"/>
      <c r="B2454" s="79"/>
      <c r="C2454" s="79"/>
      <c r="D2454" s="79"/>
      <c r="E2454" s="79"/>
      <c r="F2454" s="79"/>
      <c r="G2454" s="79"/>
      <c r="H2454" s="79"/>
      <c r="I2454" s="79"/>
      <c r="J2454" s="79"/>
      <c r="K2454" s="79"/>
      <c r="L2454" s="79"/>
      <c r="M2454" s="79"/>
    </row>
    <row r="2455" spans="1:13">
      <c r="A2455" s="79"/>
      <c r="B2455" s="79"/>
      <c r="C2455" s="79"/>
      <c r="D2455" s="79"/>
      <c r="E2455" s="79"/>
      <c r="F2455" s="79"/>
      <c r="G2455" s="79"/>
      <c r="H2455" s="79"/>
      <c r="I2455" s="79"/>
      <c r="J2455" s="79"/>
      <c r="K2455" s="79"/>
      <c r="L2455" s="79"/>
      <c r="M2455" s="79"/>
    </row>
    <row r="2456" spans="1:13">
      <c r="A2456" s="79"/>
      <c r="B2456" s="79"/>
      <c r="C2456" s="79"/>
      <c r="D2456" s="79"/>
      <c r="E2456" s="79"/>
      <c r="F2456" s="79"/>
      <c r="G2456" s="79"/>
      <c r="H2456" s="79"/>
      <c r="I2456" s="79"/>
      <c r="J2456" s="79"/>
      <c r="K2456" s="79"/>
      <c r="L2456" s="79"/>
      <c r="M2456" s="79"/>
    </row>
    <row r="2457" spans="1:13">
      <c r="A2457" s="79"/>
      <c r="B2457" s="79"/>
      <c r="C2457" s="79"/>
      <c r="D2457" s="79"/>
      <c r="E2457" s="79"/>
      <c r="F2457" s="79"/>
      <c r="G2457" s="79"/>
      <c r="H2457" s="79"/>
      <c r="I2457" s="79"/>
      <c r="J2457" s="79"/>
      <c r="K2457" s="79"/>
      <c r="L2457" s="79"/>
      <c r="M2457" s="79"/>
    </row>
    <row r="2458" spans="1:13">
      <c r="A2458" s="79"/>
      <c r="B2458" s="79"/>
      <c r="C2458" s="79"/>
      <c r="D2458" s="79"/>
      <c r="E2458" s="79"/>
      <c r="F2458" s="79"/>
      <c r="G2458" s="79"/>
      <c r="H2458" s="79"/>
      <c r="I2458" s="79"/>
      <c r="J2458" s="79"/>
      <c r="K2458" s="79"/>
      <c r="L2458" s="79"/>
      <c r="M2458" s="79"/>
    </row>
    <row r="2459" spans="1:13">
      <c r="A2459" s="79"/>
      <c r="B2459" s="79"/>
      <c r="C2459" s="79"/>
      <c r="D2459" s="79"/>
      <c r="E2459" s="79"/>
      <c r="F2459" s="79"/>
      <c r="G2459" s="79"/>
      <c r="H2459" s="79"/>
      <c r="I2459" s="79"/>
      <c r="J2459" s="79"/>
      <c r="K2459" s="79"/>
      <c r="L2459" s="79"/>
      <c r="M2459" s="79"/>
    </row>
    <row r="2460" spans="1:13">
      <c r="A2460" s="79"/>
      <c r="B2460" s="79"/>
      <c r="C2460" s="79"/>
      <c r="D2460" s="79"/>
      <c r="E2460" s="79"/>
      <c r="F2460" s="79"/>
      <c r="G2460" s="79"/>
      <c r="H2460" s="79"/>
      <c r="I2460" s="79"/>
      <c r="J2460" s="79"/>
      <c r="K2460" s="79"/>
      <c r="L2460" s="79"/>
      <c r="M2460" s="79"/>
    </row>
    <row r="2461" spans="1:13">
      <c r="A2461" s="79"/>
      <c r="B2461" s="79"/>
      <c r="C2461" s="79"/>
      <c r="D2461" s="79"/>
      <c r="E2461" s="79"/>
      <c r="F2461" s="79"/>
      <c r="G2461" s="79"/>
      <c r="H2461" s="79"/>
      <c r="I2461" s="79"/>
      <c r="J2461" s="79"/>
      <c r="K2461" s="79"/>
      <c r="L2461" s="79"/>
      <c r="M2461" s="79"/>
    </row>
    <row r="2462" spans="1:13">
      <c r="A2462" s="79"/>
      <c r="B2462" s="79"/>
      <c r="C2462" s="79"/>
      <c r="D2462" s="79"/>
      <c r="E2462" s="79"/>
      <c r="F2462" s="79"/>
      <c r="G2462" s="79"/>
      <c r="H2462" s="79"/>
      <c r="I2462" s="79"/>
      <c r="J2462" s="79"/>
      <c r="K2462" s="79"/>
      <c r="L2462" s="79"/>
      <c r="M2462" s="79"/>
    </row>
    <row r="2463" spans="1:13">
      <c r="A2463" s="79"/>
      <c r="B2463" s="79"/>
      <c r="C2463" s="79"/>
      <c r="D2463" s="79"/>
      <c r="E2463" s="79"/>
      <c r="F2463" s="79"/>
      <c r="G2463" s="79"/>
      <c r="H2463" s="79"/>
      <c r="I2463" s="79"/>
      <c r="J2463" s="79"/>
      <c r="K2463" s="79"/>
      <c r="L2463" s="79"/>
      <c r="M2463" s="79"/>
    </row>
    <row r="2464" spans="1:13">
      <c r="A2464" s="79"/>
      <c r="B2464" s="79"/>
      <c r="C2464" s="79"/>
      <c r="D2464" s="79"/>
      <c r="E2464" s="79"/>
      <c r="F2464" s="79"/>
      <c r="G2464" s="79"/>
      <c r="H2464" s="79"/>
      <c r="I2464" s="79"/>
      <c r="J2464" s="79"/>
      <c r="K2464" s="79"/>
      <c r="L2464" s="79"/>
      <c r="M2464" s="79"/>
    </row>
    <row r="2465" spans="1:13">
      <c r="A2465" s="79"/>
      <c r="B2465" s="79"/>
      <c r="C2465" s="79"/>
      <c r="D2465" s="79"/>
      <c r="E2465" s="79"/>
      <c r="F2465" s="79"/>
      <c r="G2465" s="79"/>
      <c r="H2465" s="79"/>
      <c r="I2465" s="79"/>
      <c r="J2465" s="79"/>
      <c r="K2465" s="79"/>
      <c r="L2465" s="79"/>
      <c r="M2465" s="79"/>
    </row>
    <row r="2466" spans="1:13">
      <c r="A2466" s="79"/>
      <c r="B2466" s="79"/>
      <c r="C2466" s="79"/>
      <c r="D2466" s="79"/>
      <c r="E2466" s="79"/>
      <c r="F2466" s="79"/>
      <c r="G2466" s="79"/>
      <c r="H2466" s="79"/>
      <c r="I2466" s="79"/>
      <c r="J2466" s="79"/>
      <c r="K2466" s="79"/>
      <c r="L2466" s="79"/>
      <c r="M2466" s="79"/>
    </row>
    <row r="2467" spans="1:13">
      <c r="A2467" s="79"/>
      <c r="B2467" s="79"/>
      <c r="C2467" s="79"/>
      <c r="D2467" s="79"/>
      <c r="E2467" s="79"/>
      <c r="F2467" s="79"/>
      <c r="G2467" s="79"/>
      <c r="H2467" s="79"/>
      <c r="I2467" s="79"/>
      <c r="J2467" s="79"/>
      <c r="K2467" s="79"/>
      <c r="L2467" s="79"/>
      <c r="M2467" s="79"/>
    </row>
    <row r="2468" spans="1:13">
      <c r="A2468" s="79"/>
      <c r="B2468" s="79"/>
      <c r="C2468" s="79"/>
      <c r="D2468" s="79"/>
      <c r="E2468" s="79"/>
      <c r="F2468" s="79"/>
      <c r="G2468" s="79"/>
      <c r="H2468" s="79"/>
      <c r="I2468" s="79"/>
      <c r="J2468" s="79"/>
      <c r="K2468" s="79"/>
      <c r="L2468" s="79"/>
      <c r="M2468" s="79"/>
    </row>
    <row r="2469" spans="1:13">
      <c r="A2469" s="79"/>
      <c r="B2469" s="79"/>
      <c r="C2469" s="79"/>
      <c r="D2469" s="79"/>
      <c r="E2469" s="79"/>
      <c r="F2469" s="79"/>
      <c r="G2469" s="79"/>
      <c r="H2469" s="79"/>
      <c r="I2469" s="79"/>
      <c r="J2469" s="79"/>
      <c r="K2469" s="79"/>
      <c r="L2469" s="79"/>
      <c r="M2469" s="79"/>
    </row>
    <row r="2470" spans="1:13">
      <c r="A2470" s="79"/>
      <c r="B2470" s="79"/>
      <c r="C2470" s="79"/>
      <c r="D2470" s="79"/>
      <c r="E2470" s="79"/>
      <c r="F2470" s="79"/>
      <c r="G2470" s="79"/>
      <c r="H2470" s="79"/>
      <c r="I2470" s="79"/>
      <c r="J2470" s="79"/>
      <c r="K2470" s="79"/>
      <c r="L2470" s="79"/>
      <c r="M2470" s="79"/>
    </row>
    <row r="2471" spans="1:13">
      <c r="A2471" s="79"/>
      <c r="B2471" s="79"/>
      <c r="C2471" s="79"/>
      <c r="D2471" s="79"/>
      <c r="E2471" s="79"/>
      <c r="F2471" s="79"/>
      <c r="G2471" s="79"/>
      <c r="H2471" s="79"/>
      <c r="I2471" s="79"/>
      <c r="J2471" s="79"/>
      <c r="K2471" s="79"/>
      <c r="L2471" s="79"/>
      <c r="M2471" s="79"/>
    </row>
    <row r="2472" spans="1:13">
      <c r="A2472" s="79"/>
      <c r="B2472" s="79"/>
      <c r="C2472" s="79"/>
      <c r="D2472" s="79"/>
      <c r="E2472" s="79"/>
      <c r="F2472" s="79"/>
      <c r="G2472" s="79"/>
      <c r="H2472" s="79"/>
      <c r="I2472" s="79"/>
      <c r="J2472" s="79"/>
      <c r="K2472" s="79"/>
      <c r="L2472" s="79"/>
      <c r="M2472" s="79"/>
    </row>
    <row r="2473" spans="1:13">
      <c r="A2473" s="79"/>
      <c r="B2473" s="79"/>
      <c r="C2473" s="79"/>
      <c r="D2473" s="79"/>
      <c r="E2473" s="79"/>
      <c r="F2473" s="79"/>
      <c r="G2473" s="79"/>
      <c r="H2473" s="79"/>
      <c r="I2473" s="79"/>
      <c r="J2473" s="79"/>
      <c r="K2473" s="79"/>
      <c r="L2473" s="79"/>
      <c r="M2473" s="79"/>
    </row>
    <row r="2474" spans="1:13">
      <c r="A2474" s="79"/>
      <c r="B2474" s="79"/>
      <c r="C2474" s="79"/>
      <c r="D2474" s="79"/>
      <c r="E2474" s="79"/>
      <c r="F2474" s="79"/>
      <c r="G2474" s="79"/>
      <c r="H2474" s="79"/>
      <c r="I2474" s="79"/>
      <c r="J2474" s="79"/>
      <c r="K2474" s="79"/>
      <c r="L2474" s="79"/>
      <c r="M2474" s="79"/>
    </row>
    <row r="2475" spans="1:13">
      <c r="A2475" s="79"/>
      <c r="B2475" s="79"/>
      <c r="C2475" s="79"/>
      <c r="D2475" s="79"/>
      <c r="E2475" s="79"/>
      <c r="F2475" s="79"/>
      <c r="G2475" s="79"/>
      <c r="H2475" s="79"/>
      <c r="I2475" s="79"/>
      <c r="J2475" s="79"/>
      <c r="K2475" s="79"/>
      <c r="L2475" s="79"/>
      <c r="M2475" s="79"/>
    </row>
    <row r="2476" spans="1:13">
      <c r="A2476" s="79"/>
      <c r="B2476" s="79"/>
      <c r="C2476" s="79"/>
      <c r="D2476" s="79"/>
      <c r="E2476" s="79"/>
      <c r="F2476" s="79"/>
      <c r="G2476" s="79"/>
      <c r="H2476" s="79"/>
      <c r="I2476" s="79"/>
      <c r="J2476" s="79"/>
      <c r="K2476" s="79"/>
      <c r="L2476" s="79"/>
      <c r="M2476" s="79"/>
    </row>
    <row r="2477" spans="1:13">
      <c r="A2477" s="79"/>
      <c r="B2477" s="79"/>
      <c r="C2477" s="79"/>
      <c r="D2477" s="79"/>
      <c r="E2477" s="79"/>
      <c r="F2477" s="79"/>
      <c r="G2477" s="79"/>
      <c r="H2477" s="79"/>
      <c r="I2477" s="79"/>
      <c r="J2477" s="79"/>
      <c r="K2477" s="79"/>
      <c r="L2477" s="79"/>
      <c r="M2477" s="79"/>
    </row>
    <row r="2478" spans="1:13">
      <c r="A2478" s="79"/>
      <c r="B2478" s="79"/>
      <c r="C2478" s="79"/>
      <c r="D2478" s="79"/>
      <c r="E2478" s="79"/>
      <c r="F2478" s="79"/>
      <c r="G2478" s="79"/>
      <c r="H2478" s="79"/>
      <c r="I2478" s="79"/>
      <c r="J2478" s="79"/>
      <c r="K2478" s="79"/>
      <c r="L2478" s="79"/>
      <c r="M2478" s="79"/>
    </row>
    <row r="2479" spans="1:13">
      <c r="A2479" s="79"/>
      <c r="B2479" s="79"/>
      <c r="C2479" s="79"/>
      <c r="D2479" s="79"/>
      <c r="E2479" s="79"/>
      <c r="F2479" s="79"/>
      <c r="G2479" s="79"/>
      <c r="H2479" s="79"/>
      <c r="I2479" s="79"/>
      <c r="J2479" s="79"/>
      <c r="K2479" s="79"/>
      <c r="L2479" s="79"/>
      <c r="M2479" s="79"/>
    </row>
    <row r="2480" spans="1:13">
      <c r="A2480" s="79"/>
      <c r="B2480" s="79"/>
      <c r="C2480" s="79"/>
      <c r="D2480" s="79"/>
      <c r="E2480" s="79"/>
      <c r="F2480" s="79"/>
      <c r="G2480" s="79"/>
      <c r="H2480" s="79"/>
      <c r="I2480" s="79"/>
      <c r="J2480" s="79"/>
      <c r="K2480" s="79"/>
      <c r="L2480" s="79"/>
      <c r="M2480" s="79"/>
    </row>
    <row r="2481" spans="1:13">
      <c r="A2481" s="79"/>
      <c r="B2481" s="79"/>
      <c r="C2481" s="79"/>
      <c r="D2481" s="79"/>
      <c r="E2481" s="79"/>
      <c r="F2481" s="79"/>
      <c r="G2481" s="79"/>
      <c r="H2481" s="79"/>
      <c r="I2481" s="79"/>
      <c r="J2481" s="79"/>
      <c r="K2481" s="79"/>
      <c r="L2481" s="79"/>
      <c r="M2481" s="79"/>
    </row>
    <row r="2482" spans="1:13">
      <c r="A2482" s="79"/>
      <c r="B2482" s="79"/>
      <c r="C2482" s="79"/>
      <c r="D2482" s="79"/>
      <c r="E2482" s="79"/>
      <c r="F2482" s="79"/>
      <c r="G2482" s="79"/>
      <c r="H2482" s="79"/>
      <c r="I2482" s="79"/>
      <c r="J2482" s="79"/>
      <c r="K2482" s="79"/>
      <c r="L2482" s="79"/>
      <c r="M2482" s="79"/>
    </row>
    <row r="2483" spans="1:13">
      <c r="A2483" s="79"/>
      <c r="B2483" s="79"/>
      <c r="C2483" s="79"/>
      <c r="D2483" s="79"/>
      <c r="E2483" s="79"/>
      <c r="F2483" s="79"/>
      <c r="G2483" s="79"/>
      <c r="H2483" s="79"/>
      <c r="I2483" s="79"/>
      <c r="J2483" s="79"/>
      <c r="K2483" s="79"/>
      <c r="L2483" s="79"/>
      <c r="M2483" s="79"/>
    </row>
    <row r="2484" spans="1:13">
      <c r="A2484" s="79"/>
      <c r="B2484" s="79"/>
      <c r="C2484" s="79"/>
      <c r="D2484" s="79"/>
      <c r="E2484" s="79"/>
      <c r="F2484" s="79"/>
      <c r="G2484" s="79"/>
      <c r="H2484" s="79"/>
      <c r="I2484" s="79"/>
      <c r="J2484" s="79"/>
      <c r="K2484" s="79"/>
      <c r="L2484" s="79"/>
      <c r="M2484" s="79"/>
    </row>
    <row r="2485" spans="1:13">
      <c r="A2485" s="79"/>
      <c r="B2485" s="79"/>
      <c r="C2485" s="79"/>
      <c r="D2485" s="79"/>
      <c r="E2485" s="79"/>
      <c r="F2485" s="79"/>
      <c r="G2485" s="79"/>
      <c r="H2485" s="79"/>
      <c r="I2485" s="79"/>
      <c r="J2485" s="79"/>
      <c r="K2485" s="79"/>
      <c r="L2485" s="79"/>
      <c r="M2485" s="79"/>
    </row>
    <row r="2486" spans="1:13">
      <c r="A2486" s="79"/>
      <c r="B2486" s="79"/>
      <c r="C2486" s="79"/>
      <c r="D2486" s="79"/>
      <c r="E2486" s="79"/>
      <c r="F2486" s="79"/>
      <c r="G2486" s="79"/>
      <c r="H2486" s="79"/>
      <c r="I2486" s="79"/>
      <c r="J2486" s="79"/>
      <c r="K2486" s="79"/>
      <c r="L2486" s="79"/>
      <c r="M2486" s="79"/>
    </row>
    <row r="2487" spans="1:13">
      <c r="A2487" s="79"/>
      <c r="B2487" s="79"/>
      <c r="C2487" s="79"/>
      <c r="D2487" s="79"/>
      <c r="E2487" s="79"/>
      <c r="F2487" s="79"/>
      <c r="G2487" s="79"/>
      <c r="H2487" s="79"/>
      <c r="I2487" s="79"/>
      <c r="J2487" s="79"/>
      <c r="K2487" s="79"/>
      <c r="L2487" s="79"/>
      <c r="M2487" s="79"/>
    </row>
    <row r="2488" spans="1:13">
      <c r="A2488" s="79"/>
      <c r="B2488" s="79"/>
      <c r="C2488" s="79"/>
      <c r="D2488" s="79"/>
      <c r="E2488" s="79"/>
      <c r="F2488" s="79"/>
      <c r="G2488" s="79"/>
      <c r="H2488" s="79"/>
      <c r="I2488" s="79"/>
      <c r="J2488" s="79"/>
      <c r="K2488" s="79"/>
      <c r="L2488" s="79"/>
      <c r="M2488" s="79"/>
    </row>
    <row r="2489" spans="1:13">
      <c r="A2489" s="79"/>
      <c r="B2489" s="79"/>
      <c r="C2489" s="79"/>
      <c r="D2489" s="79"/>
      <c r="E2489" s="79"/>
      <c r="F2489" s="79"/>
      <c r="G2489" s="79"/>
      <c r="H2489" s="79"/>
      <c r="I2489" s="79"/>
      <c r="J2489" s="79"/>
      <c r="K2489" s="79"/>
      <c r="L2489" s="79"/>
      <c r="M2489" s="79"/>
    </row>
    <row r="2490" spans="1:13">
      <c r="A2490" s="79"/>
      <c r="B2490" s="79"/>
      <c r="C2490" s="79"/>
      <c r="D2490" s="79"/>
      <c r="E2490" s="79"/>
      <c r="F2490" s="79"/>
      <c r="G2490" s="79"/>
      <c r="H2490" s="79"/>
      <c r="I2490" s="79"/>
      <c r="J2490" s="79"/>
      <c r="K2490" s="79"/>
      <c r="L2490" s="79"/>
      <c r="M2490" s="79"/>
    </row>
    <row r="2491" spans="1:13">
      <c r="A2491" s="79"/>
      <c r="B2491" s="79"/>
      <c r="C2491" s="79"/>
      <c r="D2491" s="79"/>
      <c r="E2491" s="79"/>
      <c r="F2491" s="79"/>
      <c r="G2491" s="79"/>
      <c r="H2491" s="79"/>
      <c r="I2491" s="79"/>
      <c r="J2491" s="79"/>
      <c r="K2491" s="79"/>
      <c r="L2491" s="79"/>
      <c r="M2491" s="79"/>
    </row>
    <row r="2492" spans="1:13">
      <c r="A2492" s="79"/>
      <c r="B2492" s="79"/>
      <c r="C2492" s="79"/>
      <c r="D2492" s="79"/>
      <c r="E2492" s="79"/>
      <c r="F2492" s="79"/>
      <c r="G2492" s="79"/>
      <c r="H2492" s="79"/>
      <c r="I2492" s="79"/>
      <c r="J2492" s="79"/>
      <c r="K2492" s="79"/>
      <c r="L2492" s="79"/>
      <c r="M2492" s="79"/>
    </row>
    <row r="2493" spans="1:13">
      <c r="A2493" s="79"/>
      <c r="B2493" s="79"/>
      <c r="C2493" s="79"/>
      <c r="D2493" s="79"/>
      <c r="E2493" s="79"/>
      <c r="F2493" s="79"/>
      <c r="G2493" s="79"/>
      <c r="H2493" s="79"/>
      <c r="I2493" s="79"/>
      <c r="J2493" s="79"/>
      <c r="K2493" s="79"/>
      <c r="L2493" s="79"/>
      <c r="M2493" s="79"/>
    </row>
    <row r="2494" spans="1:13">
      <c r="A2494" s="79"/>
      <c r="B2494" s="79"/>
      <c r="C2494" s="79"/>
      <c r="D2494" s="79"/>
      <c r="E2494" s="79"/>
      <c r="F2494" s="79"/>
      <c r="G2494" s="79"/>
      <c r="H2494" s="79"/>
      <c r="I2494" s="79"/>
      <c r="J2494" s="79"/>
      <c r="K2494" s="79"/>
      <c r="L2494" s="79"/>
      <c r="M2494" s="79"/>
    </row>
    <row r="2495" spans="1:13">
      <c r="A2495" s="79"/>
      <c r="B2495" s="79"/>
      <c r="C2495" s="79"/>
      <c r="D2495" s="79"/>
      <c r="E2495" s="79"/>
      <c r="F2495" s="79"/>
      <c r="G2495" s="79"/>
      <c r="H2495" s="79"/>
      <c r="I2495" s="79"/>
      <c r="J2495" s="79"/>
      <c r="K2495" s="79"/>
      <c r="L2495" s="79"/>
      <c r="M2495" s="79"/>
    </row>
    <row r="2496" spans="1:13">
      <c r="A2496" s="79"/>
      <c r="B2496" s="79"/>
      <c r="C2496" s="79"/>
      <c r="D2496" s="79"/>
      <c r="E2496" s="79"/>
      <c r="F2496" s="79"/>
      <c r="G2496" s="79"/>
      <c r="H2496" s="79"/>
      <c r="I2496" s="79"/>
      <c r="J2496" s="79"/>
      <c r="K2496" s="79"/>
      <c r="L2496" s="79"/>
      <c r="M2496" s="79"/>
    </row>
    <row r="2497" spans="1:13">
      <c r="A2497" s="79"/>
      <c r="B2497" s="79"/>
      <c r="C2497" s="79"/>
      <c r="D2497" s="79"/>
      <c r="E2497" s="79"/>
      <c r="F2497" s="79"/>
      <c r="G2497" s="79"/>
      <c r="H2497" s="79"/>
      <c r="I2497" s="79"/>
      <c r="J2497" s="79"/>
      <c r="K2497" s="79"/>
      <c r="L2497" s="79"/>
      <c r="M2497" s="79"/>
    </row>
    <row r="2498" spans="1:13">
      <c r="A2498" s="79"/>
      <c r="B2498" s="79"/>
      <c r="C2498" s="79"/>
      <c r="D2498" s="79"/>
      <c r="E2498" s="79"/>
      <c r="F2498" s="79"/>
      <c r="G2498" s="79"/>
      <c r="H2498" s="79"/>
      <c r="I2498" s="79"/>
      <c r="J2498" s="79"/>
      <c r="K2498" s="79"/>
      <c r="L2498" s="79"/>
      <c r="M2498" s="79"/>
    </row>
    <row r="2499" spans="1:13">
      <c r="A2499" s="79"/>
      <c r="B2499" s="79"/>
      <c r="C2499" s="79"/>
      <c r="D2499" s="79"/>
      <c r="E2499" s="79"/>
      <c r="F2499" s="79"/>
      <c r="G2499" s="79"/>
      <c r="H2499" s="79"/>
      <c r="I2499" s="79"/>
      <c r="J2499" s="79"/>
      <c r="K2499" s="79"/>
      <c r="L2499" s="79"/>
      <c r="M2499" s="79"/>
    </row>
    <row r="2500" spans="1:13">
      <c r="A2500" s="79"/>
      <c r="B2500" s="79"/>
      <c r="C2500" s="79"/>
      <c r="D2500" s="79"/>
      <c r="E2500" s="79"/>
      <c r="F2500" s="79"/>
      <c r="G2500" s="79"/>
      <c r="H2500" s="79"/>
      <c r="I2500" s="79"/>
      <c r="J2500" s="79"/>
      <c r="K2500" s="79"/>
      <c r="L2500" s="79"/>
      <c r="M2500" s="79"/>
    </row>
    <row r="2501" spans="1:13">
      <c r="A2501" s="79"/>
      <c r="B2501" s="79"/>
      <c r="C2501" s="79"/>
      <c r="D2501" s="79"/>
      <c r="E2501" s="79"/>
      <c r="F2501" s="79"/>
      <c r="G2501" s="79"/>
      <c r="H2501" s="79"/>
      <c r="I2501" s="79"/>
      <c r="J2501" s="79"/>
      <c r="K2501" s="79"/>
      <c r="L2501" s="79"/>
      <c r="M2501" s="79"/>
    </row>
    <row r="2502" spans="1:13">
      <c r="A2502" s="79"/>
      <c r="B2502" s="79"/>
      <c r="C2502" s="79"/>
      <c r="D2502" s="79"/>
      <c r="E2502" s="79"/>
      <c r="F2502" s="79"/>
      <c r="G2502" s="79"/>
      <c r="H2502" s="79"/>
      <c r="I2502" s="79"/>
      <c r="J2502" s="79"/>
      <c r="K2502" s="79"/>
      <c r="L2502" s="79"/>
      <c r="M2502" s="79"/>
    </row>
    <row r="2503" spans="1:13">
      <c r="A2503" s="79"/>
      <c r="B2503" s="79"/>
      <c r="C2503" s="79"/>
      <c r="D2503" s="79"/>
      <c r="E2503" s="79"/>
      <c r="F2503" s="79"/>
      <c r="G2503" s="79"/>
      <c r="H2503" s="79"/>
      <c r="I2503" s="79"/>
      <c r="J2503" s="79"/>
      <c r="K2503" s="79"/>
      <c r="L2503" s="79"/>
      <c r="M2503" s="79"/>
    </row>
    <row r="2504" spans="1:13">
      <c r="A2504" s="79"/>
      <c r="B2504" s="79"/>
      <c r="C2504" s="79"/>
      <c r="D2504" s="79"/>
      <c r="E2504" s="79"/>
      <c r="F2504" s="79"/>
      <c r="G2504" s="79"/>
      <c r="H2504" s="79"/>
      <c r="I2504" s="79"/>
      <c r="J2504" s="79"/>
      <c r="K2504" s="79"/>
      <c r="L2504" s="79"/>
      <c r="M2504" s="79"/>
    </row>
    <row r="2505" spans="1:13">
      <c r="A2505" s="79"/>
      <c r="B2505" s="79"/>
      <c r="C2505" s="79"/>
      <c r="D2505" s="79"/>
      <c r="E2505" s="79"/>
      <c r="F2505" s="79"/>
      <c r="G2505" s="79"/>
      <c r="H2505" s="79"/>
      <c r="I2505" s="79"/>
      <c r="J2505" s="79"/>
      <c r="K2505" s="79"/>
      <c r="L2505" s="79"/>
      <c r="M2505" s="79"/>
    </row>
    <row r="2506" spans="1:13">
      <c r="A2506" s="79"/>
      <c r="B2506" s="79"/>
      <c r="C2506" s="79"/>
      <c r="D2506" s="79"/>
      <c r="E2506" s="79"/>
      <c r="F2506" s="79"/>
      <c r="G2506" s="79"/>
      <c r="H2506" s="79"/>
      <c r="I2506" s="79"/>
      <c r="J2506" s="79"/>
      <c r="K2506" s="79"/>
      <c r="L2506" s="79"/>
      <c r="M2506" s="79"/>
    </row>
    <row r="2507" spans="1:13">
      <c r="A2507" s="79"/>
      <c r="B2507" s="79"/>
      <c r="C2507" s="79"/>
      <c r="D2507" s="79"/>
      <c r="E2507" s="79"/>
      <c r="F2507" s="79"/>
      <c r="G2507" s="79"/>
      <c r="H2507" s="79"/>
      <c r="I2507" s="79"/>
      <c r="J2507" s="79"/>
      <c r="K2507" s="79"/>
      <c r="L2507" s="79"/>
      <c r="M2507" s="79"/>
    </row>
    <row r="2508" spans="1:13">
      <c r="A2508" s="79"/>
      <c r="B2508" s="79"/>
      <c r="C2508" s="79"/>
      <c r="D2508" s="79"/>
      <c r="E2508" s="79"/>
      <c r="F2508" s="79"/>
      <c r="G2508" s="79"/>
      <c r="H2508" s="79"/>
      <c r="I2508" s="79"/>
      <c r="J2508" s="79"/>
      <c r="K2508" s="79"/>
      <c r="L2508" s="79"/>
      <c r="M2508" s="79"/>
    </row>
    <row r="2509" spans="1:13">
      <c r="A2509" s="79"/>
      <c r="B2509" s="79"/>
      <c r="C2509" s="79"/>
      <c r="D2509" s="79"/>
      <c r="E2509" s="79"/>
      <c r="F2509" s="79"/>
      <c r="G2509" s="79"/>
      <c r="H2509" s="79"/>
      <c r="I2509" s="79"/>
      <c r="J2509" s="79"/>
      <c r="K2509" s="79"/>
      <c r="L2509" s="79"/>
      <c r="M2509" s="79"/>
    </row>
    <row r="2510" spans="1:13">
      <c r="A2510" s="79"/>
      <c r="B2510" s="79"/>
      <c r="C2510" s="79"/>
      <c r="D2510" s="79"/>
      <c r="E2510" s="79"/>
      <c r="F2510" s="79"/>
      <c r="G2510" s="79"/>
      <c r="H2510" s="79"/>
      <c r="I2510" s="79"/>
      <c r="J2510" s="79"/>
      <c r="K2510" s="79"/>
      <c r="L2510" s="79"/>
      <c r="M2510" s="79"/>
    </row>
    <row r="2511" spans="1:13">
      <c r="A2511" s="79"/>
      <c r="B2511" s="79"/>
      <c r="C2511" s="79"/>
      <c r="D2511" s="79"/>
      <c r="E2511" s="79"/>
      <c r="F2511" s="79"/>
      <c r="G2511" s="79"/>
      <c r="H2511" s="79"/>
      <c r="I2511" s="79"/>
      <c r="J2511" s="79"/>
      <c r="K2511" s="79"/>
      <c r="L2511" s="79"/>
      <c r="M2511" s="79"/>
    </row>
    <row r="2512" spans="1:13">
      <c r="A2512" s="79"/>
      <c r="B2512" s="79"/>
      <c r="C2512" s="79"/>
      <c r="D2512" s="79"/>
      <c r="E2512" s="79"/>
      <c r="F2512" s="79"/>
      <c r="G2512" s="79"/>
      <c r="H2512" s="79"/>
      <c r="I2512" s="79"/>
      <c r="J2512" s="79"/>
      <c r="K2512" s="79"/>
      <c r="L2512" s="79"/>
      <c r="M2512" s="79"/>
    </row>
    <row r="2513" spans="1:13">
      <c r="A2513" s="79"/>
      <c r="B2513" s="79"/>
      <c r="C2513" s="79"/>
      <c r="D2513" s="79"/>
      <c r="E2513" s="79"/>
      <c r="F2513" s="79"/>
      <c r="G2513" s="79"/>
      <c r="H2513" s="79"/>
      <c r="I2513" s="79"/>
      <c r="J2513" s="79"/>
      <c r="K2513" s="79"/>
      <c r="L2513" s="79"/>
      <c r="M2513" s="79"/>
    </row>
    <row r="2514" spans="1:13">
      <c r="A2514" s="79"/>
      <c r="B2514" s="79"/>
      <c r="C2514" s="79"/>
      <c r="D2514" s="79"/>
      <c r="E2514" s="79"/>
      <c r="F2514" s="79"/>
      <c r="G2514" s="79"/>
      <c r="H2514" s="79"/>
      <c r="I2514" s="79"/>
      <c r="J2514" s="79"/>
      <c r="K2514" s="79"/>
      <c r="L2514" s="79"/>
      <c r="M2514" s="79"/>
    </row>
    <row r="2515" spans="1:13">
      <c r="A2515" s="79"/>
      <c r="B2515" s="79"/>
      <c r="C2515" s="79"/>
      <c r="D2515" s="79"/>
      <c r="E2515" s="79"/>
      <c r="F2515" s="79"/>
      <c r="G2515" s="79"/>
      <c r="H2515" s="79"/>
      <c r="I2515" s="79"/>
      <c r="J2515" s="79"/>
      <c r="K2515" s="79"/>
      <c r="L2515" s="79"/>
      <c r="M2515" s="79"/>
    </row>
    <row r="2516" spans="1:13">
      <c r="A2516" s="79"/>
      <c r="B2516" s="79"/>
      <c r="C2516" s="79"/>
      <c r="D2516" s="79"/>
      <c r="E2516" s="79"/>
      <c r="F2516" s="79"/>
      <c r="G2516" s="79"/>
      <c r="H2516" s="79"/>
      <c r="I2516" s="79"/>
      <c r="J2516" s="79"/>
      <c r="K2516" s="79"/>
      <c r="L2516" s="79"/>
      <c r="M2516" s="79"/>
    </row>
    <row r="2517" spans="1:13">
      <c r="A2517" s="79"/>
      <c r="B2517" s="79"/>
      <c r="C2517" s="79"/>
      <c r="D2517" s="79"/>
      <c r="E2517" s="79"/>
      <c r="F2517" s="79"/>
      <c r="G2517" s="79"/>
      <c r="H2517" s="79"/>
      <c r="I2517" s="79"/>
      <c r="J2517" s="79"/>
      <c r="K2517" s="79"/>
      <c r="L2517" s="79"/>
      <c r="M2517" s="79"/>
    </row>
    <row r="2518" spans="1:13">
      <c r="A2518" s="79"/>
      <c r="B2518" s="79"/>
      <c r="C2518" s="79"/>
      <c r="D2518" s="79"/>
      <c r="E2518" s="79"/>
      <c r="F2518" s="79"/>
      <c r="G2518" s="79"/>
      <c r="H2518" s="79"/>
      <c r="I2518" s="79"/>
      <c r="J2518" s="79"/>
      <c r="K2518" s="79"/>
      <c r="L2518" s="79"/>
      <c r="M2518" s="79"/>
    </row>
    <row r="2519" spans="1:13">
      <c r="A2519" s="79"/>
      <c r="B2519" s="79"/>
      <c r="C2519" s="79"/>
      <c r="D2519" s="79"/>
      <c r="E2519" s="79"/>
      <c r="F2519" s="79"/>
      <c r="G2519" s="79"/>
      <c r="H2519" s="79"/>
      <c r="I2519" s="79"/>
      <c r="J2519" s="79"/>
      <c r="K2519" s="79"/>
      <c r="L2519" s="79"/>
      <c r="M2519" s="79"/>
    </row>
    <row r="2520" spans="1:13">
      <c r="A2520" s="79"/>
      <c r="B2520" s="79"/>
      <c r="C2520" s="79"/>
      <c r="D2520" s="79"/>
      <c r="E2520" s="79"/>
      <c r="F2520" s="79"/>
      <c r="G2520" s="79"/>
      <c r="H2520" s="79"/>
      <c r="I2520" s="79"/>
      <c r="J2520" s="79"/>
      <c r="K2520" s="79"/>
      <c r="L2520" s="79"/>
      <c r="M2520" s="79"/>
    </row>
    <row r="2521" spans="1:13">
      <c r="A2521" s="79"/>
      <c r="B2521" s="79"/>
      <c r="C2521" s="79"/>
      <c r="D2521" s="79"/>
      <c r="E2521" s="79"/>
      <c r="F2521" s="79"/>
      <c r="G2521" s="79"/>
      <c r="H2521" s="79"/>
      <c r="I2521" s="79"/>
      <c r="J2521" s="79"/>
      <c r="K2521" s="79"/>
      <c r="L2521" s="79"/>
      <c r="M2521" s="79"/>
    </row>
    <row r="2522" spans="1:13">
      <c r="A2522" s="79"/>
      <c r="B2522" s="79"/>
      <c r="C2522" s="79"/>
      <c r="D2522" s="79"/>
      <c r="E2522" s="79"/>
      <c r="F2522" s="79"/>
      <c r="G2522" s="79"/>
      <c r="H2522" s="79"/>
      <c r="I2522" s="79"/>
      <c r="J2522" s="79"/>
      <c r="K2522" s="79"/>
      <c r="L2522" s="79"/>
      <c r="M2522" s="79"/>
    </row>
    <row r="2523" spans="1:13">
      <c r="A2523" s="79"/>
      <c r="B2523" s="79"/>
      <c r="C2523" s="79"/>
      <c r="D2523" s="79"/>
      <c r="E2523" s="79"/>
      <c r="F2523" s="79"/>
      <c r="G2523" s="79"/>
      <c r="H2523" s="79"/>
      <c r="I2523" s="79"/>
      <c r="J2523" s="79"/>
      <c r="K2523" s="79"/>
      <c r="L2523" s="79"/>
      <c r="M2523" s="79"/>
    </row>
    <row r="2524" spans="1:13">
      <c r="A2524" s="79"/>
      <c r="B2524" s="79"/>
      <c r="C2524" s="79"/>
      <c r="D2524" s="79"/>
      <c r="E2524" s="79"/>
      <c r="F2524" s="79"/>
      <c r="G2524" s="79"/>
      <c r="H2524" s="79"/>
      <c r="I2524" s="79"/>
      <c r="J2524" s="79"/>
      <c r="K2524" s="79"/>
      <c r="L2524" s="79"/>
      <c r="M2524" s="79"/>
    </row>
    <row r="2525" spans="1:13">
      <c r="A2525" s="79"/>
      <c r="B2525" s="79"/>
      <c r="C2525" s="79"/>
      <c r="D2525" s="79"/>
      <c r="E2525" s="79"/>
      <c r="F2525" s="79"/>
      <c r="G2525" s="79"/>
      <c r="H2525" s="79"/>
      <c r="I2525" s="79"/>
      <c r="J2525" s="79"/>
      <c r="K2525" s="79"/>
      <c r="L2525" s="79"/>
      <c r="M2525" s="79"/>
    </row>
    <row r="2526" spans="1:13">
      <c r="A2526" s="79"/>
      <c r="B2526" s="79"/>
      <c r="C2526" s="79"/>
      <c r="D2526" s="79"/>
      <c r="E2526" s="79"/>
      <c r="F2526" s="79"/>
      <c r="G2526" s="79"/>
      <c r="H2526" s="79"/>
      <c r="I2526" s="79"/>
      <c r="J2526" s="79"/>
      <c r="K2526" s="79"/>
      <c r="L2526" s="79"/>
      <c r="M2526" s="79"/>
    </row>
    <row r="2527" spans="1:13">
      <c r="A2527" s="79"/>
      <c r="B2527" s="79"/>
      <c r="C2527" s="79"/>
      <c r="D2527" s="79"/>
      <c r="E2527" s="79"/>
      <c r="F2527" s="79"/>
      <c r="G2527" s="79"/>
      <c r="H2527" s="79"/>
      <c r="I2527" s="79"/>
      <c r="J2527" s="79"/>
      <c r="K2527" s="79"/>
      <c r="L2527" s="79"/>
      <c r="M2527" s="79"/>
    </row>
    <row r="2528" spans="1:13">
      <c r="A2528" s="79"/>
      <c r="B2528" s="79"/>
      <c r="C2528" s="79"/>
      <c r="D2528" s="79"/>
      <c r="E2528" s="79"/>
      <c r="F2528" s="79"/>
      <c r="G2528" s="79"/>
      <c r="H2528" s="79"/>
      <c r="I2528" s="79"/>
      <c r="J2528" s="79"/>
      <c r="K2528" s="79"/>
      <c r="L2528" s="79"/>
      <c r="M2528" s="79"/>
    </row>
    <row r="2529" spans="1:13">
      <c r="A2529" s="79"/>
      <c r="B2529" s="79"/>
      <c r="C2529" s="79"/>
      <c r="D2529" s="79"/>
      <c r="E2529" s="79"/>
      <c r="F2529" s="79"/>
      <c r="G2529" s="79"/>
      <c r="H2529" s="79"/>
      <c r="I2529" s="79"/>
      <c r="J2529" s="79"/>
      <c r="K2529" s="79"/>
      <c r="L2529" s="79"/>
      <c r="M2529" s="79"/>
    </row>
    <row r="2530" spans="1:13">
      <c r="A2530" s="79"/>
      <c r="B2530" s="79"/>
      <c r="C2530" s="79"/>
      <c r="D2530" s="79"/>
      <c r="E2530" s="79"/>
      <c r="F2530" s="79"/>
      <c r="G2530" s="79"/>
      <c r="H2530" s="79"/>
      <c r="I2530" s="79"/>
      <c r="J2530" s="79"/>
      <c r="K2530" s="79"/>
      <c r="L2530" s="79"/>
      <c r="M2530" s="79"/>
    </row>
    <row r="2531" spans="1:13">
      <c r="A2531" s="79"/>
      <c r="B2531" s="79"/>
      <c r="C2531" s="79"/>
      <c r="D2531" s="79"/>
      <c r="E2531" s="79"/>
      <c r="F2531" s="79"/>
      <c r="G2531" s="79"/>
      <c r="H2531" s="79"/>
      <c r="I2531" s="79"/>
      <c r="J2531" s="79"/>
      <c r="K2531" s="79"/>
      <c r="L2531" s="79"/>
      <c r="M2531" s="79"/>
    </row>
    <row r="2532" spans="1:13">
      <c r="A2532" s="79"/>
      <c r="B2532" s="79"/>
      <c r="C2532" s="79"/>
      <c r="D2532" s="79"/>
      <c r="E2532" s="79"/>
      <c r="F2532" s="79"/>
      <c r="G2532" s="79"/>
      <c r="H2532" s="79"/>
      <c r="I2532" s="79"/>
      <c r="J2532" s="79"/>
      <c r="K2532" s="79"/>
      <c r="L2532" s="79"/>
      <c r="M2532" s="79"/>
    </row>
    <row r="2533" spans="1:13">
      <c r="A2533" s="79"/>
      <c r="B2533" s="79"/>
      <c r="C2533" s="79"/>
      <c r="D2533" s="79"/>
      <c r="E2533" s="79"/>
      <c r="F2533" s="79"/>
      <c r="G2533" s="79"/>
      <c r="H2533" s="79"/>
      <c r="I2533" s="79"/>
      <c r="J2533" s="79"/>
      <c r="K2533" s="79"/>
      <c r="L2533" s="79"/>
      <c r="M2533" s="79"/>
    </row>
    <row r="2534" spans="1:13">
      <c r="A2534" s="79"/>
      <c r="B2534" s="79"/>
      <c r="C2534" s="79"/>
      <c r="D2534" s="79"/>
      <c r="E2534" s="79"/>
      <c r="F2534" s="79"/>
      <c r="G2534" s="79"/>
      <c r="H2534" s="79"/>
      <c r="I2534" s="79"/>
      <c r="J2534" s="79"/>
      <c r="K2534" s="79"/>
      <c r="L2534" s="79"/>
      <c r="M2534" s="79"/>
    </row>
    <row r="2535" spans="1:13">
      <c r="A2535" s="79"/>
      <c r="B2535" s="79"/>
      <c r="C2535" s="79"/>
      <c r="D2535" s="79"/>
      <c r="E2535" s="79"/>
      <c r="F2535" s="79"/>
      <c r="G2535" s="79"/>
      <c r="H2535" s="79"/>
      <c r="I2535" s="79"/>
      <c r="J2535" s="79"/>
      <c r="K2535" s="79"/>
      <c r="L2535" s="79"/>
      <c r="M2535" s="79"/>
    </row>
    <row r="2536" spans="1:13">
      <c r="A2536" s="79"/>
      <c r="B2536" s="79"/>
      <c r="C2536" s="79"/>
      <c r="D2536" s="79"/>
      <c r="E2536" s="79"/>
      <c r="F2536" s="79"/>
      <c r="G2536" s="79"/>
      <c r="H2536" s="79"/>
      <c r="I2536" s="79"/>
      <c r="J2536" s="79"/>
      <c r="K2536" s="79"/>
      <c r="L2536" s="79"/>
      <c r="M2536" s="79"/>
    </row>
    <row r="2537" spans="1:13">
      <c r="A2537" s="79"/>
      <c r="B2537" s="79"/>
      <c r="C2537" s="79"/>
      <c r="D2537" s="79"/>
      <c r="E2537" s="79"/>
      <c r="F2537" s="79"/>
      <c r="G2537" s="79"/>
      <c r="H2537" s="79"/>
      <c r="I2537" s="79"/>
      <c r="J2537" s="79"/>
      <c r="K2537" s="79"/>
      <c r="L2537" s="79"/>
      <c r="M2537" s="79"/>
    </row>
    <row r="2538" spans="1:13">
      <c r="A2538" s="79"/>
      <c r="B2538" s="79"/>
      <c r="C2538" s="79"/>
      <c r="D2538" s="79"/>
      <c r="E2538" s="79"/>
      <c r="F2538" s="79"/>
      <c r="G2538" s="79"/>
      <c r="H2538" s="79"/>
      <c r="I2538" s="79"/>
      <c r="J2538" s="79"/>
      <c r="K2538" s="79"/>
      <c r="L2538" s="79"/>
      <c r="M2538" s="79"/>
    </row>
    <row r="2539" spans="1:13">
      <c r="A2539" s="79"/>
      <c r="B2539" s="79"/>
      <c r="C2539" s="79"/>
      <c r="D2539" s="79"/>
      <c r="E2539" s="79"/>
      <c r="F2539" s="79"/>
      <c r="G2539" s="79"/>
      <c r="H2539" s="79"/>
      <c r="I2539" s="79"/>
      <c r="J2539" s="79"/>
      <c r="K2539" s="79"/>
      <c r="L2539" s="79"/>
      <c r="M2539" s="79"/>
    </row>
    <row r="2540" spans="1:13">
      <c r="A2540" s="79"/>
      <c r="B2540" s="79"/>
      <c r="C2540" s="79"/>
      <c r="D2540" s="79"/>
      <c r="E2540" s="79"/>
      <c r="F2540" s="79"/>
      <c r="G2540" s="79"/>
      <c r="H2540" s="79"/>
      <c r="I2540" s="79"/>
      <c r="J2540" s="79"/>
      <c r="K2540" s="79"/>
      <c r="L2540" s="79"/>
      <c r="M2540" s="79"/>
    </row>
    <row r="2541" spans="1:13">
      <c r="A2541" s="79"/>
      <c r="B2541" s="79"/>
      <c r="C2541" s="79"/>
      <c r="D2541" s="79"/>
      <c r="E2541" s="79"/>
      <c r="F2541" s="79"/>
      <c r="G2541" s="79"/>
      <c r="H2541" s="79"/>
      <c r="I2541" s="79"/>
      <c r="J2541" s="79"/>
      <c r="K2541" s="79"/>
      <c r="L2541" s="79"/>
      <c r="M2541" s="79"/>
    </row>
    <row r="2542" spans="1:13">
      <c r="A2542" s="79"/>
      <c r="B2542" s="79"/>
      <c r="C2542" s="79"/>
      <c r="D2542" s="79"/>
      <c r="E2542" s="79"/>
      <c r="F2542" s="79"/>
      <c r="G2542" s="79"/>
      <c r="H2542" s="79"/>
      <c r="I2542" s="79"/>
      <c r="J2542" s="79"/>
      <c r="K2542" s="79"/>
      <c r="L2542" s="79"/>
      <c r="M2542" s="79"/>
    </row>
    <row r="2543" spans="1:13">
      <c r="A2543" s="79"/>
      <c r="B2543" s="79"/>
      <c r="C2543" s="79"/>
      <c r="D2543" s="79"/>
      <c r="E2543" s="79"/>
      <c r="F2543" s="79"/>
      <c r="G2543" s="79"/>
      <c r="H2543" s="79"/>
      <c r="I2543" s="79"/>
      <c r="J2543" s="79"/>
      <c r="K2543" s="79"/>
      <c r="L2543" s="79"/>
      <c r="M2543" s="79"/>
    </row>
    <row r="2544" spans="1:13">
      <c r="A2544" s="79"/>
      <c r="B2544" s="79"/>
      <c r="C2544" s="79"/>
      <c r="D2544" s="79"/>
      <c r="E2544" s="79"/>
      <c r="F2544" s="79"/>
      <c r="G2544" s="79"/>
      <c r="H2544" s="79"/>
      <c r="I2544" s="79"/>
      <c r="J2544" s="79"/>
      <c r="K2544" s="79"/>
      <c r="L2544" s="79"/>
      <c r="M2544" s="79"/>
    </row>
    <row r="2545" spans="1:13">
      <c r="A2545" s="79"/>
      <c r="B2545" s="79"/>
      <c r="C2545" s="79"/>
      <c r="D2545" s="79"/>
      <c r="E2545" s="79"/>
      <c r="F2545" s="79"/>
      <c r="G2545" s="79"/>
      <c r="H2545" s="79"/>
      <c r="I2545" s="79"/>
      <c r="J2545" s="79"/>
      <c r="K2545" s="79"/>
      <c r="L2545" s="79"/>
      <c r="M2545" s="79"/>
    </row>
    <row r="2546" spans="1:13">
      <c r="A2546" s="79"/>
      <c r="B2546" s="79"/>
      <c r="C2546" s="79"/>
      <c r="D2546" s="79"/>
      <c r="E2546" s="79"/>
      <c r="F2546" s="79"/>
      <c r="G2546" s="79"/>
      <c r="H2546" s="79"/>
      <c r="I2546" s="79"/>
      <c r="J2546" s="79"/>
      <c r="K2546" s="79"/>
      <c r="L2546" s="79"/>
      <c r="M2546" s="79"/>
    </row>
    <row r="2547" spans="1:13">
      <c r="A2547" s="79"/>
      <c r="B2547" s="79"/>
      <c r="C2547" s="79"/>
      <c r="D2547" s="79"/>
      <c r="E2547" s="79"/>
      <c r="F2547" s="79"/>
      <c r="G2547" s="79"/>
      <c r="H2547" s="79"/>
      <c r="I2547" s="79"/>
      <c r="J2547" s="79"/>
      <c r="K2547" s="79"/>
      <c r="L2547" s="79"/>
      <c r="M2547" s="79"/>
    </row>
    <row r="2548" spans="1:13">
      <c r="A2548" s="79"/>
      <c r="B2548" s="79"/>
      <c r="C2548" s="79"/>
      <c r="D2548" s="79"/>
      <c r="E2548" s="79"/>
      <c r="F2548" s="79"/>
      <c r="G2548" s="79"/>
      <c r="H2548" s="79"/>
      <c r="I2548" s="79"/>
      <c r="J2548" s="79"/>
      <c r="K2548" s="79"/>
      <c r="L2548" s="79"/>
      <c r="M2548" s="79"/>
    </row>
    <row r="2549" spans="1:13">
      <c r="A2549" s="79"/>
      <c r="B2549" s="79"/>
      <c r="C2549" s="79"/>
      <c r="D2549" s="79"/>
      <c r="E2549" s="79"/>
      <c r="F2549" s="79"/>
      <c r="G2549" s="79"/>
      <c r="H2549" s="79"/>
      <c r="I2549" s="79"/>
      <c r="J2549" s="79"/>
      <c r="K2549" s="79"/>
      <c r="L2549" s="79"/>
      <c r="M2549" s="79"/>
    </row>
    <row r="2550" spans="1:13">
      <c r="A2550" s="79"/>
      <c r="B2550" s="79"/>
      <c r="C2550" s="79"/>
      <c r="D2550" s="79"/>
      <c r="E2550" s="79"/>
      <c r="F2550" s="79"/>
      <c r="G2550" s="79"/>
      <c r="H2550" s="79"/>
      <c r="I2550" s="79"/>
      <c r="J2550" s="79"/>
      <c r="K2550" s="79"/>
      <c r="L2550" s="79"/>
      <c r="M2550" s="79"/>
    </row>
    <row r="2551" spans="1:13">
      <c r="A2551" s="79"/>
      <c r="B2551" s="79"/>
      <c r="C2551" s="79"/>
      <c r="D2551" s="79"/>
      <c r="E2551" s="79"/>
      <c r="F2551" s="79"/>
      <c r="G2551" s="79"/>
      <c r="H2551" s="79"/>
      <c r="I2551" s="79"/>
      <c r="J2551" s="79"/>
      <c r="K2551" s="79"/>
      <c r="L2551" s="79"/>
      <c r="M2551" s="79"/>
    </row>
    <row r="2552" spans="1:13">
      <c r="A2552" s="79"/>
      <c r="B2552" s="79"/>
      <c r="C2552" s="79"/>
      <c r="D2552" s="79"/>
      <c r="E2552" s="79"/>
      <c r="F2552" s="79"/>
      <c r="G2552" s="79"/>
      <c r="H2552" s="79"/>
      <c r="I2552" s="79"/>
      <c r="J2552" s="79"/>
      <c r="K2552" s="79"/>
      <c r="L2552" s="79"/>
      <c r="M2552" s="79"/>
    </row>
    <row r="2553" spans="1:13">
      <c r="A2553" s="79"/>
      <c r="B2553" s="79"/>
      <c r="C2553" s="79"/>
      <c r="D2553" s="79"/>
      <c r="E2553" s="79"/>
      <c r="F2553" s="79"/>
      <c r="G2553" s="79"/>
      <c r="H2553" s="79"/>
      <c r="I2553" s="79"/>
      <c r="J2553" s="79"/>
      <c r="K2553" s="79"/>
      <c r="L2553" s="79"/>
      <c r="M2553" s="79"/>
    </row>
    <row r="2554" spans="1:13">
      <c r="A2554" s="79"/>
      <c r="B2554" s="79"/>
      <c r="C2554" s="79"/>
      <c r="D2554" s="79"/>
      <c r="E2554" s="79"/>
      <c r="F2554" s="79"/>
      <c r="G2554" s="79"/>
      <c r="H2554" s="79"/>
      <c r="I2554" s="79"/>
      <c r="J2554" s="79"/>
      <c r="K2554" s="79"/>
      <c r="L2554" s="79"/>
      <c r="M2554" s="79"/>
    </row>
    <row r="2555" spans="1:13">
      <c r="A2555" s="79"/>
      <c r="B2555" s="79"/>
      <c r="C2555" s="79"/>
      <c r="D2555" s="79"/>
      <c r="E2555" s="79"/>
      <c r="F2555" s="79"/>
      <c r="G2555" s="79"/>
      <c r="H2555" s="79"/>
      <c r="I2555" s="79"/>
      <c r="J2555" s="79"/>
      <c r="K2555" s="79"/>
      <c r="L2555" s="79"/>
      <c r="M2555" s="79"/>
    </row>
    <row r="2556" spans="1:13">
      <c r="A2556" s="79"/>
      <c r="B2556" s="79"/>
      <c r="C2556" s="79"/>
      <c r="D2556" s="79"/>
      <c r="E2556" s="79"/>
      <c r="F2556" s="79"/>
      <c r="G2556" s="79"/>
      <c r="H2556" s="79"/>
      <c r="I2556" s="79"/>
      <c r="J2556" s="79"/>
      <c r="K2556" s="79"/>
      <c r="L2556" s="79"/>
      <c r="M2556" s="79"/>
    </row>
    <row r="2557" spans="1:13">
      <c r="A2557" s="79"/>
      <c r="B2557" s="79"/>
      <c r="C2557" s="79"/>
      <c r="D2557" s="79"/>
      <c r="E2557" s="79"/>
      <c r="F2557" s="79"/>
      <c r="G2557" s="79"/>
      <c r="H2557" s="79"/>
      <c r="I2557" s="79"/>
      <c r="J2557" s="79"/>
      <c r="K2557" s="79"/>
      <c r="L2557" s="79"/>
      <c r="M2557" s="79"/>
    </row>
    <row r="2558" spans="1:13">
      <c r="A2558" s="79"/>
      <c r="B2558" s="79"/>
      <c r="C2558" s="79"/>
      <c r="D2558" s="79"/>
      <c r="E2558" s="79"/>
      <c r="F2558" s="79"/>
      <c r="G2558" s="79"/>
      <c r="H2558" s="79"/>
      <c r="I2558" s="79"/>
      <c r="J2558" s="79"/>
      <c r="K2558" s="79"/>
      <c r="L2558" s="79"/>
      <c r="M2558" s="79"/>
    </row>
    <row r="2559" spans="1:13">
      <c r="A2559" s="79"/>
      <c r="B2559" s="79"/>
      <c r="C2559" s="79"/>
      <c r="D2559" s="79"/>
      <c r="E2559" s="79"/>
      <c r="F2559" s="79"/>
      <c r="G2559" s="79"/>
      <c r="H2559" s="79"/>
      <c r="I2559" s="79"/>
      <c r="J2559" s="79"/>
      <c r="K2559" s="79"/>
      <c r="L2559" s="79"/>
      <c r="M2559" s="79"/>
    </row>
    <row r="2560" spans="1:13">
      <c r="A2560" s="79"/>
      <c r="B2560" s="79"/>
      <c r="C2560" s="79"/>
      <c r="D2560" s="79"/>
      <c r="E2560" s="79"/>
      <c r="F2560" s="79"/>
      <c r="G2560" s="79"/>
      <c r="H2560" s="79"/>
      <c r="I2560" s="79"/>
      <c r="J2560" s="79"/>
      <c r="K2560" s="79"/>
      <c r="L2560" s="79"/>
      <c r="M2560" s="79"/>
    </row>
    <row r="2561" spans="1:13">
      <c r="A2561" s="79"/>
      <c r="B2561" s="79"/>
      <c r="C2561" s="79"/>
      <c r="D2561" s="79"/>
      <c r="E2561" s="79"/>
      <c r="F2561" s="79"/>
      <c r="G2561" s="79"/>
      <c r="H2561" s="79"/>
      <c r="I2561" s="79"/>
      <c r="J2561" s="79"/>
      <c r="K2561" s="79"/>
      <c r="L2561" s="79"/>
      <c r="M2561" s="79"/>
    </row>
    <row r="2562" spans="1:13">
      <c r="A2562" s="79"/>
      <c r="B2562" s="79"/>
      <c r="C2562" s="79"/>
      <c r="D2562" s="79"/>
      <c r="E2562" s="79"/>
      <c r="F2562" s="79"/>
      <c r="G2562" s="79"/>
      <c r="H2562" s="79"/>
      <c r="I2562" s="79"/>
      <c r="J2562" s="79"/>
      <c r="K2562" s="79"/>
      <c r="L2562" s="79"/>
      <c r="M2562" s="79"/>
    </row>
    <row r="2563" spans="1:13">
      <c r="A2563" s="79"/>
      <c r="B2563" s="79"/>
      <c r="C2563" s="79"/>
      <c r="D2563" s="79"/>
      <c r="E2563" s="79"/>
      <c r="F2563" s="79"/>
      <c r="G2563" s="79"/>
      <c r="H2563" s="79"/>
      <c r="I2563" s="79"/>
      <c r="J2563" s="79"/>
      <c r="K2563" s="79"/>
      <c r="L2563" s="79"/>
      <c r="M2563" s="79"/>
    </row>
    <row r="2564" spans="1:13">
      <c r="A2564" s="79"/>
      <c r="B2564" s="79"/>
      <c r="C2564" s="79"/>
      <c r="D2564" s="79"/>
      <c r="E2564" s="79"/>
      <c r="F2564" s="79"/>
      <c r="G2564" s="79"/>
      <c r="H2564" s="79"/>
      <c r="I2564" s="79"/>
      <c r="J2564" s="79"/>
      <c r="K2564" s="79"/>
      <c r="L2564" s="79"/>
      <c r="M2564" s="79"/>
    </row>
    <row r="2565" spans="1:13">
      <c r="A2565" s="79"/>
      <c r="B2565" s="79"/>
      <c r="C2565" s="79"/>
      <c r="D2565" s="79"/>
      <c r="E2565" s="79"/>
      <c r="F2565" s="79"/>
      <c r="G2565" s="79"/>
      <c r="H2565" s="79"/>
      <c r="I2565" s="79"/>
      <c r="J2565" s="79"/>
      <c r="K2565" s="79"/>
      <c r="L2565" s="79"/>
      <c r="M2565" s="79"/>
    </row>
    <row r="2566" spans="1:13">
      <c r="A2566" s="79"/>
      <c r="B2566" s="79"/>
      <c r="C2566" s="79"/>
      <c r="D2566" s="79"/>
      <c r="E2566" s="79"/>
      <c r="F2566" s="79"/>
      <c r="G2566" s="79"/>
      <c r="H2566" s="79"/>
      <c r="I2566" s="79"/>
      <c r="J2566" s="79"/>
      <c r="K2566" s="79"/>
      <c r="L2566" s="79"/>
      <c r="M2566" s="79"/>
    </row>
    <row r="2567" spans="1:13">
      <c r="A2567" s="79"/>
      <c r="B2567" s="79"/>
      <c r="C2567" s="79"/>
      <c r="D2567" s="79"/>
      <c r="E2567" s="79"/>
      <c r="F2567" s="79"/>
      <c r="G2567" s="79"/>
      <c r="H2567" s="79"/>
      <c r="I2567" s="79"/>
      <c r="J2567" s="79"/>
      <c r="K2567" s="79"/>
      <c r="L2567" s="79"/>
      <c r="M2567" s="79"/>
    </row>
    <row r="2568" spans="1:13">
      <c r="A2568" s="79"/>
      <c r="B2568" s="79"/>
      <c r="C2568" s="79"/>
      <c r="D2568" s="79"/>
      <c r="E2568" s="79"/>
      <c r="F2568" s="79"/>
      <c r="G2568" s="79"/>
      <c r="H2568" s="79"/>
      <c r="I2568" s="79"/>
      <c r="J2568" s="79"/>
      <c r="K2568" s="79"/>
      <c r="L2568" s="79"/>
      <c r="M2568" s="79"/>
    </row>
    <row r="2569" spans="1:13">
      <c r="A2569" s="79"/>
      <c r="B2569" s="79"/>
      <c r="C2569" s="79"/>
      <c r="D2569" s="79"/>
      <c r="E2569" s="79"/>
      <c r="F2569" s="79"/>
      <c r="G2569" s="79"/>
      <c r="H2569" s="79"/>
      <c r="I2569" s="79"/>
      <c r="J2569" s="79"/>
      <c r="K2569" s="79"/>
      <c r="L2569" s="79"/>
      <c r="M2569" s="79"/>
    </row>
    <row r="2570" spans="1:13">
      <c r="A2570" s="79"/>
      <c r="B2570" s="79"/>
      <c r="C2570" s="79"/>
      <c r="D2570" s="79"/>
      <c r="E2570" s="79"/>
      <c r="F2570" s="79"/>
      <c r="G2570" s="79"/>
      <c r="H2570" s="79"/>
      <c r="I2570" s="79"/>
      <c r="J2570" s="79"/>
      <c r="K2570" s="79"/>
      <c r="L2570" s="79"/>
      <c r="M2570" s="79"/>
    </row>
    <row r="2571" spans="1:13">
      <c r="A2571" s="79"/>
      <c r="B2571" s="79"/>
      <c r="C2571" s="79"/>
      <c r="D2571" s="79"/>
      <c r="E2571" s="79"/>
      <c r="F2571" s="79"/>
      <c r="G2571" s="79"/>
      <c r="H2571" s="79"/>
      <c r="I2571" s="79"/>
      <c r="J2571" s="79"/>
      <c r="K2571" s="79"/>
      <c r="L2571" s="79"/>
      <c r="M2571" s="79"/>
    </row>
    <row r="2572" spans="1:13">
      <c r="A2572" s="79"/>
      <c r="B2572" s="79"/>
      <c r="C2572" s="79"/>
      <c r="D2572" s="79"/>
      <c r="E2572" s="79"/>
      <c r="F2572" s="79"/>
      <c r="G2572" s="79"/>
      <c r="H2572" s="79"/>
      <c r="I2572" s="79"/>
      <c r="J2572" s="79"/>
      <c r="K2572" s="79"/>
      <c r="L2572" s="79"/>
      <c r="M2572" s="79"/>
    </row>
    <row r="2573" spans="1:13">
      <c r="A2573" s="79"/>
      <c r="B2573" s="79"/>
      <c r="C2573" s="79"/>
      <c r="D2573" s="79"/>
      <c r="E2573" s="79"/>
      <c r="F2573" s="79"/>
      <c r="G2573" s="79"/>
      <c r="H2573" s="79"/>
      <c r="I2573" s="79"/>
      <c r="J2573" s="79"/>
      <c r="K2573" s="79"/>
      <c r="L2573" s="79"/>
      <c r="M2573" s="79"/>
    </row>
    <row r="2574" spans="1:13">
      <c r="A2574" s="79"/>
      <c r="B2574" s="79"/>
      <c r="C2574" s="79"/>
      <c r="D2574" s="79"/>
      <c r="E2574" s="79"/>
      <c r="F2574" s="79"/>
      <c r="G2574" s="79"/>
      <c r="H2574" s="79"/>
      <c r="I2574" s="79"/>
      <c r="J2574" s="79"/>
      <c r="K2574" s="79"/>
      <c r="L2574" s="79"/>
      <c r="M2574" s="79"/>
    </row>
    <row r="2575" spans="1:13">
      <c r="A2575" s="79"/>
      <c r="B2575" s="79"/>
      <c r="C2575" s="79"/>
      <c r="D2575" s="79"/>
      <c r="E2575" s="79"/>
      <c r="F2575" s="79"/>
      <c r="G2575" s="79"/>
      <c r="H2575" s="79"/>
      <c r="I2575" s="79"/>
      <c r="J2575" s="79"/>
      <c r="K2575" s="79"/>
      <c r="L2575" s="79"/>
      <c r="M2575" s="79"/>
    </row>
    <row r="2576" spans="1:13">
      <c r="A2576" s="79"/>
      <c r="B2576" s="79"/>
      <c r="C2576" s="79"/>
      <c r="D2576" s="79"/>
      <c r="E2576" s="79"/>
      <c r="F2576" s="79"/>
      <c r="G2576" s="79"/>
      <c r="H2576" s="79"/>
      <c r="I2576" s="79"/>
      <c r="J2576" s="79"/>
      <c r="K2576" s="79"/>
      <c r="L2576" s="79"/>
      <c r="M2576" s="79"/>
    </row>
    <row r="2577" spans="1:13">
      <c r="A2577" s="79"/>
      <c r="B2577" s="79"/>
      <c r="C2577" s="79"/>
      <c r="D2577" s="79"/>
      <c r="E2577" s="79"/>
      <c r="F2577" s="79"/>
      <c r="G2577" s="79"/>
      <c r="H2577" s="79"/>
      <c r="I2577" s="79"/>
      <c r="J2577" s="79"/>
      <c r="K2577" s="79"/>
      <c r="L2577" s="79"/>
      <c r="M2577" s="79"/>
    </row>
    <row r="2578" spans="1:13">
      <c r="A2578" s="79"/>
      <c r="B2578" s="79"/>
      <c r="C2578" s="79"/>
      <c r="D2578" s="79"/>
      <c r="E2578" s="79"/>
      <c r="F2578" s="79"/>
      <c r="G2578" s="79"/>
      <c r="H2578" s="79"/>
      <c r="I2578" s="79"/>
      <c r="J2578" s="79"/>
      <c r="K2578" s="79"/>
      <c r="L2578" s="79"/>
      <c r="M2578" s="79"/>
    </row>
    <row r="2579" spans="1:13">
      <c r="A2579" s="79"/>
      <c r="B2579" s="79"/>
      <c r="C2579" s="79"/>
      <c r="D2579" s="79"/>
      <c r="E2579" s="79"/>
      <c r="F2579" s="79"/>
      <c r="G2579" s="79"/>
      <c r="H2579" s="79"/>
      <c r="I2579" s="79"/>
      <c r="J2579" s="79"/>
      <c r="K2579" s="79"/>
      <c r="L2579" s="79"/>
      <c r="M2579" s="79"/>
    </row>
    <row r="2580" spans="1:13">
      <c r="A2580" s="79"/>
      <c r="B2580" s="79"/>
      <c r="C2580" s="79"/>
      <c r="D2580" s="79"/>
      <c r="E2580" s="79"/>
      <c r="F2580" s="79"/>
      <c r="G2580" s="79"/>
      <c r="H2580" s="79"/>
      <c r="I2580" s="79"/>
      <c r="J2580" s="79"/>
      <c r="K2580" s="79"/>
      <c r="L2580" s="79"/>
      <c r="M2580" s="79"/>
    </row>
    <row r="2581" spans="1:13">
      <c r="A2581" s="79"/>
      <c r="B2581" s="79"/>
      <c r="C2581" s="79"/>
      <c r="D2581" s="79"/>
      <c r="E2581" s="79"/>
      <c r="F2581" s="79"/>
      <c r="G2581" s="79"/>
      <c r="H2581" s="79"/>
      <c r="I2581" s="79"/>
      <c r="J2581" s="79"/>
      <c r="K2581" s="79"/>
      <c r="L2581" s="79"/>
      <c r="M2581" s="79"/>
    </row>
    <row r="2582" spans="1:13">
      <c r="A2582" s="79"/>
      <c r="B2582" s="79"/>
      <c r="C2582" s="79"/>
      <c r="D2582" s="79"/>
      <c r="E2582" s="79"/>
      <c r="F2582" s="79"/>
      <c r="G2582" s="79"/>
      <c r="H2582" s="79"/>
      <c r="I2582" s="79"/>
      <c r="J2582" s="79"/>
      <c r="K2582" s="79"/>
      <c r="L2582" s="79"/>
      <c r="M2582" s="79"/>
    </row>
    <row r="2583" spans="1:13">
      <c r="A2583" s="79"/>
      <c r="B2583" s="79"/>
      <c r="C2583" s="79"/>
      <c r="D2583" s="79"/>
      <c r="E2583" s="79"/>
      <c r="F2583" s="79"/>
      <c r="G2583" s="79"/>
      <c r="H2583" s="79"/>
      <c r="I2583" s="79"/>
      <c r="J2583" s="79"/>
      <c r="K2583" s="79"/>
      <c r="L2583" s="79"/>
      <c r="M2583" s="79"/>
    </row>
    <row r="2584" spans="1:13">
      <c r="A2584" s="79"/>
      <c r="B2584" s="79"/>
      <c r="C2584" s="79"/>
      <c r="D2584" s="79"/>
      <c r="E2584" s="79"/>
      <c r="F2584" s="79"/>
      <c r="G2584" s="79"/>
      <c r="H2584" s="79"/>
      <c r="I2584" s="79"/>
      <c r="J2584" s="79"/>
      <c r="K2584" s="79"/>
      <c r="L2584" s="79"/>
      <c r="M2584" s="79"/>
    </row>
    <row r="2585" spans="1:13">
      <c r="A2585" s="79"/>
      <c r="B2585" s="79"/>
      <c r="C2585" s="79"/>
      <c r="D2585" s="79"/>
      <c r="E2585" s="79"/>
      <c r="F2585" s="79"/>
      <c r="G2585" s="79"/>
      <c r="H2585" s="79"/>
      <c r="I2585" s="79"/>
      <c r="J2585" s="79"/>
      <c r="K2585" s="79"/>
      <c r="L2585" s="79"/>
      <c r="M2585" s="79"/>
    </row>
    <row r="2586" spans="1:13">
      <c r="A2586" s="79"/>
      <c r="B2586" s="79"/>
      <c r="C2586" s="79"/>
      <c r="D2586" s="79"/>
      <c r="E2586" s="79"/>
      <c r="F2586" s="79"/>
      <c r="G2586" s="79"/>
      <c r="H2586" s="79"/>
      <c r="I2586" s="79"/>
      <c r="J2586" s="79"/>
      <c r="K2586" s="79"/>
      <c r="L2586" s="79"/>
      <c r="M2586" s="79"/>
    </row>
    <row r="2587" spans="1:13">
      <c r="A2587" s="79"/>
      <c r="B2587" s="79"/>
      <c r="C2587" s="79"/>
      <c r="D2587" s="79"/>
      <c r="E2587" s="79"/>
      <c r="F2587" s="79"/>
      <c r="G2587" s="79"/>
      <c r="H2587" s="79"/>
      <c r="I2587" s="79"/>
      <c r="J2587" s="79"/>
      <c r="K2587" s="79"/>
      <c r="L2587" s="79"/>
      <c r="M2587" s="79"/>
    </row>
    <row r="2588" spans="1:13">
      <c r="A2588" s="79"/>
      <c r="B2588" s="79"/>
      <c r="C2588" s="79"/>
      <c r="D2588" s="79"/>
      <c r="E2588" s="79"/>
      <c r="F2588" s="79"/>
      <c r="G2588" s="79"/>
      <c r="H2588" s="79"/>
      <c r="I2588" s="79"/>
      <c r="J2588" s="79"/>
      <c r="K2588" s="79"/>
      <c r="L2588" s="79"/>
      <c r="M2588" s="79"/>
    </row>
    <row r="2589" spans="1:13">
      <c r="A2589" s="79"/>
      <c r="B2589" s="79"/>
      <c r="C2589" s="79"/>
      <c r="D2589" s="79"/>
      <c r="E2589" s="79"/>
      <c r="F2589" s="79"/>
      <c r="G2589" s="79"/>
      <c r="H2589" s="79"/>
      <c r="I2589" s="79"/>
      <c r="J2589" s="79"/>
      <c r="K2589" s="79"/>
      <c r="L2589" s="79"/>
      <c r="M2589" s="79"/>
    </row>
    <row r="2590" spans="1:13">
      <c r="A2590" s="79"/>
      <c r="B2590" s="79"/>
      <c r="C2590" s="79"/>
      <c r="D2590" s="79"/>
      <c r="E2590" s="79"/>
      <c r="F2590" s="79"/>
      <c r="G2590" s="79"/>
      <c r="H2590" s="79"/>
      <c r="I2590" s="79"/>
      <c r="J2590" s="79"/>
      <c r="K2590" s="79"/>
      <c r="L2590" s="79"/>
      <c r="M2590" s="79"/>
    </row>
    <row r="2591" spans="1:13">
      <c r="A2591" s="79"/>
      <c r="B2591" s="79"/>
      <c r="C2591" s="79"/>
      <c r="D2591" s="79"/>
      <c r="E2591" s="79"/>
      <c r="F2591" s="79"/>
      <c r="G2591" s="79"/>
      <c r="H2591" s="79"/>
      <c r="I2591" s="79"/>
      <c r="J2591" s="79"/>
      <c r="K2591" s="79"/>
      <c r="L2591" s="79"/>
      <c r="M2591" s="79"/>
    </row>
    <row r="2592" spans="1:13">
      <c r="A2592" s="79"/>
      <c r="B2592" s="79"/>
      <c r="C2592" s="79"/>
      <c r="D2592" s="79"/>
      <c r="E2592" s="79"/>
      <c r="F2592" s="79"/>
      <c r="G2592" s="79"/>
      <c r="H2592" s="79"/>
      <c r="I2592" s="79"/>
      <c r="J2592" s="79"/>
      <c r="K2592" s="79"/>
      <c r="L2592" s="79"/>
      <c r="M2592" s="79"/>
    </row>
    <row r="2593" spans="1:13">
      <c r="A2593" s="79"/>
      <c r="B2593" s="79"/>
      <c r="C2593" s="79"/>
      <c r="D2593" s="79"/>
      <c r="E2593" s="79"/>
      <c r="F2593" s="79"/>
      <c r="G2593" s="79"/>
      <c r="H2593" s="79"/>
      <c r="I2593" s="79"/>
      <c r="J2593" s="79"/>
      <c r="K2593" s="79"/>
      <c r="L2593" s="79"/>
      <c r="M2593" s="79"/>
    </row>
    <row r="2594" spans="1:13">
      <c r="A2594" s="79"/>
      <c r="B2594" s="79"/>
      <c r="C2594" s="79"/>
      <c r="D2594" s="79"/>
      <c r="E2594" s="79"/>
      <c r="F2594" s="79"/>
      <c r="G2594" s="79"/>
      <c r="H2594" s="79"/>
      <c r="I2594" s="79"/>
      <c r="J2594" s="79"/>
      <c r="K2594" s="79"/>
      <c r="L2594" s="79"/>
      <c r="M2594" s="79"/>
    </row>
    <row r="2595" spans="1:13">
      <c r="A2595" s="79"/>
      <c r="B2595" s="79"/>
      <c r="C2595" s="79"/>
      <c r="D2595" s="79"/>
      <c r="E2595" s="79"/>
      <c r="F2595" s="79"/>
      <c r="G2595" s="79"/>
      <c r="H2595" s="79"/>
      <c r="I2595" s="79"/>
      <c r="J2595" s="79"/>
      <c r="K2595" s="79"/>
      <c r="L2595" s="79"/>
      <c r="M2595" s="79"/>
    </row>
    <row r="2596" spans="1:13">
      <c r="A2596" s="79"/>
      <c r="B2596" s="79"/>
      <c r="C2596" s="79"/>
      <c r="D2596" s="79"/>
      <c r="E2596" s="79"/>
      <c r="F2596" s="79"/>
      <c r="G2596" s="79"/>
      <c r="H2596" s="79"/>
      <c r="I2596" s="79"/>
      <c r="J2596" s="79"/>
      <c r="K2596" s="79"/>
      <c r="L2596" s="79"/>
      <c r="M2596" s="79"/>
    </row>
    <row r="2597" spans="1:13">
      <c r="A2597" s="79"/>
      <c r="B2597" s="79"/>
      <c r="C2597" s="79"/>
      <c r="D2597" s="79"/>
      <c r="E2597" s="79"/>
      <c r="F2597" s="79"/>
      <c r="G2597" s="79"/>
      <c r="H2597" s="79"/>
      <c r="I2597" s="79"/>
      <c r="J2597" s="79"/>
      <c r="K2597" s="79"/>
      <c r="L2597" s="79"/>
      <c r="M2597" s="79"/>
    </row>
    <row r="2598" spans="1:13">
      <c r="A2598" s="79"/>
      <c r="B2598" s="79"/>
      <c r="C2598" s="79"/>
      <c r="D2598" s="79"/>
      <c r="E2598" s="79"/>
      <c r="F2598" s="79"/>
      <c r="G2598" s="79"/>
      <c r="H2598" s="79"/>
      <c r="I2598" s="79"/>
      <c r="J2598" s="79"/>
      <c r="K2598" s="79"/>
      <c r="L2598" s="79"/>
      <c r="M2598" s="79"/>
    </row>
    <row r="2599" spans="1:13">
      <c r="A2599" s="79"/>
      <c r="B2599" s="79"/>
      <c r="C2599" s="79"/>
      <c r="D2599" s="79"/>
      <c r="E2599" s="79"/>
      <c r="F2599" s="79"/>
      <c r="G2599" s="79"/>
      <c r="H2599" s="79"/>
      <c r="I2599" s="79"/>
      <c r="J2599" s="79"/>
      <c r="K2599" s="79"/>
      <c r="L2599" s="79"/>
      <c r="M2599" s="79"/>
    </row>
    <row r="2600" spans="1:13">
      <c r="A2600" s="79"/>
      <c r="B2600" s="79"/>
      <c r="C2600" s="79"/>
      <c r="D2600" s="79"/>
      <c r="E2600" s="79"/>
      <c r="F2600" s="79"/>
      <c r="G2600" s="79"/>
      <c r="H2600" s="79"/>
      <c r="I2600" s="79"/>
      <c r="J2600" s="79"/>
      <c r="K2600" s="79"/>
      <c r="L2600" s="79"/>
      <c r="M2600" s="79"/>
    </row>
    <row r="2601" spans="1:13">
      <c r="A2601" s="79"/>
      <c r="B2601" s="79"/>
      <c r="C2601" s="79"/>
      <c r="D2601" s="79"/>
      <c r="E2601" s="79"/>
      <c r="F2601" s="79"/>
      <c r="G2601" s="79"/>
      <c r="H2601" s="79"/>
      <c r="I2601" s="79"/>
      <c r="J2601" s="79"/>
      <c r="K2601" s="79"/>
      <c r="L2601" s="79"/>
      <c r="M2601" s="79"/>
    </row>
    <row r="2602" spans="1:13">
      <c r="A2602" s="79"/>
      <c r="B2602" s="79"/>
      <c r="C2602" s="79"/>
      <c r="D2602" s="79"/>
      <c r="E2602" s="79"/>
      <c r="F2602" s="79"/>
      <c r="G2602" s="79"/>
      <c r="H2602" s="79"/>
      <c r="I2602" s="79"/>
      <c r="J2602" s="79"/>
      <c r="K2602" s="79"/>
      <c r="L2602" s="79"/>
      <c r="M2602" s="79"/>
    </row>
    <row r="2603" spans="1:13">
      <c r="A2603" s="79"/>
      <c r="B2603" s="79"/>
      <c r="C2603" s="79"/>
      <c r="D2603" s="79"/>
      <c r="E2603" s="79"/>
      <c r="F2603" s="79"/>
      <c r="G2603" s="79"/>
      <c r="H2603" s="79"/>
      <c r="I2603" s="79"/>
      <c r="J2603" s="79"/>
      <c r="K2603" s="79"/>
      <c r="L2603" s="79"/>
      <c r="M2603" s="79"/>
    </row>
    <row r="2604" spans="1:13">
      <c r="A2604" s="79"/>
      <c r="B2604" s="79"/>
      <c r="C2604" s="79"/>
      <c r="D2604" s="79"/>
      <c r="E2604" s="79"/>
      <c r="F2604" s="79"/>
      <c r="G2604" s="79"/>
      <c r="H2604" s="79"/>
      <c r="I2604" s="79"/>
      <c r="J2604" s="79"/>
      <c r="K2604" s="79"/>
      <c r="L2604" s="79"/>
      <c r="M2604" s="79"/>
    </row>
    <row r="2605" spans="1:13">
      <c r="A2605" s="79"/>
      <c r="B2605" s="79"/>
      <c r="C2605" s="79"/>
      <c r="D2605" s="79"/>
      <c r="E2605" s="79"/>
      <c r="F2605" s="79"/>
      <c r="G2605" s="79"/>
      <c r="H2605" s="79"/>
      <c r="I2605" s="79"/>
      <c r="J2605" s="79"/>
      <c r="K2605" s="79"/>
      <c r="L2605" s="79"/>
      <c r="M2605" s="79"/>
    </row>
    <row r="2606" spans="1:13">
      <c r="A2606" s="79"/>
      <c r="B2606" s="79"/>
      <c r="C2606" s="79"/>
      <c r="D2606" s="79"/>
      <c r="E2606" s="79"/>
      <c r="F2606" s="79"/>
      <c r="G2606" s="79"/>
      <c r="H2606" s="79"/>
      <c r="I2606" s="79"/>
      <c r="J2606" s="79"/>
      <c r="K2606" s="79"/>
      <c r="L2606" s="79"/>
      <c r="M2606" s="79"/>
    </row>
    <row r="2607" spans="1:13">
      <c r="A2607" s="79"/>
      <c r="B2607" s="79"/>
      <c r="C2607" s="79"/>
      <c r="D2607" s="79"/>
      <c r="E2607" s="79"/>
      <c r="F2607" s="79"/>
      <c r="G2607" s="79"/>
      <c r="H2607" s="79"/>
      <c r="I2607" s="79"/>
      <c r="J2607" s="79"/>
      <c r="K2607" s="79"/>
      <c r="L2607" s="79"/>
      <c r="M2607" s="79"/>
    </row>
    <row r="2608" spans="1:13">
      <c r="A2608" s="79"/>
      <c r="B2608" s="79"/>
      <c r="C2608" s="79"/>
      <c r="D2608" s="79"/>
      <c r="E2608" s="79"/>
      <c r="F2608" s="79"/>
      <c r="G2608" s="79"/>
      <c r="H2608" s="79"/>
      <c r="I2608" s="79"/>
      <c r="J2608" s="79"/>
      <c r="K2608" s="79"/>
      <c r="L2608" s="79"/>
      <c r="M2608" s="79"/>
    </row>
    <row r="2609" spans="1:13">
      <c r="A2609" s="79"/>
      <c r="B2609" s="79"/>
      <c r="C2609" s="79"/>
      <c r="D2609" s="79"/>
      <c r="E2609" s="79"/>
      <c r="F2609" s="79"/>
      <c r="G2609" s="79"/>
      <c r="H2609" s="79"/>
      <c r="I2609" s="79"/>
      <c r="J2609" s="79"/>
      <c r="K2609" s="79"/>
      <c r="L2609" s="79"/>
      <c r="M2609" s="79"/>
    </row>
    <row r="2610" spans="1:13">
      <c r="A2610" s="79"/>
      <c r="B2610" s="79"/>
      <c r="C2610" s="79"/>
      <c r="D2610" s="79"/>
      <c r="E2610" s="79"/>
      <c r="F2610" s="79"/>
      <c r="G2610" s="79"/>
      <c r="H2610" s="79"/>
      <c r="I2610" s="79"/>
      <c r="J2610" s="79"/>
      <c r="K2610" s="79"/>
      <c r="L2610" s="79"/>
      <c r="M2610" s="79"/>
    </row>
    <row r="2611" spans="1:13">
      <c r="A2611" s="79"/>
      <c r="B2611" s="79"/>
      <c r="C2611" s="79"/>
      <c r="D2611" s="79"/>
      <c r="E2611" s="79"/>
      <c r="F2611" s="79"/>
      <c r="G2611" s="79"/>
      <c r="H2611" s="79"/>
      <c r="I2611" s="79"/>
      <c r="J2611" s="79"/>
      <c r="K2611" s="79"/>
      <c r="L2611" s="79"/>
      <c r="M2611" s="79"/>
    </row>
    <row r="2612" spans="1:13">
      <c r="A2612" s="79"/>
      <c r="B2612" s="79"/>
      <c r="C2612" s="79"/>
      <c r="D2612" s="79"/>
      <c r="E2612" s="79"/>
      <c r="F2612" s="79"/>
      <c r="G2612" s="79"/>
      <c r="H2612" s="79"/>
      <c r="I2612" s="79"/>
      <c r="J2612" s="79"/>
      <c r="K2612" s="79"/>
      <c r="L2612" s="79"/>
      <c r="M2612" s="79"/>
    </row>
    <row r="2613" spans="1:13">
      <c r="A2613" s="79"/>
      <c r="B2613" s="79"/>
      <c r="C2613" s="79"/>
      <c r="D2613" s="79"/>
      <c r="E2613" s="79"/>
      <c r="F2613" s="79"/>
      <c r="G2613" s="79"/>
      <c r="H2613" s="79"/>
      <c r="I2613" s="79"/>
      <c r="J2613" s="79"/>
      <c r="K2613" s="79"/>
      <c r="L2613" s="79"/>
      <c r="M2613" s="79"/>
    </row>
    <row r="2614" spans="1:13">
      <c r="A2614" s="79"/>
      <c r="B2614" s="79"/>
      <c r="C2614" s="79"/>
      <c r="D2614" s="79"/>
      <c r="E2614" s="79"/>
      <c r="F2614" s="79"/>
      <c r="G2614" s="79"/>
      <c r="H2614" s="79"/>
      <c r="I2614" s="79"/>
      <c r="J2614" s="79"/>
      <c r="K2614" s="79"/>
      <c r="L2614" s="79"/>
      <c r="M2614" s="79"/>
    </row>
    <row r="2615" spans="1:13">
      <c r="A2615" s="79"/>
      <c r="B2615" s="79"/>
      <c r="C2615" s="79"/>
      <c r="D2615" s="79"/>
      <c r="E2615" s="79"/>
      <c r="F2615" s="79"/>
      <c r="G2615" s="79"/>
      <c r="H2615" s="79"/>
      <c r="I2615" s="79"/>
      <c r="J2615" s="79"/>
      <c r="K2615" s="79"/>
      <c r="L2615" s="79"/>
      <c r="M2615" s="79"/>
    </row>
    <row r="2616" spans="1:13">
      <c r="A2616" s="79"/>
      <c r="B2616" s="79"/>
      <c r="C2616" s="79"/>
      <c r="D2616" s="79"/>
      <c r="E2616" s="79"/>
      <c r="F2616" s="79"/>
      <c r="G2616" s="79"/>
      <c r="H2616" s="79"/>
      <c r="I2616" s="79"/>
      <c r="J2616" s="79"/>
      <c r="K2616" s="79"/>
      <c r="L2616" s="79"/>
      <c r="M2616" s="79"/>
    </row>
    <row r="2617" spans="1:13">
      <c r="A2617" s="79"/>
      <c r="B2617" s="79"/>
      <c r="C2617" s="79"/>
      <c r="D2617" s="79"/>
      <c r="E2617" s="79"/>
      <c r="F2617" s="79"/>
      <c r="G2617" s="79"/>
      <c r="H2617" s="79"/>
      <c r="I2617" s="79"/>
      <c r="J2617" s="79"/>
      <c r="K2617" s="79"/>
      <c r="L2617" s="79"/>
      <c r="M2617" s="79"/>
    </row>
    <row r="2618" spans="1:13">
      <c r="A2618" s="79"/>
      <c r="B2618" s="79"/>
      <c r="C2618" s="79"/>
      <c r="D2618" s="79"/>
      <c r="E2618" s="79"/>
      <c r="F2618" s="79"/>
      <c r="G2618" s="79"/>
      <c r="H2618" s="79"/>
      <c r="I2618" s="79"/>
      <c r="J2618" s="79"/>
      <c r="K2618" s="79"/>
      <c r="L2618" s="79"/>
      <c r="M2618" s="79"/>
    </row>
    <row r="2619" spans="1:13">
      <c r="A2619" s="79"/>
      <c r="B2619" s="79"/>
      <c r="C2619" s="79"/>
      <c r="D2619" s="79"/>
      <c r="E2619" s="79"/>
      <c r="F2619" s="79"/>
      <c r="G2619" s="79"/>
      <c r="H2619" s="79"/>
      <c r="I2619" s="79"/>
      <c r="J2619" s="79"/>
      <c r="K2619" s="79"/>
      <c r="L2619" s="79"/>
      <c r="M2619" s="79"/>
    </row>
    <row r="2620" spans="1:13">
      <c r="A2620" s="79"/>
      <c r="B2620" s="79"/>
      <c r="C2620" s="79"/>
      <c r="D2620" s="79"/>
      <c r="E2620" s="79"/>
      <c r="F2620" s="79"/>
      <c r="G2620" s="79"/>
      <c r="H2620" s="79"/>
      <c r="I2620" s="79"/>
      <c r="J2620" s="79"/>
      <c r="K2620" s="79"/>
      <c r="L2620" s="79"/>
      <c r="M2620" s="79"/>
    </row>
    <row r="2621" spans="1:13">
      <c r="A2621" s="79"/>
      <c r="B2621" s="79"/>
      <c r="C2621" s="79"/>
      <c r="D2621" s="79"/>
      <c r="E2621" s="79"/>
      <c r="F2621" s="79"/>
      <c r="G2621" s="79"/>
      <c r="H2621" s="79"/>
      <c r="I2621" s="79"/>
      <c r="J2621" s="79"/>
      <c r="K2621" s="79"/>
      <c r="L2621" s="79"/>
      <c r="M2621" s="79"/>
    </row>
    <row r="2622" spans="1:13">
      <c r="A2622" s="79"/>
      <c r="B2622" s="79"/>
      <c r="C2622" s="79"/>
      <c r="D2622" s="79"/>
      <c r="E2622" s="79"/>
      <c r="F2622" s="79"/>
      <c r="G2622" s="79"/>
      <c r="H2622" s="79"/>
      <c r="I2622" s="79"/>
      <c r="J2622" s="79"/>
      <c r="K2622" s="79"/>
      <c r="L2622" s="79"/>
      <c r="M2622" s="79"/>
    </row>
    <row r="2623" spans="1:13">
      <c r="A2623" s="79"/>
      <c r="B2623" s="79"/>
      <c r="C2623" s="79"/>
      <c r="D2623" s="79"/>
      <c r="E2623" s="79"/>
      <c r="F2623" s="79"/>
      <c r="G2623" s="79"/>
      <c r="H2623" s="79"/>
      <c r="I2623" s="79"/>
      <c r="J2623" s="79"/>
      <c r="K2623" s="79"/>
      <c r="L2623" s="79"/>
      <c r="M2623" s="79"/>
    </row>
    <row r="2624" spans="1:13">
      <c r="A2624" s="79"/>
      <c r="B2624" s="79"/>
      <c r="C2624" s="79"/>
      <c r="D2624" s="79"/>
      <c r="E2624" s="79"/>
      <c r="F2624" s="79"/>
      <c r="G2624" s="79"/>
      <c r="H2624" s="79"/>
      <c r="I2624" s="79"/>
      <c r="J2624" s="79"/>
      <c r="K2624" s="79"/>
      <c r="L2624" s="79"/>
      <c r="M2624" s="79"/>
    </row>
    <row r="2625" spans="1:13">
      <c r="A2625" s="79"/>
      <c r="B2625" s="79"/>
      <c r="C2625" s="79"/>
      <c r="D2625" s="79"/>
      <c r="E2625" s="79"/>
      <c r="F2625" s="79"/>
      <c r="G2625" s="79"/>
      <c r="H2625" s="79"/>
      <c r="I2625" s="79"/>
      <c r="J2625" s="79"/>
      <c r="K2625" s="79"/>
      <c r="L2625" s="79"/>
      <c r="M2625" s="79"/>
    </row>
    <row r="2626" spans="1:13">
      <c r="A2626" s="79"/>
      <c r="B2626" s="79"/>
      <c r="C2626" s="79"/>
      <c r="D2626" s="79"/>
      <c r="E2626" s="79"/>
      <c r="F2626" s="79"/>
      <c r="G2626" s="79"/>
      <c r="H2626" s="79"/>
      <c r="I2626" s="79"/>
      <c r="J2626" s="79"/>
      <c r="K2626" s="79"/>
      <c r="L2626" s="79"/>
      <c r="M2626" s="79"/>
    </row>
    <row r="2627" spans="1:13">
      <c r="A2627" s="79"/>
      <c r="B2627" s="79"/>
      <c r="C2627" s="79"/>
      <c r="D2627" s="79"/>
      <c r="E2627" s="79"/>
      <c r="F2627" s="79"/>
      <c r="G2627" s="79"/>
      <c r="H2627" s="79"/>
      <c r="I2627" s="79"/>
      <c r="J2627" s="79"/>
      <c r="K2627" s="79"/>
      <c r="L2627" s="79"/>
      <c r="M2627" s="79"/>
    </row>
    <row r="2628" spans="1:13">
      <c r="A2628" s="79"/>
      <c r="B2628" s="79"/>
      <c r="C2628" s="79"/>
      <c r="D2628" s="79"/>
      <c r="E2628" s="79"/>
      <c r="F2628" s="79"/>
      <c r="G2628" s="79"/>
      <c r="H2628" s="79"/>
      <c r="I2628" s="79"/>
      <c r="J2628" s="79"/>
      <c r="K2628" s="79"/>
      <c r="L2628" s="79"/>
      <c r="M2628" s="79"/>
    </row>
    <row r="2629" spans="1:13">
      <c r="A2629" s="79"/>
      <c r="B2629" s="79"/>
      <c r="C2629" s="79"/>
      <c r="D2629" s="79"/>
      <c r="E2629" s="79"/>
      <c r="F2629" s="79"/>
      <c r="G2629" s="79"/>
      <c r="H2629" s="79"/>
      <c r="I2629" s="79"/>
      <c r="J2629" s="79"/>
      <c r="K2629" s="79"/>
      <c r="L2629" s="79"/>
      <c r="M2629" s="79"/>
    </row>
    <row r="2630" spans="1:13">
      <c r="A2630" s="79"/>
      <c r="B2630" s="79"/>
      <c r="C2630" s="79"/>
      <c r="D2630" s="79"/>
      <c r="E2630" s="79"/>
      <c r="F2630" s="79"/>
      <c r="G2630" s="79"/>
      <c r="H2630" s="79"/>
      <c r="I2630" s="79"/>
      <c r="J2630" s="79"/>
      <c r="K2630" s="79"/>
      <c r="L2630" s="79"/>
      <c r="M2630" s="79"/>
    </row>
    <row r="2631" spans="1:13">
      <c r="A2631" s="79"/>
      <c r="B2631" s="79"/>
      <c r="C2631" s="79"/>
      <c r="D2631" s="79"/>
      <c r="E2631" s="79"/>
      <c r="F2631" s="79"/>
      <c r="G2631" s="79"/>
      <c r="H2631" s="79"/>
      <c r="I2631" s="79"/>
      <c r="J2631" s="79"/>
      <c r="K2631" s="79"/>
      <c r="L2631" s="79"/>
      <c r="M2631" s="79"/>
    </row>
    <row r="2632" spans="1:13">
      <c r="A2632" s="79"/>
      <c r="B2632" s="79"/>
      <c r="C2632" s="79"/>
      <c r="D2632" s="79"/>
      <c r="E2632" s="79"/>
      <c r="F2632" s="79"/>
      <c r="G2632" s="79"/>
      <c r="H2632" s="79"/>
      <c r="I2632" s="79"/>
      <c r="J2632" s="79"/>
      <c r="K2632" s="79"/>
      <c r="L2632" s="79"/>
      <c r="M2632" s="79"/>
    </row>
    <row r="2633" spans="1:13">
      <c r="A2633" s="79"/>
      <c r="B2633" s="79"/>
      <c r="C2633" s="79"/>
      <c r="D2633" s="79"/>
      <c r="E2633" s="79"/>
      <c r="F2633" s="79"/>
      <c r="G2633" s="79"/>
      <c r="H2633" s="79"/>
      <c r="I2633" s="79"/>
      <c r="J2633" s="79"/>
      <c r="K2633" s="79"/>
      <c r="L2633" s="79"/>
      <c r="M2633" s="79"/>
    </row>
    <row r="2634" spans="1:13">
      <c r="A2634" s="79"/>
      <c r="B2634" s="79"/>
      <c r="C2634" s="79"/>
      <c r="D2634" s="79"/>
      <c r="E2634" s="79"/>
      <c r="F2634" s="79"/>
      <c r="G2634" s="79"/>
      <c r="H2634" s="79"/>
      <c r="I2634" s="79"/>
      <c r="J2634" s="79"/>
      <c r="K2634" s="79"/>
      <c r="L2634" s="79"/>
      <c r="M2634" s="79"/>
    </row>
    <row r="2635" spans="1:13">
      <c r="A2635" s="79"/>
      <c r="B2635" s="79"/>
      <c r="C2635" s="79"/>
      <c r="D2635" s="79"/>
      <c r="E2635" s="79"/>
      <c r="F2635" s="79"/>
      <c r="G2635" s="79"/>
      <c r="H2635" s="79"/>
      <c r="I2635" s="79"/>
      <c r="J2635" s="79"/>
      <c r="K2635" s="79"/>
      <c r="L2635" s="79"/>
      <c r="M2635" s="79"/>
    </row>
    <row r="2636" spans="1:13">
      <c r="A2636" s="79"/>
      <c r="B2636" s="79"/>
      <c r="C2636" s="79"/>
      <c r="D2636" s="79"/>
      <c r="E2636" s="79"/>
      <c r="F2636" s="79"/>
      <c r="G2636" s="79"/>
      <c r="H2636" s="79"/>
      <c r="I2636" s="79"/>
      <c r="J2636" s="79"/>
      <c r="K2636" s="79"/>
      <c r="L2636" s="79"/>
      <c r="M2636" s="79"/>
    </row>
    <row r="2637" spans="1:13">
      <c r="A2637" s="79"/>
      <c r="B2637" s="79"/>
      <c r="C2637" s="79"/>
      <c r="D2637" s="79"/>
      <c r="E2637" s="79"/>
      <c r="F2637" s="79"/>
      <c r="G2637" s="79"/>
      <c r="H2637" s="79"/>
      <c r="I2637" s="79"/>
      <c r="J2637" s="79"/>
      <c r="K2637" s="79"/>
      <c r="L2637" s="79"/>
      <c r="M2637" s="79"/>
    </row>
    <row r="2638" spans="1:13">
      <c r="A2638" s="79"/>
      <c r="B2638" s="79"/>
      <c r="C2638" s="79"/>
      <c r="D2638" s="79"/>
      <c r="E2638" s="79"/>
      <c r="F2638" s="79"/>
      <c r="G2638" s="79"/>
      <c r="H2638" s="79"/>
      <c r="I2638" s="79"/>
      <c r="J2638" s="79"/>
      <c r="K2638" s="79"/>
      <c r="L2638" s="79"/>
      <c r="M2638" s="79"/>
    </row>
    <row r="2639" spans="1:13">
      <c r="A2639" s="79"/>
      <c r="B2639" s="79"/>
      <c r="C2639" s="79"/>
      <c r="D2639" s="79"/>
      <c r="E2639" s="79"/>
      <c r="F2639" s="79"/>
      <c r="G2639" s="79"/>
      <c r="H2639" s="79"/>
      <c r="I2639" s="79"/>
      <c r="J2639" s="79"/>
      <c r="K2639" s="79"/>
      <c r="L2639" s="79"/>
      <c r="M2639" s="79"/>
    </row>
    <row r="2640" spans="1:13">
      <c r="A2640" s="79"/>
      <c r="B2640" s="79"/>
      <c r="C2640" s="79"/>
      <c r="D2640" s="79"/>
      <c r="E2640" s="79"/>
      <c r="F2640" s="79"/>
      <c r="G2640" s="79"/>
      <c r="H2640" s="79"/>
      <c r="I2640" s="79"/>
      <c r="J2640" s="79"/>
      <c r="K2640" s="79"/>
      <c r="L2640" s="79"/>
      <c r="M2640" s="79"/>
    </row>
    <row r="2641" spans="1:13">
      <c r="A2641" s="79"/>
      <c r="B2641" s="79"/>
      <c r="C2641" s="79"/>
      <c r="D2641" s="79"/>
      <c r="E2641" s="79"/>
      <c r="F2641" s="79"/>
      <c r="G2641" s="79"/>
      <c r="H2641" s="79"/>
      <c r="I2641" s="79"/>
      <c r="J2641" s="79"/>
      <c r="K2641" s="79"/>
      <c r="L2641" s="79"/>
      <c r="M2641" s="79"/>
    </row>
    <row r="2642" spans="1:13">
      <c r="A2642" s="79"/>
      <c r="B2642" s="79"/>
      <c r="C2642" s="79"/>
      <c r="D2642" s="79"/>
      <c r="E2642" s="79"/>
      <c r="F2642" s="79"/>
      <c r="G2642" s="79"/>
      <c r="H2642" s="79"/>
      <c r="I2642" s="79"/>
      <c r="J2642" s="79"/>
      <c r="K2642" s="79"/>
      <c r="L2642" s="79"/>
      <c r="M2642" s="79"/>
    </row>
    <row r="2643" spans="1:13">
      <c r="A2643" s="79"/>
      <c r="B2643" s="79"/>
      <c r="C2643" s="79"/>
      <c r="D2643" s="79"/>
      <c r="E2643" s="79"/>
      <c r="F2643" s="79"/>
      <c r="G2643" s="79"/>
      <c r="H2643" s="79"/>
      <c r="I2643" s="79"/>
      <c r="J2643" s="79"/>
      <c r="K2643" s="79"/>
      <c r="L2643" s="79"/>
      <c r="M2643" s="79"/>
    </row>
    <row r="2644" spans="1:13">
      <c r="A2644" s="79"/>
      <c r="B2644" s="79"/>
      <c r="C2644" s="79"/>
      <c r="D2644" s="79"/>
      <c r="E2644" s="79"/>
      <c r="F2644" s="79"/>
      <c r="G2644" s="79"/>
      <c r="H2644" s="79"/>
      <c r="I2644" s="79"/>
      <c r="J2644" s="79"/>
      <c r="K2644" s="79"/>
      <c r="L2644" s="79"/>
      <c r="M2644" s="79"/>
    </row>
    <row r="2645" spans="1:13">
      <c r="A2645" s="79"/>
      <c r="B2645" s="79"/>
      <c r="C2645" s="79"/>
      <c r="D2645" s="79"/>
      <c r="E2645" s="79"/>
      <c r="F2645" s="79"/>
      <c r="G2645" s="79"/>
      <c r="H2645" s="79"/>
      <c r="I2645" s="79"/>
      <c r="J2645" s="79"/>
      <c r="K2645" s="79"/>
      <c r="L2645" s="79"/>
      <c r="M2645" s="79"/>
    </row>
    <row r="2646" spans="1:13">
      <c r="A2646" s="79"/>
      <c r="B2646" s="79"/>
      <c r="C2646" s="79"/>
      <c r="D2646" s="79"/>
      <c r="E2646" s="79"/>
      <c r="F2646" s="79"/>
      <c r="G2646" s="79"/>
      <c r="H2646" s="79"/>
      <c r="I2646" s="79"/>
      <c r="J2646" s="79"/>
      <c r="K2646" s="79"/>
      <c r="L2646" s="79"/>
      <c r="M2646" s="79"/>
    </row>
    <row r="2647" spans="1:13">
      <c r="A2647" s="79"/>
      <c r="B2647" s="79"/>
      <c r="C2647" s="79"/>
      <c r="D2647" s="79"/>
      <c r="E2647" s="79"/>
      <c r="F2647" s="79"/>
      <c r="G2647" s="79"/>
      <c r="H2647" s="79"/>
      <c r="I2647" s="79"/>
      <c r="J2647" s="79"/>
      <c r="K2647" s="79"/>
      <c r="L2647" s="79"/>
      <c r="M2647" s="79"/>
    </row>
    <row r="2648" spans="1:13">
      <c r="A2648" s="79"/>
      <c r="B2648" s="79"/>
      <c r="C2648" s="79"/>
      <c r="D2648" s="79"/>
      <c r="E2648" s="79"/>
      <c r="F2648" s="79"/>
      <c r="G2648" s="79"/>
      <c r="H2648" s="79"/>
      <c r="I2648" s="79"/>
      <c r="J2648" s="79"/>
      <c r="K2648" s="79"/>
      <c r="L2648" s="79"/>
      <c r="M2648" s="79"/>
    </row>
    <row r="2649" spans="1:13">
      <c r="A2649" s="79"/>
      <c r="B2649" s="79"/>
      <c r="C2649" s="79"/>
      <c r="D2649" s="79"/>
      <c r="E2649" s="79"/>
      <c r="F2649" s="79"/>
      <c r="G2649" s="79"/>
      <c r="H2649" s="79"/>
      <c r="I2649" s="79"/>
      <c r="J2649" s="79"/>
      <c r="K2649" s="79"/>
      <c r="L2649" s="79"/>
      <c r="M2649" s="79"/>
    </row>
    <row r="2650" spans="1:13">
      <c r="A2650" s="79"/>
      <c r="B2650" s="79"/>
      <c r="C2650" s="79"/>
      <c r="D2650" s="79"/>
      <c r="E2650" s="79"/>
      <c r="F2650" s="79"/>
      <c r="G2650" s="79"/>
      <c r="H2650" s="79"/>
      <c r="I2650" s="79"/>
      <c r="J2650" s="79"/>
      <c r="K2650" s="79"/>
      <c r="L2650" s="79"/>
      <c r="M2650" s="79"/>
    </row>
    <row r="2651" spans="1:13">
      <c r="A2651" s="79"/>
      <c r="B2651" s="79"/>
      <c r="C2651" s="79"/>
      <c r="D2651" s="79"/>
      <c r="E2651" s="79"/>
      <c r="F2651" s="79"/>
      <c r="G2651" s="79"/>
      <c r="H2651" s="79"/>
      <c r="I2651" s="79"/>
      <c r="J2651" s="79"/>
      <c r="K2651" s="79"/>
      <c r="L2651" s="79"/>
      <c r="M2651" s="79"/>
    </row>
    <row r="2652" spans="1:13">
      <c r="A2652" s="79"/>
      <c r="B2652" s="79"/>
      <c r="C2652" s="79"/>
      <c r="D2652" s="79"/>
      <c r="E2652" s="79"/>
      <c r="F2652" s="79"/>
      <c r="G2652" s="79"/>
      <c r="H2652" s="79"/>
      <c r="I2652" s="79"/>
      <c r="J2652" s="79"/>
      <c r="K2652" s="79"/>
      <c r="L2652" s="79"/>
      <c r="M2652" s="79"/>
    </row>
    <row r="2653" spans="1:13">
      <c r="A2653" s="79"/>
      <c r="B2653" s="79"/>
      <c r="C2653" s="79"/>
      <c r="D2653" s="79"/>
      <c r="E2653" s="79"/>
      <c r="F2653" s="79"/>
      <c r="G2653" s="79"/>
      <c r="H2653" s="79"/>
      <c r="I2653" s="79"/>
      <c r="J2653" s="79"/>
      <c r="K2653" s="79"/>
      <c r="L2653" s="79"/>
      <c r="M2653" s="79"/>
    </row>
    <row r="2654" spans="1:13">
      <c r="A2654" s="79"/>
      <c r="B2654" s="79"/>
      <c r="C2654" s="79"/>
      <c r="D2654" s="79"/>
      <c r="E2654" s="79"/>
      <c r="F2654" s="79"/>
      <c r="G2654" s="79"/>
      <c r="H2654" s="79"/>
      <c r="I2654" s="79"/>
      <c r="J2654" s="79"/>
      <c r="K2654" s="79"/>
      <c r="L2654" s="79"/>
      <c r="M2654" s="79"/>
    </row>
    <row r="2655" spans="1:13">
      <c r="A2655" s="79"/>
      <c r="B2655" s="79"/>
      <c r="C2655" s="79"/>
      <c r="D2655" s="79"/>
      <c r="E2655" s="79"/>
      <c r="F2655" s="79"/>
      <c r="G2655" s="79"/>
      <c r="H2655" s="79"/>
      <c r="I2655" s="79"/>
      <c r="J2655" s="79"/>
      <c r="K2655" s="79"/>
      <c r="L2655" s="79"/>
      <c r="M2655" s="79"/>
    </row>
    <row r="2656" spans="1:13">
      <c r="A2656" s="79"/>
      <c r="B2656" s="79"/>
      <c r="C2656" s="79"/>
      <c r="D2656" s="79"/>
      <c r="E2656" s="79"/>
      <c r="F2656" s="79"/>
      <c r="G2656" s="79"/>
      <c r="H2656" s="79"/>
      <c r="I2656" s="79"/>
      <c r="J2656" s="79"/>
      <c r="K2656" s="79"/>
      <c r="L2656" s="79"/>
      <c r="M2656" s="79"/>
    </row>
    <row r="2657" spans="1:13">
      <c r="A2657" s="79"/>
      <c r="B2657" s="79"/>
      <c r="C2657" s="79"/>
      <c r="D2657" s="79"/>
      <c r="E2657" s="79"/>
      <c r="F2657" s="79"/>
      <c r="G2657" s="79"/>
      <c r="H2657" s="79"/>
      <c r="I2657" s="79"/>
      <c r="J2657" s="79"/>
      <c r="K2657" s="79"/>
      <c r="L2657" s="79"/>
      <c r="M2657" s="79"/>
    </row>
    <row r="2658" spans="1:13">
      <c r="A2658" s="79"/>
      <c r="B2658" s="79"/>
      <c r="C2658" s="79"/>
      <c r="D2658" s="79"/>
      <c r="E2658" s="79"/>
      <c r="F2658" s="79"/>
      <c r="G2658" s="79"/>
      <c r="H2658" s="79"/>
      <c r="I2658" s="79"/>
      <c r="J2658" s="79"/>
      <c r="K2658" s="79"/>
      <c r="L2658" s="79"/>
      <c r="M2658" s="79"/>
    </row>
    <row r="2659" spans="1:13">
      <c r="A2659" s="79"/>
      <c r="B2659" s="79"/>
      <c r="C2659" s="79"/>
      <c r="D2659" s="79"/>
      <c r="E2659" s="79"/>
      <c r="F2659" s="79"/>
      <c r="G2659" s="79"/>
      <c r="H2659" s="79"/>
      <c r="I2659" s="79"/>
      <c r="J2659" s="79"/>
      <c r="K2659" s="79"/>
      <c r="L2659" s="79"/>
      <c r="M2659" s="79"/>
    </row>
    <row r="2660" spans="1:13">
      <c r="A2660" s="79"/>
      <c r="B2660" s="79"/>
      <c r="C2660" s="79"/>
      <c r="D2660" s="79"/>
      <c r="E2660" s="79"/>
      <c r="F2660" s="79"/>
      <c r="G2660" s="79"/>
      <c r="H2660" s="79"/>
      <c r="I2660" s="79"/>
      <c r="J2660" s="79"/>
      <c r="K2660" s="79"/>
      <c r="L2660" s="79"/>
      <c r="M2660" s="79"/>
    </row>
    <row r="2661" spans="1:13">
      <c r="A2661" s="79"/>
      <c r="B2661" s="79"/>
      <c r="C2661" s="79"/>
      <c r="D2661" s="79"/>
      <c r="E2661" s="79"/>
      <c r="F2661" s="79"/>
      <c r="G2661" s="79"/>
      <c r="H2661" s="79"/>
      <c r="I2661" s="79"/>
      <c r="J2661" s="79"/>
      <c r="K2661" s="79"/>
      <c r="L2661" s="79"/>
      <c r="M2661" s="79"/>
    </row>
    <row r="2662" spans="1:13">
      <c r="A2662" s="79"/>
      <c r="B2662" s="79"/>
      <c r="C2662" s="79"/>
      <c r="D2662" s="79"/>
      <c r="E2662" s="79"/>
      <c r="F2662" s="79"/>
      <c r="G2662" s="79"/>
      <c r="H2662" s="79"/>
      <c r="I2662" s="79"/>
      <c r="J2662" s="79"/>
      <c r="K2662" s="79"/>
      <c r="L2662" s="79"/>
      <c r="M2662" s="79"/>
    </row>
    <row r="2663" spans="1:13">
      <c r="A2663" s="79"/>
      <c r="B2663" s="79"/>
      <c r="C2663" s="79"/>
      <c r="D2663" s="79"/>
      <c r="E2663" s="79"/>
      <c r="F2663" s="79"/>
      <c r="G2663" s="79"/>
      <c r="H2663" s="79"/>
      <c r="I2663" s="79"/>
      <c r="J2663" s="79"/>
      <c r="K2663" s="79"/>
      <c r="L2663" s="79"/>
      <c r="M2663" s="79"/>
    </row>
    <row r="2664" spans="1:13">
      <c r="A2664" s="79"/>
      <c r="B2664" s="79"/>
      <c r="C2664" s="79"/>
      <c r="D2664" s="79"/>
      <c r="E2664" s="79"/>
      <c r="F2664" s="79"/>
      <c r="G2664" s="79"/>
      <c r="H2664" s="79"/>
      <c r="I2664" s="79"/>
      <c r="J2664" s="79"/>
      <c r="K2664" s="79"/>
      <c r="L2664" s="79"/>
      <c r="M2664" s="79"/>
    </row>
    <row r="2665" spans="1:13">
      <c r="A2665" s="79"/>
      <c r="B2665" s="79"/>
      <c r="C2665" s="79"/>
      <c r="D2665" s="79"/>
      <c r="E2665" s="79"/>
      <c r="F2665" s="79"/>
      <c r="G2665" s="79"/>
      <c r="H2665" s="79"/>
      <c r="I2665" s="79"/>
      <c r="J2665" s="79"/>
      <c r="K2665" s="79"/>
      <c r="L2665" s="79"/>
      <c r="M2665" s="79"/>
    </row>
    <row r="2666" spans="1:13">
      <c r="A2666" s="79"/>
      <c r="B2666" s="79"/>
      <c r="C2666" s="79"/>
      <c r="D2666" s="79"/>
      <c r="E2666" s="79"/>
      <c r="F2666" s="79"/>
      <c r="G2666" s="79"/>
      <c r="H2666" s="79"/>
      <c r="I2666" s="79"/>
      <c r="J2666" s="79"/>
      <c r="K2666" s="79"/>
      <c r="L2666" s="79"/>
      <c r="M2666" s="79"/>
    </row>
    <row r="2667" spans="1:13">
      <c r="A2667" s="79"/>
      <c r="B2667" s="79"/>
      <c r="C2667" s="79"/>
      <c r="D2667" s="79"/>
      <c r="E2667" s="79"/>
      <c r="F2667" s="79"/>
      <c r="G2667" s="79"/>
      <c r="H2667" s="79"/>
      <c r="I2667" s="79"/>
      <c r="J2667" s="79"/>
      <c r="K2667" s="79"/>
      <c r="L2667" s="79"/>
      <c r="M2667" s="79"/>
    </row>
    <row r="2668" spans="1:13">
      <c r="A2668" s="79"/>
      <c r="B2668" s="79"/>
      <c r="C2668" s="79"/>
      <c r="D2668" s="79"/>
      <c r="E2668" s="79"/>
      <c r="F2668" s="79"/>
      <c r="G2668" s="79"/>
      <c r="H2668" s="79"/>
      <c r="I2668" s="79"/>
      <c r="J2668" s="79"/>
      <c r="K2668" s="79"/>
      <c r="L2668" s="79"/>
      <c r="M2668" s="79"/>
    </row>
    <row r="2669" spans="1:13">
      <c r="A2669" s="79"/>
      <c r="B2669" s="79"/>
      <c r="C2669" s="79"/>
      <c r="D2669" s="79"/>
      <c r="E2669" s="79"/>
      <c r="F2669" s="79"/>
      <c r="G2669" s="79"/>
      <c r="H2669" s="79"/>
      <c r="I2669" s="79"/>
      <c r="J2669" s="79"/>
      <c r="K2669" s="79"/>
      <c r="L2669" s="79"/>
      <c r="M2669" s="79"/>
    </row>
    <row r="2670" spans="1:13">
      <c r="A2670" s="79"/>
      <c r="B2670" s="79"/>
      <c r="C2670" s="79"/>
      <c r="D2670" s="79"/>
      <c r="E2670" s="79"/>
      <c r="F2670" s="79"/>
      <c r="G2670" s="79"/>
      <c r="H2670" s="79"/>
      <c r="I2670" s="79"/>
      <c r="J2670" s="79"/>
      <c r="K2670" s="79"/>
      <c r="L2670" s="79"/>
      <c r="M2670" s="79"/>
    </row>
    <row r="2671" spans="1:13">
      <c r="A2671" s="79"/>
      <c r="B2671" s="79"/>
      <c r="C2671" s="79"/>
      <c r="D2671" s="79"/>
      <c r="E2671" s="79"/>
      <c r="F2671" s="79"/>
      <c r="G2671" s="79"/>
      <c r="H2671" s="79"/>
      <c r="I2671" s="79"/>
      <c r="J2671" s="79"/>
      <c r="K2671" s="79"/>
      <c r="L2671" s="79"/>
      <c r="M2671" s="79"/>
    </row>
    <row r="2672" spans="1:13">
      <c r="A2672" s="79"/>
      <c r="B2672" s="79"/>
      <c r="C2672" s="79"/>
      <c r="D2672" s="79"/>
      <c r="E2672" s="79"/>
      <c r="F2672" s="79"/>
      <c r="G2672" s="79"/>
      <c r="H2672" s="79"/>
      <c r="I2672" s="79"/>
      <c r="J2672" s="79"/>
      <c r="K2672" s="79"/>
      <c r="L2672" s="79"/>
      <c r="M2672" s="79"/>
    </row>
    <row r="2673" spans="1:13">
      <c r="A2673" s="79"/>
      <c r="B2673" s="79"/>
      <c r="C2673" s="79"/>
      <c r="D2673" s="79"/>
      <c r="E2673" s="79"/>
      <c r="F2673" s="79"/>
      <c r="G2673" s="79"/>
      <c r="H2673" s="79"/>
      <c r="I2673" s="79"/>
      <c r="J2673" s="79"/>
      <c r="K2673" s="79"/>
      <c r="L2673" s="79"/>
      <c r="M2673" s="79"/>
    </row>
    <row r="2674" spans="1:13">
      <c r="A2674" s="79"/>
      <c r="B2674" s="79"/>
      <c r="C2674" s="79"/>
      <c r="D2674" s="79"/>
      <c r="E2674" s="79"/>
      <c r="F2674" s="79"/>
      <c r="G2674" s="79"/>
      <c r="H2674" s="79"/>
      <c r="I2674" s="79"/>
      <c r="J2674" s="79"/>
      <c r="K2674" s="79"/>
      <c r="L2674" s="79"/>
      <c r="M2674" s="79"/>
    </row>
    <row r="2675" spans="1:13">
      <c r="A2675" s="79"/>
      <c r="B2675" s="79"/>
      <c r="C2675" s="79"/>
      <c r="D2675" s="79"/>
      <c r="E2675" s="79"/>
      <c r="F2675" s="79"/>
      <c r="G2675" s="79"/>
      <c r="H2675" s="79"/>
      <c r="I2675" s="79"/>
      <c r="J2675" s="79"/>
      <c r="K2675" s="79"/>
      <c r="L2675" s="79"/>
      <c r="M2675" s="79"/>
    </row>
    <row r="2676" spans="1:13">
      <c r="A2676" s="79"/>
      <c r="B2676" s="79"/>
      <c r="C2676" s="79"/>
      <c r="D2676" s="79"/>
      <c r="E2676" s="79"/>
      <c r="F2676" s="79"/>
      <c r="G2676" s="79"/>
      <c r="H2676" s="79"/>
      <c r="I2676" s="79"/>
      <c r="J2676" s="79"/>
      <c r="K2676" s="79"/>
      <c r="L2676" s="79"/>
      <c r="M2676" s="79"/>
    </row>
    <row r="2677" spans="1:13">
      <c r="A2677" s="79"/>
      <c r="B2677" s="79"/>
      <c r="C2677" s="79"/>
      <c r="D2677" s="79"/>
      <c r="E2677" s="79"/>
      <c r="F2677" s="79"/>
      <c r="G2677" s="79"/>
      <c r="H2677" s="79"/>
      <c r="I2677" s="79"/>
      <c r="J2677" s="79"/>
      <c r="K2677" s="79"/>
      <c r="L2677" s="79"/>
      <c r="M2677" s="79"/>
    </row>
    <row r="2678" spans="1:13">
      <c r="A2678" s="79"/>
      <c r="B2678" s="79"/>
      <c r="C2678" s="79"/>
      <c r="D2678" s="79"/>
      <c r="E2678" s="79"/>
      <c r="F2678" s="79"/>
      <c r="G2678" s="79"/>
      <c r="H2678" s="79"/>
      <c r="I2678" s="79"/>
      <c r="J2678" s="79"/>
      <c r="K2678" s="79"/>
      <c r="L2678" s="79"/>
      <c r="M2678" s="79"/>
    </row>
    <row r="2679" spans="1:13">
      <c r="A2679" s="79"/>
      <c r="B2679" s="79"/>
      <c r="C2679" s="79"/>
      <c r="D2679" s="79"/>
      <c r="E2679" s="79"/>
      <c r="F2679" s="79"/>
      <c r="G2679" s="79"/>
      <c r="H2679" s="79"/>
      <c r="I2679" s="79"/>
      <c r="J2679" s="79"/>
      <c r="K2679" s="79"/>
      <c r="L2679" s="79"/>
      <c r="M2679" s="79"/>
    </row>
    <row r="2680" spans="1:13">
      <c r="A2680" s="79"/>
      <c r="B2680" s="79"/>
      <c r="C2680" s="79"/>
      <c r="D2680" s="79"/>
      <c r="E2680" s="79"/>
      <c r="F2680" s="79"/>
      <c r="G2680" s="79"/>
      <c r="H2680" s="79"/>
      <c r="I2680" s="79"/>
      <c r="J2680" s="79"/>
      <c r="K2680" s="79"/>
      <c r="L2680" s="79"/>
      <c r="M2680" s="79"/>
    </row>
    <row r="2681" spans="1:13">
      <c r="A2681" s="79"/>
      <c r="B2681" s="79"/>
      <c r="C2681" s="79"/>
      <c r="D2681" s="79"/>
      <c r="E2681" s="79"/>
      <c r="F2681" s="79"/>
      <c r="G2681" s="79"/>
      <c r="H2681" s="79"/>
      <c r="I2681" s="79"/>
      <c r="J2681" s="79"/>
      <c r="K2681" s="79"/>
      <c r="L2681" s="79"/>
      <c r="M2681" s="79"/>
    </row>
    <row r="2682" spans="1:13">
      <c r="A2682" s="79"/>
      <c r="B2682" s="79"/>
      <c r="C2682" s="79"/>
      <c r="D2682" s="79"/>
      <c r="E2682" s="79"/>
      <c r="F2682" s="79"/>
      <c r="G2682" s="79"/>
      <c r="H2682" s="79"/>
      <c r="I2682" s="79"/>
      <c r="J2682" s="79"/>
      <c r="K2682" s="79"/>
      <c r="L2682" s="79"/>
      <c r="M2682" s="79"/>
    </row>
    <row r="2683" spans="1:13">
      <c r="A2683" s="79"/>
      <c r="B2683" s="79"/>
      <c r="C2683" s="79"/>
      <c r="D2683" s="79"/>
      <c r="E2683" s="79"/>
      <c r="F2683" s="79"/>
      <c r="G2683" s="79"/>
      <c r="H2683" s="79"/>
      <c r="I2683" s="79"/>
      <c r="J2683" s="79"/>
      <c r="K2683" s="79"/>
      <c r="L2683" s="79"/>
      <c r="M2683" s="79"/>
    </row>
    <row r="2684" spans="1:13">
      <c r="A2684" s="79"/>
      <c r="B2684" s="79"/>
      <c r="C2684" s="79"/>
      <c r="D2684" s="79"/>
      <c r="E2684" s="79"/>
      <c r="F2684" s="79"/>
      <c r="G2684" s="79"/>
      <c r="H2684" s="79"/>
      <c r="I2684" s="79"/>
      <c r="J2684" s="79"/>
      <c r="K2684" s="79"/>
      <c r="L2684" s="79"/>
      <c r="M2684" s="79"/>
    </row>
    <row r="2685" spans="1:13">
      <c r="A2685" s="79"/>
      <c r="B2685" s="79"/>
      <c r="C2685" s="79"/>
      <c r="D2685" s="79"/>
      <c r="E2685" s="79"/>
      <c r="F2685" s="79"/>
      <c r="G2685" s="79"/>
      <c r="H2685" s="79"/>
      <c r="I2685" s="79"/>
      <c r="J2685" s="79"/>
      <c r="K2685" s="79"/>
      <c r="L2685" s="79"/>
      <c r="M2685" s="79"/>
    </row>
    <row r="2686" spans="1:13">
      <c r="A2686" s="79"/>
      <c r="B2686" s="79"/>
      <c r="C2686" s="79"/>
      <c r="D2686" s="79"/>
      <c r="E2686" s="79"/>
      <c r="F2686" s="79"/>
      <c r="G2686" s="79"/>
      <c r="H2686" s="79"/>
      <c r="I2686" s="79"/>
      <c r="J2686" s="79"/>
      <c r="K2686" s="79"/>
      <c r="L2686" s="79"/>
      <c r="M2686" s="79"/>
    </row>
    <row r="2687" spans="1:13">
      <c r="A2687" s="79"/>
      <c r="B2687" s="79"/>
      <c r="C2687" s="79"/>
      <c r="D2687" s="79"/>
      <c r="E2687" s="79"/>
      <c r="F2687" s="79"/>
      <c r="G2687" s="79"/>
      <c r="H2687" s="79"/>
      <c r="I2687" s="79"/>
      <c r="J2687" s="79"/>
      <c r="K2687" s="79"/>
      <c r="L2687" s="79"/>
      <c r="M2687" s="79"/>
    </row>
    <row r="2688" spans="1:13">
      <c r="A2688" s="79"/>
      <c r="B2688" s="79"/>
      <c r="C2688" s="79"/>
      <c r="D2688" s="79"/>
      <c r="E2688" s="79"/>
      <c r="F2688" s="79"/>
      <c r="G2688" s="79"/>
      <c r="H2688" s="79"/>
      <c r="I2688" s="79"/>
      <c r="J2688" s="79"/>
      <c r="K2688" s="79"/>
      <c r="L2688" s="79"/>
      <c r="M2688" s="79"/>
    </row>
    <row r="2689" spans="1:13">
      <c r="A2689" s="79"/>
      <c r="B2689" s="79"/>
      <c r="C2689" s="79"/>
      <c r="D2689" s="79"/>
      <c r="E2689" s="79"/>
      <c r="F2689" s="79"/>
      <c r="G2689" s="79"/>
      <c r="H2689" s="79"/>
      <c r="I2689" s="79"/>
      <c r="J2689" s="79"/>
      <c r="K2689" s="79"/>
      <c r="L2689" s="79"/>
      <c r="M2689" s="79"/>
    </row>
    <row r="2690" spans="1:13">
      <c r="A2690" s="79"/>
      <c r="B2690" s="79"/>
      <c r="C2690" s="79"/>
      <c r="D2690" s="79"/>
      <c r="E2690" s="79"/>
      <c r="F2690" s="79"/>
      <c r="G2690" s="79"/>
      <c r="H2690" s="79"/>
      <c r="I2690" s="79"/>
      <c r="J2690" s="79"/>
      <c r="K2690" s="79"/>
      <c r="L2690" s="79"/>
      <c r="M2690" s="79"/>
    </row>
    <row r="2691" spans="1:13">
      <c r="A2691" s="79"/>
      <c r="B2691" s="79"/>
      <c r="C2691" s="79"/>
      <c r="D2691" s="79"/>
      <c r="E2691" s="79"/>
      <c r="F2691" s="79"/>
      <c r="G2691" s="79"/>
      <c r="H2691" s="79"/>
      <c r="I2691" s="79"/>
      <c r="J2691" s="79"/>
      <c r="K2691" s="79"/>
      <c r="L2691" s="79"/>
      <c r="M2691" s="79"/>
    </row>
    <row r="2692" spans="1:13">
      <c r="A2692" s="79"/>
      <c r="B2692" s="79"/>
      <c r="C2692" s="79"/>
      <c r="D2692" s="79"/>
      <c r="E2692" s="79"/>
      <c r="F2692" s="79"/>
      <c r="G2692" s="79"/>
      <c r="H2692" s="79"/>
      <c r="I2692" s="79"/>
      <c r="J2692" s="79"/>
      <c r="K2692" s="79"/>
      <c r="L2692" s="79"/>
      <c r="M2692" s="79"/>
    </row>
    <row r="2693" spans="1:13">
      <c r="A2693" s="79"/>
      <c r="B2693" s="79"/>
      <c r="C2693" s="79"/>
      <c r="D2693" s="79"/>
      <c r="E2693" s="79"/>
      <c r="F2693" s="79"/>
      <c r="G2693" s="79"/>
      <c r="H2693" s="79"/>
      <c r="I2693" s="79"/>
      <c r="J2693" s="79"/>
      <c r="K2693" s="79"/>
      <c r="L2693" s="79"/>
      <c r="M2693" s="79"/>
    </row>
    <row r="2694" spans="1:13">
      <c r="A2694" s="79"/>
      <c r="B2694" s="79"/>
      <c r="C2694" s="79"/>
      <c r="D2694" s="79"/>
      <c r="E2694" s="79"/>
      <c r="F2694" s="79"/>
      <c r="G2694" s="79"/>
      <c r="H2694" s="79"/>
      <c r="I2694" s="79"/>
      <c r="J2694" s="79"/>
      <c r="K2694" s="79"/>
      <c r="L2694" s="79"/>
      <c r="M2694" s="79"/>
    </row>
    <row r="2695" spans="1:13">
      <c r="A2695" s="79"/>
      <c r="B2695" s="79"/>
      <c r="C2695" s="79"/>
      <c r="D2695" s="79"/>
      <c r="E2695" s="79"/>
      <c r="F2695" s="79"/>
      <c r="G2695" s="79"/>
      <c r="H2695" s="79"/>
      <c r="I2695" s="79"/>
      <c r="J2695" s="79"/>
      <c r="K2695" s="79"/>
      <c r="L2695" s="79"/>
      <c r="M2695" s="79"/>
    </row>
    <row r="2696" spans="1:13">
      <c r="A2696" s="79"/>
      <c r="B2696" s="79"/>
      <c r="C2696" s="79"/>
      <c r="D2696" s="79"/>
      <c r="E2696" s="79"/>
      <c r="F2696" s="79"/>
      <c r="G2696" s="79"/>
      <c r="H2696" s="79"/>
      <c r="I2696" s="79"/>
      <c r="J2696" s="79"/>
      <c r="K2696" s="79"/>
      <c r="L2696" s="79"/>
      <c r="M2696" s="79"/>
    </row>
    <row r="2697" spans="1:13">
      <c r="A2697" s="79"/>
      <c r="B2697" s="79"/>
      <c r="C2697" s="79"/>
      <c r="D2697" s="79"/>
      <c r="E2697" s="79"/>
      <c r="F2697" s="79"/>
      <c r="G2697" s="79"/>
      <c r="H2697" s="79"/>
      <c r="I2697" s="79"/>
      <c r="J2697" s="79"/>
      <c r="K2697" s="79"/>
      <c r="L2697" s="79"/>
      <c r="M2697" s="79"/>
    </row>
    <row r="2698" spans="1:13">
      <c r="A2698" s="79"/>
      <c r="B2698" s="79"/>
      <c r="C2698" s="79"/>
      <c r="D2698" s="79"/>
      <c r="E2698" s="79"/>
      <c r="F2698" s="79"/>
      <c r="G2698" s="79"/>
      <c r="H2698" s="79"/>
      <c r="I2698" s="79"/>
      <c r="J2698" s="79"/>
      <c r="K2698" s="79"/>
      <c r="L2698" s="79"/>
      <c r="M2698" s="79"/>
    </row>
    <row r="2699" spans="1:13">
      <c r="A2699" s="79"/>
      <c r="B2699" s="79"/>
      <c r="C2699" s="79"/>
      <c r="D2699" s="79"/>
      <c r="E2699" s="79"/>
      <c r="F2699" s="79"/>
      <c r="G2699" s="79"/>
      <c r="H2699" s="79"/>
      <c r="I2699" s="79"/>
      <c r="J2699" s="79"/>
      <c r="K2699" s="79"/>
      <c r="L2699" s="79"/>
      <c r="M2699" s="79"/>
    </row>
    <row r="2700" spans="1:13">
      <c r="A2700" s="79"/>
      <c r="B2700" s="79"/>
      <c r="C2700" s="79"/>
      <c r="D2700" s="79"/>
      <c r="E2700" s="79"/>
      <c r="F2700" s="79"/>
      <c r="G2700" s="79"/>
      <c r="H2700" s="79"/>
      <c r="I2700" s="79"/>
      <c r="J2700" s="79"/>
      <c r="K2700" s="79"/>
      <c r="L2700" s="79"/>
      <c r="M2700" s="79"/>
    </row>
    <row r="2701" spans="1:13">
      <c r="A2701" s="79"/>
      <c r="B2701" s="79"/>
      <c r="C2701" s="79"/>
      <c r="D2701" s="79"/>
      <c r="E2701" s="79"/>
      <c r="F2701" s="79"/>
      <c r="G2701" s="79"/>
      <c r="H2701" s="79"/>
      <c r="I2701" s="79"/>
      <c r="J2701" s="79"/>
      <c r="K2701" s="79"/>
      <c r="L2701" s="79"/>
      <c r="M2701" s="79"/>
    </row>
    <row r="2702" spans="1:13">
      <c r="A2702" s="79"/>
      <c r="B2702" s="79"/>
      <c r="C2702" s="79"/>
      <c r="D2702" s="79"/>
      <c r="E2702" s="79"/>
      <c r="F2702" s="79"/>
      <c r="G2702" s="79"/>
      <c r="H2702" s="79"/>
      <c r="I2702" s="79"/>
      <c r="J2702" s="79"/>
      <c r="K2702" s="79"/>
      <c r="L2702" s="79"/>
      <c r="M2702" s="79"/>
    </row>
    <row r="2703" spans="1:13">
      <c r="A2703" s="79"/>
      <c r="B2703" s="79"/>
      <c r="C2703" s="79"/>
      <c r="D2703" s="79"/>
      <c r="E2703" s="79"/>
      <c r="F2703" s="79"/>
      <c r="G2703" s="79"/>
      <c r="H2703" s="79"/>
      <c r="I2703" s="79"/>
      <c r="J2703" s="79"/>
      <c r="K2703" s="79"/>
      <c r="L2703" s="79"/>
      <c r="M2703" s="79"/>
    </row>
    <row r="2704" spans="1:13">
      <c r="A2704" s="79"/>
      <c r="B2704" s="79"/>
      <c r="C2704" s="79"/>
      <c r="D2704" s="79"/>
      <c r="E2704" s="79"/>
      <c r="F2704" s="79"/>
      <c r="G2704" s="79"/>
      <c r="H2704" s="79"/>
      <c r="I2704" s="79"/>
      <c r="J2704" s="79"/>
      <c r="K2704" s="79"/>
      <c r="L2704" s="79"/>
      <c r="M2704" s="79"/>
    </row>
    <row r="2705" spans="1:13">
      <c r="A2705" s="79"/>
      <c r="B2705" s="79"/>
      <c r="C2705" s="79"/>
      <c r="D2705" s="79"/>
      <c r="E2705" s="79"/>
      <c r="F2705" s="79"/>
      <c r="G2705" s="79"/>
      <c r="H2705" s="79"/>
      <c r="I2705" s="79"/>
      <c r="J2705" s="79"/>
      <c r="K2705" s="79"/>
      <c r="L2705" s="79"/>
      <c r="M2705" s="79"/>
    </row>
    <row r="2706" spans="1:13">
      <c r="A2706" s="79"/>
      <c r="B2706" s="79"/>
      <c r="C2706" s="79"/>
      <c r="D2706" s="79"/>
      <c r="E2706" s="79"/>
      <c r="F2706" s="79"/>
      <c r="G2706" s="79"/>
      <c r="H2706" s="79"/>
      <c r="I2706" s="79"/>
      <c r="J2706" s="79"/>
      <c r="K2706" s="79"/>
      <c r="L2706" s="79"/>
      <c r="M2706" s="79"/>
    </row>
    <row r="2707" spans="1:13">
      <c r="A2707" s="79"/>
      <c r="B2707" s="79"/>
      <c r="C2707" s="79"/>
      <c r="D2707" s="79"/>
      <c r="E2707" s="79"/>
      <c r="F2707" s="79"/>
      <c r="G2707" s="79"/>
      <c r="H2707" s="79"/>
      <c r="I2707" s="79"/>
      <c r="J2707" s="79"/>
      <c r="K2707" s="79"/>
      <c r="L2707" s="79"/>
      <c r="M2707" s="79"/>
    </row>
    <row r="2708" spans="1:13">
      <c r="A2708" s="79"/>
      <c r="B2708" s="79"/>
      <c r="C2708" s="79"/>
      <c r="D2708" s="79"/>
      <c r="E2708" s="79"/>
      <c r="F2708" s="79"/>
      <c r="G2708" s="79"/>
      <c r="H2708" s="79"/>
      <c r="I2708" s="79"/>
      <c r="J2708" s="79"/>
      <c r="K2708" s="79"/>
      <c r="L2708" s="79"/>
      <c r="M2708" s="79"/>
    </row>
    <row r="2709" spans="1:13">
      <c r="A2709" s="79"/>
      <c r="B2709" s="79"/>
      <c r="C2709" s="79"/>
      <c r="D2709" s="79"/>
      <c r="E2709" s="79"/>
      <c r="F2709" s="79"/>
      <c r="G2709" s="79"/>
      <c r="H2709" s="79"/>
      <c r="I2709" s="79"/>
      <c r="J2709" s="79"/>
      <c r="K2709" s="79"/>
      <c r="L2709" s="79"/>
      <c r="M2709" s="79"/>
    </row>
    <row r="2710" spans="1:13">
      <c r="A2710" s="79"/>
      <c r="B2710" s="79"/>
      <c r="C2710" s="79"/>
      <c r="D2710" s="79"/>
      <c r="E2710" s="79"/>
      <c r="F2710" s="79"/>
      <c r="G2710" s="79"/>
      <c r="H2710" s="79"/>
      <c r="I2710" s="79"/>
      <c r="J2710" s="79"/>
      <c r="K2710" s="79"/>
      <c r="L2710" s="79"/>
      <c r="M2710" s="79"/>
    </row>
    <row r="2711" spans="1:13">
      <c r="A2711" s="79"/>
      <c r="B2711" s="79"/>
      <c r="C2711" s="79"/>
      <c r="D2711" s="79"/>
      <c r="E2711" s="79"/>
      <c r="F2711" s="79"/>
      <c r="G2711" s="79"/>
      <c r="H2711" s="79"/>
      <c r="I2711" s="79"/>
      <c r="J2711" s="79"/>
      <c r="K2711" s="79"/>
      <c r="L2711" s="79"/>
      <c r="M2711" s="79"/>
    </row>
    <row r="2712" spans="1:13">
      <c r="A2712" s="79"/>
      <c r="B2712" s="79"/>
      <c r="C2712" s="79"/>
      <c r="D2712" s="79"/>
      <c r="E2712" s="79"/>
      <c r="F2712" s="79"/>
      <c r="G2712" s="79"/>
      <c r="H2712" s="79"/>
      <c r="I2712" s="79"/>
      <c r="J2712" s="79"/>
      <c r="K2712" s="79"/>
      <c r="L2712" s="79"/>
      <c r="M2712" s="79"/>
    </row>
    <row r="2713" spans="1:13">
      <c r="A2713" s="79"/>
      <c r="B2713" s="79"/>
      <c r="C2713" s="79"/>
      <c r="D2713" s="79"/>
      <c r="E2713" s="79"/>
      <c r="F2713" s="79"/>
      <c r="G2713" s="79"/>
      <c r="H2713" s="79"/>
      <c r="I2713" s="79"/>
      <c r="J2713" s="79"/>
      <c r="K2713" s="79"/>
      <c r="L2713" s="79"/>
      <c r="M2713" s="79"/>
    </row>
    <row r="2714" spans="1:13">
      <c r="A2714" s="79"/>
      <c r="B2714" s="79"/>
      <c r="C2714" s="79"/>
      <c r="D2714" s="79"/>
      <c r="E2714" s="79"/>
      <c r="F2714" s="79"/>
      <c r="G2714" s="79"/>
      <c r="H2714" s="79"/>
      <c r="I2714" s="79"/>
      <c r="J2714" s="79"/>
      <c r="K2714" s="79"/>
      <c r="L2714" s="79"/>
      <c r="M2714" s="79"/>
    </row>
    <row r="2715" spans="1:13">
      <c r="A2715" s="79"/>
      <c r="B2715" s="79"/>
      <c r="C2715" s="79"/>
      <c r="D2715" s="79"/>
      <c r="E2715" s="79"/>
      <c r="F2715" s="79"/>
      <c r="G2715" s="79"/>
      <c r="H2715" s="79"/>
      <c r="I2715" s="79"/>
      <c r="J2715" s="79"/>
      <c r="K2715" s="79"/>
      <c r="L2715" s="79"/>
      <c r="M2715" s="79"/>
    </row>
    <row r="2716" spans="1:13">
      <c r="A2716" s="79"/>
      <c r="B2716" s="79"/>
      <c r="C2716" s="79"/>
      <c r="D2716" s="79"/>
      <c r="E2716" s="79"/>
      <c r="F2716" s="79"/>
      <c r="G2716" s="79"/>
      <c r="H2716" s="79"/>
      <c r="I2716" s="79"/>
      <c r="J2716" s="79"/>
      <c r="K2716" s="79"/>
      <c r="L2716" s="79"/>
      <c r="M2716" s="79"/>
    </row>
    <row r="2717" spans="1:13">
      <c r="A2717" s="79"/>
      <c r="B2717" s="79"/>
      <c r="C2717" s="79"/>
      <c r="D2717" s="79"/>
      <c r="E2717" s="79"/>
      <c r="F2717" s="79"/>
      <c r="G2717" s="79"/>
      <c r="H2717" s="79"/>
      <c r="I2717" s="79"/>
      <c r="J2717" s="79"/>
      <c r="K2717" s="79"/>
      <c r="L2717" s="79"/>
      <c r="M2717" s="79"/>
    </row>
    <row r="2718" spans="1:13">
      <c r="A2718" s="79"/>
      <c r="B2718" s="79"/>
      <c r="C2718" s="79"/>
      <c r="D2718" s="79"/>
      <c r="E2718" s="79"/>
      <c r="F2718" s="79"/>
      <c r="G2718" s="79"/>
      <c r="H2718" s="79"/>
      <c r="I2718" s="79"/>
      <c r="J2718" s="79"/>
      <c r="K2718" s="79"/>
      <c r="L2718" s="79"/>
      <c r="M2718" s="79"/>
    </row>
    <row r="2719" spans="1:13">
      <c r="A2719" s="79"/>
      <c r="B2719" s="79"/>
      <c r="C2719" s="79"/>
      <c r="D2719" s="79"/>
      <c r="E2719" s="79"/>
      <c r="F2719" s="79"/>
      <c r="G2719" s="79"/>
      <c r="H2719" s="79"/>
      <c r="I2719" s="79"/>
      <c r="J2719" s="79"/>
      <c r="K2719" s="79"/>
      <c r="L2719" s="79"/>
      <c r="M2719" s="79"/>
    </row>
    <row r="2720" spans="1:13">
      <c r="A2720" s="79"/>
      <c r="B2720" s="79"/>
      <c r="C2720" s="79"/>
      <c r="D2720" s="79"/>
      <c r="E2720" s="79"/>
      <c r="F2720" s="79"/>
      <c r="G2720" s="79"/>
      <c r="H2720" s="79"/>
      <c r="I2720" s="79"/>
      <c r="J2720" s="79"/>
      <c r="K2720" s="79"/>
      <c r="L2720" s="79"/>
      <c r="M2720" s="79"/>
    </row>
    <row r="2721" spans="1:13">
      <c r="A2721" s="79"/>
      <c r="B2721" s="79"/>
      <c r="C2721" s="79"/>
      <c r="D2721" s="79"/>
      <c r="E2721" s="79"/>
      <c r="F2721" s="79"/>
      <c r="G2721" s="79"/>
      <c r="H2721" s="79"/>
      <c r="I2721" s="79"/>
      <c r="J2721" s="79"/>
      <c r="K2721" s="79"/>
      <c r="L2721" s="79"/>
      <c r="M2721" s="79"/>
    </row>
    <row r="2722" spans="1:13">
      <c r="A2722" s="79"/>
      <c r="B2722" s="79"/>
      <c r="C2722" s="79"/>
      <c r="D2722" s="79"/>
      <c r="E2722" s="79"/>
      <c r="F2722" s="79"/>
      <c r="G2722" s="79"/>
      <c r="H2722" s="79"/>
      <c r="I2722" s="79"/>
      <c r="J2722" s="79"/>
      <c r="K2722" s="79"/>
      <c r="L2722" s="79"/>
      <c r="M2722" s="79"/>
    </row>
    <row r="2723" spans="1:13">
      <c r="A2723" s="79"/>
      <c r="B2723" s="79"/>
      <c r="C2723" s="79"/>
      <c r="D2723" s="79"/>
      <c r="E2723" s="79"/>
      <c r="F2723" s="79"/>
      <c r="G2723" s="79"/>
      <c r="H2723" s="79"/>
      <c r="I2723" s="79"/>
      <c r="J2723" s="79"/>
      <c r="K2723" s="79"/>
      <c r="L2723" s="79"/>
      <c r="M2723" s="79"/>
    </row>
    <row r="2724" spans="1:13">
      <c r="A2724" s="79"/>
      <c r="B2724" s="79"/>
      <c r="C2724" s="79"/>
      <c r="D2724" s="79"/>
      <c r="E2724" s="79"/>
      <c r="F2724" s="79"/>
      <c r="G2724" s="79"/>
      <c r="H2724" s="79"/>
      <c r="I2724" s="79"/>
      <c r="J2724" s="79"/>
      <c r="K2724" s="79"/>
      <c r="L2724" s="79"/>
      <c r="M2724" s="79"/>
    </row>
    <row r="2725" spans="1:13">
      <c r="A2725" s="79"/>
      <c r="B2725" s="79"/>
      <c r="C2725" s="79"/>
      <c r="D2725" s="79"/>
      <c r="E2725" s="79"/>
      <c r="F2725" s="79"/>
      <c r="G2725" s="79"/>
      <c r="H2725" s="79"/>
      <c r="I2725" s="79"/>
      <c r="J2725" s="79"/>
      <c r="K2725" s="79"/>
      <c r="L2725" s="79"/>
      <c r="M2725" s="79"/>
    </row>
    <row r="2726" spans="1:13">
      <c r="A2726" s="79"/>
      <c r="B2726" s="79"/>
      <c r="C2726" s="79"/>
      <c r="D2726" s="79"/>
      <c r="E2726" s="79"/>
      <c r="F2726" s="79"/>
      <c r="G2726" s="79"/>
      <c r="H2726" s="79"/>
      <c r="I2726" s="79"/>
      <c r="J2726" s="79"/>
      <c r="K2726" s="79"/>
      <c r="L2726" s="79"/>
      <c r="M2726" s="79"/>
    </row>
    <row r="2727" spans="1:13">
      <c r="A2727" s="79"/>
      <c r="B2727" s="79"/>
      <c r="C2727" s="79"/>
      <c r="D2727" s="79"/>
      <c r="E2727" s="79"/>
      <c r="F2727" s="79"/>
      <c r="G2727" s="79"/>
      <c r="H2727" s="79"/>
      <c r="I2727" s="79"/>
      <c r="J2727" s="79"/>
      <c r="K2727" s="79"/>
      <c r="L2727" s="79"/>
      <c r="M2727" s="79"/>
    </row>
    <row r="2728" spans="1:13">
      <c r="A2728" s="79"/>
      <c r="B2728" s="79"/>
      <c r="C2728" s="79"/>
      <c r="D2728" s="79"/>
      <c r="E2728" s="79"/>
      <c r="F2728" s="79"/>
      <c r="G2728" s="79"/>
      <c r="H2728" s="79"/>
      <c r="I2728" s="79"/>
      <c r="J2728" s="79"/>
      <c r="K2728" s="79"/>
      <c r="L2728" s="79"/>
      <c r="M2728" s="79"/>
    </row>
    <row r="2729" spans="1:13">
      <c r="A2729" s="79"/>
      <c r="B2729" s="79"/>
      <c r="C2729" s="79"/>
      <c r="D2729" s="79"/>
      <c r="E2729" s="79"/>
      <c r="F2729" s="79"/>
      <c r="G2729" s="79"/>
      <c r="H2729" s="79"/>
      <c r="I2729" s="79"/>
      <c r="J2729" s="79"/>
      <c r="K2729" s="79"/>
      <c r="L2729" s="79"/>
      <c r="M2729" s="79"/>
    </row>
    <row r="2730" spans="1:13">
      <c r="A2730" s="79"/>
      <c r="B2730" s="79"/>
      <c r="C2730" s="79"/>
      <c r="D2730" s="79"/>
      <c r="E2730" s="79"/>
      <c r="F2730" s="79"/>
      <c r="G2730" s="79"/>
      <c r="H2730" s="79"/>
      <c r="I2730" s="79"/>
      <c r="J2730" s="79"/>
      <c r="K2730" s="79"/>
      <c r="L2730" s="79"/>
      <c r="M2730" s="79"/>
    </row>
    <row r="2731" spans="1:13">
      <c r="A2731" s="79"/>
      <c r="B2731" s="79"/>
      <c r="C2731" s="79"/>
      <c r="D2731" s="79"/>
      <c r="E2731" s="79"/>
      <c r="F2731" s="79"/>
      <c r="G2731" s="79"/>
      <c r="H2731" s="79"/>
      <c r="I2731" s="79"/>
      <c r="J2731" s="79"/>
      <c r="K2731" s="79"/>
      <c r="L2731" s="79"/>
      <c r="M2731" s="79"/>
    </row>
    <row r="2732" spans="1:13">
      <c r="A2732" s="79"/>
      <c r="B2732" s="79"/>
      <c r="C2732" s="79"/>
      <c r="D2732" s="79"/>
      <c r="E2732" s="79"/>
      <c r="F2732" s="79"/>
      <c r="G2732" s="79"/>
      <c r="H2732" s="79"/>
      <c r="I2732" s="79"/>
      <c r="J2732" s="79"/>
      <c r="K2732" s="79"/>
      <c r="L2732" s="79"/>
      <c r="M2732" s="79"/>
    </row>
    <row r="2733" spans="1:13">
      <c r="A2733" s="79"/>
      <c r="B2733" s="79"/>
      <c r="C2733" s="79"/>
      <c r="D2733" s="79"/>
      <c r="E2733" s="79"/>
      <c r="F2733" s="79"/>
      <c r="G2733" s="79"/>
      <c r="H2733" s="79"/>
      <c r="I2733" s="79"/>
      <c r="J2733" s="79"/>
      <c r="K2733" s="79"/>
      <c r="L2733" s="79"/>
      <c r="M2733" s="79"/>
    </row>
    <row r="2734" spans="1:13">
      <c r="A2734" s="79"/>
      <c r="B2734" s="79"/>
      <c r="C2734" s="79"/>
      <c r="D2734" s="79"/>
      <c r="E2734" s="79"/>
      <c r="F2734" s="79"/>
      <c r="G2734" s="79"/>
      <c r="H2734" s="79"/>
      <c r="I2734" s="79"/>
      <c r="J2734" s="79"/>
      <c r="K2734" s="79"/>
      <c r="L2734" s="79"/>
      <c r="M2734" s="79"/>
    </row>
    <row r="2735" spans="1:13">
      <c r="A2735" s="79"/>
      <c r="B2735" s="79"/>
      <c r="C2735" s="79"/>
      <c r="D2735" s="79"/>
      <c r="E2735" s="79"/>
      <c r="F2735" s="79"/>
      <c r="G2735" s="79"/>
      <c r="H2735" s="79"/>
      <c r="I2735" s="79"/>
      <c r="J2735" s="79"/>
      <c r="K2735" s="79"/>
      <c r="L2735" s="79"/>
      <c r="M2735" s="79"/>
    </row>
    <row r="2736" spans="1:13">
      <c r="A2736" s="79"/>
      <c r="B2736" s="79"/>
      <c r="C2736" s="79"/>
      <c r="D2736" s="79"/>
      <c r="E2736" s="79"/>
      <c r="F2736" s="79"/>
      <c r="G2736" s="79"/>
      <c r="H2736" s="79"/>
      <c r="I2736" s="79"/>
      <c r="J2736" s="79"/>
      <c r="K2736" s="79"/>
      <c r="L2736" s="79"/>
      <c r="M2736" s="79"/>
    </row>
    <row r="2737" spans="1:13">
      <c r="A2737" s="79"/>
      <c r="B2737" s="79"/>
      <c r="C2737" s="79"/>
      <c r="D2737" s="79"/>
      <c r="E2737" s="79"/>
      <c r="F2737" s="79"/>
      <c r="G2737" s="79"/>
      <c r="H2737" s="79"/>
      <c r="I2737" s="79"/>
      <c r="J2737" s="79"/>
      <c r="K2737" s="79"/>
      <c r="L2737" s="79"/>
      <c r="M2737" s="79"/>
    </row>
    <row r="2738" spans="1:13">
      <c r="A2738" s="79"/>
      <c r="B2738" s="79"/>
      <c r="C2738" s="79"/>
      <c r="D2738" s="79"/>
      <c r="E2738" s="79"/>
      <c r="F2738" s="79"/>
      <c r="G2738" s="79"/>
      <c r="H2738" s="79"/>
      <c r="I2738" s="79"/>
      <c r="J2738" s="79"/>
      <c r="K2738" s="79"/>
      <c r="L2738" s="79"/>
      <c r="M2738" s="79"/>
    </row>
    <row r="2739" spans="1:13">
      <c r="A2739" s="79"/>
      <c r="B2739" s="79"/>
      <c r="C2739" s="79"/>
      <c r="D2739" s="79"/>
      <c r="E2739" s="79"/>
      <c r="F2739" s="79"/>
      <c r="G2739" s="79"/>
      <c r="H2739" s="79"/>
      <c r="I2739" s="79"/>
      <c r="J2739" s="79"/>
      <c r="K2739" s="79"/>
      <c r="L2739" s="79"/>
      <c r="M2739" s="79"/>
    </row>
    <row r="2740" spans="1:13">
      <c r="A2740" s="79"/>
      <c r="B2740" s="79"/>
      <c r="C2740" s="79"/>
      <c r="D2740" s="79"/>
      <c r="E2740" s="79"/>
      <c r="F2740" s="79"/>
      <c r="G2740" s="79"/>
      <c r="H2740" s="79"/>
      <c r="I2740" s="79"/>
      <c r="J2740" s="79"/>
      <c r="K2740" s="79"/>
      <c r="L2740" s="79"/>
      <c r="M2740" s="79"/>
    </row>
    <row r="2741" spans="1:13">
      <c r="A2741" s="79"/>
      <c r="B2741" s="79"/>
      <c r="C2741" s="79"/>
      <c r="D2741" s="79"/>
      <c r="E2741" s="79"/>
      <c r="F2741" s="79"/>
      <c r="G2741" s="79"/>
      <c r="H2741" s="79"/>
      <c r="I2741" s="79"/>
      <c r="J2741" s="79"/>
      <c r="K2741" s="79"/>
      <c r="L2741" s="79"/>
      <c r="M2741" s="79"/>
    </row>
    <row r="2742" spans="1:13">
      <c r="A2742" s="79"/>
      <c r="B2742" s="79"/>
      <c r="C2742" s="79"/>
      <c r="D2742" s="79"/>
      <c r="E2742" s="79"/>
      <c r="F2742" s="79"/>
      <c r="G2742" s="79"/>
      <c r="H2742" s="79"/>
      <c r="I2742" s="79"/>
      <c r="J2742" s="79"/>
      <c r="K2742" s="79"/>
      <c r="L2742" s="79"/>
      <c r="M2742" s="79"/>
    </row>
    <row r="2743" spans="1:13">
      <c r="A2743" s="79"/>
      <c r="B2743" s="79"/>
      <c r="C2743" s="79"/>
      <c r="D2743" s="79"/>
      <c r="E2743" s="79"/>
      <c r="F2743" s="79"/>
      <c r="G2743" s="79"/>
      <c r="H2743" s="79"/>
      <c r="I2743" s="79"/>
      <c r="J2743" s="79"/>
      <c r="K2743" s="79"/>
      <c r="L2743" s="79"/>
      <c r="M2743" s="79"/>
    </row>
    <row r="2744" spans="1:13">
      <c r="A2744" s="79"/>
      <c r="B2744" s="79"/>
      <c r="C2744" s="79"/>
      <c r="D2744" s="79"/>
      <c r="E2744" s="79"/>
      <c r="F2744" s="79"/>
      <c r="G2744" s="79"/>
      <c r="H2744" s="79"/>
      <c r="I2744" s="79"/>
      <c r="J2744" s="79"/>
      <c r="K2744" s="79"/>
      <c r="L2744" s="79"/>
      <c r="M2744" s="79"/>
    </row>
    <row r="2745" spans="1:13">
      <c r="A2745" s="79"/>
      <c r="B2745" s="79"/>
      <c r="C2745" s="79"/>
      <c r="D2745" s="79"/>
      <c r="E2745" s="79"/>
      <c r="F2745" s="79"/>
      <c r="G2745" s="79"/>
      <c r="H2745" s="79"/>
      <c r="I2745" s="79"/>
      <c r="J2745" s="79"/>
      <c r="K2745" s="79"/>
      <c r="L2745" s="79"/>
      <c r="M2745" s="79"/>
    </row>
    <row r="2746" spans="1:13">
      <c r="A2746" s="79"/>
      <c r="B2746" s="79"/>
      <c r="C2746" s="79"/>
      <c r="D2746" s="79"/>
      <c r="E2746" s="79"/>
      <c r="F2746" s="79"/>
      <c r="G2746" s="79"/>
      <c r="H2746" s="79"/>
      <c r="I2746" s="79"/>
      <c r="J2746" s="79"/>
      <c r="K2746" s="79"/>
      <c r="L2746" s="79"/>
      <c r="M2746" s="79"/>
    </row>
    <row r="2747" spans="1:13">
      <c r="A2747" s="79"/>
      <c r="B2747" s="79"/>
      <c r="C2747" s="79"/>
      <c r="D2747" s="79"/>
      <c r="E2747" s="79"/>
      <c r="F2747" s="79"/>
      <c r="G2747" s="79"/>
      <c r="H2747" s="79"/>
      <c r="I2747" s="79"/>
      <c r="J2747" s="79"/>
      <c r="K2747" s="79"/>
      <c r="L2747" s="79"/>
      <c r="M2747" s="79"/>
    </row>
    <row r="2748" spans="1:13">
      <c r="A2748" s="79"/>
      <c r="B2748" s="79"/>
      <c r="C2748" s="79"/>
      <c r="D2748" s="79"/>
      <c r="E2748" s="79"/>
      <c r="F2748" s="79"/>
      <c r="G2748" s="79"/>
      <c r="H2748" s="79"/>
      <c r="I2748" s="79"/>
      <c r="J2748" s="79"/>
      <c r="K2748" s="79"/>
      <c r="L2748" s="79"/>
      <c r="M2748" s="79"/>
    </row>
    <row r="2749" spans="1:13">
      <c r="A2749" s="79"/>
      <c r="B2749" s="79"/>
      <c r="C2749" s="79"/>
      <c r="D2749" s="79"/>
      <c r="E2749" s="79"/>
      <c r="F2749" s="79"/>
      <c r="G2749" s="79"/>
      <c r="H2749" s="79"/>
      <c r="I2749" s="79"/>
      <c r="J2749" s="79"/>
      <c r="K2749" s="79"/>
      <c r="L2749" s="79"/>
      <c r="M2749" s="79"/>
    </row>
    <row r="2750" spans="1:13">
      <c r="A2750" s="79"/>
      <c r="B2750" s="79"/>
      <c r="C2750" s="79"/>
      <c r="D2750" s="79"/>
      <c r="E2750" s="79"/>
      <c r="F2750" s="79"/>
      <c r="G2750" s="79"/>
      <c r="H2750" s="79"/>
      <c r="I2750" s="79"/>
      <c r="J2750" s="79"/>
      <c r="K2750" s="79"/>
      <c r="L2750" s="79"/>
      <c r="M2750" s="79"/>
    </row>
    <row r="2751" spans="1:13">
      <c r="A2751" s="79"/>
      <c r="B2751" s="79"/>
      <c r="C2751" s="79"/>
      <c r="D2751" s="79"/>
      <c r="E2751" s="79"/>
      <c r="F2751" s="79"/>
      <c r="G2751" s="79"/>
      <c r="H2751" s="79"/>
      <c r="I2751" s="79"/>
      <c r="J2751" s="79"/>
      <c r="K2751" s="79"/>
      <c r="L2751" s="79"/>
      <c r="M2751" s="79"/>
    </row>
    <row r="2752" spans="1:13">
      <c r="A2752" s="79"/>
      <c r="B2752" s="79"/>
      <c r="C2752" s="79"/>
      <c r="D2752" s="79"/>
      <c r="E2752" s="79"/>
      <c r="F2752" s="79"/>
      <c r="G2752" s="79"/>
      <c r="H2752" s="79"/>
      <c r="I2752" s="79"/>
      <c r="J2752" s="79"/>
      <c r="K2752" s="79"/>
      <c r="L2752" s="79"/>
      <c r="M2752" s="79"/>
    </row>
    <row r="2753" spans="1:13">
      <c r="A2753" s="79"/>
      <c r="B2753" s="79"/>
      <c r="C2753" s="79"/>
      <c r="D2753" s="79"/>
      <c r="E2753" s="79"/>
      <c r="F2753" s="79"/>
      <c r="G2753" s="79"/>
      <c r="H2753" s="79"/>
      <c r="I2753" s="79"/>
      <c r="J2753" s="79"/>
      <c r="K2753" s="79"/>
      <c r="L2753" s="79"/>
      <c r="M2753" s="79"/>
    </row>
    <row r="2754" spans="1:13">
      <c r="A2754" s="79"/>
      <c r="B2754" s="79"/>
      <c r="C2754" s="79"/>
      <c r="D2754" s="79"/>
      <c r="E2754" s="79"/>
      <c r="F2754" s="79"/>
      <c r="G2754" s="79"/>
      <c r="H2754" s="79"/>
      <c r="I2754" s="79"/>
      <c r="J2754" s="79"/>
      <c r="K2754" s="79"/>
      <c r="L2754" s="79"/>
      <c r="M2754" s="79"/>
    </row>
    <row r="2755" spans="1:13">
      <c r="A2755" s="79"/>
      <c r="B2755" s="79"/>
      <c r="C2755" s="79"/>
      <c r="D2755" s="79"/>
      <c r="E2755" s="79"/>
      <c r="F2755" s="79"/>
      <c r="G2755" s="79"/>
      <c r="H2755" s="79"/>
      <c r="I2755" s="79"/>
      <c r="J2755" s="79"/>
      <c r="K2755" s="79"/>
      <c r="L2755" s="79"/>
      <c r="M2755" s="79"/>
    </row>
    <row r="2756" spans="1:13">
      <c r="A2756" s="79"/>
      <c r="B2756" s="79"/>
      <c r="C2756" s="79"/>
      <c r="D2756" s="79"/>
      <c r="E2756" s="79"/>
      <c r="F2756" s="79"/>
      <c r="G2756" s="79"/>
      <c r="H2756" s="79"/>
      <c r="I2756" s="79"/>
      <c r="J2756" s="79"/>
      <c r="K2756" s="79"/>
      <c r="L2756" s="79"/>
      <c r="M2756" s="79"/>
    </row>
    <row r="2757" spans="1:13">
      <c r="A2757" s="79"/>
      <c r="B2757" s="79"/>
      <c r="C2757" s="79"/>
      <c r="D2757" s="79"/>
      <c r="E2757" s="79"/>
      <c r="F2757" s="79"/>
      <c r="G2757" s="79"/>
      <c r="H2757" s="79"/>
      <c r="I2757" s="79"/>
      <c r="J2757" s="79"/>
      <c r="K2757" s="79"/>
      <c r="L2757" s="79"/>
      <c r="M2757" s="79"/>
    </row>
    <row r="2758" spans="1:13">
      <c r="A2758" s="79"/>
      <c r="B2758" s="79"/>
      <c r="C2758" s="79"/>
      <c r="D2758" s="79"/>
      <c r="E2758" s="79"/>
      <c r="F2758" s="79"/>
      <c r="G2758" s="79"/>
      <c r="H2758" s="79"/>
      <c r="I2758" s="79"/>
      <c r="J2758" s="79"/>
      <c r="K2758" s="79"/>
      <c r="L2758" s="79"/>
      <c r="M2758" s="79"/>
    </row>
    <row r="2759" spans="1:13">
      <c r="A2759" s="79"/>
      <c r="B2759" s="79"/>
      <c r="C2759" s="79"/>
      <c r="D2759" s="79"/>
      <c r="E2759" s="79"/>
      <c r="F2759" s="79"/>
      <c r="G2759" s="79"/>
      <c r="H2759" s="79"/>
      <c r="I2759" s="79"/>
      <c r="J2759" s="79"/>
      <c r="K2759" s="79"/>
      <c r="L2759" s="79"/>
      <c r="M2759" s="79"/>
    </row>
    <row r="2760" spans="1:13">
      <c r="A2760" s="79"/>
      <c r="B2760" s="79"/>
      <c r="C2760" s="79"/>
      <c r="D2760" s="79"/>
      <c r="E2760" s="79"/>
      <c r="F2760" s="79"/>
      <c r="G2760" s="79"/>
      <c r="H2760" s="79"/>
      <c r="I2760" s="79"/>
      <c r="J2760" s="79"/>
      <c r="K2760" s="79"/>
      <c r="L2760" s="79"/>
      <c r="M2760" s="79"/>
    </row>
    <row r="2761" spans="1:13">
      <c r="A2761" s="79"/>
      <c r="B2761" s="79"/>
      <c r="C2761" s="79"/>
      <c r="D2761" s="79"/>
      <c r="E2761" s="79"/>
      <c r="F2761" s="79"/>
      <c r="G2761" s="79"/>
      <c r="H2761" s="79"/>
      <c r="I2761" s="79"/>
      <c r="J2761" s="79"/>
      <c r="K2761" s="79"/>
      <c r="L2761" s="79"/>
      <c r="M2761" s="79"/>
    </row>
    <row r="2762" spans="1:13">
      <c r="A2762" s="79"/>
      <c r="B2762" s="79"/>
      <c r="C2762" s="79"/>
      <c r="D2762" s="79"/>
      <c r="E2762" s="79"/>
      <c r="F2762" s="79"/>
      <c r="G2762" s="79"/>
      <c r="H2762" s="79"/>
      <c r="I2762" s="79"/>
      <c r="J2762" s="79"/>
      <c r="K2762" s="79"/>
      <c r="L2762" s="79"/>
      <c r="M2762" s="79"/>
    </row>
    <row r="2763" spans="1:13">
      <c r="A2763" s="79"/>
      <c r="B2763" s="79"/>
      <c r="C2763" s="79"/>
      <c r="D2763" s="79"/>
      <c r="E2763" s="79"/>
      <c r="F2763" s="79"/>
      <c r="G2763" s="79"/>
      <c r="H2763" s="79"/>
      <c r="I2763" s="79"/>
      <c r="J2763" s="79"/>
      <c r="K2763" s="79"/>
      <c r="L2763" s="79"/>
      <c r="M2763" s="79"/>
    </row>
    <row r="2764" spans="1:13">
      <c r="A2764" s="79"/>
      <c r="B2764" s="79"/>
      <c r="C2764" s="79"/>
      <c r="D2764" s="79"/>
      <c r="E2764" s="79"/>
      <c r="F2764" s="79"/>
      <c r="G2764" s="79"/>
      <c r="H2764" s="79"/>
      <c r="I2764" s="79"/>
      <c r="J2764" s="79"/>
      <c r="K2764" s="79"/>
      <c r="L2764" s="79"/>
      <c r="M2764" s="79"/>
    </row>
    <row r="2765" spans="1:13">
      <c r="A2765" s="79"/>
      <c r="B2765" s="79"/>
      <c r="C2765" s="79"/>
      <c r="D2765" s="79"/>
      <c r="E2765" s="79"/>
      <c r="F2765" s="79"/>
      <c r="G2765" s="79"/>
      <c r="H2765" s="79"/>
      <c r="I2765" s="79"/>
      <c r="J2765" s="79"/>
      <c r="K2765" s="79"/>
      <c r="L2765" s="79"/>
      <c r="M2765" s="79"/>
    </row>
    <row r="2766" spans="1:13">
      <c r="A2766" s="79"/>
      <c r="B2766" s="79"/>
      <c r="C2766" s="79"/>
      <c r="D2766" s="79"/>
      <c r="E2766" s="79"/>
      <c r="F2766" s="79"/>
      <c r="G2766" s="79"/>
      <c r="H2766" s="79"/>
      <c r="I2766" s="79"/>
      <c r="J2766" s="79"/>
      <c r="K2766" s="79"/>
      <c r="L2766" s="79"/>
      <c r="M2766" s="79"/>
    </row>
    <row r="2767" spans="1:13">
      <c r="A2767" s="79"/>
      <c r="B2767" s="79"/>
      <c r="C2767" s="79"/>
      <c r="D2767" s="79"/>
      <c r="E2767" s="79"/>
      <c r="F2767" s="79"/>
      <c r="G2767" s="79"/>
      <c r="H2767" s="79"/>
      <c r="I2767" s="79"/>
      <c r="J2767" s="79"/>
      <c r="K2767" s="79"/>
      <c r="L2767" s="79"/>
      <c r="M2767" s="79"/>
    </row>
    <row r="2768" spans="1:13">
      <c r="A2768" s="79"/>
      <c r="B2768" s="79"/>
      <c r="C2768" s="79"/>
      <c r="D2768" s="79"/>
      <c r="E2768" s="79"/>
      <c r="F2768" s="79"/>
      <c r="G2768" s="79"/>
      <c r="H2768" s="79"/>
      <c r="I2768" s="79"/>
      <c r="J2768" s="79"/>
      <c r="K2768" s="79"/>
      <c r="L2768" s="79"/>
      <c r="M2768" s="79"/>
    </row>
    <row r="2769" spans="1:13">
      <c r="A2769" s="79"/>
      <c r="B2769" s="79"/>
      <c r="C2769" s="79"/>
      <c r="D2769" s="79"/>
      <c r="E2769" s="79"/>
      <c r="F2769" s="79"/>
      <c r="G2769" s="79"/>
      <c r="H2769" s="79"/>
      <c r="I2769" s="79"/>
      <c r="J2769" s="79"/>
      <c r="K2769" s="79"/>
      <c r="L2769" s="79"/>
      <c r="M2769" s="79"/>
    </row>
    <row r="2770" spans="1:13">
      <c r="A2770" s="79"/>
      <c r="B2770" s="79"/>
      <c r="C2770" s="79"/>
      <c r="D2770" s="79"/>
      <c r="E2770" s="79"/>
      <c r="F2770" s="79"/>
      <c r="G2770" s="79"/>
      <c r="H2770" s="79"/>
      <c r="I2770" s="79"/>
      <c r="J2770" s="79"/>
      <c r="K2770" s="79"/>
      <c r="L2770" s="79"/>
      <c r="M2770" s="79"/>
    </row>
    <row r="2771" spans="1:13">
      <c r="A2771" s="79"/>
      <c r="B2771" s="79"/>
      <c r="C2771" s="79"/>
      <c r="D2771" s="79"/>
      <c r="E2771" s="79"/>
      <c r="F2771" s="79"/>
      <c r="G2771" s="79"/>
      <c r="H2771" s="79"/>
      <c r="I2771" s="79"/>
      <c r="J2771" s="79"/>
      <c r="K2771" s="79"/>
      <c r="L2771" s="79"/>
      <c r="M2771" s="79"/>
    </row>
    <row r="2772" spans="1:13">
      <c r="A2772" s="79"/>
      <c r="B2772" s="79"/>
      <c r="C2772" s="79"/>
      <c r="D2772" s="79"/>
      <c r="E2772" s="79"/>
      <c r="F2772" s="79"/>
      <c r="G2772" s="79"/>
      <c r="H2772" s="79"/>
      <c r="I2772" s="79"/>
      <c r="J2772" s="79"/>
      <c r="K2772" s="79"/>
      <c r="L2772" s="79"/>
      <c r="M2772" s="79"/>
    </row>
    <row r="2773" spans="1:13">
      <c r="A2773" s="79"/>
      <c r="B2773" s="79"/>
      <c r="C2773" s="79"/>
      <c r="D2773" s="79"/>
      <c r="E2773" s="79"/>
      <c r="F2773" s="79"/>
      <c r="G2773" s="79"/>
      <c r="H2773" s="79"/>
      <c r="I2773" s="79"/>
      <c r="J2773" s="79"/>
      <c r="K2773" s="79"/>
      <c r="L2773" s="79"/>
      <c r="M2773" s="79"/>
    </row>
    <row r="2774" spans="1:13">
      <c r="A2774" s="79"/>
      <c r="B2774" s="79"/>
      <c r="C2774" s="79"/>
      <c r="D2774" s="79"/>
      <c r="E2774" s="79"/>
      <c r="F2774" s="79"/>
      <c r="G2774" s="79"/>
      <c r="H2774" s="79"/>
      <c r="I2774" s="79"/>
      <c r="J2774" s="79"/>
      <c r="K2774" s="79"/>
      <c r="L2774" s="79"/>
      <c r="M2774" s="79"/>
    </row>
    <row r="2775" spans="1:13">
      <c r="A2775" s="79"/>
      <c r="B2775" s="79"/>
      <c r="C2775" s="79"/>
      <c r="D2775" s="79"/>
      <c r="E2775" s="79"/>
      <c r="F2775" s="79"/>
      <c r="G2775" s="79"/>
      <c r="H2775" s="79"/>
      <c r="I2775" s="79"/>
      <c r="J2775" s="79"/>
      <c r="K2775" s="79"/>
      <c r="L2775" s="79"/>
      <c r="M2775" s="79"/>
    </row>
    <row r="2776" spans="1:13">
      <c r="A2776" s="79"/>
      <c r="B2776" s="79"/>
      <c r="C2776" s="79"/>
      <c r="D2776" s="79"/>
      <c r="E2776" s="79"/>
      <c r="F2776" s="79"/>
      <c r="G2776" s="79"/>
      <c r="H2776" s="79"/>
      <c r="I2776" s="79"/>
      <c r="J2776" s="79"/>
      <c r="K2776" s="79"/>
      <c r="L2776" s="79"/>
      <c r="M2776" s="79"/>
    </row>
    <row r="2777" spans="1:13">
      <c r="A2777" s="79"/>
      <c r="B2777" s="79"/>
      <c r="C2777" s="79"/>
      <c r="D2777" s="79"/>
      <c r="E2777" s="79"/>
      <c r="F2777" s="79"/>
      <c r="G2777" s="79"/>
      <c r="H2777" s="79"/>
      <c r="I2777" s="79"/>
      <c r="J2777" s="79"/>
      <c r="K2777" s="79"/>
      <c r="L2777" s="79"/>
      <c r="M2777" s="79"/>
    </row>
    <row r="2778" spans="1:13">
      <c r="A2778" s="79"/>
      <c r="B2778" s="79"/>
      <c r="C2778" s="79"/>
      <c r="D2778" s="79"/>
      <c r="E2778" s="79"/>
      <c r="F2778" s="79"/>
      <c r="G2778" s="79"/>
      <c r="H2778" s="79"/>
      <c r="I2778" s="79"/>
      <c r="J2778" s="79"/>
      <c r="K2778" s="79"/>
      <c r="L2778" s="79"/>
      <c r="M2778" s="79"/>
    </row>
    <row r="2779" spans="1:13">
      <c r="A2779" s="79"/>
      <c r="B2779" s="79"/>
      <c r="C2779" s="79"/>
      <c r="D2779" s="79"/>
      <c r="E2779" s="79"/>
      <c r="F2779" s="79"/>
      <c r="G2779" s="79"/>
      <c r="H2779" s="79"/>
      <c r="I2779" s="79"/>
      <c r="J2779" s="79"/>
      <c r="K2779" s="79"/>
      <c r="L2779" s="79"/>
      <c r="M2779" s="79"/>
    </row>
    <row r="2780" spans="1:13">
      <c r="A2780" s="79"/>
      <c r="B2780" s="79"/>
      <c r="C2780" s="79"/>
      <c r="D2780" s="79"/>
      <c r="E2780" s="79"/>
      <c r="F2780" s="79"/>
      <c r="G2780" s="79"/>
      <c r="H2780" s="79"/>
      <c r="I2780" s="79"/>
      <c r="J2780" s="79"/>
      <c r="K2780" s="79"/>
      <c r="L2780" s="79"/>
      <c r="M2780" s="79"/>
    </row>
    <row r="2781" spans="1:13">
      <c r="A2781" s="79"/>
      <c r="B2781" s="79"/>
      <c r="C2781" s="79"/>
      <c r="D2781" s="79"/>
      <c r="E2781" s="79"/>
      <c r="F2781" s="79"/>
      <c r="G2781" s="79"/>
      <c r="H2781" s="79"/>
      <c r="I2781" s="79"/>
      <c r="J2781" s="79"/>
      <c r="K2781" s="79"/>
      <c r="L2781" s="79"/>
      <c r="M2781" s="79"/>
    </row>
    <row r="2782" spans="1:13">
      <c r="A2782" s="79"/>
      <c r="B2782" s="79"/>
      <c r="C2782" s="79"/>
      <c r="D2782" s="79"/>
      <c r="E2782" s="79"/>
      <c r="F2782" s="79"/>
      <c r="G2782" s="79"/>
      <c r="H2782" s="79"/>
      <c r="I2782" s="79"/>
      <c r="J2782" s="79"/>
      <c r="K2782" s="79"/>
      <c r="L2782" s="79"/>
      <c r="M2782" s="79"/>
    </row>
    <row r="2783" spans="1:13">
      <c r="A2783" s="79"/>
      <c r="B2783" s="79"/>
      <c r="C2783" s="79"/>
      <c r="D2783" s="79"/>
      <c r="E2783" s="79"/>
      <c r="F2783" s="79"/>
      <c r="G2783" s="79"/>
      <c r="H2783" s="79"/>
      <c r="I2783" s="79"/>
      <c r="J2783" s="79"/>
      <c r="K2783" s="79"/>
      <c r="L2783" s="79"/>
      <c r="M2783" s="79"/>
    </row>
    <row r="2784" spans="1:13">
      <c r="A2784" s="79"/>
      <c r="B2784" s="79"/>
      <c r="C2784" s="79"/>
      <c r="D2784" s="79"/>
      <c r="E2784" s="79"/>
      <c r="F2784" s="79"/>
      <c r="G2784" s="79"/>
      <c r="H2784" s="79"/>
      <c r="I2784" s="79"/>
      <c r="J2784" s="79"/>
      <c r="K2784" s="79"/>
      <c r="L2784" s="79"/>
      <c r="M2784" s="79"/>
    </row>
    <row r="2785" spans="1:13">
      <c r="A2785" s="79"/>
      <c r="B2785" s="79"/>
      <c r="C2785" s="79"/>
      <c r="D2785" s="79"/>
      <c r="E2785" s="79"/>
      <c r="F2785" s="79"/>
      <c r="G2785" s="79"/>
      <c r="H2785" s="79"/>
      <c r="I2785" s="79"/>
      <c r="J2785" s="79"/>
      <c r="K2785" s="79"/>
      <c r="L2785" s="79"/>
      <c r="M2785" s="79"/>
    </row>
    <row r="2786" spans="1:13">
      <c r="A2786" s="79"/>
      <c r="B2786" s="79"/>
      <c r="C2786" s="79"/>
      <c r="D2786" s="79"/>
      <c r="E2786" s="79"/>
      <c r="F2786" s="79"/>
      <c r="G2786" s="79"/>
      <c r="H2786" s="79"/>
      <c r="I2786" s="79"/>
      <c r="J2786" s="79"/>
      <c r="K2786" s="79"/>
      <c r="L2786" s="79"/>
      <c r="M2786" s="79"/>
    </row>
    <row r="2787" spans="1:13">
      <c r="A2787" s="79"/>
      <c r="B2787" s="79"/>
      <c r="C2787" s="79"/>
      <c r="D2787" s="79"/>
      <c r="E2787" s="79"/>
      <c r="F2787" s="79"/>
      <c r="G2787" s="79"/>
      <c r="H2787" s="79"/>
      <c r="I2787" s="79"/>
      <c r="J2787" s="79"/>
      <c r="K2787" s="79"/>
      <c r="L2787" s="79"/>
      <c r="M2787" s="79"/>
    </row>
    <row r="2788" spans="1:13">
      <c r="A2788" s="79"/>
      <c r="B2788" s="79"/>
      <c r="C2788" s="79"/>
      <c r="D2788" s="79"/>
      <c r="E2788" s="79"/>
      <c r="F2788" s="79"/>
      <c r="G2788" s="79"/>
      <c r="H2788" s="79"/>
      <c r="I2788" s="79"/>
      <c r="J2788" s="79"/>
      <c r="K2788" s="79"/>
      <c r="L2788" s="79"/>
      <c r="M2788" s="79"/>
    </row>
    <row r="2789" spans="1:13">
      <c r="A2789" s="79"/>
      <c r="B2789" s="79"/>
      <c r="C2789" s="79"/>
      <c r="D2789" s="79"/>
      <c r="E2789" s="79"/>
      <c r="F2789" s="79"/>
      <c r="G2789" s="79"/>
      <c r="H2789" s="79"/>
      <c r="I2789" s="79"/>
      <c r="J2789" s="79"/>
      <c r="K2789" s="79"/>
      <c r="L2789" s="79"/>
      <c r="M2789" s="79"/>
    </row>
    <row r="2790" spans="1:13">
      <c r="A2790" s="79"/>
      <c r="B2790" s="79"/>
      <c r="C2790" s="79"/>
      <c r="D2790" s="79"/>
      <c r="E2790" s="79"/>
      <c r="F2790" s="79"/>
      <c r="G2790" s="79"/>
      <c r="H2790" s="79"/>
      <c r="I2790" s="79"/>
      <c r="J2790" s="79"/>
      <c r="K2790" s="79"/>
      <c r="L2790" s="79"/>
      <c r="M2790" s="79"/>
    </row>
    <row r="2791" spans="1:13">
      <c r="A2791" s="79"/>
      <c r="B2791" s="79"/>
      <c r="C2791" s="79"/>
      <c r="D2791" s="79"/>
      <c r="E2791" s="79"/>
      <c r="F2791" s="79"/>
      <c r="G2791" s="79"/>
      <c r="H2791" s="79"/>
      <c r="I2791" s="79"/>
      <c r="J2791" s="79"/>
      <c r="K2791" s="79"/>
      <c r="L2791" s="79"/>
      <c r="M2791" s="79"/>
    </row>
    <row r="2792" spans="1:13">
      <c r="A2792" s="79"/>
      <c r="B2792" s="79"/>
      <c r="C2792" s="79"/>
      <c r="D2792" s="79"/>
      <c r="E2792" s="79"/>
      <c r="F2792" s="79"/>
      <c r="G2792" s="79"/>
      <c r="H2792" s="79"/>
      <c r="I2792" s="79"/>
      <c r="J2792" s="79"/>
      <c r="K2792" s="79"/>
      <c r="L2792" s="79"/>
      <c r="M2792" s="79"/>
    </row>
    <row r="2793" spans="1:13">
      <c r="A2793" s="79"/>
      <c r="B2793" s="79"/>
      <c r="C2793" s="79"/>
      <c r="D2793" s="79"/>
      <c r="E2793" s="79"/>
      <c r="F2793" s="79"/>
      <c r="G2793" s="79"/>
      <c r="H2793" s="79"/>
      <c r="I2793" s="79"/>
      <c r="J2793" s="79"/>
      <c r="K2793" s="79"/>
      <c r="L2793" s="79"/>
      <c r="M2793" s="79"/>
    </row>
    <row r="2794" spans="1:13">
      <c r="A2794" s="79"/>
      <c r="B2794" s="79"/>
      <c r="C2794" s="79"/>
      <c r="D2794" s="79"/>
      <c r="E2794" s="79"/>
      <c r="F2794" s="79"/>
      <c r="G2794" s="79"/>
      <c r="H2794" s="79"/>
      <c r="I2794" s="79"/>
      <c r="J2794" s="79"/>
      <c r="K2794" s="79"/>
      <c r="L2794" s="79"/>
      <c r="M2794" s="79"/>
    </row>
    <row r="2795" spans="1:13">
      <c r="A2795" s="79"/>
      <c r="B2795" s="79"/>
      <c r="C2795" s="79"/>
      <c r="D2795" s="79"/>
      <c r="E2795" s="79"/>
      <c r="F2795" s="79"/>
      <c r="G2795" s="79"/>
      <c r="H2795" s="79"/>
      <c r="I2795" s="79"/>
      <c r="J2795" s="79"/>
      <c r="K2795" s="79"/>
      <c r="L2795" s="79"/>
      <c r="M2795" s="79"/>
    </row>
    <row r="2796" spans="1:13">
      <c r="A2796" s="79"/>
      <c r="B2796" s="79"/>
      <c r="C2796" s="79"/>
      <c r="D2796" s="79"/>
      <c r="E2796" s="79"/>
      <c r="F2796" s="79"/>
      <c r="G2796" s="79"/>
      <c r="H2796" s="79"/>
      <c r="I2796" s="79"/>
      <c r="J2796" s="79"/>
      <c r="K2796" s="79"/>
      <c r="L2796" s="79"/>
      <c r="M2796" s="79"/>
    </row>
    <row r="2797" spans="1:13">
      <c r="A2797" s="79"/>
      <c r="B2797" s="79"/>
      <c r="C2797" s="79"/>
      <c r="D2797" s="79"/>
      <c r="E2797" s="79"/>
      <c r="F2797" s="79"/>
      <c r="G2797" s="79"/>
      <c r="H2797" s="79"/>
      <c r="I2797" s="79"/>
      <c r="J2797" s="79"/>
      <c r="K2797" s="79"/>
      <c r="L2797" s="79"/>
      <c r="M2797" s="79"/>
    </row>
    <row r="2798" spans="1:13">
      <c r="A2798" s="79"/>
      <c r="B2798" s="79"/>
      <c r="C2798" s="79"/>
      <c r="D2798" s="79"/>
      <c r="E2798" s="79"/>
      <c r="F2798" s="79"/>
      <c r="G2798" s="79"/>
      <c r="H2798" s="79"/>
      <c r="I2798" s="79"/>
      <c r="J2798" s="79"/>
      <c r="K2798" s="79"/>
      <c r="L2798" s="79"/>
      <c r="M2798" s="79"/>
    </row>
    <row r="2799" spans="1:13">
      <c r="A2799" s="79"/>
      <c r="B2799" s="79"/>
      <c r="C2799" s="79"/>
      <c r="D2799" s="79"/>
      <c r="E2799" s="79"/>
      <c r="F2799" s="79"/>
      <c r="G2799" s="79"/>
      <c r="H2799" s="79"/>
      <c r="I2799" s="79"/>
      <c r="J2799" s="79"/>
      <c r="K2799" s="79"/>
      <c r="L2799" s="79"/>
      <c r="M2799" s="79"/>
    </row>
    <row r="2800" spans="1:13">
      <c r="A2800" s="79"/>
      <c r="B2800" s="79"/>
      <c r="C2800" s="79"/>
      <c r="D2800" s="79"/>
      <c r="E2800" s="79"/>
      <c r="F2800" s="79"/>
      <c r="G2800" s="79"/>
      <c r="H2800" s="79"/>
      <c r="I2800" s="79"/>
      <c r="J2800" s="79"/>
      <c r="K2800" s="79"/>
      <c r="L2800" s="79"/>
      <c r="M2800" s="79"/>
    </row>
    <row r="2801" spans="1:13">
      <c r="A2801" s="79"/>
      <c r="B2801" s="79"/>
      <c r="C2801" s="79"/>
      <c r="D2801" s="79"/>
      <c r="E2801" s="79"/>
      <c r="F2801" s="79"/>
      <c r="G2801" s="79"/>
      <c r="H2801" s="79"/>
      <c r="I2801" s="79"/>
      <c r="J2801" s="79"/>
      <c r="K2801" s="79"/>
      <c r="L2801" s="79"/>
      <c r="M2801" s="79"/>
    </row>
    <row r="2802" spans="1:13">
      <c r="A2802" s="79"/>
      <c r="B2802" s="79"/>
      <c r="C2802" s="79"/>
      <c r="D2802" s="79"/>
      <c r="E2802" s="79"/>
      <c r="F2802" s="79"/>
      <c r="G2802" s="79"/>
      <c r="H2802" s="79"/>
      <c r="I2802" s="79"/>
      <c r="J2802" s="79"/>
      <c r="K2802" s="79"/>
      <c r="L2802" s="79"/>
      <c r="M2802" s="79"/>
    </row>
    <row r="2803" spans="1:13">
      <c r="A2803" s="79"/>
      <c r="B2803" s="79"/>
      <c r="C2803" s="79"/>
      <c r="D2803" s="79"/>
      <c r="E2803" s="79"/>
      <c r="F2803" s="79"/>
      <c r="G2803" s="79"/>
      <c r="H2803" s="79"/>
      <c r="I2803" s="79"/>
      <c r="J2803" s="79"/>
      <c r="K2803" s="79"/>
      <c r="L2803" s="79"/>
      <c r="M2803" s="79"/>
    </row>
    <row r="2804" spans="1:13">
      <c r="A2804" s="79"/>
      <c r="B2804" s="79"/>
      <c r="C2804" s="79"/>
      <c r="D2804" s="79"/>
      <c r="E2804" s="79"/>
      <c r="F2804" s="79"/>
      <c r="G2804" s="79"/>
      <c r="H2804" s="79"/>
      <c r="I2804" s="79"/>
      <c r="J2804" s="79"/>
      <c r="K2804" s="79"/>
      <c r="L2804" s="79"/>
      <c r="M2804" s="79"/>
    </row>
    <row r="2805" spans="1:13">
      <c r="A2805" s="79"/>
      <c r="B2805" s="79"/>
      <c r="C2805" s="79"/>
      <c r="D2805" s="79"/>
      <c r="E2805" s="79"/>
      <c r="F2805" s="79"/>
      <c r="G2805" s="79"/>
      <c r="H2805" s="79"/>
      <c r="I2805" s="79"/>
      <c r="J2805" s="79"/>
      <c r="K2805" s="79"/>
      <c r="L2805" s="79"/>
      <c r="M2805" s="79"/>
    </row>
    <row r="2806" spans="1:13">
      <c r="A2806" s="79"/>
      <c r="B2806" s="79"/>
      <c r="C2806" s="79"/>
      <c r="D2806" s="79"/>
      <c r="E2806" s="79"/>
      <c r="F2806" s="79"/>
      <c r="G2806" s="79"/>
      <c r="H2806" s="79"/>
      <c r="I2806" s="79"/>
      <c r="J2806" s="79"/>
      <c r="K2806" s="79"/>
      <c r="L2806" s="79"/>
      <c r="M2806" s="79"/>
    </row>
    <row r="2807" spans="1:13">
      <c r="A2807" s="79"/>
      <c r="B2807" s="79"/>
      <c r="C2807" s="79"/>
      <c r="D2807" s="79"/>
      <c r="E2807" s="79"/>
      <c r="F2807" s="79"/>
      <c r="G2807" s="79"/>
      <c r="H2807" s="79"/>
      <c r="I2807" s="79"/>
      <c r="J2807" s="79"/>
      <c r="K2807" s="79"/>
      <c r="L2807" s="79"/>
      <c r="M2807" s="79"/>
    </row>
    <row r="2808" spans="1:13">
      <c r="A2808" s="79"/>
      <c r="B2808" s="79"/>
      <c r="C2808" s="79"/>
      <c r="D2808" s="79"/>
      <c r="E2808" s="79"/>
      <c r="F2808" s="79"/>
      <c r="G2808" s="79"/>
      <c r="H2808" s="79"/>
      <c r="I2808" s="79"/>
      <c r="J2808" s="79"/>
      <c r="K2808" s="79"/>
      <c r="L2808" s="79"/>
      <c r="M2808" s="79"/>
    </row>
    <row r="2809" spans="1:13">
      <c r="A2809" s="79"/>
      <c r="B2809" s="79"/>
      <c r="C2809" s="79"/>
      <c r="D2809" s="79"/>
      <c r="E2809" s="79"/>
      <c r="F2809" s="79"/>
      <c r="G2809" s="79"/>
      <c r="H2809" s="79"/>
      <c r="I2809" s="79"/>
      <c r="J2809" s="79"/>
      <c r="K2809" s="79"/>
      <c r="L2809" s="79"/>
      <c r="M2809" s="79"/>
    </row>
    <row r="2810" spans="1:13">
      <c r="A2810" s="79"/>
      <c r="B2810" s="79"/>
      <c r="C2810" s="79"/>
      <c r="D2810" s="79"/>
      <c r="E2810" s="79"/>
      <c r="F2810" s="79"/>
      <c r="G2810" s="79"/>
      <c r="H2810" s="79"/>
      <c r="I2810" s="79"/>
      <c r="J2810" s="79"/>
      <c r="K2810" s="79"/>
      <c r="L2810" s="79"/>
      <c r="M2810" s="79"/>
    </row>
    <row r="2811" spans="1:13">
      <c r="A2811" s="79"/>
      <c r="B2811" s="79"/>
      <c r="C2811" s="79"/>
      <c r="D2811" s="79"/>
      <c r="E2811" s="79"/>
      <c r="F2811" s="79"/>
      <c r="G2811" s="79"/>
      <c r="H2811" s="79"/>
      <c r="I2811" s="79"/>
      <c r="J2811" s="79"/>
      <c r="K2811" s="79"/>
      <c r="L2811" s="79"/>
      <c r="M2811" s="79"/>
    </row>
    <row r="2812" spans="1:13">
      <c r="A2812" s="79"/>
      <c r="B2812" s="79"/>
      <c r="C2812" s="79"/>
      <c r="D2812" s="79"/>
      <c r="E2812" s="79"/>
      <c r="F2812" s="79"/>
      <c r="G2812" s="79"/>
      <c r="H2812" s="79"/>
      <c r="I2812" s="79"/>
      <c r="J2812" s="79"/>
      <c r="K2812" s="79"/>
      <c r="L2812" s="79"/>
      <c r="M2812" s="79"/>
    </row>
    <row r="2813" spans="1:13">
      <c r="A2813" s="79"/>
      <c r="B2813" s="79"/>
      <c r="C2813" s="79"/>
      <c r="D2813" s="79"/>
      <c r="E2813" s="79"/>
      <c r="F2813" s="79"/>
      <c r="G2813" s="79"/>
      <c r="H2813" s="79"/>
      <c r="I2813" s="79"/>
      <c r="J2813" s="79"/>
      <c r="K2813" s="79"/>
      <c r="L2813" s="79"/>
      <c r="M2813" s="79"/>
    </row>
    <row r="2814" spans="1:13">
      <c r="A2814" s="79"/>
      <c r="B2814" s="79"/>
      <c r="C2814" s="79"/>
      <c r="D2814" s="79"/>
      <c r="E2814" s="79"/>
      <c r="F2814" s="79"/>
      <c r="G2814" s="79"/>
      <c r="H2814" s="79"/>
      <c r="I2814" s="79"/>
      <c r="J2814" s="79"/>
      <c r="K2814" s="79"/>
      <c r="L2814" s="79"/>
      <c r="M2814" s="79"/>
    </row>
    <row r="2815" spans="1:13">
      <c r="A2815" s="79"/>
      <c r="B2815" s="79"/>
      <c r="C2815" s="79"/>
      <c r="D2815" s="79"/>
      <c r="E2815" s="79"/>
      <c r="F2815" s="79"/>
      <c r="G2815" s="79"/>
      <c r="H2815" s="79"/>
      <c r="I2815" s="79"/>
      <c r="J2815" s="79"/>
      <c r="K2815" s="79"/>
      <c r="L2815" s="79"/>
      <c r="M2815" s="79"/>
    </row>
    <row r="2816" spans="1:13">
      <c r="A2816" s="79"/>
      <c r="B2816" s="79"/>
      <c r="C2816" s="79"/>
      <c r="D2816" s="79"/>
      <c r="E2816" s="79"/>
      <c r="F2816" s="79"/>
      <c r="G2816" s="79"/>
      <c r="H2816" s="79"/>
      <c r="I2816" s="79"/>
      <c r="J2816" s="79"/>
      <c r="K2816" s="79"/>
      <c r="L2816" s="79"/>
      <c r="M2816" s="79"/>
    </row>
    <row r="2817" spans="1:13">
      <c r="A2817" s="79"/>
      <c r="B2817" s="79"/>
      <c r="C2817" s="79"/>
      <c r="D2817" s="79"/>
      <c r="E2817" s="79"/>
      <c r="F2817" s="79"/>
      <c r="G2817" s="79"/>
      <c r="H2817" s="79"/>
      <c r="I2817" s="79"/>
      <c r="J2817" s="79"/>
      <c r="K2817" s="79"/>
      <c r="L2817" s="79"/>
      <c r="M2817" s="79"/>
    </row>
    <row r="2818" spans="1:13">
      <c r="A2818" s="79"/>
      <c r="B2818" s="79"/>
      <c r="C2818" s="79"/>
      <c r="D2818" s="79"/>
      <c r="E2818" s="79"/>
      <c r="F2818" s="79"/>
      <c r="G2818" s="79"/>
      <c r="H2818" s="79"/>
      <c r="I2818" s="79"/>
      <c r="J2818" s="79"/>
      <c r="K2818" s="79"/>
      <c r="L2818" s="79"/>
      <c r="M2818" s="79"/>
    </row>
    <row r="2819" spans="1:13">
      <c r="A2819" s="79"/>
      <c r="B2819" s="79"/>
      <c r="C2819" s="79"/>
      <c r="D2819" s="79"/>
      <c r="E2819" s="79"/>
      <c r="F2819" s="79"/>
      <c r="G2819" s="79"/>
      <c r="H2819" s="79"/>
      <c r="I2819" s="79"/>
      <c r="J2819" s="79"/>
      <c r="K2819" s="79"/>
      <c r="L2819" s="79"/>
      <c r="M2819" s="79"/>
    </row>
    <row r="2820" spans="1:13">
      <c r="A2820" s="79"/>
      <c r="B2820" s="79"/>
      <c r="C2820" s="79"/>
      <c r="D2820" s="79"/>
      <c r="E2820" s="79"/>
      <c r="F2820" s="79"/>
      <c r="G2820" s="79"/>
      <c r="H2820" s="79"/>
      <c r="I2820" s="79"/>
      <c r="J2820" s="79"/>
      <c r="K2820" s="79"/>
      <c r="L2820" s="79"/>
      <c r="M2820" s="79"/>
    </row>
    <row r="2821" spans="1:13">
      <c r="A2821" s="79"/>
      <c r="B2821" s="79"/>
      <c r="C2821" s="79"/>
      <c r="D2821" s="79"/>
      <c r="E2821" s="79"/>
      <c r="F2821" s="79"/>
      <c r="G2821" s="79"/>
      <c r="H2821" s="79"/>
      <c r="I2821" s="79"/>
      <c r="J2821" s="79"/>
      <c r="K2821" s="79"/>
      <c r="L2821" s="79"/>
      <c r="M2821" s="79"/>
    </row>
    <row r="2822" spans="1:13">
      <c r="A2822" s="79"/>
      <c r="B2822" s="79"/>
      <c r="C2822" s="79"/>
      <c r="D2822" s="79"/>
      <c r="E2822" s="79"/>
      <c r="F2822" s="79"/>
      <c r="G2822" s="79"/>
      <c r="H2822" s="79"/>
      <c r="I2822" s="79"/>
      <c r="J2822" s="79"/>
      <c r="K2822" s="79"/>
      <c r="L2822" s="79"/>
      <c r="M2822" s="79"/>
    </row>
    <row r="2823" spans="1:13">
      <c r="A2823" s="79"/>
      <c r="B2823" s="79"/>
      <c r="C2823" s="79"/>
      <c r="D2823" s="79"/>
      <c r="E2823" s="79"/>
      <c r="F2823" s="79"/>
      <c r="G2823" s="79"/>
      <c r="H2823" s="79"/>
      <c r="I2823" s="79"/>
      <c r="J2823" s="79"/>
      <c r="K2823" s="79"/>
      <c r="L2823" s="79"/>
      <c r="M2823" s="79"/>
    </row>
    <row r="2824" spans="1:13">
      <c r="A2824" s="79"/>
      <c r="B2824" s="79"/>
      <c r="C2824" s="79"/>
      <c r="D2824" s="79"/>
      <c r="E2824" s="79"/>
      <c r="F2824" s="79"/>
      <c r="G2824" s="79"/>
      <c r="H2824" s="79"/>
      <c r="I2824" s="79"/>
      <c r="J2824" s="79"/>
      <c r="K2824" s="79"/>
      <c r="L2824" s="79"/>
      <c r="M2824" s="79"/>
    </row>
    <row r="2825" spans="1:13">
      <c r="A2825" s="79"/>
      <c r="B2825" s="79"/>
      <c r="C2825" s="79"/>
      <c r="D2825" s="79"/>
      <c r="E2825" s="79"/>
      <c r="F2825" s="79"/>
      <c r="G2825" s="79"/>
      <c r="H2825" s="79"/>
      <c r="I2825" s="79"/>
      <c r="J2825" s="79"/>
      <c r="K2825" s="79"/>
      <c r="L2825" s="79"/>
      <c r="M2825" s="79"/>
    </row>
    <row r="2826" spans="1:13">
      <c r="A2826" s="79"/>
      <c r="B2826" s="79"/>
      <c r="C2826" s="79"/>
      <c r="D2826" s="79"/>
      <c r="E2826" s="79"/>
      <c r="F2826" s="79"/>
      <c r="G2826" s="79"/>
      <c r="H2826" s="79"/>
      <c r="I2826" s="79"/>
      <c r="J2826" s="79"/>
      <c r="K2826" s="79"/>
      <c r="L2826" s="79"/>
      <c r="M2826" s="79"/>
    </row>
    <row r="2827" spans="1:13">
      <c r="A2827" s="79"/>
      <c r="B2827" s="79"/>
      <c r="C2827" s="79"/>
      <c r="D2827" s="79"/>
      <c r="E2827" s="79"/>
      <c r="F2827" s="79"/>
      <c r="G2827" s="79"/>
      <c r="H2827" s="79"/>
      <c r="I2827" s="79"/>
      <c r="J2827" s="79"/>
      <c r="K2827" s="79"/>
      <c r="L2827" s="79"/>
      <c r="M2827" s="79"/>
    </row>
    <row r="2828" spans="1:13">
      <c r="A2828" s="79"/>
      <c r="B2828" s="79"/>
      <c r="C2828" s="79"/>
      <c r="D2828" s="79"/>
      <c r="E2828" s="79"/>
      <c r="F2828" s="79"/>
      <c r="G2828" s="79"/>
      <c r="H2828" s="79"/>
      <c r="I2828" s="79"/>
      <c r="J2828" s="79"/>
      <c r="K2828" s="79"/>
      <c r="L2828" s="79"/>
      <c r="M2828" s="79"/>
    </row>
    <row r="2829" spans="1:13">
      <c r="A2829" s="79"/>
      <c r="B2829" s="79"/>
      <c r="C2829" s="79"/>
      <c r="D2829" s="79"/>
      <c r="E2829" s="79"/>
      <c r="F2829" s="79"/>
      <c r="G2829" s="79"/>
      <c r="H2829" s="79"/>
      <c r="I2829" s="79"/>
      <c r="J2829" s="79"/>
      <c r="K2829" s="79"/>
      <c r="L2829" s="79"/>
      <c r="M2829" s="79"/>
    </row>
    <row r="2830" spans="1:13">
      <c r="A2830" s="79"/>
      <c r="B2830" s="79"/>
      <c r="C2830" s="79"/>
      <c r="D2830" s="79"/>
      <c r="E2830" s="79"/>
      <c r="F2830" s="79"/>
      <c r="G2830" s="79"/>
      <c r="H2830" s="79"/>
      <c r="I2830" s="79"/>
      <c r="J2830" s="79"/>
      <c r="K2830" s="79"/>
      <c r="L2830" s="79"/>
      <c r="M2830" s="79"/>
    </row>
    <row r="2831" spans="1:13">
      <c r="A2831" s="79"/>
      <c r="B2831" s="79"/>
      <c r="C2831" s="79"/>
      <c r="D2831" s="79"/>
      <c r="E2831" s="79"/>
      <c r="F2831" s="79"/>
      <c r="G2831" s="79"/>
      <c r="H2831" s="79"/>
      <c r="I2831" s="79"/>
      <c r="J2831" s="79"/>
      <c r="K2831" s="79"/>
      <c r="L2831" s="79"/>
      <c r="M2831" s="79"/>
    </row>
    <row r="2832" spans="1:13">
      <c r="A2832" s="79"/>
      <c r="B2832" s="79"/>
      <c r="C2832" s="79"/>
      <c r="D2832" s="79"/>
      <c r="E2832" s="79"/>
      <c r="F2832" s="79"/>
      <c r="G2832" s="79"/>
      <c r="H2832" s="79"/>
      <c r="I2832" s="79"/>
      <c r="J2832" s="79"/>
      <c r="K2832" s="79"/>
      <c r="L2832" s="79"/>
      <c r="M2832" s="79"/>
    </row>
    <row r="2833" spans="1:13">
      <c r="A2833" s="79"/>
      <c r="B2833" s="79"/>
      <c r="C2833" s="79"/>
      <c r="D2833" s="79"/>
      <c r="E2833" s="79"/>
      <c r="F2833" s="79"/>
      <c r="G2833" s="79"/>
      <c r="H2833" s="79"/>
      <c r="I2833" s="79"/>
      <c r="J2833" s="79"/>
      <c r="K2833" s="79"/>
      <c r="L2833" s="79"/>
      <c r="M2833" s="79"/>
    </row>
    <row r="2834" spans="1:13">
      <c r="A2834" s="79"/>
      <c r="B2834" s="79"/>
      <c r="C2834" s="79"/>
      <c r="D2834" s="79"/>
      <c r="E2834" s="79"/>
      <c r="F2834" s="79"/>
      <c r="G2834" s="79"/>
      <c r="H2834" s="79"/>
      <c r="I2834" s="79"/>
      <c r="J2834" s="79"/>
      <c r="K2834" s="79"/>
      <c r="L2834" s="79"/>
      <c r="M2834" s="79"/>
    </row>
    <row r="2835" spans="1:13">
      <c r="A2835" s="79"/>
      <c r="B2835" s="79"/>
      <c r="C2835" s="79"/>
      <c r="D2835" s="79"/>
      <c r="E2835" s="79"/>
      <c r="F2835" s="79"/>
      <c r="G2835" s="79"/>
      <c r="H2835" s="79"/>
      <c r="I2835" s="79"/>
      <c r="J2835" s="79"/>
      <c r="K2835" s="79"/>
      <c r="L2835" s="79"/>
      <c r="M2835" s="79"/>
    </row>
    <row r="2836" spans="1:13">
      <c r="A2836" s="79"/>
      <c r="B2836" s="79"/>
      <c r="C2836" s="79"/>
      <c r="D2836" s="79"/>
      <c r="E2836" s="79"/>
      <c r="F2836" s="79"/>
      <c r="G2836" s="79"/>
      <c r="H2836" s="79"/>
      <c r="I2836" s="79"/>
      <c r="J2836" s="79"/>
      <c r="K2836" s="79"/>
      <c r="L2836" s="79"/>
      <c r="M2836" s="79"/>
    </row>
    <row r="2837" spans="1:13">
      <c r="A2837" s="79"/>
      <c r="B2837" s="79"/>
      <c r="C2837" s="79"/>
      <c r="D2837" s="79"/>
      <c r="E2837" s="79"/>
      <c r="F2837" s="79"/>
      <c r="G2837" s="79"/>
      <c r="H2837" s="79"/>
      <c r="I2837" s="79"/>
      <c r="J2837" s="79"/>
      <c r="K2837" s="79"/>
      <c r="L2837" s="79"/>
      <c r="M2837" s="79"/>
    </row>
    <row r="2838" spans="1:13">
      <c r="A2838" s="79"/>
      <c r="B2838" s="79"/>
      <c r="C2838" s="79"/>
      <c r="D2838" s="79"/>
      <c r="E2838" s="79"/>
      <c r="F2838" s="79"/>
      <c r="G2838" s="79"/>
      <c r="H2838" s="79"/>
      <c r="I2838" s="79"/>
      <c r="J2838" s="79"/>
      <c r="K2838" s="79"/>
      <c r="L2838" s="79"/>
      <c r="M2838" s="79"/>
    </row>
    <row r="2839" spans="1:13">
      <c r="A2839" s="79"/>
      <c r="B2839" s="79"/>
      <c r="C2839" s="79"/>
      <c r="D2839" s="79"/>
      <c r="E2839" s="79"/>
      <c r="F2839" s="79"/>
      <c r="G2839" s="79"/>
      <c r="H2839" s="79"/>
      <c r="I2839" s="79"/>
      <c r="J2839" s="79"/>
      <c r="K2839" s="79"/>
      <c r="L2839" s="79"/>
      <c r="M2839" s="79"/>
    </row>
    <row r="2840" spans="1:13">
      <c r="A2840" s="79"/>
      <c r="B2840" s="79"/>
      <c r="C2840" s="79"/>
      <c r="D2840" s="79"/>
      <c r="E2840" s="79"/>
      <c r="F2840" s="79"/>
      <c r="G2840" s="79"/>
      <c r="H2840" s="79"/>
      <c r="I2840" s="79"/>
      <c r="J2840" s="79"/>
      <c r="K2840" s="79"/>
      <c r="L2840" s="79"/>
      <c r="M2840" s="79"/>
    </row>
    <row r="2841" spans="1:13">
      <c r="A2841" s="79"/>
      <c r="B2841" s="79"/>
      <c r="C2841" s="79"/>
      <c r="D2841" s="79"/>
      <c r="E2841" s="79"/>
      <c r="F2841" s="79"/>
      <c r="G2841" s="79"/>
      <c r="H2841" s="79"/>
      <c r="I2841" s="79"/>
      <c r="J2841" s="79"/>
      <c r="K2841" s="79"/>
      <c r="L2841" s="79"/>
      <c r="M2841" s="79"/>
    </row>
    <row r="2842" spans="1:13">
      <c r="A2842" s="79"/>
      <c r="B2842" s="79"/>
      <c r="C2842" s="79"/>
      <c r="D2842" s="79"/>
      <c r="E2842" s="79"/>
      <c r="F2842" s="79"/>
      <c r="G2842" s="79"/>
      <c r="H2842" s="79"/>
      <c r="I2842" s="79"/>
      <c r="J2842" s="79"/>
      <c r="K2842" s="79"/>
      <c r="L2842" s="79"/>
      <c r="M2842" s="79"/>
    </row>
    <row r="2843" spans="1:13">
      <c r="A2843" s="79"/>
      <c r="B2843" s="79"/>
      <c r="C2843" s="79"/>
      <c r="D2843" s="79"/>
      <c r="E2843" s="79"/>
      <c r="F2843" s="79"/>
      <c r="G2843" s="79"/>
      <c r="H2843" s="79"/>
      <c r="I2843" s="79"/>
      <c r="J2843" s="79"/>
      <c r="K2843" s="79"/>
      <c r="L2843" s="79"/>
      <c r="M2843" s="79"/>
    </row>
    <row r="2844" spans="1:13">
      <c r="A2844" s="79"/>
      <c r="B2844" s="79"/>
      <c r="C2844" s="79"/>
      <c r="D2844" s="79"/>
      <c r="E2844" s="79"/>
      <c r="F2844" s="79"/>
      <c r="G2844" s="79"/>
      <c r="H2844" s="79"/>
      <c r="I2844" s="79"/>
      <c r="J2844" s="79"/>
      <c r="K2844" s="79"/>
      <c r="L2844" s="79"/>
      <c r="M2844" s="79"/>
    </row>
    <row r="2845" spans="1:13">
      <c r="A2845" s="79"/>
      <c r="B2845" s="79"/>
      <c r="C2845" s="79"/>
      <c r="D2845" s="79"/>
      <c r="E2845" s="79"/>
      <c r="F2845" s="79"/>
      <c r="G2845" s="79"/>
      <c r="H2845" s="79"/>
      <c r="I2845" s="79"/>
      <c r="J2845" s="79"/>
      <c r="K2845" s="79"/>
      <c r="L2845" s="79"/>
      <c r="M2845" s="79"/>
    </row>
    <row r="2846" spans="1:13">
      <c r="A2846" s="79"/>
      <c r="B2846" s="79"/>
      <c r="C2846" s="79"/>
      <c r="D2846" s="79"/>
      <c r="E2846" s="79"/>
      <c r="F2846" s="79"/>
      <c r="G2846" s="79"/>
      <c r="H2846" s="79"/>
      <c r="I2846" s="79"/>
      <c r="J2846" s="79"/>
      <c r="K2846" s="79"/>
      <c r="L2846" s="79"/>
      <c r="M2846" s="79"/>
    </row>
    <row r="2847" spans="1:13">
      <c r="A2847" s="79"/>
      <c r="B2847" s="79"/>
      <c r="C2847" s="79"/>
      <c r="D2847" s="79"/>
      <c r="E2847" s="79"/>
      <c r="F2847" s="79"/>
      <c r="G2847" s="79"/>
      <c r="H2847" s="79"/>
      <c r="I2847" s="79"/>
      <c r="J2847" s="79"/>
      <c r="K2847" s="79"/>
      <c r="L2847" s="79"/>
      <c r="M2847" s="79"/>
    </row>
    <row r="2848" spans="1:13">
      <c r="A2848" s="79"/>
      <c r="B2848" s="79"/>
      <c r="C2848" s="79"/>
      <c r="D2848" s="79"/>
      <c r="E2848" s="79"/>
      <c r="F2848" s="79"/>
      <c r="G2848" s="79"/>
      <c r="H2848" s="79"/>
      <c r="I2848" s="79"/>
      <c r="J2848" s="79"/>
      <c r="K2848" s="79"/>
      <c r="L2848" s="79"/>
      <c r="M2848" s="79"/>
    </row>
    <row r="2849" spans="1:13">
      <c r="A2849" s="79"/>
      <c r="B2849" s="79"/>
      <c r="C2849" s="79"/>
      <c r="D2849" s="79"/>
      <c r="E2849" s="79"/>
      <c r="F2849" s="79"/>
      <c r="G2849" s="79"/>
      <c r="H2849" s="79"/>
      <c r="I2849" s="79"/>
      <c r="J2849" s="79"/>
      <c r="K2849" s="79"/>
      <c r="L2849" s="79"/>
      <c r="M2849" s="79"/>
    </row>
    <row r="2850" spans="1:13">
      <c r="A2850" s="79"/>
      <c r="B2850" s="79"/>
      <c r="C2850" s="79"/>
      <c r="D2850" s="79"/>
      <c r="E2850" s="79"/>
      <c r="F2850" s="79"/>
      <c r="G2850" s="79"/>
      <c r="H2850" s="79"/>
      <c r="I2850" s="79"/>
      <c r="J2850" s="79"/>
      <c r="K2850" s="79"/>
      <c r="L2850" s="79"/>
      <c r="M2850" s="79"/>
    </row>
    <row r="2851" spans="1:13">
      <c r="A2851" s="79"/>
      <c r="B2851" s="79"/>
      <c r="C2851" s="79"/>
      <c r="D2851" s="79"/>
      <c r="E2851" s="79"/>
      <c r="F2851" s="79"/>
      <c r="G2851" s="79"/>
      <c r="H2851" s="79"/>
      <c r="I2851" s="79"/>
      <c r="J2851" s="79"/>
      <c r="K2851" s="79"/>
      <c r="L2851" s="79"/>
      <c r="M2851" s="79"/>
    </row>
    <row r="2852" spans="1:13">
      <c r="A2852" s="79"/>
      <c r="B2852" s="79"/>
      <c r="C2852" s="79"/>
      <c r="D2852" s="79"/>
      <c r="E2852" s="79"/>
      <c r="F2852" s="79"/>
      <c r="G2852" s="79"/>
      <c r="H2852" s="79"/>
      <c r="I2852" s="79"/>
      <c r="J2852" s="79"/>
      <c r="K2852" s="79"/>
      <c r="L2852" s="79"/>
      <c r="M2852" s="79"/>
    </row>
    <row r="2853" spans="1:13">
      <c r="A2853" s="79"/>
      <c r="B2853" s="79"/>
      <c r="C2853" s="79"/>
      <c r="D2853" s="79"/>
      <c r="E2853" s="79"/>
      <c r="F2853" s="79"/>
      <c r="G2853" s="79"/>
      <c r="H2853" s="79"/>
      <c r="I2853" s="79"/>
      <c r="J2853" s="79"/>
      <c r="K2853" s="79"/>
      <c r="L2853" s="79"/>
      <c r="M2853" s="79"/>
    </row>
    <row r="2854" spans="1:13">
      <c r="A2854" s="79"/>
      <c r="B2854" s="79"/>
      <c r="C2854" s="79"/>
      <c r="D2854" s="79"/>
      <c r="E2854" s="79"/>
      <c r="F2854" s="79"/>
      <c r="G2854" s="79"/>
      <c r="H2854" s="79"/>
      <c r="I2854" s="79"/>
      <c r="J2854" s="79"/>
      <c r="K2854" s="79"/>
      <c r="L2854" s="79"/>
      <c r="M2854" s="79"/>
    </row>
    <row r="2855" spans="1:13">
      <c r="A2855" s="79"/>
      <c r="B2855" s="79"/>
      <c r="C2855" s="79"/>
      <c r="D2855" s="79"/>
      <c r="E2855" s="79"/>
      <c r="F2855" s="79"/>
      <c r="G2855" s="79"/>
      <c r="H2855" s="79"/>
      <c r="I2855" s="79"/>
      <c r="J2855" s="79"/>
      <c r="K2855" s="79"/>
      <c r="L2855" s="79"/>
      <c r="M2855" s="79"/>
    </row>
    <row r="2856" spans="1:13">
      <c r="A2856" s="79"/>
      <c r="B2856" s="79"/>
      <c r="C2856" s="79"/>
      <c r="D2856" s="79"/>
      <c r="E2856" s="79"/>
      <c r="F2856" s="79"/>
      <c r="G2856" s="79"/>
      <c r="H2856" s="79"/>
      <c r="I2856" s="79"/>
      <c r="J2856" s="79"/>
      <c r="K2856" s="79"/>
      <c r="L2856" s="79"/>
      <c r="M2856" s="79"/>
    </row>
    <row r="2857" spans="1:13">
      <c r="A2857" s="79"/>
      <c r="B2857" s="79"/>
      <c r="C2857" s="79"/>
      <c r="D2857" s="79"/>
      <c r="E2857" s="79"/>
      <c r="F2857" s="79"/>
      <c r="G2857" s="79"/>
      <c r="H2857" s="79"/>
      <c r="I2857" s="79"/>
      <c r="J2857" s="79"/>
      <c r="K2857" s="79"/>
      <c r="L2857" s="79"/>
      <c r="M2857" s="79"/>
    </row>
    <row r="2858" spans="1:13">
      <c r="A2858" s="79"/>
      <c r="B2858" s="79"/>
      <c r="C2858" s="79"/>
      <c r="D2858" s="79"/>
      <c r="E2858" s="79"/>
      <c r="F2858" s="79"/>
      <c r="G2858" s="79"/>
      <c r="H2858" s="79"/>
      <c r="I2858" s="79"/>
      <c r="J2858" s="79"/>
      <c r="K2858" s="79"/>
      <c r="L2858" s="79"/>
      <c r="M2858" s="79"/>
    </row>
    <row r="2859" spans="1:13">
      <c r="A2859" s="79"/>
      <c r="B2859" s="79"/>
      <c r="C2859" s="79"/>
      <c r="D2859" s="79"/>
      <c r="E2859" s="79"/>
      <c r="F2859" s="79"/>
      <c r="G2859" s="79"/>
      <c r="H2859" s="79"/>
      <c r="I2859" s="79"/>
      <c r="J2859" s="79"/>
      <c r="K2859" s="79"/>
      <c r="L2859" s="79"/>
      <c r="M2859" s="79"/>
    </row>
    <row r="2860" spans="1:13">
      <c r="A2860" s="79"/>
      <c r="B2860" s="79"/>
      <c r="C2860" s="79"/>
      <c r="D2860" s="79"/>
      <c r="E2860" s="79"/>
      <c r="F2860" s="79"/>
      <c r="G2860" s="79"/>
      <c r="H2860" s="79"/>
      <c r="I2860" s="79"/>
      <c r="J2860" s="79"/>
      <c r="K2860" s="79"/>
      <c r="L2860" s="79"/>
      <c r="M2860" s="79"/>
    </row>
    <row r="2861" spans="1:13">
      <c r="A2861" s="79"/>
      <c r="B2861" s="79"/>
      <c r="C2861" s="79"/>
      <c r="D2861" s="79"/>
      <c r="E2861" s="79"/>
      <c r="F2861" s="79"/>
      <c r="G2861" s="79"/>
      <c r="H2861" s="79"/>
      <c r="I2861" s="79"/>
      <c r="J2861" s="79"/>
      <c r="K2861" s="79"/>
      <c r="L2861" s="79"/>
      <c r="M2861" s="79"/>
    </row>
    <row r="2862" spans="1:13">
      <c r="A2862" s="79"/>
      <c r="B2862" s="79"/>
      <c r="C2862" s="79"/>
      <c r="D2862" s="79"/>
      <c r="E2862" s="79"/>
      <c r="F2862" s="79"/>
      <c r="G2862" s="79"/>
      <c r="H2862" s="79"/>
      <c r="I2862" s="79"/>
      <c r="J2862" s="79"/>
      <c r="K2862" s="79"/>
      <c r="L2862" s="79"/>
      <c r="M2862" s="79"/>
    </row>
    <row r="2863" spans="1:13">
      <c r="A2863" s="79"/>
      <c r="B2863" s="79"/>
      <c r="C2863" s="79"/>
      <c r="D2863" s="79"/>
      <c r="E2863" s="79"/>
      <c r="F2863" s="79"/>
      <c r="G2863" s="79"/>
      <c r="H2863" s="79"/>
      <c r="I2863" s="79"/>
      <c r="J2863" s="79"/>
      <c r="K2863" s="79"/>
      <c r="L2863" s="79"/>
      <c r="M2863" s="79"/>
    </row>
    <row r="2864" spans="1:13">
      <c r="A2864" s="79"/>
      <c r="B2864" s="79"/>
      <c r="C2864" s="79"/>
      <c r="D2864" s="79"/>
      <c r="E2864" s="79"/>
      <c r="F2864" s="79"/>
      <c r="G2864" s="79"/>
      <c r="H2864" s="79"/>
      <c r="I2864" s="79"/>
      <c r="J2864" s="79"/>
      <c r="K2864" s="79"/>
      <c r="L2864" s="79"/>
      <c r="M2864" s="79"/>
    </row>
    <row r="2865" spans="1:13">
      <c r="A2865" s="79"/>
      <c r="B2865" s="79"/>
      <c r="C2865" s="79"/>
      <c r="D2865" s="79"/>
      <c r="E2865" s="79"/>
      <c r="F2865" s="79"/>
      <c r="G2865" s="79"/>
      <c r="H2865" s="79"/>
      <c r="I2865" s="79"/>
      <c r="J2865" s="79"/>
      <c r="K2865" s="79"/>
      <c r="L2865" s="79"/>
      <c r="M2865" s="79"/>
    </row>
    <row r="2866" spans="1:13">
      <c r="A2866" s="79"/>
      <c r="B2866" s="79"/>
      <c r="C2866" s="79"/>
      <c r="D2866" s="79"/>
      <c r="E2866" s="79"/>
      <c r="F2866" s="79"/>
      <c r="G2866" s="79"/>
      <c r="H2866" s="79"/>
      <c r="I2866" s="79"/>
      <c r="J2866" s="79"/>
      <c r="K2866" s="79"/>
      <c r="L2866" s="79"/>
      <c r="M2866" s="79"/>
    </row>
    <row r="2867" spans="1:13">
      <c r="A2867" s="79"/>
      <c r="B2867" s="79"/>
      <c r="C2867" s="79"/>
      <c r="D2867" s="79"/>
      <c r="E2867" s="79"/>
      <c r="F2867" s="79"/>
      <c r="G2867" s="79"/>
      <c r="H2867" s="79"/>
      <c r="I2867" s="79"/>
      <c r="J2867" s="79"/>
      <c r="K2867" s="79"/>
      <c r="L2867" s="79"/>
      <c r="M2867" s="79"/>
    </row>
    <row r="2868" spans="1:13">
      <c r="A2868" s="79"/>
      <c r="B2868" s="79"/>
      <c r="C2868" s="79"/>
      <c r="D2868" s="79"/>
      <c r="E2868" s="79"/>
      <c r="F2868" s="79"/>
      <c r="G2868" s="79"/>
      <c r="H2868" s="79"/>
      <c r="I2868" s="79"/>
      <c r="J2868" s="79"/>
      <c r="K2868" s="79"/>
      <c r="L2868" s="79"/>
      <c r="M2868" s="79"/>
    </row>
    <row r="2869" spans="1:13">
      <c r="A2869" s="79"/>
      <c r="B2869" s="79"/>
      <c r="C2869" s="79"/>
      <c r="D2869" s="79"/>
      <c r="E2869" s="79"/>
      <c r="F2869" s="79"/>
      <c r="G2869" s="79"/>
      <c r="H2869" s="79"/>
      <c r="I2869" s="79"/>
      <c r="J2869" s="79"/>
      <c r="K2869" s="79"/>
      <c r="L2869" s="79"/>
      <c r="M2869" s="79"/>
    </row>
    <row r="2870" spans="1:13">
      <c r="A2870" s="79"/>
      <c r="B2870" s="79"/>
      <c r="C2870" s="79"/>
      <c r="D2870" s="79"/>
      <c r="E2870" s="79"/>
      <c r="F2870" s="79"/>
      <c r="G2870" s="79"/>
      <c r="H2870" s="79"/>
      <c r="I2870" s="79"/>
      <c r="J2870" s="79"/>
      <c r="K2870" s="79"/>
      <c r="L2870" s="79"/>
      <c r="M2870" s="79"/>
    </row>
    <row r="2871" spans="1:13">
      <c r="A2871" s="79"/>
      <c r="B2871" s="79"/>
      <c r="C2871" s="79"/>
      <c r="D2871" s="79"/>
      <c r="E2871" s="79"/>
      <c r="F2871" s="79"/>
      <c r="G2871" s="79"/>
      <c r="H2871" s="79"/>
      <c r="I2871" s="79"/>
      <c r="J2871" s="79"/>
      <c r="K2871" s="79"/>
      <c r="L2871" s="79"/>
      <c r="M2871" s="79"/>
    </row>
    <row r="2872" spans="1:13">
      <c r="A2872" s="79"/>
      <c r="B2872" s="79"/>
      <c r="C2872" s="79"/>
      <c r="D2872" s="79"/>
      <c r="E2872" s="79"/>
      <c r="F2872" s="79"/>
      <c r="G2872" s="79"/>
      <c r="H2872" s="79"/>
      <c r="I2872" s="79"/>
      <c r="J2872" s="79"/>
      <c r="K2872" s="79"/>
      <c r="L2872" s="79"/>
      <c r="M2872" s="79"/>
    </row>
    <row r="2873" spans="1:13">
      <c r="A2873" s="79"/>
      <c r="B2873" s="79"/>
      <c r="C2873" s="79"/>
      <c r="D2873" s="79"/>
      <c r="E2873" s="79"/>
      <c r="F2873" s="79"/>
      <c r="G2873" s="79"/>
      <c r="H2873" s="79"/>
      <c r="I2873" s="79"/>
      <c r="J2873" s="79"/>
      <c r="K2873" s="79"/>
      <c r="L2873" s="79"/>
      <c r="M2873" s="79"/>
    </row>
    <row r="2874" spans="1:13">
      <c r="A2874" s="79"/>
      <c r="B2874" s="79"/>
      <c r="C2874" s="79"/>
      <c r="D2874" s="79"/>
      <c r="E2874" s="79"/>
      <c r="F2874" s="79"/>
      <c r="G2874" s="79"/>
      <c r="H2874" s="79"/>
      <c r="I2874" s="79"/>
      <c r="J2874" s="79"/>
      <c r="K2874" s="79"/>
      <c r="L2874" s="79"/>
      <c r="M2874" s="79"/>
    </row>
    <row r="2875" spans="1:13">
      <c r="A2875" s="79"/>
      <c r="B2875" s="79"/>
      <c r="C2875" s="79"/>
      <c r="D2875" s="79"/>
      <c r="E2875" s="79"/>
      <c r="F2875" s="79"/>
      <c r="G2875" s="79"/>
      <c r="H2875" s="79"/>
      <c r="I2875" s="79"/>
      <c r="J2875" s="79"/>
      <c r="K2875" s="79"/>
      <c r="L2875" s="79"/>
      <c r="M2875" s="79"/>
    </row>
    <row r="2876" spans="1:13">
      <c r="A2876" s="79"/>
      <c r="B2876" s="79"/>
      <c r="C2876" s="79"/>
      <c r="D2876" s="79"/>
      <c r="E2876" s="79"/>
      <c r="F2876" s="79"/>
      <c r="G2876" s="79"/>
      <c r="H2876" s="79"/>
      <c r="I2876" s="79"/>
      <c r="J2876" s="79"/>
      <c r="K2876" s="79"/>
      <c r="L2876" s="79"/>
      <c r="M2876" s="79"/>
    </row>
    <row r="2877" spans="1:13">
      <c r="A2877" s="79"/>
      <c r="B2877" s="79"/>
      <c r="C2877" s="79"/>
      <c r="D2877" s="79"/>
      <c r="E2877" s="79"/>
      <c r="F2877" s="79"/>
      <c r="G2877" s="79"/>
      <c r="H2877" s="79"/>
      <c r="I2877" s="79"/>
      <c r="J2877" s="79"/>
      <c r="K2877" s="79"/>
      <c r="L2877" s="79"/>
      <c r="M2877" s="79"/>
    </row>
    <row r="2878" spans="1:13">
      <c r="A2878" s="79"/>
      <c r="B2878" s="79"/>
      <c r="C2878" s="79"/>
      <c r="D2878" s="79"/>
      <c r="E2878" s="79"/>
      <c r="F2878" s="79"/>
      <c r="G2878" s="79"/>
      <c r="H2878" s="79"/>
      <c r="I2878" s="79"/>
      <c r="J2878" s="79"/>
      <c r="K2878" s="79"/>
      <c r="L2878" s="79"/>
      <c r="M2878" s="79"/>
    </row>
    <row r="2879" spans="1:13">
      <c r="A2879" s="79"/>
      <c r="B2879" s="79"/>
      <c r="C2879" s="79"/>
      <c r="D2879" s="79"/>
      <c r="E2879" s="79"/>
      <c r="F2879" s="79"/>
      <c r="G2879" s="79"/>
      <c r="H2879" s="79"/>
      <c r="I2879" s="79"/>
      <c r="J2879" s="79"/>
      <c r="K2879" s="79"/>
      <c r="L2879" s="79"/>
      <c r="M2879" s="79"/>
    </row>
    <row r="2880" spans="1:13">
      <c r="A2880" s="79"/>
      <c r="B2880" s="79"/>
      <c r="C2880" s="79"/>
      <c r="D2880" s="79"/>
      <c r="E2880" s="79"/>
      <c r="F2880" s="79"/>
      <c r="G2880" s="79"/>
      <c r="H2880" s="79"/>
      <c r="I2880" s="79"/>
      <c r="J2880" s="79"/>
      <c r="K2880" s="79"/>
      <c r="L2880" s="79"/>
      <c r="M2880" s="79"/>
    </row>
    <row r="2881" spans="1:13">
      <c r="A2881" s="79"/>
      <c r="B2881" s="79"/>
      <c r="C2881" s="79"/>
      <c r="D2881" s="79"/>
      <c r="E2881" s="79"/>
      <c r="F2881" s="79"/>
      <c r="G2881" s="79"/>
      <c r="H2881" s="79"/>
      <c r="I2881" s="79"/>
      <c r="J2881" s="79"/>
      <c r="K2881" s="79"/>
      <c r="L2881" s="79"/>
      <c r="M2881" s="79"/>
    </row>
    <row r="2882" spans="1:13">
      <c r="A2882" s="79"/>
      <c r="B2882" s="79"/>
      <c r="C2882" s="79"/>
      <c r="D2882" s="79"/>
      <c r="E2882" s="79"/>
      <c r="F2882" s="79"/>
      <c r="G2882" s="79"/>
      <c r="H2882" s="79"/>
      <c r="I2882" s="79"/>
      <c r="J2882" s="79"/>
      <c r="K2882" s="79"/>
      <c r="L2882" s="79"/>
      <c r="M2882" s="79"/>
    </row>
    <row r="2883" spans="1:13">
      <c r="A2883" s="79"/>
      <c r="B2883" s="79"/>
      <c r="C2883" s="79"/>
      <c r="D2883" s="79"/>
      <c r="E2883" s="79"/>
      <c r="F2883" s="79"/>
      <c r="G2883" s="79"/>
      <c r="H2883" s="79"/>
      <c r="I2883" s="79"/>
      <c r="J2883" s="79"/>
      <c r="K2883" s="79"/>
      <c r="L2883" s="79"/>
      <c r="M2883" s="79"/>
    </row>
    <row r="2884" spans="1:13">
      <c r="A2884" s="79"/>
      <c r="B2884" s="79"/>
      <c r="C2884" s="79"/>
      <c r="D2884" s="79"/>
      <c r="E2884" s="79"/>
      <c r="F2884" s="79"/>
      <c r="G2884" s="79"/>
      <c r="H2884" s="79"/>
      <c r="I2884" s="79"/>
      <c r="J2884" s="79"/>
      <c r="K2884" s="79"/>
      <c r="L2884" s="79"/>
      <c r="M2884" s="79"/>
    </row>
    <row r="2885" spans="1:13">
      <c r="A2885" s="79"/>
      <c r="B2885" s="79"/>
      <c r="C2885" s="79"/>
      <c r="D2885" s="79"/>
      <c r="E2885" s="79"/>
      <c r="F2885" s="79"/>
      <c r="G2885" s="79"/>
      <c r="H2885" s="79"/>
      <c r="I2885" s="79"/>
      <c r="J2885" s="79"/>
      <c r="K2885" s="79"/>
      <c r="L2885" s="79"/>
      <c r="M2885" s="79"/>
    </row>
    <row r="2886" spans="1:13">
      <c r="A2886" s="79"/>
      <c r="B2886" s="79"/>
      <c r="C2886" s="79"/>
      <c r="D2886" s="79"/>
      <c r="E2886" s="79"/>
      <c r="F2886" s="79"/>
      <c r="G2886" s="79"/>
      <c r="H2886" s="79"/>
      <c r="I2886" s="79"/>
      <c r="J2886" s="79"/>
      <c r="K2886" s="79"/>
      <c r="L2886" s="79"/>
      <c r="M2886" s="79"/>
    </row>
    <row r="2887" spans="1:13">
      <c r="A2887" s="79"/>
      <c r="B2887" s="79"/>
      <c r="C2887" s="79"/>
      <c r="D2887" s="79"/>
      <c r="E2887" s="79"/>
      <c r="F2887" s="79"/>
      <c r="G2887" s="79"/>
      <c r="H2887" s="79"/>
      <c r="I2887" s="79"/>
      <c r="J2887" s="79"/>
      <c r="K2887" s="79"/>
      <c r="L2887" s="79"/>
      <c r="M2887" s="79"/>
    </row>
    <row r="2888" spans="1:13">
      <c r="A2888" s="79"/>
      <c r="B2888" s="79"/>
      <c r="C2888" s="79"/>
      <c r="D2888" s="79"/>
      <c r="E2888" s="79"/>
      <c r="F2888" s="79"/>
      <c r="G2888" s="79"/>
      <c r="H2888" s="79"/>
      <c r="I2888" s="79"/>
      <c r="J2888" s="79"/>
      <c r="K2888" s="79"/>
      <c r="L2888" s="79"/>
      <c r="M2888" s="79"/>
    </row>
    <row r="2889" spans="1:13">
      <c r="A2889" s="79"/>
      <c r="B2889" s="79"/>
      <c r="C2889" s="79"/>
      <c r="D2889" s="79"/>
      <c r="E2889" s="79"/>
      <c r="F2889" s="79"/>
      <c r="G2889" s="79"/>
      <c r="H2889" s="79"/>
      <c r="I2889" s="79"/>
      <c r="J2889" s="79"/>
      <c r="K2889" s="79"/>
      <c r="L2889" s="79"/>
      <c r="M2889" s="79"/>
    </row>
    <row r="2890" spans="1:13">
      <c r="A2890" s="79"/>
      <c r="B2890" s="79"/>
      <c r="C2890" s="79"/>
      <c r="D2890" s="79"/>
      <c r="E2890" s="79"/>
      <c r="F2890" s="79"/>
      <c r="G2890" s="79"/>
      <c r="H2890" s="79"/>
      <c r="I2890" s="79"/>
      <c r="J2890" s="79"/>
      <c r="K2890" s="79"/>
      <c r="L2890" s="79"/>
      <c r="M2890" s="79"/>
    </row>
    <row r="2891" spans="1:13">
      <c r="A2891" s="79"/>
      <c r="B2891" s="79"/>
      <c r="C2891" s="79"/>
      <c r="D2891" s="79"/>
      <c r="E2891" s="79"/>
      <c r="F2891" s="79"/>
      <c r="G2891" s="79"/>
      <c r="H2891" s="79"/>
      <c r="I2891" s="79"/>
      <c r="J2891" s="79"/>
      <c r="K2891" s="79"/>
      <c r="L2891" s="79"/>
      <c r="M2891" s="79"/>
    </row>
    <row r="2892" spans="1:13">
      <c r="A2892" s="79"/>
      <c r="B2892" s="79"/>
      <c r="C2892" s="79"/>
      <c r="D2892" s="79"/>
      <c r="E2892" s="79"/>
      <c r="F2892" s="79"/>
      <c r="G2892" s="79"/>
      <c r="H2892" s="79"/>
      <c r="I2892" s="79"/>
      <c r="J2892" s="79"/>
      <c r="K2892" s="79"/>
      <c r="L2892" s="79"/>
      <c r="M2892" s="79"/>
    </row>
    <row r="2893" spans="1:13">
      <c r="A2893" s="79"/>
      <c r="B2893" s="79"/>
      <c r="C2893" s="79"/>
      <c r="D2893" s="79"/>
      <c r="E2893" s="79"/>
      <c r="F2893" s="79"/>
      <c r="G2893" s="79"/>
      <c r="H2893" s="79"/>
      <c r="I2893" s="79"/>
      <c r="J2893" s="79"/>
      <c r="K2893" s="79"/>
      <c r="L2893" s="79"/>
      <c r="M2893" s="79"/>
    </row>
    <row r="2894" spans="1:13">
      <c r="A2894" s="79"/>
      <c r="B2894" s="79"/>
      <c r="C2894" s="79"/>
      <c r="D2894" s="79"/>
      <c r="E2894" s="79"/>
      <c r="F2894" s="79"/>
      <c r="G2894" s="79"/>
      <c r="H2894" s="79"/>
      <c r="I2894" s="79"/>
      <c r="J2894" s="79"/>
      <c r="K2894" s="79"/>
      <c r="L2894" s="79"/>
      <c r="M2894" s="79"/>
    </row>
    <row r="2895" spans="1:13">
      <c r="A2895" s="79"/>
      <c r="B2895" s="79"/>
      <c r="C2895" s="79"/>
      <c r="D2895" s="79"/>
      <c r="E2895" s="79"/>
      <c r="F2895" s="79"/>
      <c r="G2895" s="79"/>
      <c r="H2895" s="79"/>
      <c r="I2895" s="79"/>
      <c r="J2895" s="79"/>
      <c r="K2895" s="79"/>
      <c r="L2895" s="79"/>
      <c r="M2895" s="79"/>
    </row>
    <row r="2896" spans="1:13">
      <c r="A2896" s="79"/>
      <c r="B2896" s="79"/>
      <c r="C2896" s="79"/>
      <c r="D2896" s="79"/>
      <c r="E2896" s="79"/>
      <c r="F2896" s="79"/>
      <c r="G2896" s="79"/>
      <c r="H2896" s="79"/>
      <c r="I2896" s="79"/>
      <c r="J2896" s="79"/>
      <c r="K2896" s="79"/>
      <c r="L2896" s="79"/>
      <c r="M2896" s="79"/>
    </row>
    <row r="2897" spans="1:13">
      <c r="A2897" s="79"/>
      <c r="B2897" s="79"/>
      <c r="C2897" s="79"/>
      <c r="D2897" s="79"/>
      <c r="E2897" s="79"/>
      <c r="F2897" s="79"/>
      <c r="G2897" s="79"/>
      <c r="H2897" s="79"/>
      <c r="I2897" s="79"/>
      <c r="J2897" s="79"/>
      <c r="K2897" s="79"/>
      <c r="L2897" s="79"/>
      <c r="M2897" s="79"/>
    </row>
    <row r="2898" spans="1:13">
      <c r="A2898" s="79"/>
      <c r="B2898" s="79"/>
      <c r="C2898" s="79"/>
      <c r="D2898" s="79"/>
      <c r="E2898" s="79"/>
      <c r="F2898" s="79"/>
      <c r="G2898" s="79"/>
      <c r="H2898" s="79"/>
      <c r="I2898" s="79"/>
      <c r="J2898" s="79"/>
      <c r="K2898" s="79"/>
      <c r="L2898" s="79"/>
      <c r="M2898" s="79"/>
    </row>
    <row r="2899" spans="1:13">
      <c r="A2899" s="79"/>
      <c r="B2899" s="79"/>
      <c r="C2899" s="79"/>
      <c r="D2899" s="79"/>
      <c r="E2899" s="79"/>
      <c r="F2899" s="79"/>
      <c r="G2899" s="79"/>
      <c r="H2899" s="79"/>
      <c r="I2899" s="79"/>
      <c r="J2899" s="79"/>
      <c r="K2899" s="79"/>
      <c r="L2899" s="79"/>
      <c r="M2899" s="79"/>
    </row>
    <row r="2900" spans="1:13">
      <c r="A2900" s="79"/>
      <c r="B2900" s="79"/>
      <c r="C2900" s="79"/>
      <c r="D2900" s="79"/>
      <c r="E2900" s="79"/>
      <c r="F2900" s="79"/>
      <c r="G2900" s="79"/>
      <c r="H2900" s="79"/>
      <c r="I2900" s="79"/>
      <c r="J2900" s="79"/>
      <c r="K2900" s="79"/>
      <c r="L2900" s="79"/>
      <c r="M2900" s="79"/>
    </row>
    <row r="2901" spans="1:13">
      <c r="A2901" s="79"/>
      <c r="B2901" s="79"/>
      <c r="C2901" s="79"/>
      <c r="D2901" s="79"/>
      <c r="E2901" s="79"/>
      <c r="F2901" s="79"/>
      <c r="G2901" s="79"/>
      <c r="H2901" s="79"/>
      <c r="I2901" s="79"/>
      <c r="J2901" s="79"/>
      <c r="K2901" s="79"/>
      <c r="L2901" s="79"/>
      <c r="M2901" s="79"/>
    </row>
    <row r="2902" spans="1:13">
      <c r="A2902" s="79"/>
      <c r="B2902" s="79"/>
      <c r="C2902" s="79"/>
      <c r="D2902" s="79"/>
      <c r="E2902" s="79"/>
      <c r="F2902" s="79"/>
      <c r="G2902" s="79"/>
      <c r="H2902" s="79"/>
      <c r="I2902" s="79"/>
      <c r="J2902" s="79"/>
      <c r="K2902" s="79"/>
      <c r="L2902" s="79"/>
      <c r="M2902" s="79"/>
    </row>
    <row r="2903" spans="1:13">
      <c r="A2903" s="79"/>
      <c r="B2903" s="79"/>
      <c r="C2903" s="79"/>
      <c r="D2903" s="79"/>
      <c r="E2903" s="79"/>
      <c r="F2903" s="79"/>
      <c r="G2903" s="79"/>
      <c r="H2903" s="79"/>
      <c r="I2903" s="79"/>
      <c r="J2903" s="79"/>
      <c r="K2903" s="79"/>
      <c r="L2903" s="79"/>
      <c r="M2903" s="79"/>
    </row>
    <row r="2904" spans="1:13">
      <c r="A2904" s="79"/>
      <c r="B2904" s="79"/>
      <c r="C2904" s="79"/>
      <c r="D2904" s="79"/>
      <c r="E2904" s="79"/>
      <c r="F2904" s="79"/>
      <c r="G2904" s="79"/>
      <c r="H2904" s="79"/>
      <c r="I2904" s="79"/>
      <c r="J2904" s="79"/>
      <c r="K2904" s="79"/>
      <c r="L2904" s="79"/>
      <c r="M2904" s="79"/>
    </row>
    <row r="2905" spans="1:13">
      <c r="A2905" s="79"/>
      <c r="B2905" s="79"/>
      <c r="C2905" s="79"/>
      <c r="D2905" s="79"/>
      <c r="E2905" s="79"/>
      <c r="F2905" s="79"/>
      <c r="G2905" s="79"/>
      <c r="H2905" s="79"/>
      <c r="I2905" s="79"/>
      <c r="J2905" s="79"/>
      <c r="K2905" s="79"/>
      <c r="L2905" s="79"/>
      <c r="M2905" s="79"/>
    </row>
    <row r="2906" spans="1:13">
      <c r="A2906" s="79"/>
      <c r="B2906" s="79"/>
      <c r="C2906" s="79"/>
      <c r="D2906" s="79"/>
      <c r="E2906" s="79"/>
      <c r="F2906" s="79"/>
      <c r="G2906" s="79"/>
      <c r="H2906" s="79"/>
      <c r="I2906" s="79"/>
      <c r="J2906" s="79"/>
      <c r="K2906" s="79"/>
      <c r="L2906" s="79"/>
      <c r="M2906" s="79"/>
    </row>
    <row r="2907" spans="1:13">
      <c r="A2907" s="79"/>
      <c r="B2907" s="79"/>
      <c r="C2907" s="79"/>
      <c r="D2907" s="79"/>
      <c r="E2907" s="79"/>
      <c r="F2907" s="79"/>
      <c r="G2907" s="79"/>
      <c r="H2907" s="79"/>
      <c r="I2907" s="79"/>
      <c r="J2907" s="79"/>
      <c r="K2907" s="79"/>
      <c r="L2907" s="79"/>
      <c r="M2907" s="79"/>
    </row>
    <row r="2908" spans="1:13">
      <c r="A2908" s="79"/>
      <c r="B2908" s="79"/>
      <c r="C2908" s="79"/>
      <c r="D2908" s="79"/>
      <c r="E2908" s="79"/>
      <c r="F2908" s="79"/>
      <c r="G2908" s="79"/>
      <c r="H2908" s="79"/>
      <c r="I2908" s="79"/>
      <c r="J2908" s="79"/>
      <c r="K2908" s="79"/>
      <c r="L2908" s="79"/>
      <c r="M2908" s="79"/>
    </row>
    <row r="2909" spans="1:13">
      <c r="A2909" s="79"/>
      <c r="B2909" s="79"/>
      <c r="C2909" s="79"/>
      <c r="D2909" s="79"/>
      <c r="E2909" s="79"/>
      <c r="F2909" s="79"/>
      <c r="G2909" s="79"/>
      <c r="H2909" s="79"/>
      <c r="I2909" s="79"/>
      <c r="J2909" s="79"/>
      <c r="K2909" s="79"/>
      <c r="L2909" s="79"/>
      <c r="M2909" s="79"/>
    </row>
    <row r="2910" spans="1:13">
      <c r="A2910" s="79"/>
      <c r="B2910" s="79"/>
      <c r="C2910" s="79"/>
      <c r="D2910" s="79"/>
      <c r="E2910" s="79"/>
      <c r="F2910" s="79"/>
      <c r="G2910" s="79"/>
      <c r="H2910" s="79"/>
      <c r="I2910" s="79"/>
      <c r="J2910" s="79"/>
      <c r="K2910" s="79"/>
      <c r="L2910" s="79"/>
      <c r="M2910" s="79"/>
    </row>
    <row r="2911" spans="1:13">
      <c r="A2911" s="79"/>
      <c r="B2911" s="79"/>
      <c r="C2911" s="79"/>
      <c r="D2911" s="79"/>
      <c r="E2911" s="79"/>
      <c r="F2911" s="79"/>
      <c r="G2911" s="79"/>
      <c r="H2911" s="79"/>
      <c r="I2911" s="79"/>
      <c r="J2911" s="79"/>
      <c r="K2911" s="79"/>
      <c r="L2911" s="79"/>
      <c r="M2911" s="79"/>
    </row>
    <row r="2912" spans="1:13">
      <c r="A2912" s="79"/>
      <c r="B2912" s="79"/>
      <c r="C2912" s="79"/>
      <c r="D2912" s="79"/>
      <c r="E2912" s="79"/>
      <c r="F2912" s="79"/>
      <c r="G2912" s="79"/>
      <c r="H2912" s="79"/>
      <c r="I2912" s="79"/>
      <c r="J2912" s="79"/>
      <c r="K2912" s="79"/>
      <c r="L2912" s="79"/>
      <c r="M2912" s="79"/>
    </row>
    <row r="2913" spans="1:13">
      <c r="A2913" s="79"/>
      <c r="B2913" s="79"/>
      <c r="C2913" s="79"/>
      <c r="D2913" s="79"/>
      <c r="E2913" s="79"/>
      <c r="F2913" s="79"/>
      <c r="G2913" s="79"/>
      <c r="H2913" s="79"/>
      <c r="I2913" s="79"/>
      <c r="J2913" s="79"/>
      <c r="K2913" s="79"/>
      <c r="L2913" s="79"/>
      <c r="M2913" s="79"/>
    </row>
    <row r="2914" spans="1:13">
      <c r="A2914" s="79"/>
      <c r="B2914" s="79"/>
      <c r="C2914" s="79"/>
      <c r="D2914" s="79"/>
      <c r="E2914" s="79"/>
      <c r="F2914" s="79"/>
      <c r="G2914" s="79"/>
      <c r="H2914" s="79"/>
      <c r="I2914" s="79"/>
      <c r="J2914" s="79"/>
      <c r="K2914" s="79"/>
      <c r="L2914" s="79"/>
      <c r="M2914" s="79"/>
    </row>
    <row r="2915" spans="1:13">
      <c r="A2915" s="79"/>
      <c r="B2915" s="79"/>
      <c r="C2915" s="79"/>
      <c r="D2915" s="79"/>
      <c r="E2915" s="79"/>
      <c r="F2915" s="79"/>
      <c r="G2915" s="79"/>
      <c r="H2915" s="79"/>
      <c r="I2915" s="79"/>
      <c r="J2915" s="79"/>
      <c r="K2915" s="79"/>
      <c r="L2915" s="79"/>
      <c r="M2915" s="79"/>
    </row>
    <row r="2916" spans="1:13">
      <c r="A2916" s="79"/>
      <c r="B2916" s="79"/>
      <c r="C2916" s="79"/>
      <c r="D2916" s="79"/>
      <c r="E2916" s="79"/>
      <c r="F2916" s="79"/>
      <c r="G2916" s="79"/>
      <c r="H2916" s="79"/>
      <c r="I2916" s="79"/>
      <c r="J2916" s="79"/>
      <c r="K2916" s="79"/>
      <c r="L2916" s="79"/>
      <c r="M2916" s="79"/>
    </row>
    <row r="2917" spans="1:13">
      <c r="A2917" s="79"/>
      <c r="B2917" s="79"/>
      <c r="C2917" s="79"/>
      <c r="D2917" s="79"/>
      <c r="E2917" s="79"/>
      <c r="F2917" s="79"/>
      <c r="G2917" s="79"/>
      <c r="H2917" s="79"/>
      <c r="I2917" s="79"/>
      <c r="J2917" s="79"/>
      <c r="K2917" s="79"/>
      <c r="L2917" s="79"/>
      <c r="M2917" s="79"/>
    </row>
    <row r="2918" spans="1:13">
      <c r="A2918" s="79"/>
      <c r="B2918" s="79"/>
      <c r="C2918" s="79"/>
      <c r="D2918" s="79"/>
      <c r="E2918" s="79"/>
      <c r="F2918" s="79"/>
      <c r="G2918" s="79"/>
      <c r="H2918" s="79"/>
      <c r="I2918" s="79"/>
      <c r="J2918" s="79"/>
      <c r="K2918" s="79"/>
      <c r="L2918" s="79"/>
      <c r="M2918" s="79"/>
    </row>
    <row r="2919" spans="1:13">
      <c r="A2919" s="79"/>
      <c r="B2919" s="79"/>
      <c r="C2919" s="79"/>
      <c r="D2919" s="79"/>
      <c r="E2919" s="79"/>
      <c r="F2919" s="79"/>
      <c r="G2919" s="79"/>
      <c r="H2919" s="79"/>
      <c r="I2919" s="79"/>
      <c r="J2919" s="79"/>
      <c r="K2919" s="79"/>
      <c r="L2919" s="79"/>
      <c r="M2919" s="79"/>
    </row>
    <row r="2920" spans="1:13">
      <c r="A2920" s="79"/>
      <c r="B2920" s="79"/>
      <c r="C2920" s="79"/>
      <c r="D2920" s="79"/>
      <c r="E2920" s="79"/>
      <c r="F2920" s="79"/>
      <c r="G2920" s="79"/>
      <c r="H2920" s="79"/>
      <c r="I2920" s="79"/>
      <c r="J2920" s="79"/>
      <c r="K2920" s="79"/>
      <c r="L2920" s="79"/>
      <c r="M2920" s="79"/>
    </row>
    <row r="2921" spans="1:13">
      <c r="A2921" s="79"/>
      <c r="B2921" s="79"/>
      <c r="C2921" s="79"/>
      <c r="D2921" s="79"/>
      <c r="E2921" s="79"/>
      <c r="F2921" s="79"/>
      <c r="G2921" s="79"/>
      <c r="H2921" s="79"/>
      <c r="I2921" s="79"/>
      <c r="J2921" s="79"/>
      <c r="K2921" s="79"/>
      <c r="L2921" s="79"/>
      <c r="M2921" s="79"/>
    </row>
    <row r="2922" spans="1:13">
      <c r="A2922" s="79"/>
      <c r="B2922" s="79"/>
      <c r="C2922" s="79"/>
      <c r="D2922" s="79"/>
      <c r="E2922" s="79"/>
      <c r="F2922" s="79"/>
      <c r="G2922" s="79"/>
      <c r="H2922" s="79"/>
      <c r="I2922" s="79"/>
      <c r="J2922" s="79"/>
      <c r="K2922" s="79"/>
      <c r="L2922" s="79"/>
      <c r="M2922" s="79"/>
    </row>
    <row r="2923" spans="1:13">
      <c r="A2923" s="79"/>
      <c r="B2923" s="79"/>
      <c r="C2923" s="79"/>
      <c r="D2923" s="79"/>
      <c r="E2923" s="79"/>
      <c r="F2923" s="79"/>
      <c r="G2923" s="79"/>
      <c r="H2923" s="79"/>
      <c r="I2923" s="79"/>
      <c r="J2923" s="79"/>
      <c r="K2923" s="79"/>
      <c r="L2923" s="79"/>
      <c r="M2923" s="79"/>
    </row>
    <row r="2924" spans="1:13">
      <c r="A2924" s="79"/>
      <c r="B2924" s="79"/>
      <c r="C2924" s="79"/>
      <c r="D2924" s="79"/>
      <c r="E2924" s="79"/>
      <c r="F2924" s="79"/>
      <c r="G2924" s="79"/>
      <c r="H2924" s="79"/>
      <c r="I2924" s="79"/>
      <c r="J2924" s="79"/>
      <c r="K2924" s="79"/>
      <c r="L2924" s="79"/>
      <c r="M2924" s="79"/>
    </row>
    <row r="2925" spans="1:13">
      <c r="A2925" s="79"/>
      <c r="B2925" s="79"/>
      <c r="C2925" s="79"/>
      <c r="D2925" s="79"/>
      <c r="E2925" s="79"/>
      <c r="F2925" s="79"/>
      <c r="G2925" s="79"/>
      <c r="H2925" s="79"/>
      <c r="I2925" s="79"/>
      <c r="J2925" s="79"/>
      <c r="K2925" s="79"/>
      <c r="L2925" s="79"/>
      <c r="M2925" s="79"/>
    </row>
    <row r="2926" spans="1:13">
      <c r="A2926" s="79"/>
      <c r="B2926" s="79"/>
      <c r="C2926" s="79"/>
      <c r="D2926" s="79"/>
      <c r="E2926" s="79"/>
      <c r="F2926" s="79"/>
      <c r="G2926" s="79"/>
      <c r="H2926" s="79"/>
      <c r="I2926" s="79"/>
      <c r="J2926" s="79"/>
      <c r="K2926" s="79"/>
      <c r="L2926" s="79"/>
      <c r="M2926" s="79"/>
    </row>
    <row r="2927" spans="1:13">
      <c r="A2927" s="79"/>
      <c r="B2927" s="79"/>
      <c r="C2927" s="79"/>
      <c r="D2927" s="79"/>
      <c r="E2927" s="79"/>
      <c r="F2927" s="79"/>
      <c r="G2927" s="79"/>
      <c r="H2927" s="79"/>
      <c r="I2927" s="79"/>
      <c r="J2927" s="79"/>
      <c r="K2927" s="79"/>
      <c r="L2927" s="79"/>
      <c r="M2927" s="79"/>
    </row>
    <row r="2928" spans="1:13">
      <c r="A2928" s="79"/>
      <c r="B2928" s="79"/>
      <c r="C2928" s="79"/>
      <c r="D2928" s="79"/>
      <c r="E2928" s="79"/>
      <c r="F2928" s="79"/>
      <c r="G2928" s="79"/>
      <c r="H2928" s="79"/>
      <c r="I2928" s="79"/>
      <c r="J2928" s="79"/>
      <c r="K2928" s="79"/>
      <c r="L2928" s="79"/>
      <c r="M2928" s="79"/>
    </row>
    <row r="2929" spans="1:13">
      <c r="A2929" s="79"/>
      <c r="B2929" s="79"/>
      <c r="C2929" s="79"/>
      <c r="D2929" s="79"/>
      <c r="E2929" s="79"/>
      <c r="F2929" s="79"/>
      <c r="G2929" s="79"/>
      <c r="H2929" s="79"/>
      <c r="I2929" s="79"/>
      <c r="J2929" s="79"/>
      <c r="K2929" s="79"/>
      <c r="L2929" s="79"/>
      <c r="M2929" s="79"/>
    </row>
    <row r="2930" spans="1:13">
      <c r="A2930" s="79"/>
      <c r="B2930" s="79"/>
      <c r="C2930" s="79"/>
      <c r="D2930" s="79"/>
      <c r="E2930" s="79"/>
      <c r="F2930" s="79"/>
      <c r="G2930" s="79"/>
      <c r="H2930" s="79"/>
      <c r="I2930" s="79"/>
      <c r="J2930" s="79"/>
      <c r="K2930" s="79"/>
      <c r="L2930" s="79"/>
      <c r="M2930" s="79"/>
    </row>
    <row r="2931" spans="1:13">
      <c r="A2931" s="79"/>
      <c r="B2931" s="79"/>
      <c r="C2931" s="79"/>
      <c r="D2931" s="79"/>
      <c r="E2931" s="79"/>
      <c r="F2931" s="79"/>
      <c r="G2931" s="79"/>
      <c r="H2931" s="79"/>
      <c r="I2931" s="79"/>
      <c r="J2931" s="79"/>
      <c r="K2931" s="79"/>
      <c r="L2931" s="79"/>
      <c r="M2931" s="79"/>
    </row>
    <row r="2932" spans="1:13">
      <c r="A2932" s="79"/>
      <c r="B2932" s="79"/>
      <c r="C2932" s="79"/>
      <c r="D2932" s="79"/>
      <c r="E2932" s="79"/>
      <c r="F2932" s="79"/>
      <c r="G2932" s="79"/>
      <c r="H2932" s="79"/>
      <c r="I2932" s="79"/>
      <c r="J2932" s="79"/>
      <c r="K2932" s="79"/>
      <c r="L2932" s="79"/>
      <c r="M2932" s="79"/>
    </row>
    <row r="2933" spans="1:13">
      <c r="A2933" s="79"/>
      <c r="B2933" s="79"/>
      <c r="C2933" s="79"/>
      <c r="D2933" s="79"/>
      <c r="E2933" s="79"/>
      <c r="F2933" s="79"/>
      <c r="G2933" s="79"/>
      <c r="H2933" s="79"/>
      <c r="I2933" s="79"/>
      <c r="J2933" s="79"/>
      <c r="K2933" s="79"/>
      <c r="L2933" s="79"/>
      <c r="M2933" s="79"/>
    </row>
    <row r="2934" spans="1:13">
      <c r="A2934" s="79"/>
      <c r="B2934" s="79"/>
      <c r="C2934" s="79"/>
      <c r="D2934" s="79"/>
      <c r="E2934" s="79"/>
      <c r="F2934" s="79"/>
      <c r="G2934" s="79"/>
      <c r="H2934" s="79"/>
      <c r="I2934" s="79"/>
      <c r="J2934" s="79"/>
      <c r="K2934" s="79"/>
      <c r="L2934" s="79"/>
      <c r="M2934" s="79"/>
    </row>
    <row r="2935" spans="1:13">
      <c r="A2935" s="79"/>
      <c r="B2935" s="79"/>
      <c r="C2935" s="79"/>
      <c r="D2935" s="79"/>
      <c r="E2935" s="79"/>
      <c r="F2935" s="79"/>
      <c r="G2935" s="79"/>
      <c r="H2935" s="79"/>
      <c r="I2935" s="79"/>
      <c r="J2935" s="79"/>
      <c r="K2935" s="79"/>
      <c r="L2935" s="79"/>
      <c r="M2935" s="79"/>
    </row>
    <row r="2936" spans="1:13">
      <c r="A2936" s="79"/>
      <c r="B2936" s="79"/>
      <c r="C2936" s="79"/>
      <c r="D2936" s="79"/>
      <c r="E2936" s="79"/>
      <c r="F2936" s="79"/>
      <c r="G2936" s="79"/>
      <c r="H2936" s="79"/>
      <c r="I2936" s="79"/>
      <c r="J2936" s="79"/>
      <c r="K2936" s="79"/>
      <c r="L2936" s="79"/>
      <c r="M2936" s="79"/>
    </row>
    <row r="2937" spans="1:13">
      <c r="A2937" s="79"/>
      <c r="B2937" s="79"/>
      <c r="C2937" s="79"/>
      <c r="D2937" s="79"/>
      <c r="E2937" s="79"/>
      <c r="F2937" s="79"/>
      <c r="G2937" s="79"/>
      <c r="H2937" s="79"/>
      <c r="I2937" s="79"/>
      <c r="J2937" s="79"/>
      <c r="K2937" s="79"/>
      <c r="L2937" s="79"/>
      <c r="M2937" s="79"/>
    </row>
    <row r="2938" spans="1:13">
      <c r="A2938" s="79"/>
      <c r="B2938" s="79"/>
      <c r="C2938" s="79"/>
      <c r="D2938" s="79"/>
      <c r="E2938" s="79"/>
      <c r="F2938" s="79"/>
      <c r="G2938" s="79"/>
      <c r="H2938" s="79"/>
      <c r="I2938" s="79"/>
      <c r="J2938" s="79"/>
      <c r="K2938" s="79"/>
      <c r="L2938" s="79"/>
      <c r="M2938" s="79"/>
    </row>
    <row r="2939" spans="1:13">
      <c r="A2939" s="79"/>
      <c r="B2939" s="79"/>
      <c r="C2939" s="79"/>
      <c r="D2939" s="79"/>
      <c r="E2939" s="79"/>
      <c r="F2939" s="79"/>
      <c r="G2939" s="79"/>
      <c r="H2939" s="79"/>
      <c r="I2939" s="79"/>
      <c r="J2939" s="79"/>
      <c r="K2939" s="79"/>
      <c r="L2939" s="79"/>
      <c r="M2939" s="79"/>
    </row>
    <row r="2940" spans="1:13">
      <c r="A2940" s="79"/>
      <c r="B2940" s="79"/>
      <c r="C2940" s="79"/>
      <c r="D2940" s="79"/>
      <c r="E2940" s="79"/>
      <c r="F2940" s="79"/>
      <c r="G2940" s="79"/>
      <c r="H2940" s="79"/>
      <c r="I2940" s="79"/>
      <c r="J2940" s="79"/>
      <c r="K2940" s="79"/>
      <c r="L2940" s="79"/>
      <c r="M2940" s="79"/>
    </row>
    <row r="2941" spans="1:13">
      <c r="A2941" s="79"/>
      <c r="B2941" s="79"/>
      <c r="C2941" s="79"/>
      <c r="D2941" s="79"/>
      <c r="E2941" s="79"/>
      <c r="F2941" s="79"/>
      <c r="G2941" s="79"/>
      <c r="H2941" s="79"/>
      <c r="I2941" s="79"/>
      <c r="J2941" s="79"/>
      <c r="K2941" s="79"/>
      <c r="L2941" s="79"/>
      <c r="M2941" s="79"/>
    </row>
    <row r="2942" spans="1:13">
      <c r="A2942" s="79"/>
      <c r="B2942" s="79"/>
      <c r="C2942" s="79"/>
      <c r="D2942" s="79"/>
      <c r="E2942" s="79"/>
      <c r="F2942" s="79"/>
      <c r="G2942" s="79"/>
      <c r="H2942" s="79"/>
      <c r="I2942" s="79"/>
      <c r="J2942" s="79"/>
      <c r="K2942" s="79"/>
      <c r="L2942" s="79"/>
      <c r="M2942" s="79"/>
    </row>
    <row r="2943" spans="1:13">
      <c r="A2943" s="79"/>
      <c r="B2943" s="79"/>
      <c r="C2943" s="79"/>
      <c r="D2943" s="79"/>
      <c r="E2943" s="79"/>
      <c r="F2943" s="79"/>
      <c r="G2943" s="79"/>
      <c r="H2943" s="79"/>
      <c r="I2943" s="79"/>
      <c r="J2943" s="79"/>
      <c r="K2943" s="79"/>
      <c r="L2943" s="79"/>
      <c r="M2943" s="79"/>
    </row>
    <row r="2944" spans="1:13">
      <c r="A2944" s="79"/>
      <c r="B2944" s="79"/>
      <c r="C2944" s="79"/>
      <c r="D2944" s="79"/>
      <c r="E2944" s="79"/>
      <c r="F2944" s="79"/>
      <c r="G2944" s="79"/>
      <c r="H2944" s="79"/>
      <c r="I2944" s="79"/>
      <c r="J2944" s="79"/>
      <c r="K2944" s="79"/>
      <c r="L2944" s="79"/>
      <c r="M2944" s="79"/>
    </row>
    <row r="2945" spans="1:13">
      <c r="A2945" s="79"/>
      <c r="B2945" s="79"/>
      <c r="C2945" s="79"/>
      <c r="D2945" s="79"/>
      <c r="E2945" s="79"/>
      <c r="F2945" s="79"/>
      <c r="G2945" s="79"/>
      <c r="H2945" s="79"/>
      <c r="I2945" s="79"/>
      <c r="J2945" s="79"/>
      <c r="K2945" s="79"/>
      <c r="L2945" s="79"/>
      <c r="M2945" s="79"/>
    </row>
    <row r="2946" spans="1:13">
      <c r="A2946" s="79"/>
      <c r="B2946" s="79"/>
      <c r="C2946" s="79"/>
      <c r="D2946" s="79"/>
      <c r="E2946" s="79"/>
      <c r="F2946" s="79"/>
      <c r="G2946" s="79"/>
      <c r="H2946" s="79"/>
      <c r="I2946" s="79"/>
      <c r="J2946" s="79"/>
      <c r="K2946" s="79"/>
      <c r="L2946" s="79"/>
      <c r="M2946" s="79"/>
    </row>
    <row r="2947" spans="1:13">
      <c r="A2947" s="79"/>
      <c r="B2947" s="79"/>
      <c r="C2947" s="79"/>
      <c r="D2947" s="79"/>
      <c r="E2947" s="79"/>
      <c r="F2947" s="79"/>
      <c r="G2947" s="79"/>
      <c r="H2947" s="79"/>
      <c r="I2947" s="79"/>
      <c r="J2947" s="79"/>
      <c r="K2947" s="79"/>
      <c r="L2947" s="79"/>
      <c r="M2947" s="79"/>
    </row>
    <row r="2948" spans="1:13">
      <c r="A2948" s="79"/>
      <c r="B2948" s="79"/>
      <c r="C2948" s="79"/>
      <c r="D2948" s="79"/>
      <c r="E2948" s="79"/>
      <c r="F2948" s="79"/>
      <c r="G2948" s="79"/>
      <c r="H2948" s="79"/>
      <c r="I2948" s="79"/>
      <c r="J2948" s="79"/>
      <c r="K2948" s="79"/>
      <c r="L2948" s="79"/>
      <c r="M2948" s="79"/>
    </row>
    <row r="2949" spans="1:13">
      <c r="A2949" s="79"/>
      <c r="B2949" s="79"/>
      <c r="C2949" s="79"/>
      <c r="D2949" s="79"/>
      <c r="E2949" s="79"/>
      <c r="F2949" s="79"/>
      <c r="G2949" s="79"/>
      <c r="H2949" s="79"/>
      <c r="I2949" s="79"/>
      <c r="J2949" s="79"/>
      <c r="K2949" s="79"/>
      <c r="L2949" s="79"/>
      <c r="M2949" s="79"/>
    </row>
    <row r="2950" spans="1:13">
      <c r="A2950" s="79"/>
      <c r="B2950" s="79"/>
      <c r="C2950" s="79"/>
      <c r="D2950" s="79"/>
      <c r="E2950" s="79"/>
      <c r="F2950" s="79"/>
      <c r="G2950" s="79"/>
      <c r="H2950" s="79"/>
      <c r="I2950" s="79"/>
      <c r="J2950" s="79"/>
      <c r="K2950" s="79"/>
      <c r="L2950" s="79"/>
      <c r="M2950" s="79"/>
    </row>
    <row r="2951" spans="1:13">
      <c r="A2951" s="79"/>
      <c r="B2951" s="79"/>
      <c r="C2951" s="79"/>
      <c r="D2951" s="79"/>
      <c r="E2951" s="79"/>
      <c r="F2951" s="79"/>
      <c r="G2951" s="79"/>
      <c r="H2951" s="79"/>
      <c r="I2951" s="79"/>
      <c r="J2951" s="79"/>
      <c r="K2951" s="79"/>
      <c r="L2951" s="79"/>
      <c r="M2951" s="79"/>
    </row>
    <row r="2952" spans="1:13">
      <c r="A2952" s="79"/>
      <c r="B2952" s="79"/>
      <c r="C2952" s="79"/>
      <c r="D2952" s="79"/>
      <c r="E2952" s="79"/>
      <c r="F2952" s="79"/>
      <c r="G2952" s="79"/>
      <c r="H2952" s="79"/>
      <c r="I2952" s="79"/>
      <c r="J2952" s="79"/>
      <c r="K2952" s="79"/>
      <c r="L2952" s="79"/>
      <c r="M2952" s="79"/>
    </row>
    <row r="2953" spans="1:13">
      <c r="A2953" s="79"/>
      <c r="B2953" s="79"/>
      <c r="C2953" s="79"/>
      <c r="D2953" s="79"/>
      <c r="E2953" s="79"/>
      <c r="F2953" s="79"/>
      <c r="G2953" s="79"/>
      <c r="H2953" s="79"/>
      <c r="I2953" s="79"/>
      <c r="J2953" s="79"/>
      <c r="K2953" s="79"/>
      <c r="L2953" s="79"/>
      <c r="M2953" s="79"/>
    </row>
    <row r="2954" spans="1:13">
      <c r="A2954" s="79"/>
      <c r="B2954" s="79"/>
      <c r="C2954" s="79"/>
      <c r="D2954" s="79"/>
      <c r="E2954" s="79"/>
      <c r="F2954" s="79"/>
      <c r="G2954" s="79"/>
      <c r="H2954" s="79"/>
      <c r="I2954" s="79"/>
      <c r="J2954" s="79"/>
      <c r="K2954" s="79"/>
      <c r="L2954" s="79"/>
      <c r="M2954" s="79"/>
    </row>
    <row r="2955" spans="1:13">
      <c r="A2955" s="79"/>
      <c r="B2955" s="79"/>
      <c r="C2955" s="79"/>
      <c r="D2955" s="79"/>
      <c r="E2955" s="79"/>
      <c r="F2955" s="79"/>
      <c r="G2955" s="79"/>
      <c r="H2955" s="79"/>
      <c r="I2955" s="79"/>
      <c r="J2955" s="79"/>
      <c r="K2955" s="79"/>
      <c r="L2955" s="79"/>
      <c r="M2955" s="79"/>
    </row>
    <row r="2956" spans="1:13">
      <c r="A2956" s="79"/>
      <c r="B2956" s="79"/>
      <c r="C2956" s="79"/>
      <c r="D2956" s="79"/>
      <c r="E2956" s="79"/>
      <c r="F2956" s="79"/>
      <c r="G2956" s="79"/>
      <c r="H2956" s="79"/>
      <c r="I2956" s="79"/>
      <c r="J2956" s="79"/>
      <c r="K2956" s="79"/>
      <c r="L2956" s="79"/>
      <c r="M2956" s="79"/>
    </row>
    <row r="2957" spans="1:13">
      <c r="A2957" s="79"/>
      <c r="B2957" s="79"/>
      <c r="C2957" s="79"/>
      <c r="D2957" s="79"/>
      <c r="E2957" s="79"/>
      <c r="F2957" s="79"/>
      <c r="G2957" s="79"/>
      <c r="H2957" s="79"/>
      <c r="I2957" s="79"/>
      <c r="J2957" s="79"/>
      <c r="K2957" s="79"/>
      <c r="L2957" s="79"/>
      <c r="M2957" s="79"/>
    </row>
    <row r="2958" spans="1:13">
      <c r="A2958" s="79"/>
      <c r="B2958" s="79"/>
      <c r="C2958" s="79"/>
      <c r="D2958" s="79"/>
      <c r="E2958" s="79"/>
      <c r="F2958" s="79"/>
      <c r="G2958" s="79"/>
      <c r="H2958" s="79"/>
      <c r="I2958" s="79"/>
      <c r="J2958" s="79"/>
      <c r="K2958" s="79"/>
      <c r="L2958" s="79"/>
      <c r="M2958" s="79"/>
    </row>
    <row r="2959" spans="1:13">
      <c r="A2959" s="79"/>
      <c r="B2959" s="79"/>
      <c r="C2959" s="79"/>
      <c r="D2959" s="79"/>
      <c r="E2959" s="79"/>
      <c r="F2959" s="79"/>
      <c r="G2959" s="79"/>
      <c r="H2959" s="79"/>
      <c r="I2959" s="79"/>
      <c r="J2959" s="79"/>
      <c r="K2959" s="79"/>
      <c r="L2959" s="79"/>
      <c r="M2959" s="79"/>
    </row>
    <row r="2960" spans="1:13">
      <c r="A2960" s="79"/>
      <c r="B2960" s="79"/>
      <c r="C2960" s="79"/>
      <c r="D2960" s="79"/>
      <c r="E2960" s="79"/>
      <c r="F2960" s="79"/>
      <c r="G2960" s="79"/>
      <c r="H2960" s="79"/>
      <c r="I2960" s="79"/>
      <c r="J2960" s="79"/>
      <c r="K2960" s="79"/>
      <c r="L2960" s="79"/>
      <c r="M2960" s="79"/>
    </row>
    <row r="2961" spans="1:13">
      <c r="A2961" s="79"/>
      <c r="B2961" s="79"/>
      <c r="C2961" s="79"/>
      <c r="D2961" s="79"/>
      <c r="E2961" s="79"/>
      <c r="F2961" s="79"/>
      <c r="G2961" s="79"/>
      <c r="H2961" s="79"/>
      <c r="I2961" s="79"/>
      <c r="J2961" s="79"/>
      <c r="K2961" s="79"/>
      <c r="L2961" s="79"/>
      <c r="M2961" s="79"/>
    </row>
    <row r="2962" spans="1:13">
      <c r="A2962" s="79"/>
      <c r="B2962" s="79"/>
      <c r="C2962" s="79"/>
      <c r="D2962" s="79"/>
      <c r="E2962" s="79"/>
      <c r="F2962" s="79"/>
      <c r="G2962" s="79"/>
      <c r="H2962" s="79"/>
      <c r="I2962" s="79"/>
      <c r="J2962" s="79"/>
      <c r="K2962" s="79"/>
      <c r="L2962" s="79"/>
      <c r="M2962" s="79"/>
    </row>
    <row r="2963" spans="1:13">
      <c r="A2963" s="79"/>
      <c r="B2963" s="79"/>
      <c r="C2963" s="79"/>
      <c r="D2963" s="79"/>
      <c r="E2963" s="79"/>
      <c r="F2963" s="79"/>
      <c r="G2963" s="79"/>
      <c r="H2963" s="79"/>
      <c r="I2963" s="79"/>
      <c r="J2963" s="79"/>
      <c r="K2963" s="79"/>
      <c r="L2963" s="79"/>
      <c r="M2963" s="79"/>
    </row>
    <row r="2964" spans="1:13">
      <c r="A2964" s="79"/>
      <c r="B2964" s="79"/>
      <c r="C2964" s="79"/>
      <c r="D2964" s="79"/>
      <c r="E2964" s="79"/>
      <c r="F2964" s="79"/>
      <c r="G2964" s="79"/>
      <c r="H2964" s="79"/>
      <c r="I2964" s="79"/>
      <c r="J2964" s="79"/>
      <c r="K2964" s="79"/>
      <c r="L2964" s="79"/>
      <c r="M2964" s="79"/>
    </row>
    <row r="2965" spans="1:13">
      <c r="A2965" s="79"/>
      <c r="B2965" s="79"/>
      <c r="C2965" s="79"/>
      <c r="D2965" s="79"/>
      <c r="E2965" s="79"/>
      <c r="F2965" s="79"/>
      <c r="G2965" s="79"/>
      <c r="H2965" s="79"/>
      <c r="I2965" s="79"/>
      <c r="J2965" s="79"/>
      <c r="K2965" s="79"/>
      <c r="L2965" s="79"/>
      <c r="M2965" s="79"/>
    </row>
    <row r="2966" spans="1:13">
      <c r="A2966" s="79"/>
      <c r="B2966" s="79"/>
      <c r="C2966" s="79"/>
      <c r="D2966" s="79"/>
      <c r="E2966" s="79"/>
      <c r="F2966" s="79"/>
      <c r="G2966" s="79"/>
      <c r="H2966" s="79"/>
      <c r="I2966" s="79"/>
      <c r="J2966" s="79"/>
      <c r="K2966" s="79"/>
      <c r="L2966" s="79"/>
      <c r="M2966" s="79"/>
    </row>
    <row r="2967" spans="1:13">
      <c r="A2967" s="79"/>
      <c r="B2967" s="79"/>
      <c r="C2967" s="79"/>
      <c r="D2967" s="79"/>
      <c r="E2967" s="79"/>
      <c r="F2967" s="79"/>
      <c r="G2967" s="79"/>
      <c r="H2967" s="79"/>
      <c r="I2967" s="79"/>
      <c r="J2967" s="79"/>
      <c r="K2967" s="79"/>
      <c r="L2967" s="79"/>
      <c r="M2967" s="79"/>
    </row>
    <row r="2968" spans="1:13">
      <c r="A2968" s="79"/>
      <c r="B2968" s="79"/>
      <c r="C2968" s="79"/>
      <c r="D2968" s="79"/>
      <c r="E2968" s="79"/>
      <c r="F2968" s="79"/>
      <c r="G2968" s="79"/>
      <c r="H2968" s="79"/>
      <c r="I2968" s="79"/>
      <c r="J2968" s="79"/>
      <c r="K2968" s="79"/>
      <c r="L2968" s="79"/>
      <c r="M2968" s="79"/>
    </row>
    <row r="2969" spans="1:13">
      <c r="A2969" s="79"/>
      <c r="B2969" s="79"/>
      <c r="C2969" s="79"/>
      <c r="D2969" s="79"/>
      <c r="E2969" s="79"/>
      <c r="F2969" s="79"/>
      <c r="G2969" s="79"/>
      <c r="H2969" s="79"/>
      <c r="I2969" s="79"/>
      <c r="J2969" s="79"/>
      <c r="K2969" s="79"/>
      <c r="L2969" s="79"/>
      <c r="M2969" s="79"/>
    </row>
    <row r="2970" spans="1:13">
      <c r="A2970" s="79"/>
      <c r="B2970" s="79"/>
      <c r="C2970" s="79"/>
      <c r="D2970" s="79"/>
      <c r="E2970" s="79"/>
      <c r="F2970" s="79"/>
      <c r="G2970" s="79"/>
      <c r="H2970" s="79"/>
      <c r="I2970" s="79"/>
      <c r="J2970" s="79"/>
      <c r="K2970" s="79"/>
      <c r="L2970" s="79"/>
      <c r="M2970" s="79"/>
    </row>
    <row r="2971" spans="1:13">
      <c r="A2971" s="79"/>
      <c r="B2971" s="79"/>
      <c r="C2971" s="79"/>
      <c r="D2971" s="79"/>
      <c r="E2971" s="79"/>
      <c r="F2971" s="79"/>
      <c r="G2971" s="79"/>
      <c r="H2971" s="79"/>
      <c r="I2971" s="79"/>
      <c r="J2971" s="79"/>
      <c r="K2971" s="79"/>
      <c r="L2971" s="79"/>
      <c r="M2971" s="79"/>
    </row>
    <row r="2972" spans="1:13">
      <c r="A2972" s="79"/>
      <c r="B2972" s="79"/>
      <c r="C2972" s="79"/>
      <c r="D2972" s="79"/>
      <c r="E2972" s="79"/>
      <c r="F2972" s="79"/>
      <c r="G2972" s="79"/>
      <c r="H2972" s="79"/>
      <c r="I2972" s="79"/>
      <c r="J2972" s="79"/>
      <c r="K2972" s="79"/>
      <c r="L2972" s="79"/>
      <c r="M2972" s="79"/>
    </row>
    <row r="2973" spans="1:13">
      <c r="A2973" s="79"/>
      <c r="B2973" s="79"/>
      <c r="C2973" s="79"/>
      <c r="D2973" s="79"/>
      <c r="E2973" s="79"/>
      <c r="F2973" s="79"/>
      <c r="G2973" s="79"/>
      <c r="H2973" s="79"/>
      <c r="I2973" s="79"/>
      <c r="J2973" s="79"/>
      <c r="K2973" s="79"/>
      <c r="L2973" s="79"/>
      <c r="M2973" s="79"/>
    </row>
    <row r="2974" spans="1:13">
      <c r="A2974" s="79"/>
      <c r="B2974" s="79"/>
      <c r="C2974" s="79"/>
      <c r="D2974" s="79"/>
      <c r="E2974" s="79"/>
      <c r="F2974" s="79"/>
      <c r="G2974" s="79"/>
      <c r="H2974" s="79"/>
      <c r="I2974" s="79"/>
      <c r="J2974" s="79"/>
      <c r="K2974" s="79"/>
      <c r="L2974" s="79"/>
      <c r="M2974" s="79"/>
    </row>
    <row r="2975" spans="1:13">
      <c r="A2975" s="79"/>
      <c r="B2975" s="79"/>
      <c r="C2975" s="79"/>
      <c r="D2975" s="79"/>
      <c r="E2975" s="79"/>
      <c r="F2975" s="79"/>
      <c r="G2975" s="79"/>
      <c r="H2975" s="79"/>
      <c r="I2975" s="79"/>
      <c r="J2975" s="79"/>
      <c r="K2975" s="79"/>
      <c r="L2975" s="79"/>
      <c r="M2975" s="79"/>
    </row>
    <row r="2976" spans="1:13">
      <c r="A2976" s="79"/>
      <c r="B2976" s="79"/>
      <c r="C2976" s="79"/>
      <c r="D2976" s="79"/>
      <c r="E2976" s="79"/>
      <c r="F2976" s="79"/>
      <c r="G2976" s="79"/>
      <c r="H2976" s="79"/>
      <c r="I2976" s="79"/>
      <c r="J2976" s="79"/>
      <c r="K2976" s="79"/>
      <c r="L2976" s="79"/>
      <c r="M2976" s="79"/>
    </row>
    <row r="2977" spans="1:13">
      <c r="A2977" s="79"/>
      <c r="B2977" s="79"/>
      <c r="C2977" s="79"/>
      <c r="D2977" s="79"/>
      <c r="E2977" s="79"/>
      <c r="F2977" s="79"/>
      <c r="G2977" s="79"/>
      <c r="H2977" s="79"/>
      <c r="I2977" s="79"/>
      <c r="J2977" s="79"/>
      <c r="K2977" s="79"/>
      <c r="L2977" s="79"/>
      <c r="M2977" s="79"/>
    </row>
    <row r="2978" spans="1:13">
      <c r="A2978" s="79"/>
      <c r="B2978" s="79"/>
      <c r="C2978" s="79"/>
      <c r="D2978" s="79"/>
      <c r="E2978" s="79"/>
      <c r="F2978" s="79"/>
      <c r="G2978" s="79"/>
      <c r="H2978" s="79"/>
      <c r="I2978" s="79"/>
      <c r="J2978" s="79"/>
      <c r="K2978" s="79"/>
      <c r="L2978" s="79"/>
      <c r="M2978" s="79"/>
    </row>
    <row r="2979" spans="1:13">
      <c r="A2979" s="79"/>
      <c r="B2979" s="79"/>
      <c r="C2979" s="79"/>
      <c r="D2979" s="79"/>
      <c r="E2979" s="79"/>
      <c r="F2979" s="79"/>
      <c r="G2979" s="79"/>
      <c r="H2979" s="79"/>
      <c r="I2979" s="79"/>
      <c r="J2979" s="79"/>
      <c r="K2979" s="79"/>
      <c r="L2979" s="79"/>
      <c r="M2979" s="79"/>
    </row>
    <row r="2980" spans="1:13">
      <c r="A2980" s="79"/>
      <c r="B2980" s="79"/>
      <c r="C2980" s="79"/>
      <c r="D2980" s="79"/>
      <c r="E2980" s="79"/>
      <c r="F2980" s="79"/>
      <c r="G2980" s="79"/>
      <c r="H2980" s="79"/>
      <c r="I2980" s="79"/>
      <c r="J2980" s="79"/>
      <c r="K2980" s="79"/>
      <c r="L2980" s="79"/>
      <c r="M2980" s="79"/>
    </row>
    <row r="2981" spans="1:13">
      <c r="A2981" s="79"/>
      <c r="B2981" s="79"/>
      <c r="C2981" s="79"/>
      <c r="D2981" s="79"/>
      <c r="E2981" s="79"/>
      <c r="F2981" s="79"/>
      <c r="G2981" s="79"/>
      <c r="H2981" s="79"/>
      <c r="I2981" s="79"/>
      <c r="J2981" s="79"/>
      <c r="K2981" s="79"/>
      <c r="L2981" s="79"/>
      <c r="M2981" s="79"/>
    </row>
    <row r="2982" spans="1:13">
      <c r="A2982" s="79"/>
      <c r="B2982" s="79"/>
      <c r="C2982" s="79"/>
      <c r="D2982" s="79"/>
      <c r="E2982" s="79"/>
      <c r="F2982" s="79"/>
      <c r="G2982" s="79"/>
      <c r="H2982" s="79"/>
      <c r="I2982" s="79"/>
      <c r="J2982" s="79"/>
      <c r="K2982" s="79"/>
      <c r="L2982" s="79"/>
      <c r="M2982" s="79"/>
    </row>
    <row r="2983" spans="1:13">
      <c r="A2983" s="79"/>
      <c r="B2983" s="79"/>
      <c r="C2983" s="79"/>
      <c r="D2983" s="79"/>
      <c r="E2983" s="79"/>
      <c r="F2983" s="79"/>
      <c r="G2983" s="79"/>
      <c r="H2983" s="79"/>
      <c r="I2983" s="79"/>
      <c r="J2983" s="79"/>
      <c r="K2983" s="79"/>
      <c r="L2983" s="79"/>
      <c r="M2983" s="79"/>
    </row>
    <row r="2984" spans="1:13">
      <c r="A2984" s="79"/>
      <c r="B2984" s="79"/>
      <c r="C2984" s="79"/>
      <c r="D2984" s="79"/>
      <c r="E2984" s="79"/>
      <c r="F2984" s="79"/>
      <c r="G2984" s="79"/>
      <c r="H2984" s="79"/>
      <c r="I2984" s="79"/>
      <c r="J2984" s="79"/>
      <c r="K2984" s="79"/>
      <c r="L2984" s="79"/>
      <c r="M2984" s="79"/>
    </row>
    <row r="2985" spans="1:13">
      <c r="A2985" s="79"/>
      <c r="B2985" s="79"/>
      <c r="C2985" s="79"/>
      <c r="D2985" s="79"/>
      <c r="E2985" s="79"/>
      <c r="F2985" s="79"/>
      <c r="G2985" s="79"/>
      <c r="H2985" s="79"/>
      <c r="I2985" s="79"/>
      <c r="J2985" s="79"/>
      <c r="K2985" s="79"/>
      <c r="L2985" s="79"/>
      <c r="M2985" s="79"/>
    </row>
    <row r="2986" spans="1:13">
      <c r="A2986" s="79"/>
      <c r="B2986" s="79"/>
      <c r="C2986" s="79"/>
      <c r="D2986" s="79"/>
      <c r="E2986" s="79"/>
      <c r="F2986" s="79"/>
      <c r="G2986" s="79"/>
      <c r="H2986" s="79"/>
      <c r="I2986" s="79"/>
      <c r="J2986" s="79"/>
      <c r="K2986" s="79"/>
      <c r="L2986" s="79"/>
      <c r="M2986" s="79"/>
    </row>
    <row r="2987" spans="1:13">
      <c r="A2987" s="79"/>
      <c r="B2987" s="79"/>
      <c r="C2987" s="79"/>
      <c r="D2987" s="79"/>
      <c r="E2987" s="79"/>
      <c r="F2987" s="79"/>
      <c r="G2987" s="79"/>
      <c r="H2987" s="79"/>
      <c r="I2987" s="79"/>
      <c r="J2987" s="79"/>
      <c r="K2987" s="79"/>
      <c r="L2987" s="79"/>
      <c r="M2987" s="79"/>
    </row>
    <row r="2988" spans="1:13">
      <c r="A2988" s="79"/>
      <c r="B2988" s="79"/>
      <c r="C2988" s="79"/>
      <c r="D2988" s="79"/>
      <c r="E2988" s="79"/>
      <c r="F2988" s="79"/>
      <c r="G2988" s="79"/>
      <c r="H2988" s="79"/>
      <c r="I2988" s="79"/>
      <c r="J2988" s="79"/>
      <c r="K2988" s="79"/>
      <c r="L2988" s="79"/>
      <c r="M2988" s="79"/>
    </row>
    <row r="2989" spans="1:13">
      <c r="A2989" s="79"/>
      <c r="B2989" s="79"/>
      <c r="C2989" s="79"/>
      <c r="D2989" s="79"/>
      <c r="E2989" s="79"/>
      <c r="F2989" s="79"/>
      <c r="G2989" s="79"/>
      <c r="H2989" s="79"/>
      <c r="I2989" s="79"/>
      <c r="J2989" s="79"/>
      <c r="K2989" s="79"/>
      <c r="L2989" s="79"/>
      <c r="M2989" s="79"/>
    </row>
    <row r="2990" spans="1:13">
      <c r="A2990" s="79"/>
      <c r="B2990" s="79"/>
      <c r="C2990" s="79"/>
      <c r="D2990" s="79"/>
      <c r="E2990" s="79"/>
      <c r="F2990" s="79"/>
      <c r="G2990" s="79"/>
      <c r="H2990" s="79"/>
      <c r="I2990" s="79"/>
      <c r="J2990" s="79"/>
      <c r="K2990" s="79"/>
      <c r="L2990" s="79"/>
      <c r="M2990" s="79"/>
    </row>
    <row r="2991" spans="1:13">
      <c r="A2991" s="79"/>
      <c r="B2991" s="79"/>
      <c r="C2991" s="79"/>
      <c r="D2991" s="79"/>
      <c r="E2991" s="79"/>
      <c r="F2991" s="79"/>
      <c r="G2991" s="79"/>
      <c r="H2991" s="79"/>
      <c r="I2991" s="79"/>
      <c r="J2991" s="79"/>
      <c r="K2991" s="79"/>
      <c r="L2991" s="79"/>
      <c r="M2991" s="79"/>
    </row>
    <row r="2992" spans="1:13">
      <c r="A2992" s="79"/>
      <c r="B2992" s="79"/>
      <c r="C2992" s="79"/>
      <c r="D2992" s="79"/>
      <c r="E2992" s="79"/>
      <c r="F2992" s="79"/>
      <c r="G2992" s="79"/>
      <c r="H2992" s="79"/>
      <c r="I2992" s="79"/>
      <c r="J2992" s="79"/>
      <c r="K2992" s="79"/>
      <c r="L2992" s="79"/>
      <c r="M2992" s="79"/>
    </row>
    <row r="2993" spans="1:13">
      <c r="A2993" s="79"/>
      <c r="B2993" s="79"/>
      <c r="C2993" s="79"/>
      <c r="D2993" s="79"/>
      <c r="E2993" s="79"/>
      <c r="F2993" s="79"/>
      <c r="G2993" s="79"/>
      <c r="H2993" s="79"/>
      <c r="I2993" s="79"/>
      <c r="J2993" s="79"/>
      <c r="K2993" s="79"/>
      <c r="L2993" s="79"/>
      <c r="M2993" s="79"/>
    </row>
    <row r="2994" spans="1:13">
      <c r="A2994" s="79"/>
      <c r="B2994" s="79"/>
      <c r="C2994" s="79"/>
      <c r="D2994" s="79"/>
      <c r="E2994" s="79"/>
      <c r="F2994" s="79"/>
      <c r="G2994" s="79"/>
      <c r="H2994" s="79"/>
      <c r="I2994" s="79"/>
      <c r="J2994" s="79"/>
      <c r="K2994" s="79"/>
      <c r="L2994" s="79"/>
      <c r="M2994" s="79"/>
    </row>
    <row r="2995" spans="1:13">
      <c r="A2995" s="79"/>
      <c r="B2995" s="79"/>
      <c r="C2995" s="79"/>
      <c r="D2995" s="79"/>
      <c r="E2995" s="79"/>
      <c r="F2995" s="79"/>
      <c r="G2995" s="79"/>
      <c r="H2995" s="79"/>
      <c r="I2995" s="79"/>
      <c r="J2995" s="79"/>
      <c r="K2995" s="79"/>
      <c r="L2995" s="79"/>
      <c r="M2995" s="79"/>
    </row>
    <row r="2996" spans="1:13">
      <c r="A2996" s="79"/>
      <c r="B2996" s="79"/>
      <c r="C2996" s="79"/>
      <c r="D2996" s="79"/>
      <c r="E2996" s="79"/>
      <c r="F2996" s="79"/>
      <c r="G2996" s="79"/>
      <c r="H2996" s="79"/>
      <c r="I2996" s="79"/>
      <c r="J2996" s="79"/>
      <c r="K2996" s="79"/>
      <c r="L2996" s="79"/>
      <c r="M2996" s="79"/>
    </row>
    <row r="2997" spans="1:13">
      <c r="A2997" s="79"/>
      <c r="B2997" s="79"/>
      <c r="C2997" s="79"/>
      <c r="D2997" s="79"/>
      <c r="E2997" s="79"/>
      <c r="F2997" s="79"/>
      <c r="G2997" s="79"/>
      <c r="H2997" s="79"/>
      <c r="I2997" s="79"/>
      <c r="J2997" s="79"/>
      <c r="K2997" s="79"/>
      <c r="L2997" s="79"/>
      <c r="M2997" s="79"/>
    </row>
    <row r="2998" spans="1:13">
      <c r="A2998" s="79"/>
      <c r="B2998" s="79"/>
      <c r="C2998" s="79"/>
      <c r="D2998" s="79"/>
      <c r="E2998" s="79"/>
      <c r="F2998" s="79"/>
      <c r="G2998" s="79"/>
      <c r="H2998" s="79"/>
      <c r="I2998" s="79"/>
      <c r="J2998" s="79"/>
      <c r="K2998" s="79"/>
      <c r="L2998" s="79"/>
      <c r="M2998" s="79"/>
    </row>
    <row r="2999" spans="1:13">
      <c r="A2999" s="79"/>
      <c r="B2999" s="79"/>
      <c r="C2999" s="79"/>
      <c r="D2999" s="79"/>
      <c r="E2999" s="79"/>
      <c r="F2999" s="79"/>
      <c r="G2999" s="79"/>
      <c r="H2999" s="79"/>
      <c r="I2999" s="79"/>
      <c r="J2999" s="79"/>
      <c r="K2999" s="79"/>
      <c r="L2999" s="79"/>
      <c r="M2999" s="79"/>
    </row>
    <row r="3000" spans="1:13">
      <c r="A3000" s="79"/>
      <c r="B3000" s="79"/>
      <c r="C3000" s="79"/>
      <c r="D3000" s="79"/>
      <c r="E3000" s="79"/>
      <c r="F3000" s="79"/>
      <c r="G3000" s="79"/>
      <c r="H3000" s="79"/>
      <c r="I3000" s="79"/>
      <c r="J3000" s="79"/>
      <c r="K3000" s="79"/>
      <c r="L3000" s="79"/>
      <c r="M3000" s="79"/>
    </row>
    <row r="3001" spans="1:13">
      <c r="A3001" s="79"/>
      <c r="B3001" s="79"/>
      <c r="C3001" s="79"/>
      <c r="D3001" s="79"/>
      <c r="E3001" s="79"/>
      <c r="F3001" s="79"/>
      <c r="G3001" s="79"/>
      <c r="H3001" s="79"/>
      <c r="I3001" s="79"/>
      <c r="J3001" s="79"/>
      <c r="K3001" s="79"/>
      <c r="L3001" s="79"/>
      <c r="M3001" s="79"/>
    </row>
    <row r="3002" spans="1:13">
      <c r="A3002" s="79"/>
      <c r="B3002" s="79"/>
      <c r="C3002" s="79"/>
      <c r="D3002" s="79"/>
      <c r="E3002" s="79"/>
      <c r="F3002" s="79"/>
      <c r="G3002" s="79"/>
      <c r="H3002" s="79"/>
      <c r="I3002" s="79"/>
      <c r="J3002" s="79"/>
      <c r="K3002" s="79"/>
      <c r="L3002" s="79"/>
      <c r="M3002" s="79"/>
    </row>
    <row r="3003" spans="1:13">
      <c r="A3003" s="79"/>
      <c r="B3003" s="79"/>
      <c r="C3003" s="79"/>
      <c r="D3003" s="79"/>
      <c r="E3003" s="79"/>
      <c r="F3003" s="79"/>
      <c r="G3003" s="79"/>
      <c r="H3003" s="79"/>
      <c r="I3003" s="79"/>
      <c r="J3003" s="79"/>
      <c r="K3003" s="79"/>
      <c r="L3003" s="79"/>
      <c r="M3003" s="79"/>
    </row>
    <row r="3004" spans="1:13">
      <c r="A3004" s="79"/>
      <c r="B3004" s="79"/>
      <c r="C3004" s="79"/>
      <c r="D3004" s="79"/>
      <c r="E3004" s="79"/>
      <c r="F3004" s="79"/>
      <c r="G3004" s="79"/>
      <c r="H3004" s="79"/>
      <c r="I3004" s="79"/>
      <c r="J3004" s="79"/>
      <c r="K3004" s="79"/>
      <c r="L3004" s="79"/>
      <c r="M3004" s="79"/>
    </row>
    <row r="3005" spans="1:13">
      <c r="A3005" s="79"/>
      <c r="B3005" s="79"/>
      <c r="C3005" s="79"/>
      <c r="D3005" s="79"/>
      <c r="E3005" s="79"/>
      <c r="F3005" s="79"/>
      <c r="G3005" s="79"/>
      <c r="H3005" s="79"/>
      <c r="I3005" s="79"/>
      <c r="J3005" s="79"/>
      <c r="K3005" s="79"/>
      <c r="L3005" s="79"/>
      <c r="M3005" s="79"/>
    </row>
    <row r="3006" spans="1:13">
      <c r="A3006" s="79"/>
      <c r="B3006" s="79"/>
      <c r="C3006" s="79"/>
      <c r="D3006" s="79"/>
      <c r="E3006" s="79"/>
      <c r="F3006" s="79"/>
      <c r="G3006" s="79"/>
      <c r="H3006" s="79"/>
      <c r="I3006" s="79"/>
      <c r="J3006" s="79"/>
      <c r="K3006" s="79"/>
      <c r="L3006" s="79"/>
      <c r="M3006" s="79"/>
    </row>
    <row r="3007" spans="1:13">
      <c r="A3007" s="79"/>
      <c r="B3007" s="79"/>
      <c r="C3007" s="79"/>
      <c r="D3007" s="79"/>
      <c r="E3007" s="79"/>
      <c r="F3007" s="79"/>
      <c r="G3007" s="79"/>
      <c r="H3007" s="79"/>
      <c r="I3007" s="79"/>
      <c r="J3007" s="79"/>
      <c r="K3007" s="79"/>
      <c r="L3007" s="79"/>
      <c r="M3007" s="79"/>
    </row>
    <row r="3008" spans="1:13">
      <c r="A3008" s="79"/>
      <c r="B3008" s="79"/>
      <c r="C3008" s="79"/>
      <c r="D3008" s="79"/>
      <c r="E3008" s="79"/>
      <c r="F3008" s="79"/>
      <c r="G3008" s="79"/>
      <c r="H3008" s="79"/>
      <c r="I3008" s="79"/>
      <c r="J3008" s="79"/>
      <c r="K3008" s="79"/>
      <c r="L3008" s="79"/>
      <c r="M3008" s="79"/>
    </row>
    <row r="3009" spans="1:13">
      <c r="A3009" s="79"/>
      <c r="B3009" s="79"/>
      <c r="C3009" s="79"/>
      <c r="D3009" s="79"/>
      <c r="E3009" s="79"/>
      <c r="F3009" s="79"/>
      <c r="G3009" s="79"/>
      <c r="H3009" s="79"/>
      <c r="I3009" s="79"/>
      <c r="J3009" s="79"/>
      <c r="K3009" s="79"/>
      <c r="L3009" s="79"/>
      <c r="M3009" s="79"/>
    </row>
    <row r="3010" spans="1:13">
      <c r="A3010" s="79"/>
      <c r="B3010" s="79"/>
      <c r="C3010" s="79"/>
      <c r="D3010" s="79"/>
      <c r="E3010" s="79"/>
      <c r="F3010" s="79"/>
      <c r="G3010" s="79"/>
      <c r="H3010" s="79"/>
      <c r="I3010" s="79"/>
      <c r="J3010" s="79"/>
      <c r="K3010" s="79"/>
      <c r="L3010" s="79"/>
      <c r="M3010" s="79"/>
    </row>
    <row r="3011" spans="1:13">
      <c r="A3011" s="79"/>
      <c r="B3011" s="79"/>
      <c r="C3011" s="79"/>
      <c r="D3011" s="79"/>
      <c r="E3011" s="79"/>
      <c r="F3011" s="79"/>
      <c r="G3011" s="79"/>
      <c r="H3011" s="79"/>
      <c r="I3011" s="79"/>
      <c r="J3011" s="79"/>
      <c r="K3011" s="79"/>
      <c r="L3011" s="79"/>
      <c r="M3011" s="79"/>
    </row>
    <row r="3012" spans="1:13">
      <c r="A3012" s="79"/>
      <c r="B3012" s="79"/>
      <c r="C3012" s="79"/>
      <c r="D3012" s="79"/>
      <c r="E3012" s="79"/>
      <c r="F3012" s="79"/>
      <c r="G3012" s="79"/>
      <c r="H3012" s="79"/>
      <c r="I3012" s="79"/>
      <c r="J3012" s="79"/>
      <c r="K3012" s="79"/>
      <c r="L3012" s="79"/>
      <c r="M3012" s="79"/>
    </row>
    <row r="3013" spans="1:13">
      <c r="A3013" s="79"/>
      <c r="B3013" s="79"/>
      <c r="C3013" s="79"/>
      <c r="D3013" s="79"/>
      <c r="E3013" s="79"/>
      <c r="F3013" s="79"/>
      <c r="G3013" s="79"/>
      <c r="H3013" s="79"/>
      <c r="I3013" s="79"/>
      <c r="J3013" s="79"/>
      <c r="K3013" s="79"/>
      <c r="L3013" s="79"/>
      <c r="M3013" s="79"/>
    </row>
    <row r="3014" spans="1:13">
      <c r="A3014" s="79"/>
      <c r="B3014" s="79"/>
      <c r="C3014" s="79"/>
      <c r="D3014" s="79"/>
      <c r="E3014" s="79"/>
      <c r="F3014" s="79"/>
      <c r="G3014" s="79"/>
      <c r="H3014" s="79"/>
      <c r="I3014" s="79"/>
      <c r="J3014" s="79"/>
      <c r="K3014" s="79"/>
      <c r="L3014" s="79"/>
      <c r="M3014" s="79"/>
    </row>
    <row r="3015" spans="1:13">
      <c r="A3015" s="79"/>
      <c r="B3015" s="79"/>
      <c r="C3015" s="79"/>
      <c r="D3015" s="79"/>
      <c r="E3015" s="79"/>
      <c r="F3015" s="79"/>
      <c r="G3015" s="79"/>
      <c r="H3015" s="79"/>
      <c r="I3015" s="79"/>
      <c r="J3015" s="79"/>
      <c r="K3015" s="79"/>
      <c r="L3015" s="79"/>
      <c r="M3015" s="79"/>
    </row>
    <row r="3016" spans="1:13">
      <c r="A3016" s="79"/>
      <c r="B3016" s="79"/>
      <c r="C3016" s="79"/>
      <c r="D3016" s="79"/>
      <c r="E3016" s="79"/>
      <c r="F3016" s="79"/>
      <c r="G3016" s="79"/>
      <c r="H3016" s="79"/>
      <c r="I3016" s="79"/>
      <c r="J3016" s="79"/>
      <c r="K3016" s="79"/>
      <c r="L3016" s="79"/>
      <c r="M3016" s="79"/>
    </row>
    <row r="3017" spans="1:13">
      <c r="A3017" s="79"/>
      <c r="B3017" s="79"/>
      <c r="C3017" s="79"/>
      <c r="D3017" s="79"/>
      <c r="E3017" s="79"/>
      <c r="F3017" s="79"/>
      <c r="G3017" s="79"/>
      <c r="H3017" s="79"/>
      <c r="I3017" s="79"/>
      <c r="J3017" s="79"/>
      <c r="K3017" s="79"/>
      <c r="L3017" s="79"/>
      <c r="M3017" s="79"/>
    </row>
    <row r="3018" spans="1:13">
      <c r="A3018" s="79"/>
      <c r="B3018" s="79"/>
      <c r="C3018" s="79"/>
      <c r="D3018" s="79"/>
      <c r="E3018" s="79"/>
      <c r="F3018" s="79"/>
      <c r="G3018" s="79"/>
      <c r="H3018" s="79"/>
      <c r="I3018" s="79"/>
      <c r="J3018" s="79"/>
      <c r="K3018" s="79"/>
      <c r="L3018" s="79"/>
      <c r="M3018" s="79"/>
    </row>
    <row r="3019" spans="1:13">
      <c r="A3019" s="79"/>
      <c r="B3019" s="79"/>
      <c r="C3019" s="79"/>
      <c r="D3019" s="79"/>
      <c r="E3019" s="79"/>
      <c r="F3019" s="79"/>
      <c r="G3019" s="79"/>
      <c r="H3019" s="79"/>
      <c r="I3019" s="79"/>
      <c r="J3019" s="79"/>
      <c r="K3019" s="79"/>
      <c r="L3019" s="79"/>
      <c r="M3019" s="79"/>
    </row>
    <row r="3020" spans="1:13">
      <c r="A3020" s="79"/>
      <c r="B3020" s="79"/>
      <c r="C3020" s="79"/>
      <c r="D3020" s="79"/>
      <c r="E3020" s="79"/>
      <c r="F3020" s="79"/>
      <c r="G3020" s="79"/>
      <c r="H3020" s="79"/>
      <c r="I3020" s="79"/>
      <c r="J3020" s="79"/>
      <c r="K3020" s="79"/>
      <c r="L3020" s="79"/>
      <c r="M3020" s="79"/>
    </row>
    <row r="3021" spans="1:13">
      <c r="A3021" s="79"/>
      <c r="B3021" s="79"/>
      <c r="C3021" s="79"/>
      <c r="D3021" s="79"/>
      <c r="E3021" s="79"/>
      <c r="F3021" s="79"/>
      <c r="G3021" s="79"/>
      <c r="H3021" s="79"/>
      <c r="I3021" s="79"/>
      <c r="J3021" s="79"/>
      <c r="K3021" s="79"/>
      <c r="L3021" s="79"/>
      <c r="M3021" s="79"/>
    </row>
    <row r="3022" spans="1:13">
      <c r="A3022" s="79"/>
      <c r="B3022" s="79"/>
      <c r="C3022" s="79"/>
      <c r="D3022" s="79"/>
      <c r="E3022" s="79"/>
      <c r="F3022" s="79"/>
      <c r="G3022" s="79"/>
      <c r="H3022" s="79"/>
      <c r="I3022" s="79"/>
      <c r="J3022" s="79"/>
      <c r="K3022" s="79"/>
      <c r="L3022" s="79"/>
      <c r="M3022" s="79"/>
    </row>
    <row r="3023" spans="1:13">
      <c r="A3023" s="79"/>
      <c r="B3023" s="79"/>
      <c r="C3023" s="79"/>
      <c r="D3023" s="79"/>
      <c r="E3023" s="79"/>
      <c r="F3023" s="79"/>
      <c r="G3023" s="79"/>
      <c r="H3023" s="79"/>
      <c r="I3023" s="79"/>
      <c r="J3023" s="79"/>
      <c r="K3023" s="79"/>
      <c r="L3023" s="79"/>
      <c r="M3023" s="79"/>
    </row>
    <row r="3024" spans="1:13">
      <c r="A3024" s="79"/>
      <c r="B3024" s="79"/>
      <c r="C3024" s="79"/>
      <c r="D3024" s="79"/>
      <c r="E3024" s="79"/>
      <c r="F3024" s="79"/>
      <c r="G3024" s="79"/>
      <c r="H3024" s="79"/>
      <c r="I3024" s="79"/>
      <c r="J3024" s="79"/>
      <c r="K3024" s="79"/>
      <c r="L3024" s="79"/>
      <c r="M3024" s="79"/>
    </row>
    <row r="3025" spans="1:13">
      <c r="A3025" s="79"/>
      <c r="B3025" s="79"/>
      <c r="C3025" s="79"/>
      <c r="D3025" s="79"/>
      <c r="E3025" s="79"/>
      <c r="F3025" s="79"/>
      <c r="G3025" s="79"/>
      <c r="H3025" s="79"/>
      <c r="I3025" s="79"/>
      <c r="J3025" s="79"/>
      <c r="K3025" s="79"/>
      <c r="L3025" s="79"/>
      <c r="M3025" s="79"/>
    </row>
    <row r="3026" spans="1:13">
      <c r="A3026" s="79"/>
      <c r="B3026" s="79"/>
      <c r="C3026" s="79"/>
      <c r="D3026" s="79"/>
      <c r="E3026" s="79"/>
      <c r="F3026" s="79"/>
      <c r="G3026" s="79"/>
      <c r="H3026" s="79"/>
      <c r="I3026" s="79"/>
      <c r="J3026" s="79"/>
      <c r="K3026" s="79"/>
      <c r="L3026" s="79"/>
      <c r="M3026" s="79"/>
    </row>
    <row r="3027" spans="1:13">
      <c r="A3027" s="79"/>
      <c r="B3027" s="79"/>
      <c r="C3027" s="79"/>
      <c r="D3027" s="79"/>
      <c r="E3027" s="79"/>
      <c r="F3027" s="79"/>
      <c r="G3027" s="79"/>
      <c r="H3027" s="79"/>
      <c r="I3027" s="79"/>
      <c r="J3027" s="79"/>
      <c r="K3027" s="79"/>
      <c r="L3027" s="79"/>
      <c r="M3027" s="79"/>
    </row>
    <row r="3028" spans="1:13">
      <c r="A3028" s="79"/>
      <c r="B3028" s="79"/>
      <c r="C3028" s="79"/>
      <c r="D3028" s="79"/>
      <c r="E3028" s="79"/>
      <c r="F3028" s="79"/>
      <c r="G3028" s="79"/>
      <c r="H3028" s="79"/>
      <c r="I3028" s="79"/>
      <c r="J3028" s="79"/>
      <c r="K3028" s="79"/>
      <c r="L3028" s="79"/>
      <c r="M3028" s="79"/>
    </row>
    <row r="3029" spans="1:13">
      <c r="A3029" s="79"/>
      <c r="B3029" s="79"/>
      <c r="C3029" s="79"/>
      <c r="D3029" s="79"/>
      <c r="E3029" s="79"/>
      <c r="F3029" s="79"/>
      <c r="G3029" s="79"/>
      <c r="H3029" s="79"/>
      <c r="I3029" s="79"/>
      <c r="J3029" s="79"/>
      <c r="K3029" s="79"/>
      <c r="L3029" s="79"/>
      <c r="M3029" s="79"/>
    </row>
    <row r="3030" spans="1:13">
      <c r="A3030" s="79"/>
      <c r="B3030" s="79"/>
      <c r="C3030" s="79"/>
      <c r="D3030" s="79"/>
      <c r="E3030" s="79"/>
      <c r="F3030" s="79"/>
      <c r="G3030" s="79"/>
      <c r="H3030" s="79"/>
      <c r="I3030" s="79"/>
      <c r="J3030" s="79"/>
      <c r="K3030" s="79"/>
      <c r="L3030" s="79"/>
      <c r="M3030" s="79"/>
    </row>
    <row r="3031" spans="1:13">
      <c r="A3031" s="79"/>
      <c r="B3031" s="79"/>
      <c r="C3031" s="79"/>
      <c r="D3031" s="79"/>
      <c r="E3031" s="79"/>
      <c r="F3031" s="79"/>
      <c r="G3031" s="79"/>
      <c r="H3031" s="79"/>
      <c r="I3031" s="79"/>
      <c r="J3031" s="79"/>
      <c r="K3031" s="79"/>
      <c r="L3031" s="79"/>
      <c r="M3031" s="79"/>
    </row>
    <row r="3032" spans="1:13">
      <c r="A3032" s="79"/>
      <c r="B3032" s="79"/>
      <c r="C3032" s="79"/>
      <c r="D3032" s="79"/>
      <c r="E3032" s="79"/>
      <c r="F3032" s="79"/>
      <c r="G3032" s="79"/>
      <c r="H3032" s="79"/>
      <c r="I3032" s="79"/>
      <c r="J3032" s="79"/>
      <c r="K3032" s="79"/>
      <c r="L3032" s="79"/>
      <c r="M3032" s="79"/>
    </row>
    <row r="3033" spans="1:13">
      <c r="A3033" s="79"/>
      <c r="B3033" s="79"/>
      <c r="C3033" s="79"/>
      <c r="D3033" s="79"/>
      <c r="E3033" s="79"/>
      <c r="F3033" s="79"/>
      <c r="G3033" s="79"/>
      <c r="H3033" s="79"/>
      <c r="I3033" s="79"/>
      <c r="J3033" s="79"/>
      <c r="K3033" s="79"/>
      <c r="L3033" s="79"/>
      <c r="M3033" s="79"/>
    </row>
    <row r="3034" spans="1:13">
      <c r="A3034" s="79"/>
      <c r="B3034" s="79"/>
      <c r="C3034" s="79"/>
      <c r="D3034" s="79"/>
      <c r="E3034" s="79"/>
      <c r="F3034" s="79"/>
      <c r="G3034" s="79"/>
      <c r="H3034" s="79"/>
      <c r="I3034" s="79"/>
      <c r="J3034" s="79"/>
      <c r="K3034" s="79"/>
      <c r="L3034" s="79"/>
      <c r="M3034" s="79"/>
    </row>
    <row r="3035" spans="1:13">
      <c r="A3035" s="79"/>
      <c r="B3035" s="79"/>
      <c r="C3035" s="79"/>
      <c r="D3035" s="79"/>
      <c r="E3035" s="79"/>
      <c r="F3035" s="79"/>
      <c r="G3035" s="79"/>
      <c r="H3035" s="79"/>
      <c r="I3035" s="79"/>
      <c r="J3035" s="79"/>
      <c r="K3035" s="79"/>
      <c r="L3035" s="79"/>
      <c r="M3035" s="79"/>
    </row>
    <row r="3036" spans="1:13">
      <c r="A3036" s="79"/>
      <c r="B3036" s="79"/>
      <c r="C3036" s="79"/>
      <c r="D3036" s="79"/>
      <c r="E3036" s="79"/>
      <c r="F3036" s="79"/>
      <c r="G3036" s="79"/>
      <c r="H3036" s="79"/>
      <c r="I3036" s="79"/>
      <c r="J3036" s="79"/>
      <c r="K3036" s="79"/>
      <c r="L3036" s="79"/>
      <c r="M3036" s="79"/>
    </row>
    <row r="3037" spans="1:13">
      <c r="A3037" s="79"/>
      <c r="B3037" s="79"/>
      <c r="C3037" s="79"/>
      <c r="D3037" s="79"/>
      <c r="E3037" s="79"/>
      <c r="F3037" s="79"/>
      <c r="G3037" s="79"/>
      <c r="H3037" s="79"/>
      <c r="I3037" s="79"/>
      <c r="J3037" s="79"/>
      <c r="K3037" s="79"/>
      <c r="L3037" s="79"/>
      <c r="M3037" s="79"/>
    </row>
    <row r="3038" spans="1:13">
      <c r="A3038" s="79"/>
      <c r="B3038" s="79"/>
      <c r="C3038" s="79"/>
      <c r="D3038" s="79"/>
      <c r="E3038" s="79"/>
      <c r="F3038" s="79"/>
      <c r="G3038" s="79"/>
      <c r="H3038" s="79"/>
      <c r="I3038" s="79"/>
      <c r="J3038" s="79"/>
      <c r="K3038" s="79"/>
      <c r="L3038" s="79"/>
      <c r="M3038" s="79"/>
    </row>
    <row r="3039" spans="1:13">
      <c r="A3039" s="79"/>
      <c r="B3039" s="79"/>
      <c r="C3039" s="79"/>
      <c r="D3039" s="79"/>
      <c r="E3039" s="79"/>
      <c r="F3039" s="79"/>
      <c r="G3039" s="79"/>
      <c r="H3039" s="79"/>
      <c r="I3039" s="79"/>
      <c r="J3039" s="79"/>
      <c r="K3039" s="79"/>
      <c r="L3039" s="79"/>
      <c r="M3039" s="79"/>
    </row>
    <row r="3040" spans="1:13">
      <c r="A3040" s="79"/>
      <c r="B3040" s="79"/>
      <c r="C3040" s="79"/>
      <c r="D3040" s="79"/>
      <c r="E3040" s="79"/>
      <c r="F3040" s="79"/>
      <c r="G3040" s="79"/>
      <c r="H3040" s="79"/>
      <c r="I3040" s="79"/>
      <c r="J3040" s="79"/>
      <c r="K3040" s="79"/>
      <c r="L3040" s="79"/>
      <c r="M3040" s="79"/>
    </row>
    <row r="3041" spans="1:13">
      <c r="A3041" s="79"/>
      <c r="B3041" s="79"/>
      <c r="C3041" s="79"/>
      <c r="D3041" s="79"/>
      <c r="E3041" s="79"/>
      <c r="F3041" s="79"/>
      <c r="G3041" s="79"/>
      <c r="H3041" s="79"/>
      <c r="I3041" s="79"/>
      <c r="J3041" s="79"/>
      <c r="K3041" s="79"/>
      <c r="L3041" s="79"/>
      <c r="M3041" s="79"/>
    </row>
    <row r="3042" spans="1:13">
      <c r="A3042" s="79"/>
      <c r="B3042" s="79"/>
      <c r="C3042" s="79"/>
      <c r="D3042" s="79"/>
      <c r="E3042" s="79"/>
      <c r="F3042" s="79"/>
      <c r="G3042" s="79"/>
      <c r="H3042" s="79"/>
      <c r="I3042" s="79"/>
      <c r="J3042" s="79"/>
      <c r="K3042" s="79"/>
      <c r="L3042" s="79"/>
      <c r="M3042" s="79"/>
    </row>
    <row r="3043" spans="1:13">
      <c r="A3043" s="79"/>
      <c r="B3043" s="79"/>
      <c r="C3043" s="79"/>
      <c r="D3043" s="79"/>
      <c r="E3043" s="79"/>
      <c r="F3043" s="79"/>
      <c r="G3043" s="79"/>
      <c r="H3043" s="79"/>
      <c r="I3043" s="79"/>
      <c r="J3043" s="79"/>
      <c r="K3043" s="79"/>
      <c r="L3043" s="79"/>
      <c r="M3043" s="79"/>
    </row>
    <row r="3044" spans="1:13">
      <c r="A3044" s="79"/>
      <c r="B3044" s="79"/>
      <c r="C3044" s="79"/>
      <c r="D3044" s="79"/>
      <c r="E3044" s="79"/>
      <c r="F3044" s="79"/>
      <c r="G3044" s="79"/>
      <c r="H3044" s="79"/>
      <c r="I3044" s="79"/>
      <c r="J3044" s="79"/>
      <c r="K3044" s="79"/>
      <c r="L3044" s="79"/>
      <c r="M3044" s="79"/>
    </row>
    <row r="3045" spans="1:13">
      <c r="A3045" s="79"/>
      <c r="B3045" s="79"/>
      <c r="C3045" s="79"/>
      <c r="D3045" s="79"/>
      <c r="E3045" s="79"/>
      <c r="F3045" s="79"/>
      <c r="G3045" s="79"/>
      <c r="H3045" s="79"/>
      <c r="I3045" s="79"/>
      <c r="J3045" s="79"/>
      <c r="K3045" s="79"/>
      <c r="L3045" s="79"/>
      <c r="M3045" s="79"/>
    </row>
    <row r="3046" spans="1:13">
      <c r="A3046" s="79"/>
      <c r="B3046" s="79"/>
      <c r="C3046" s="79"/>
      <c r="D3046" s="79"/>
      <c r="E3046" s="79"/>
      <c r="F3046" s="79"/>
      <c r="G3046" s="79"/>
      <c r="H3046" s="79"/>
      <c r="I3046" s="79"/>
      <c r="J3046" s="79"/>
      <c r="K3046" s="79"/>
      <c r="L3046" s="79"/>
      <c r="M3046" s="79"/>
    </row>
    <row r="3047" spans="1:13">
      <c r="A3047" s="79"/>
      <c r="B3047" s="79"/>
      <c r="C3047" s="79"/>
      <c r="D3047" s="79"/>
      <c r="E3047" s="79"/>
      <c r="F3047" s="79"/>
      <c r="G3047" s="79"/>
      <c r="H3047" s="79"/>
      <c r="I3047" s="79"/>
      <c r="J3047" s="79"/>
      <c r="K3047" s="79"/>
      <c r="L3047" s="79"/>
      <c r="M3047" s="79"/>
    </row>
    <row r="3048" spans="1:13">
      <c r="A3048" s="79"/>
      <c r="B3048" s="79"/>
      <c r="C3048" s="79"/>
      <c r="D3048" s="79"/>
      <c r="E3048" s="79"/>
      <c r="F3048" s="79"/>
      <c r="G3048" s="79"/>
      <c r="H3048" s="79"/>
      <c r="I3048" s="79"/>
      <c r="J3048" s="79"/>
      <c r="K3048" s="79"/>
      <c r="L3048" s="79"/>
      <c r="M3048" s="79"/>
    </row>
    <row r="3049" spans="1:13">
      <c r="A3049" s="79"/>
      <c r="B3049" s="79"/>
      <c r="C3049" s="79"/>
      <c r="D3049" s="79"/>
      <c r="E3049" s="79"/>
      <c r="F3049" s="79"/>
      <c r="G3049" s="79"/>
      <c r="H3049" s="79"/>
      <c r="I3049" s="79"/>
      <c r="J3049" s="79"/>
      <c r="K3049" s="79"/>
      <c r="L3049" s="79"/>
      <c r="M3049" s="79"/>
    </row>
    <row r="3050" spans="1:13">
      <c r="A3050" s="79"/>
      <c r="B3050" s="79"/>
      <c r="C3050" s="79"/>
      <c r="D3050" s="79"/>
      <c r="E3050" s="79"/>
      <c r="F3050" s="79"/>
      <c r="G3050" s="79"/>
      <c r="H3050" s="79"/>
      <c r="I3050" s="79"/>
      <c r="J3050" s="79"/>
      <c r="K3050" s="79"/>
      <c r="L3050" s="79"/>
      <c r="M3050" s="79"/>
    </row>
    <row r="3051" spans="1:13">
      <c r="A3051" s="79"/>
      <c r="B3051" s="79"/>
      <c r="C3051" s="79"/>
      <c r="D3051" s="79"/>
      <c r="E3051" s="79"/>
      <c r="F3051" s="79"/>
      <c r="G3051" s="79"/>
      <c r="H3051" s="79"/>
      <c r="I3051" s="79"/>
      <c r="J3051" s="79"/>
      <c r="K3051" s="79"/>
      <c r="L3051" s="79"/>
      <c r="M3051" s="79"/>
    </row>
    <row r="3052" spans="1:13">
      <c r="A3052" s="79"/>
      <c r="B3052" s="79"/>
      <c r="C3052" s="79"/>
      <c r="D3052" s="79"/>
      <c r="E3052" s="79"/>
      <c r="F3052" s="79"/>
      <c r="G3052" s="79"/>
      <c r="H3052" s="79"/>
      <c r="I3052" s="79"/>
      <c r="J3052" s="79"/>
      <c r="K3052" s="79"/>
      <c r="L3052" s="79"/>
      <c r="M3052" s="79"/>
    </row>
    <row r="3053" spans="1:13">
      <c r="A3053" s="79"/>
      <c r="B3053" s="79"/>
      <c r="C3053" s="79"/>
      <c r="D3053" s="79"/>
      <c r="E3053" s="79"/>
      <c r="F3053" s="79"/>
      <c r="G3053" s="79"/>
      <c r="H3053" s="79"/>
      <c r="I3053" s="79"/>
      <c r="J3053" s="79"/>
      <c r="K3053" s="79"/>
      <c r="L3053" s="79"/>
      <c r="M3053" s="79"/>
    </row>
    <row r="3054" spans="1:13">
      <c r="A3054" s="79"/>
      <c r="B3054" s="79"/>
      <c r="C3054" s="79"/>
      <c r="D3054" s="79"/>
      <c r="E3054" s="79"/>
      <c r="F3054" s="79"/>
      <c r="G3054" s="79"/>
      <c r="H3054" s="79"/>
      <c r="I3054" s="79"/>
      <c r="J3054" s="79"/>
      <c r="K3054" s="79"/>
      <c r="L3054" s="79"/>
      <c r="M3054" s="79"/>
    </row>
    <row r="3055" spans="1:13">
      <c r="A3055" s="79"/>
      <c r="B3055" s="79"/>
      <c r="C3055" s="79"/>
      <c r="D3055" s="79"/>
      <c r="E3055" s="79"/>
      <c r="F3055" s="79"/>
      <c r="G3055" s="79"/>
      <c r="H3055" s="79"/>
      <c r="I3055" s="79"/>
      <c r="J3055" s="79"/>
      <c r="K3055" s="79"/>
      <c r="L3055" s="79"/>
      <c r="M3055" s="79"/>
    </row>
    <row r="3056" spans="1:13">
      <c r="A3056" s="79"/>
      <c r="B3056" s="79"/>
      <c r="C3056" s="79"/>
      <c r="D3056" s="79"/>
      <c r="E3056" s="79"/>
      <c r="F3056" s="79"/>
      <c r="G3056" s="79"/>
      <c r="H3056" s="79"/>
      <c r="I3056" s="79"/>
      <c r="J3056" s="79"/>
      <c r="K3056" s="79"/>
      <c r="L3056" s="79"/>
      <c r="M3056" s="79"/>
    </row>
    <row r="3057" spans="1:13">
      <c r="A3057" s="79"/>
      <c r="B3057" s="79"/>
      <c r="C3057" s="79"/>
      <c r="D3057" s="79"/>
      <c r="E3057" s="79"/>
      <c r="F3057" s="79"/>
      <c r="G3057" s="79"/>
      <c r="H3057" s="79"/>
      <c r="I3057" s="79"/>
      <c r="J3057" s="79"/>
      <c r="K3057" s="79"/>
      <c r="L3057" s="79"/>
      <c r="M3057" s="79"/>
    </row>
    <row r="3058" spans="1:13">
      <c r="A3058" s="79"/>
      <c r="B3058" s="79"/>
      <c r="C3058" s="79"/>
      <c r="D3058" s="79"/>
      <c r="E3058" s="79"/>
      <c r="F3058" s="79"/>
      <c r="G3058" s="79"/>
      <c r="H3058" s="79"/>
      <c r="I3058" s="79"/>
      <c r="J3058" s="79"/>
      <c r="K3058" s="79"/>
      <c r="L3058" s="79"/>
      <c r="M3058" s="79"/>
    </row>
    <row r="3059" spans="1:13">
      <c r="A3059" s="79"/>
      <c r="B3059" s="79"/>
      <c r="C3059" s="79"/>
      <c r="D3059" s="79"/>
      <c r="E3059" s="79"/>
      <c r="F3059" s="79"/>
      <c r="G3059" s="79"/>
      <c r="H3059" s="79"/>
      <c r="I3059" s="79"/>
      <c r="J3059" s="79"/>
      <c r="K3059" s="79"/>
      <c r="L3059" s="79"/>
      <c r="M3059" s="79"/>
    </row>
    <row r="3060" spans="1:13">
      <c r="A3060" s="79"/>
      <c r="B3060" s="79"/>
      <c r="C3060" s="79"/>
      <c r="D3060" s="79"/>
      <c r="E3060" s="79"/>
      <c r="F3060" s="79"/>
      <c r="G3060" s="79"/>
      <c r="H3060" s="79"/>
      <c r="I3060" s="79"/>
      <c r="J3060" s="79"/>
      <c r="K3060" s="79"/>
      <c r="L3060" s="79"/>
      <c r="M3060" s="79"/>
    </row>
    <row r="3061" spans="1:13">
      <c r="A3061" s="79"/>
      <c r="B3061" s="79"/>
      <c r="C3061" s="79"/>
      <c r="D3061" s="79"/>
      <c r="E3061" s="79"/>
      <c r="F3061" s="79"/>
      <c r="G3061" s="79"/>
      <c r="H3061" s="79"/>
      <c r="I3061" s="79"/>
      <c r="J3061" s="79"/>
      <c r="K3061" s="79"/>
      <c r="L3061" s="79"/>
      <c r="M3061" s="79"/>
    </row>
    <row r="3062" spans="1:13">
      <c r="A3062" s="79"/>
      <c r="B3062" s="79"/>
      <c r="C3062" s="79"/>
      <c r="D3062" s="79"/>
      <c r="E3062" s="79"/>
      <c r="F3062" s="79"/>
      <c r="G3062" s="79"/>
      <c r="H3062" s="79"/>
      <c r="I3062" s="79"/>
      <c r="J3062" s="79"/>
      <c r="K3062" s="79"/>
      <c r="L3062" s="79"/>
      <c r="M3062" s="79"/>
    </row>
    <row r="3063" spans="1:13">
      <c r="A3063" s="79"/>
      <c r="B3063" s="79"/>
      <c r="C3063" s="79"/>
      <c r="D3063" s="79"/>
      <c r="E3063" s="79"/>
      <c r="F3063" s="79"/>
      <c r="G3063" s="79"/>
      <c r="H3063" s="79"/>
      <c r="I3063" s="79"/>
      <c r="J3063" s="79"/>
      <c r="K3063" s="79"/>
      <c r="L3063" s="79"/>
      <c r="M3063" s="79"/>
    </row>
    <row r="3064" spans="1:13">
      <c r="A3064" s="79"/>
      <c r="B3064" s="79"/>
      <c r="C3064" s="79"/>
      <c r="D3064" s="79"/>
      <c r="E3064" s="79"/>
      <c r="F3064" s="79"/>
      <c r="G3064" s="79"/>
      <c r="H3064" s="79"/>
      <c r="I3064" s="79"/>
      <c r="J3064" s="79"/>
      <c r="K3064" s="79"/>
      <c r="L3064" s="79"/>
      <c r="M3064" s="79"/>
    </row>
    <row r="3065" spans="1:13">
      <c r="A3065" s="79"/>
      <c r="B3065" s="79"/>
      <c r="C3065" s="79"/>
      <c r="D3065" s="79"/>
      <c r="E3065" s="79"/>
      <c r="F3065" s="79"/>
      <c r="G3065" s="79"/>
      <c r="H3065" s="79"/>
      <c r="I3065" s="79"/>
      <c r="J3065" s="79"/>
      <c r="K3065" s="79"/>
      <c r="L3065" s="79"/>
      <c r="M3065" s="79"/>
    </row>
    <row r="3066" spans="1:13">
      <c r="A3066" s="79"/>
      <c r="B3066" s="79"/>
      <c r="C3066" s="79"/>
      <c r="D3066" s="79"/>
      <c r="E3066" s="79"/>
      <c r="F3066" s="79"/>
      <c r="G3066" s="79"/>
      <c r="H3066" s="79"/>
      <c r="I3066" s="79"/>
      <c r="J3066" s="79"/>
      <c r="K3066" s="79"/>
      <c r="L3066" s="79"/>
      <c r="M3066" s="79"/>
    </row>
    <row r="3067" spans="1:13">
      <c r="A3067" s="79"/>
      <c r="B3067" s="79"/>
      <c r="C3067" s="79"/>
      <c r="D3067" s="79"/>
      <c r="E3067" s="79"/>
      <c r="F3067" s="79"/>
      <c r="G3067" s="79"/>
      <c r="H3067" s="79"/>
      <c r="I3067" s="79"/>
      <c r="J3067" s="79"/>
      <c r="K3067" s="79"/>
      <c r="L3067" s="79"/>
      <c r="M3067" s="79"/>
    </row>
    <row r="3068" spans="1:13">
      <c r="A3068" s="79"/>
      <c r="B3068" s="79"/>
      <c r="C3068" s="79"/>
      <c r="D3068" s="79"/>
      <c r="E3068" s="79"/>
      <c r="F3068" s="79"/>
      <c r="G3068" s="79"/>
      <c r="H3068" s="79"/>
      <c r="I3068" s="79"/>
      <c r="J3068" s="79"/>
      <c r="K3068" s="79"/>
      <c r="L3068" s="79"/>
      <c r="M3068" s="79"/>
    </row>
    <row r="3069" spans="1:13">
      <c r="A3069" s="79"/>
      <c r="B3069" s="79"/>
      <c r="C3069" s="79"/>
      <c r="D3069" s="79"/>
      <c r="E3069" s="79"/>
      <c r="F3069" s="79"/>
      <c r="G3069" s="79"/>
      <c r="H3069" s="79"/>
      <c r="I3069" s="79"/>
      <c r="J3069" s="79"/>
      <c r="K3069" s="79"/>
      <c r="L3069" s="79"/>
      <c r="M3069" s="79"/>
    </row>
    <row r="3070" spans="1:13">
      <c r="A3070" s="79"/>
      <c r="B3070" s="79"/>
      <c r="C3070" s="79"/>
      <c r="D3070" s="79"/>
      <c r="E3070" s="79"/>
      <c r="F3070" s="79"/>
      <c r="G3070" s="79"/>
      <c r="H3070" s="79"/>
      <c r="I3070" s="79"/>
      <c r="J3070" s="79"/>
      <c r="K3070" s="79"/>
      <c r="L3070" s="79"/>
      <c r="M3070" s="79"/>
    </row>
    <row r="3071" spans="1:13">
      <c r="A3071" s="79"/>
      <c r="B3071" s="79"/>
      <c r="C3071" s="79"/>
      <c r="D3071" s="79"/>
      <c r="E3071" s="79"/>
      <c r="F3071" s="79"/>
      <c r="G3071" s="79"/>
      <c r="H3071" s="79"/>
      <c r="I3071" s="79"/>
      <c r="J3071" s="79"/>
      <c r="K3071" s="79"/>
      <c r="L3071" s="79"/>
      <c r="M3071" s="79"/>
    </row>
    <row r="3072" spans="1:13">
      <c r="A3072" s="79"/>
      <c r="B3072" s="79"/>
      <c r="C3072" s="79"/>
      <c r="D3072" s="79"/>
      <c r="E3072" s="79"/>
      <c r="F3072" s="79"/>
      <c r="G3072" s="79"/>
      <c r="H3072" s="79"/>
      <c r="I3072" s="79"/>
      <c r="J3072" s="79"/>
      <c r="K3072" s="79"/>
      <c r="L3072" s="79"/>
      <c r="M3072" s="79"/>
    </row>
    <row r="3073" spans="1:13">
      <c r="A3073" s="79"/>
      <c r="B3073" s="79"/>
      <c r="C3073" s="79"/>
      <c r="D3073" s="79"/>
      <c r="E3073" s="79"/>
      <c r="F3073" s="79"/>
      <c r="G3073" s="79"/>
      <c r="H3073" s="79"/>
      <c r="I3073" s="79"/>
      <c r="J3073" s="79"/>
      <c r="K3073" s="79"/>
      <c r="L3073" s="79"/>
      <c r="M3073" s="79"/>
    </row>
    <row r="3074" spans="1:13">
      <c r="A3074" s="79"/>
      <c r="B3074" s="79"/>
      <c r="C3074" s="79"/>
      <c r="D3074" s="79"/>
      <c r="E3074" s="79"/>
      <c r="F3074" s="79"/>
      <c r="G3074" s="79"/>
      <c r="H3074" s="79"/>
      <c r="I3074" s="79"/>
      <c r="J3074" s="79"/>
      <c r="K3074" s="79"/>
      <c r="L3074" s="79"/>
      <c r="M3074" s="79"/>
    </row>
    <row r="3075" spans="1:13">
      <c r="A3075" s="79"/>
      <c r="B3075" s="79"/>
      <c r="C3075" s="79"/>
      <c r="D3075" s="79"/>
      <c r="E3075" s="79"/>
      <c r="F3075" s="79"/>
      <c r="G3075" s="79"/>
      <c r="H3075" s="79"/>
      <c r="I3075" s="79"/>
      <c r="J3075" s="79"/>
      <c r="K3075" s="79"/>
      <c r="L3075" s="79"/>
      <c r="M3075" s="79"/>
    </row>
    <row r="3076" spans="1:13">
      <c r="A3076" s="79"/>
      <c r="B3076" s="79"/>
      <c r="C3076" s="79"/>
      <c r="D3076" s="79"/>
      <c r="E3076" s="79"/>
      <c r="F3076" s="79"/>
      <c r="G3076" s="79"/>
      <c r="H3076" s="79"/>
      <c r="I3076" s="79"/>
      <c r="J3076" s="79"/>
      <c r="K3076" s="79"/>
      <c r="L3076" s="79"/>
      <c r="M3076" s="79"/>
    </row>
    <row r="3077" spans="1:13">
      <c r="A3077" s="79"/>
      <c r="B3077" s="79"/>
      <c r="C3077" s="79"/>
      <c r="D3077" s="79"/>
      <c r="E3077" s="79"/>
      <c r="F3077" s="79"/>
      <c r="G3077" s="79"/>
      <c r="H3077" s="79"/>
      <c r="I3077" s="79"/>
      <c r="J3077" s="79"/>
      <c r="K3077" s="79"/>
      <c r="L3077" s="79"/>
      <c r="M3077" s="79"/>
    </row>
    <row r="3078" spans="1:13">
      <c r="A3078" s="79"/>
      <c r="B3078" s="79"/>
      <c r="C3078" s="79"/>
      <c r="D3078" s="79"/>
      <c r="E3078" s="79"/>
      <c r="F3078" s="79"/>
      <c r="G3078" s="79"/>
      <c r="H3078" s="79"/>
      <c r="I3078" s="79"/>
      <c r="J3078" s="79"/>
      <c r="K3078" s="79"/>
      <c r="L3078" s="79"/>
      <c r="M3078" s="79"/>
    </row>
    <row r="3079" spans="1:13">
      <c r="A3079" s="79"/>
      <c r="B3079" s="79"/>
      <c r="C3079" s="79"/>
      <c r="D3079" s="79"/>
      <c r="E3079" s="79"/>
      <c r="F3079" s="79"/>
      <c r="G3079" s="79"/>
      <c r="H3079" s="79"/>
      <c r="I3079" s="79"/>
      <c r="J3079" s="79"/>
      <c r="K3079" s="79"/>
      <c r="L3079" s="79"/>
      <c r="M3079" s="79"/>
    </row>
    <row r="3080" spans="1:13">
      <c r="A3080" s="79"/>
      <c r="B3080" s="79"/>
      <c r="C3080" s="79"/>
      <c r="D3080" s="79"/>
      <c r="E3080" s="79"/>
      <c r="F3080" s="79"/>
      <c r="G3080" s="79"/>
      <c r="H3080" s="79"/>
      <c r="I3080" s="79"/>
      <c r="J3080" s="79"/>
      <c r="K3080" s="79"/>
      <c r="L3080" s="79"/>
      <c r="M3080" s="79"/>
    </row>
    <row r="3081" spans="1:13">
      <c r="A3081" s="79"/>
      <c r="B3081" s="79"/>
      <c r="C3081" s="79"/>
      <c r="D3081" s="79"/>
      <c r="E3081" s="79"/>
      <c r="F3081" s="79"/>
      <c r="G3081" s="79"/>
      <c r="H3081" s="79"/>
      <c r="I3081" s="79"/>
      <c r="J3081" s="79"/>
      <c r="K3081" s="79"/>
      <c r="L3081" s="79"/>
      <c r="M3081" s="79"/>
    </row>
    <row r="3082" spans="1:13">
      <c r="A3082" s="79"/>
      <c r="B3082" s="79"/>
      <c r="C3082" s="79"/>
      <c r="D3082" s="79"/>
      <c r="E3082" s="79"/>
      <c r="F3082" s="79"/>
      <c r="G3082" s="79"/>
      <c r="H3082" s="79"/>
      <c r="I3082" s="79"/>
      <c r="J3082" s="79"/>
      <c r="K3082" s="79"/>
      <c r="L3082" s="79"/>
      <c r="M3082" s="79"/>
    </row>
    <row r="3083" spans="1:13">
      <c r="A3083" s="79"/>
      <c r="B3083" s="79"/>
      <c r="C3083" s="79"/>
      <c r="D3083" s="79"/>
      <c r="E3083" s="79"/>
      <c r="F3083" s="79"/>
      <c r="G3083" s="79"/>
      <c r="H3083" s="79"/>
      <c r="I3083" s="79"/>
      <c r="J3083" s="79"/>
      <c r="K3083" s="79"/>
      <c r="L3083" s="79"/>
      <c r="M3083" s="79"/>
    </row>
    <row r="3084" spans="1:13">
      <c r="A3084" s="79"/>
      <c r="B3084" s="79"/>
      <c r="C3084" s="79"/>
      <c r="D3084" s="79"/>
      <c r="E3084" s="79"/>
      <c r="F3084" s="79"/>
      <c r="G3084" s="79"/>
      <c r="H3084" s="79"/>
      <c r="I3084" s="79"/>
      <c r="J3084" s="79"/>
      <c r="K3084" s="79"/>
      <c r="L3084" s="79"/>
      <c r="M3084" s="79"/>
    </row>
    <row r="3085" spans="1:13">
      <c r="A3085" s="79"/>
      <c r="B3085" s="79"/>
      <c r="C3085" s="79"/>
      <c r="D3085" s="79"/>
      <c r="E3085" s="79"/>
      <c r="F3085" s="79"/>
      <c r="G3085" s="79"/>
      <c r="H3085" s="79"/>
      <c r="I3085" s="79"/>
      <c r="J3085" s="79"/>
      <c r="K3085" s="79"/>
      <c r="L3085" s="79"/>
      <c r="M3085" s="79"/>
    </row>
    <row r="3086" spans="1:13">
      <c r="A3086" s="79"/>
      <c r="B3086" s="79"/>
      <c r="C3086" s="79"/>
      <c r="D3086" s="79"/>
      <c r="E3086" s="79"/>
      <c r="F3086" s="79"/>
      <c r="G3086" s="79"/>
      <c r="H3086" s="79"/>
      <c r="I3086" s="79"/>
      <c r="J3086" s="79"/>
      <c r="K3086" s="79"/>
      <c r="L3086" s="79"/>
      <c r="M3086" s="79"/>
    </row>
    <row r="3087" spans="1:13">
      <c r="A3087" s="79"/>
      <c r="B3087" s="79"/>
      <c r="C3087" s="79"/>
      <c r="D3087" s="79"/>
      <c r="E3087" s="79"/>
      <c r="F3087" s="79"/>
      <c r="G3087" s="79"/>
      <c r="H3087" s="79"/>
      <c r="I3087" s="79"/>
      <c r="J3087" s="79"/>
      <c r="K3087" s="79"/>
      <c r="L3087" s="79"/>
      <c r="M3087" s="79"/>
    </row>
    <row r="3088" spans="1:13">
      <c r="A3088" s="79"/>
      <c r="B3088" s="79"/>
      <c r="C3088" s="79"/>
      <c r="D3088" s="79"/>
      <c r="E3088" s="79"/>
      <c r="F3088" s="79"/>
      <c r="G3088" s="79"/>
      <c r="H3088" s="79"/>
      <c r="I3088" s="79"/>
      <c r="J3088" s="79"/>
      <c r="K3088" s="79"/>
      <c r="L3088" s="79"/>
      <c r="M3088" s="79"/>
    </row>
    <row r="3089" spans="1:13">
      <c r="A3089" s="79"/>
      <c r="B3089" s="79"/>
      <c r="C3089" s="79"/>
      <c r="D3089" s="79"/>
      <c r="E3089" s="79"/>
      <c r="F3089" s="79"/>
      <c r="G3089" s="79"/>
      <c r="H3089" s="79"/>
      <c r="I3089" s="79"/>
      <c r="J3089" s="79"/>
      <c r="K3089" s="79"/>
      <c r="L3089" s="79"/>
      <c r="M3089" s="79"/>
    </row>
    <row r="3090" spans="1:13">
      <c r="A3090" s="79"/>
      <c r="B3090" s="79"/>
      <c r="C3090" s="79"/>
      <c r="D3090" s="79"/>
      <c r="E3090" s="79"/>
      <c r="F3090" s="79"/>
      <c r="G3090" s="79"/>
      <c r="H3090" s="79"/>
      <c r="I3090" s="79"/>
      <c r="J3090" s="79"/>
      <c r="K3090" s="79"/>
      <c r="L3090" s="79"/>
      <c r="M3090" s="79"/>
    </row>
    <row r="3091" spans="1:13">
      <c r="A3091" s="79"/>
      <c r="B3091" s="79"/>
      <c r="C3091" s="79"/>
      <c r="D3091" s="79"/>
      <c r="E3091" s="79"/>
      <c r="F3091" s="79"/>
      <c r="G3091" s="79"/>
      <c r="H3091" s="79"/>
      <c r="I3091" s="79"/>
      <c r="J3091" s="79"/>
      <c r="K3091" s="79"/>
      <c r="L3091" s="79"/>
      <c r="M3091" s="79"/>
    </row>
    <row r="3092" spans="1:13">
      <c r="A3092" s="79"/>
      <c r="B3092" s="79"/>
      <c r="C3092" s="79"/>
      <c r="D3092" s="79"/>
      <c r="E3092" s="79"/>
      <c r="F3092" s="79"/>
      <c r="G3092" s="79"/>
      <c r="H3092" s="79"/>
      <c r="I3092" s="79"/>
      <c r="J3092" s="79"/>
      <c r="K3092" s="79"/>
      <c r="L3092" s="79"/>
      <c r="M3092" s="79"/>
    </row>
    <row r="3093" spans="1:13">
      <c r="A3093" s="79"/>
      <c r="B3093" s="79"/>
      <c r="C3093" s="79"/>
      <c r="D3093" s="79"/>
      <c r="E3093" s="79"/>
      <c r="F3093" s="79"/>
      <c r="G3093" s="79"/>
      <c r="H3093" s="79"/>
      <c r="I3093" s="79"/>
      <c r="J3093" s="79"/>
      <c r="K3093" s="79"/>
      <c r="L3093" s="79"/>
      <c r="M3093" s="79"/>
    </row>
    <row r="3094" spans="1:13">
      <c r="A3094" s="79"/>
      <c r="B3094" s="79"/>
      <c r="C3094" s="79"/>
      <c r="D3094" s="79"/>
      <c r="E3094" s="79"/>
      <c r="F3094" s="79"/>
      <c r="G3094" s="79"/>
      <c r="H3094" s="79"/>
      <c r="I3094" s="79"/>
      <c r="J3094" s="79"/>
      <c r="K3094" s="79"/>
      <c r="L3094" s="79"/>
      <c r="M3094" s="79"/>
    </row>
    <row r="3095" spans="1:13">
      <c r="A3095" s="79"/>
      <c r="B3095" s="79"/>
      <c r="C3095" s="79"/>
      <c r="D3095" s="79"/>
      <c r="E3095" s="79"/>
      <c r="F3095" s="79"/>
      <c r="G3095" s="79"/>
      <c r="H3095" s="79"/>
      <c r="I3095" s="79"/>
      <c r="J3095" s="79"/>
      <c r="K3095" s="79"/>
      <c r="L3095" s="79"/>
      <c r="M3095" s="79"/>
    </row>
    <row r="3096" spans="1:13">
      <c r="A3096" s="79"/>
      <c r="B3096" s="79"/>
      <c r="C3096" s="79"/>
      <c r="D3096" s="79"/>
      <c r="E3096" s="79"/>
      <c r="F3096" s="79"/>
      <c r="G3096" s="79"/>
      <c r="H3096" s="79"/>
      <c r="I3096" s="79"/>
      <c r="J3096" s="79"/>
      <c r="K3096" s="79"/>
      <c r="L3096" s="79"/>
      <c r="M3096" s="79"/>
    </row>
    <row r="3097" spans="1:13">
      <c r="A3097" s="79"/>
      <c r="B3097" s="79"/>
      <c r="C3097" s="79"/>
      <c r="D3097" s="79"/>
      <c r="E3097" s="79"/>
      <c r="F3097" s="79"/>
      <c r="G3097" s="79"/>
      <c r="H3097" s="79"/>
      <c r="I3097" s="79"/>
      <c r="J3097" s="79"/>
      <c r="K3097" s="79"/>
      <c r="L3097" s="79"/>
      <c r="M3097" s="79"/>
    </row>
    <row r="3098" spans="1:13">
      <c r="A3098" s="79"/>
      <c r="B3098" s="79"/>
      <c r="C3098" s="79"/>
      <c r="D3098" s="79"/>
      <c r="E3098" s="79"/>
      <c r="F3098" s="79"/>
      <c r="G3098" s="79"/>
      <c r="H3098" s="79"/>
      <c r="I3098" s="79"/>
      <c r="J3098" s="79"/>
      <c r="K3098" s="79"/>
      <c r="L3098" s="79"/>
      <c r="M3098" s="79"/>
    </row>
    <row r="3099" spans="1:13">
      <c r="A3099" s="79"/>
      <c r="B3099" s="79"/>
      <c r="C3099" s="79"/>
      <c r="D3099" s="79"/>
      <c r="E3099" s="79"/>
      <c r="F3099" s="79"/>
      <c r="G3099" s="79"/>
      <c r="H3099" s="79"/>
      <c r="I3099" s="79"/>
      <c r="J3099" s="79"/>
      <c r="K3099" s="79"/>
      <c r="L3099" s="79"/>
      <c r="M3099" s="79"/>
    </row>
    <row r="3100" spans="1:13">
      <c r="A3100" s="79"/>
      <c r="B3100" s="79"/>
      <c r="C3100" s="79"/>
      <c r="D3100" s="79"/>
      <c r="E3100" s="79"/>
      <c r="F3100" s="79"/>
      <c r="G3100" s="79"/>
      <c r="H3100" s="79"/>
      <c r="I3100" s="79"/>
      <c r="J3100" s="79"/>
      <c r="K3100" s="79"/>
      <c r="L3100" s="79"/>
      <c r="M3100" s="79"/>
    </row>
    <row r="3101" spans="1:13">
      <c r="A3101" s="79"/>
      <c r="B3101" s="79"/>
      <c r="C3101" s="79"/>
      <c r="D3101" s="79"/>
      <c r="E3101" s="79"/>
      <c r="F3101" s="79"/>
      <c r="G3101" s="79"/>
      <c r="H3101" s="79"/>
      <c r="I3101" s="79"/>
      <c r="J3101" s="79"/>
      <c r="K3101" s="79"/>
      <c r="L3101" s="79"/>
      <c r="M3101" s="79"/>
    </row>
    <row r="3102" spans="1:13">
      <c r="A3102" s="79"/>
      <c r="B3102" s="79"/>
      <c r="C3102" s="79"/>
      <c r="D3102" s="79"/>
      <c r="E3102" s="79"/>
      <c r="F3102" s="79"/>
      <c r="G3102" s="79"/>
      <c r="H3102" s="79"/>
      <c r="I3102" s="79"/>
      <c r="J3102" s="79"/>
      <c r="K3102" s="79"/>
      <c r="L3102" s="79"/>
      <c r="M3102" s="79"/>
    </row>
    <row r="3103" spans="1:13">
      <c r="A3103" s="79"/>
      <c r="B3103" s="79"/>
      <c r="C3103" s="79"/>
      <c r="D3103" s="79"/>
      <c r="E3103" s="79"/>
      <c r="F3103" s="79"/>
      <c r="G3103" s="79"/>
      <c r="H3103" s="79"/>
      <c r="I3103" s="79"/>
      <c r="J3103" s="79"/>
      <c r="K3103" s="79"/>
      <c r="L3103" s="79"/>
      <c r="M3103" s="79"/>
    </row>
    <row r="3104" spans="1:13">
      <c r="A3104" s="79"/>
      <c r="B3104" s="79"/>
      <c r="C3104" s="79"/>
      <c r="D3104" s="79"/>
      <c r="E3104" s="79"/>
      <c r="F3104" s="79"/>
      <c r="G3104" s="79"/>
      <c r="H3104" s="79"/>
      <c r="I3104" s="79"/>
      <c r="J3104" s="79"/>
      <c r="K3104" s="79"/>
      <c r="L3104" s="79"/>
      <c r="M3104" s="79"/>
    </row>
    <row r="3105" spans="1:13">
      <c r="A3105" s="79"/>
      <c r="B3105" s="79"/>
      <c r="C3105" s="79"/>
      <c r="D3105" s="79"/>
      <c r="E3105" s="79"/>
      <c r="F3105" s="79"/>
      <c r="G3105" s="79"/>
      <c r="H3105" s="79"/>
      <c r="I3105" s="79"/>
      <c r="J3105" s="79"/>
      <c r="K3105" s="79"/>
      <c r="L3105" s="79"/>
      <c r="M3105" s="79"/>
    </row>
    <row r="3106" spans="1:13">
      <c r="A3106" s="79"/>
      <c r="B3106" s="79"/>
      <c r="C3106" s="79"/>
      <c r="D3106" s="79"/>
      <c r="E3106" s="79"/>
      <c r="F3106" s="79"/>
      <c r="G3106" s="79"/>
      <c r="H3106" s="79"/>
      <c r="I3106" s="79"/>
      <c r="J3106" s="79"/>
      <c r="K3106" s="79"/>
      <c r="L3106" s="79"/>
      <c r="M3106" s="79"/>
    </row>
    <row r="3107" spans="1:13">
      <c r="A3107" s="79"/>
      <c r="B3107" s="79"/>
      <c r="C3107" s="79"/>
      <c r="D3107" s="79"/>
      <c r="E3107" s="79"/>
      <c r="F3107" s="79"/>
      <c r="G3107" s="79"/>
      <c r="H3107" s="79"/>
      <c r="I3107" s="79"/>
      <c r="J3107" s="79"/>
      <c r="K3107" s="79"/>
      <c r="L3107" s="79"/>
      <c r="M3107" s="79"/>
    </row>
    <row r="3108" spans="1:13">
      <c r="A3108" s="79"/>
      <c r="B3108" s="79"/>
      <c r="C3108" s="79"/>
      <c r="D3108" s="79"/>
      <c r="E3108" s="79"/>
      <c r="F3108" s="79"/>
      <c r="G3108" s="79"/>
      <c r="H3108" s="79"/>
      <c r="I3108" s="79"/>
      <c r="J3108" s="79"/>
      <c r="K3108" s="79"/>
      <c r="L3108" s="79"/>
      <c r="M3108" s="79"/>
    </row>
    <row r="3109" spans="1:13">
      <c r="A3109" s="79"/>
      <c r="B3109" s="79"/>
      <c r="C3109" s="79"/>
      <c r="D3109" s="79"/>
      <c r="E3109" s="79"/>
      <c r="F3109" s="79"/>
      <c r="G3109" s="79"/>
      <c r="H3109" s="79"/>
      <c r="I3109" s="79"/>
      <c r="J3109" s="79"/>
      <c r="K3109" s="79"/>
      <c r="L3109" s="79"/>
      <c r="M3109" s="79"/>
    </row>
    <row r="3110" spans="1:13">
      <c r="A3110" s="79"/>
      <c r="B3110" s="79"/>
      <c r="C3110" s="79"/>
      <c r="D3110" s="79"/>
      <c r="E3110" s="79"/>
      <c r="F3110" s="79"/>
      <c r="G3110" s="79"/>
      <c r="H3110" s="79"/>
      <c r="I3110" s="79"/>
      <c r="J3110" s="79"/>
      <c r="K3110" s="79"/>
      <c r="L3110" s="79"/>
      <c r="M3110" s="79"/>
    </row>
    <row r="3111" spans="1:13">
      <c r="A3111" s="79"/>
      <c r="B3111" s="79"/>
      <c r="C3111" s="79"/>
      <c r="D3111" s="79"/>
      <c r="E3111" s="79"/>
      <c r="F3111" s="79"/>
      <c r="G3111" s="79"/>
      <c r="H3111" s="79"/>
      <c r="I3111" s="79"/>
      <c r="J3111" s="79"/>
      <c r="K3111" s="79"/>
      <c r="L3111" s="79"/>
      <c r="M3111" s="79"/>
    </row>
    <row r="3112" spans="1:13">
      <c r="A3112" s="79"/>
      <c r="B3112" s="79"/>
      <c r="C3112" s="79"/>
      <c r="D3112" s="79"/>
      <c r="E3112" s="79"/>
      <c r="F3112" s="79"/>
      <c r="G3112" s="79"/>
      <c r="H3112" s="79"/>
      <c r="I3112" s="79"/>
      <c r="J3112" s="79"/>
      <c r="K3112" s="79"/>
      <c r="L3112" s="79"/>
      <c r="M3112" s="79"/>
    </row>
    <row r="3113" spans="1:13">
      <c r="A3113" s="79"/>
      <c r="B3113" s="79"/>
      <c r="C3113" s="79"/>
      <c r="D3113" s="79"/>
      <c r="E3113" s="79"/>
      <c r="F3113" s="79"/>
      <c r="G3113" s="79"/>
      <c r="H3113" s="79"/>
      <c r="I3113" s="79"/>
      <c r="J3113" s="79"/>
      <c r="K3113" s="79"/>
      <c r="L3113" s="79"/>
      <c r="M3113" s="79"/>
    </row>
    <row r="3114" spans="1:13">
      <c r="A3114" s="79"/>
      <c r="B3114" s="79"/>
      <c r="C3114" s="79"/>
      <c r="D3114" s="79"/>
      <c r="E3114" s="79"/>
      <c r="F3114" s="79"/>
      <c r="G3114" s="79"/>
      <c r="H3114" s="79"/>
      <c r="I3114" s="79"/>
      <c r="J3114" s="79"/>
      <c r="K3114" s="79"/>
      <c r="L3114" s="79"/>
      <c r="M3114" s="79"/>
    </row>
    <row r="3115" spans="1:13">
      <c r="A3115" s="79"/>
      <c r="B3115" s="79"/>
      <c r="C3115" s="79"/>
      <c r="D3115" s="79"/>
      <c r="E3115" s="79"/>
      <c r="F3115" s="79"/>
      <c r="G3115" s="79"/>
      <c r="H3115" s="79"/>
      <c r="I3115" s="79"/>
      <c r="J3115" s="79"/>
      <c r="K3115" s="79"/>
      <c r="L3115" s="79"/>
      <c r="M3115" s="79"/>
    </row>
    <row r="3116" spans="1:13">
      <c r="A3116" s="79"/>
      <c r="B3116" s="79"/>
      <c r="C3116" s="79"/>
      <c r="D3116" s="79"/>
      <c r="E3116" s="79"/>
      <c r="F3116" s="79"/>
      <c r="G3116" s="79"/>
      <c r="H3116" s="79"/>
      <c r="I3116" s="79"/>
      <c r="J3116" s="79"/>
      <c r="K3116" s="79"/>
      <c r="L3116" s="79"/>
      <c r="M3116" s="79"/>
    </row>
    <row r="3117" spans="1:13">
      <c r="A3117" s="79"/>
      <c r="B3117" s="79"/>
      <c r="C3117" s="79"/>
      <c r="D3117" s="79"/>
      <c r="E3117" s="79"/>
      <c r="F3117" s="79"/>
      <c r="G3117" s="79"/>
      <c r="H3117" s="79"/>
      <c r="I3117" s="79"/>
      <c r="J3117" s="79"/>
      <c r="K3117" s="79"/>
      <c r="L3117" s="79"/>
      <c r="M3117" s="79"/>
    </row>
    <row r="3118" spans="1:13">
      <c r="A3118" s="79"/>
      <c r="B3118" s="79"/>
      <c r="C3118" s="79"/>
      <c r="D3118" s="79"/>
      <c r="E3118" s="79"/>
      <c r="F3118" s="79"/>
      <c r="G3118" s="79"/>
      <c r="H3118" s="79"/>
      <c r="I3118" s="79"/>
      <c r="J3118" s="79"/>
      <c r="K3118" s="79"/>
      <c r="L3118" s="79"/>
      <c r="M3118" s="79"/>
    </row>
    <row r="3119" spans="1:13">
      <c r="A3119" s="79"/>
      <c r="B3119" s="79"/>
      <c r="C3119" s="79"/>
      <c r="D3119" s="79"/>
      <c r="E3119" s="79"/>
      <c r="F3119" s="79"/>
      <c r="G3119" s="79"/>
      <c r="H3119" s="79"/>
      <c r="I3119" s="79"/>
      <c r="J3119" s="79"/>
      <c r="K3119" s="79"/>
      <c r="L3119" s="79"/>
      <c r="M3119" s="79"/>
    </row>
    <row r="3120" spans="1:13">
      <c r="A3120" s="79"/>
      <c r="B3120" s="79"/>
      <c r="C3120" s="79"/>
      <c r="D3120" s="79"/>
      <c r="E3120" s="79"/>
      <c r="F3120" s="79"/>
      <c r="G3120" s="79"/>
      <c r="H3120" s="79"/>
      <c r="I3120" s="79"/>
      <c r="J3120" s="79"/>
      <c r="K3120" s="79"/>
      <c r="L3120" s="79"/>
      <c r="M3120" s="79"/>
    </row>
    <row r="3121" spans="1:13">
      <c r="A3121" s="79"/>
      <c r="B3121" s="79"/>
      <c r="C3121" s="79"/>
      <c r="D3121" s="79"/>
      <c r="E3121" s="79"/>
      <c r="F3121" s="79"/>
      <c r="G3121" s="79"/>
      <c r="H3121" s="79"/>
      <c r="I3121" s="79"/>
      <c r="J3121" s="79"/>
      <c r="K3121" s="79"/>
      <c r="L3121" s="79"/>
      <c r="M3121" s="79"/>
    </row>
    <row r="3122" spans="1:13">
      <c r="A3122" s="79"/>
      <c r="B3122" s="79"/>
      <c r="C3122" s="79"/>
      <c r="D3122" s="79"/>
      <c r="E3122" s="79"/>
      <c r="F3122" s="79"/>
      <c r="G3122" s="79"/>
      <c r="H3122" s="79"/>
      <c r="I3122" s="79"/>
      <c r="J3122" s="79"/>
      <c r="K3122" s="79"/>
      <c r="L3122" s="79"/>
      <c r="M3122" s="79"/>
    </row>
    <row r="3123" spans="1:13">
      <c r="A3123" s="79"/>
      <c r="B3123" s="79"/>
      <c r="C3123" s="79"/>
      <c r="D3123" s="79"/>
      <c r="E3123" s="79"/>
      <c r="F3123" s="79"/>
      <c r="G3123" s="79"/>
      <c r="H3123" s="79"/>
      <c r="I3123" s="79"/>
      <c r="J3123" s="79"/>
      <c r="K3123" s="79"/>
      <c r="L3123" s="79"/>
      <c r="M3123" s="79"/>
    </row>
    <row r="3124" spans="1:13">
      <c r="A3124" s="79"/>
      <c r="B3124" s="79"/>
      <c r="C3124" s="79"/>
      <c r="D3124" s="79"/>
      <c r="E3124" s="79"/>
      <c r="F3124" s="79"/>
      <c r="G3124" s="79"/>
      <c r="H3124" s="79"/>
      <c r="I3124" s="79"/>
      <c r="J3124" s="79"/>
      <c r="K3124" s="79"/>
      <c r="L3124" s="79"/>
      <c r="M3124" s="79"/>
    </row>
    <row r="3125" spans="1:13">
      <c r="A3125" s="79"/>
      <c r="B3125" s="79"/>
      <c r="C3125" s="79"/>
      <c r="D3125" s="79"/>
      <c r="E3125" s="79"/>
      <c r="F3125" s="79"/>
      <c r="G3125" s="79"/>
      <c r="H3125" s="79"/>
      <c r="I3125" s="79"/>
      <c r="J3125" s="79"/>
      <c r="K3125" s="79"/>
      <c r="L3125" s="79"/>
      <c r="M3125" s="79"/>
    </row>
    <row r="3126" spans="1:13">
      <c r="A3126" s="79"/>
      <c r="B3126" s="79"/>
      <c r="C3126" s="79"/>
      <c r="D3126" s="79"/>
      <c r="E3126" s="79"/>
      <c r="F3126" s="79"/>
      <c r="G3126" s="79"/>
      <c r="H3126" s="79"/>
      <c r="I3126" s="79"/>
      <c r="J3126" s="79"/>
      <c r="K3126" s="79"/>
      <c r="L3126" s="79"/>
      <c r="M3126" s="79"/>
    </row>
    <row r="3127" spans="1:13">
      <c r="A3127" s="79"/>
      <c r="B3127" s="79"/>
      <c r="C3127" s="79"/>
      <c r="D3127" s="79"/>
      <c r="E3127" s="79"/>
      <c r="F3127" s="79"/>
      <c r="G3127" s="79"/>
      <c r="H3127" s="79"/>
      <c r="I3127" s="79"/>
      <c r="J3127" s="79"/>
      <c r="K3127" s="79"/>
      <c r="L3127" s="79"/>
      <c r="M3127" s="79"/>
    </row>
    <row r="3128" spans="1:13">
      <c r="A3128" s="79"/>
      <c r="B3128" s="79"/>
      <c r="C3128" s="79"/>
      <c r="D3128" s="79"/>
      <c r="E3128" s="79"/>
      <c r="F3128" s="79"/>
      <c r="G3128" s="79"/>
      <c r="H3128" s="79"/>
      <c r="I3128" s="79"/>
      <c r="J3128" s="79"/>
      <c r="K3128" s="79"/>
      <c r="L3128" s="79"/>
      <c r="M3128" s="79"/>
    </row>
    <row r="3129" spans="1:13">
      <c r="A3129" s="79"/>
      <c r="B3129" s="79"/>
      <c r="C3129" s="79"/>
      <c r="D3129" s="79"/>
      <c r="E3129" s="79"/>
      <c r="F3129" s="79"/>
      <c r="G3129" s="79"/>
      <c r="H3129" s="79"/>
      <c r="I3129" s="79"/>
      <c r="J3129" s="79"/>
      <c r="K3129" s="79"/>
      <c r="L3129" s="79"/>
      <c r="M3129" s="79"/>
    </row>
    <row r="3130" spans="1:13">
      <c r="A3130" s="79"/>
      <c r="B3130" s="79"/>
      <c r="C3130" s="79"/>
      <c r="D3130" s="79"/>
      <c r="E3130" s="79"/>
      <c r="F3130" s="79"/>
      <c r="G3130" s="79"/>
      <c r="H3130" s="79"/>
      <c r="I3130" s="79"/>
      <c r="J3130" s="79"/>
      <c r="K3130" s="79"/>
      <c r="L3130" s="79"/>
      <c r="M3130" s="79"/>
    </row>
    <row r="3131" spans="1:13">
      <c r="A3131" s="79"/>
      <c r="B3131" s="79"/>
      <c r="C3131" s="79"/>
      <c r="D3131" s="79"/>
      <c r="E3131" s="79"/>
      <c r="F3131" s="79"/>
      <c r="G3131" s="79"/>
      <c r="H3131" s="79"/>
      <c r="I3131" s="79"/>
      <c r="J3131" s="79"/>
      <c r="K3131" s="79"/>
      <c r="L3131" s="79"/>
      <c r="M3131" s="79"/>
    </row>
    <row r="3132" spans="1:13">
      <c r="A3132" s="79"/>
      <c r="B3132" s="79"/>
      <c r="C3132" s="79"/>
      <c r="D3132" s="79"/>
      <c r="E3132" s="79"/>
      <c r="F3132" s="79"/>
      <c r="G3132" s="79"/>
      <c r="H3132" s="79"/>
      <c r="I3132" s="79"/>
      <c r="J3132" s="79"/>
      <c r="K3132" s="79"/>
      <c r="L3132" s="79"/>
      <c r="M3132" s="79"/>
    </row>
    <row r="3133" spans="1:13">
      <c r="A3133" s="79"/>
      <c r="B3133" s="79"/>
      <c r="C3133" s="79"/>
      <c r="D3133" s="79"/>
      <c r="E3133" s="79"/>
      <c r="F3133" s="79"/>
      <c r="G3133" s="79"/>
      <c r="H3133" s="79"/>
      <c r="I3133" s="79"/>
      <c r="J3133" s="79"/>
      <c r="K3133" s="79"/>
      <c r="L3133" s="79"/>
      <c r="M3133" s="79"/>
    </row>
    <row r="3134" spans="1:13">
      <c r="A3134" s="79"/>
      <c r="B3134" s="79"/>
      <c r="C3134" s="79"/>
      <c r="D3134" s="79"/>
      <c r="E3134" s="79"/>
      <c r="F3134" s="79"/>
      <c r="G3134" s="79"/>
      <c r="H3134" s="79"/>
      <c r="I3134" s="79"/>
      <c r="J3134" s="79"/>
      <c r="K3134" s="79"/>
      <c r="L3134" s="79"/>
      <c r="M3134" s="79"/>
    </row>
    <row r="3135" spans="1:13">
      <c r="A3135" s="79"/>
      <c r="B3135" s="79"/>
      <c r="C3135" s="79"/>
      <c r="D3135" s="79"/>
      <c r="E3135" s="79"/>
      <c r="F3135" s="79"/>
      <c r="G3135" s="79"/>
      <c r="H3135" s="79"/>
      <c r="I3135" s="79"/>
      <c r="J3135" s="79"/>
      <c r="K3135" s="79"/>
      <c r="L3135" s="79"/>
      <c r="M3135" s="79"/>
    </row>
    <row r="3136" spans="1:13">
      <c r="A3136" s="79"/>
      <c r="B3136" s="79"/>
      <c r="C3136" s="79"/>
      <c r="D3136" s="79"/>
      <c r="E3136" s="79"/>
      <c r="F3136" s="79"/>
      <c r="G3136" s="79"/>
      <c r="H3136" s="79"/>
      <c r="I3136" s="79"/>
      <c r="J3136" s="79"/>
      <c r="K3136" s="79"/>
      <c r="L3136" s="79"/>
      <c r="M3136" s="79"/>
    </row>
    <row r="3137" spans="1:13">
      <c r="A3137" s="79"/>
      <c r="B3137" s="79"/>
      <c r="C3137" s="79"/>
      <c r="D3137" s="79"/>
      <c r="E3137" s="79"/>
      <c r="F3137" s="79"/>
      <c r="G3137" s="79"/>
      <c r="H3137" s="79"/>
      <c r="I3137" s="79"/>
      <c r="J3137" s="79"/>
      <c r="K3137" s="79"/>
      <c r="L3137" s="79"/>
      <c r="M3137" s="79"/>
    </row>
    <row r="3138" spans="1:13">
      <c r="A3138" s="79"/>
      <c r="B3138" s="79"/>
      <c r="C3138" s="79"/>
      <c r="D3138" s="79"/>
      <c r="E3138" s="79"/>
      <c r="F3138" s="79"/>
      <c r="G3138" s="79"/>
      <c r="H3138" s="79"/>
      <c r="I3138" s="79"/>
      <c r="J3138" s="79"/>
      <c r="K3138" s="79"/>
      <c r="L3138" s="79"/>
      <c r="M3138" s="79"/>
    </row>
    <row r="3139" spans="1:13">
      <c r="A3139" s="79"/>
      <c r="B3139" s="79"/>
      <c r="C3139" s="79"/>
      <c r="D3139" s="79"/>
      <c r="E3139" s="79"/>
      <c r="F3139" s="79"/>
      <c r="G3139" s="79"/>
      <c r="H3139" s="79"/>
      <c r="I3139" s="79"/>
      <c r="J3139" s="79"/>
      <c r="K3139" s="79"/>
      <c r="L3139" s="79"/>
      <c r="M3139" s="79"/>
    </row>
    <row r="3140" spans="1:13">
      <c r="A3140" s="79"/>
      <c r="B3140" s="79"/>
      <c r="C3140" s="79"/>
      <c r="D3140" s="79"/>
      <c r="E3140" s="79"/>
      <c r="F3140" s="79"/>
      <c r="G3140" s="79"/>
      <c r="H3140" s="79"/>
      <c r="I3140" s="79"/>
      <c r="J3140" s="79"/>
      <c r="K3140" s="79"/>
      <c r="L3140" s="79"/>
      <c r="M3140" s="79"/>
    </row>
    <row r="3141" spans="1:13">
      <c r="A3141" s="79"/>
      <c r="B3141" s="79"/>
      <c r="C3141" s="79"/>
      <c r="D3141" s="79"/>
      <c r="E3141" s="79"/>
      <c r="F3141" s="79"/>
      <c r="G3141" s="79"/>
      <c r="H3141" s="79"/>
      <c r="I3141" s="79"/>
      <c r="J3141" s="79"/>
      <c r="K3141" s="79"/>
      <c r="L3141" s="79"/>
      <c r="M3141" s="79"/>
    </row>
    <row r="3142" spans="1:13">
      <c r="A3142" s="79"/>
      <c r="B3142" s="79"/>
      <c r="C3142" s="79"/>
      <c r="D3142" s="79"/>
      <c r="E3142" s="79"/>
      <c r="F3142" s="79"/>
      <c r="G3142" s="79"/>
      <c r="H3142" s="79"/>
      <c r="I3142" s="79"/>
      <c r="J3142" s="79"/>
      <c r="K3142" s="79"/>
      <c r="L3142" s="79"/>
      <c r="M3142" s="79"/>
    </row>
    <row r="3143" spans="1:13">
      <c r="A3143" s="79"/>
      <c r="B3143" s="79"/>
      <c r="C3143" s="79"/>
      <c r="D3143" s="79"/>
      <c r="E3143" s="79"/>
      <c r="F3143" s="79"/>
      <c r="G3143" s="79"/>
      <c r="H3143" s="79"/>
      <c r="I3143" s="79"/>
      <c r="J3143" s="79"/>
      <c r="K3143" s="79"/>
      <c r="L3143" s="79"/>
      <c r="M3143" s="79"/>
    </row>
    <row r="3144" spans="1:13">
      <c r="A3144" s="79"/>
      <c r="B3144" s="79"/>
      <c r="C3144" s="79"/>
      <c r="D3144" s="79"/>
      <c r="E3144" s="79"/>
      <c r="F3144" s="79"/>
      <c r="G3144" s="79"/>
      <c r="H3144" s="79"/>
      <c r="I3144" s="79"/>
      <c r="J3144" s="79"/>
      <c r="K3144" s="79"/>
      <c r="L3144" s="79"/>
      <c r="M3144" s="79"/>
    </row>
    <row r="3145" spans="1:13">
      <c r="A3145" s="79"/>
      <c r="B3145" s="79"/>
      <c r="C3145" s="79"/>
      <c r="D3145" s="79"/>
      <c r="E3145" s="79"/>
      <c r="F3145" s="79"/>
      <c r="G3145" s="79"/>
      <c r="H3145" s="79"/>
      <c r="I3145" s="79"/>
      <c r="J3145" s="79"/>
      <c r="K3145" s="79"/>
      <c r="L3145" s="79"/>
      <c r="M3145" s="79"/>
    </row>
    <row r="3146" spans="1:13">
      <c r="A3146" s="79"/>
      <c r="B3146" s="79"/>
      <c r="C3146" s="79"/>
      <c r="D3146" s="79"/>
      <c r="E3146" s="79"/>
      <c r="F3146" s="79"/>
      <c r="G3146" s="79"/>
      <c r="H3146" s="79"/>
      <c r="I3146" s="79"/>
      <c r="J3146" s="79"/>
      <c r="K3146" s="79"/>
      <c r="L3146" s="79"/>
      <c r="M3146" s="79"/>
    </row>
    <row r="3147" spans="1:13">
      <c r="A3147" s="79"/>
      <c r="B3147" s="79"/>
      <c r="C3147" s="79"/>
      <c r="D3147" s="79"/>
      <c r="E3147" s="79"/>
      <c r="F3147" s="79"/>
      <c r="G3147" s="79"/>
      <c r="H3147" s="79"/>
      <c r="I3147" s="79"/>
      <c r="J3147" s="79"/>
      <c r="K3147" s="79"/>
      <c r="L3147" s="79"/>
      <c r="M3147" s="79"/>
    </row>
    <row r="3148" spans="1:13">
      <c r="A3148" s="79"/>
      <c r="B3148" s="79"/>
      <c r="C3148" s="79"/>
      <c r="D3148" s="79"/>
      <c r="E3148" s="79"/>
      <c r="F3148" s="79"/>
      <c r="G3148" s="79"/>
      <c r="H3148" s="79"/>
      <c r="I3148" s="79"/>
      <c r="J3148" s="79"/>
      <c r="K3148" s="79"/>
      <c r="L3148" s="79"/>
      <c r="M3148" s="79"/>
    </row>
    <row r="3149" spans="1:13">
      <c r="A3149" s="79"/>
      <c r="B3149" s="79"/>
      <c r="C3149" s="79"/>
      <c r="D3149" s="79"/>
      <c r="E3149" s="79"/>
      <c r="F3149" s="79"/>
      <c r="G3149" s="79"/>
      <c r="H3149" s="79"/>
      <c r="I3149" s="79"/>
      <c r="J3149" s="79"/>
      <c r="K3149" s="79"/>
      <c r="L3149" s="79"/>
      <c r="M3149" s="79"/>
    </row>
    <row r="3150" spans="1:13">
      <c r="A3150" s="79"/>
      <c r="B3150" s="79"/>
      <c r="C3150" s="79"/>
      <c r="D3150" s="79"/>
      <c r="E3150" s="79"/>
      <c r="F3150" s="79"/>
      <c r="G3150" s="79"/>
      <c r="H3150" s="79"/>
      <c r="I3150" s="79"/>
      <c r="J3150" s="79"/>
      <c r="K3150" s="79"/>
      <c r="L3150" s="79"/>
      <c r="M3150" s="79"/>
    </row>
    <row r="3151" spans="1:13">
      <c r="A3151" s="79"/>
      <c r="B3151" s="79"/>
      <c r="C3151" s="79"/>
      <c r="D3151" s="79"/>
      <c r="E3151" s="79"/>
      <c r="F3151" s="79"/>
      <c r="G3151" s="79"/>
      <c r="H3151" s="79"/>
      <c r="I3151" s="79"/>
      <c r="J3151" s="79"/>
      <c r="K3151" s="79"/>
      <c r="L3151" s="79"/>
      <c r="M3151" s="79"/>
    </row>
    <row r="3152" spans="1:13">
      <c r="A3152" s="79"/>
      <c r="B3152" s="79"/>
      <c r="C3152" s="79"/>
      <c r="D3152" s="79"/>
      <c r="E3152" s="79"/>
      <c r="F3152" s="79"/>
      <c r="G3152" s="79"/>
      <c r="H3152" s="79"/>
      <c r="I3152" s="79"/>
      <c r="J3152" s="79"/>
      <c r="K3152" s="79"/>
      <c r="L3152" s="79"/>
      <c r="M3152" s="79"/>
    </row>
    <row r="3153" spans="1:13">
      <c r="A3153" s="79"/>
      <c r="B3153" s="79"/>
      <c r="C3153" s="79"/>
      <c r="D3153" s="79"/>
      <c r="E3153" s="79"/>
      <c r="F3153" s="79"/>
      <c r="G3153" s="79"/>
      <c r="H3153" s="79"/>
      <c r="I3153" s="79"/>
      <c r="J3153" s="79"/>
      <c r="K3153" s="79"/>
      <c r="L3153" s="79"/>
      <c r="M3153" s="79"/>
    </row>
    <row r="3154" spans="1:13">
      <c r="A3154" s="79"/>
      <c r="B3154" s="79"/>
      <c r="C3154" s="79"/>
      <c r="D3154" s="79"/>
      <c r="E3154" s="79"/>
      <c r="F3154" s="79"/>
      <c r="G3154" s="79"/>
      <c r="H3154" s="79"/>
      <c r="I3154" s="79"/>
      <c r="J3154" s="79"/>
      <c r="K3154" s="79"/>
      <c r="L3154" s="79"/>
      <c r="M3154" s="79"/>
    </row>
    <row r="3155" spans="1:13">
      <c r="A3155" s="79"/>
      <c r="B3155" s="79"/>
      <c r="C3155" s="79"/>
      <c r="D3155" s="79"/>
      <c r="E3155" s="79"/>
      <c r="F3155" s="79"/>
      <c r="G3155" s="79"/>
      <c r="H3155" s="79"/>
      <c r="I3155" s="79"/>
      <c r="J3155" s="79"/>
      <c r="K3155" s="79"/>
      <c r="L3155" s="79"/>
      <c r="M3155" s="79"/>
    </row>
    <row r="3156" spans="1:13">
      <c r="A3156" s="79"/>
      <c r="B3156" s="79"/>
      <c r="C3156" s="79"/>
      <c r="D3156" s="79"/>
      <c r="E3156" s="79"/>
      <c r="F3156" s="79"/>
      <c r="G3156" s="79"/>
      <c r="H3156" s="79"/>
      <c r="I3156" s="79"/>
      <c r="J3156" s="79"/>
      <c r="K3156" s="79"/>
      <c r="L3156" s="79"/>
      <c r="M3156" s="79"/>
    </row>
    <row r="3157" spans="1:13">
      <c r="A3157" s="79"/>
      <c r="B3157" s="79"/>
      <c r="C3157" s="79"/>
      <c r="D3157" s="79"/>
      <c r="E3157" s="79"/>
      <c r="F3157" s="79"/>
      <c r="G3157" s="79"/>
      <c r="H3157" s="79"/>
      <c r="I3157" s="79"/>
      <c r="J3157" s="79"/>
      <c r="K3157" s="79"/>
      <c r="L3157" s="79"/>
      <c r="M3157" s="79"/>
    </row>
    <row r="3158" spans="1:13">
      <c r="A3158" s="79"/>
      <c r="B3158" s="79"/>
      <c r="C3158" s="79"/>
      <c r="D3158" s="79"/>
      <c r="E3158" s="79"/>
      <c r="F3158" s="79"/>
      <c r="G3158" s="79"/>
      <c r="H3158" s="79"/>
      <c r="I3158" s="79"/>
      <c r="J3158" s="79"/>
      <c r="K3158" s="79"/>
      <c r="L3158" s="79"/>
      <c r="M3158" s="79"/>
    </row>
    <row r="3159" spans="1:13">
      <c r="A3159" s="79"/>
      <c r="B3159" s="79"/>
      <c r="C3159" s="79"/>
      <c r="D3159" s="79"/>
      <c r="E3159" s="79"/>
      <c r="F3159" s="79"/>
      <c r="G3159" s="79"/>
      <c r="H3159" s="79"/>
      <c r="I3159" s="79"/>
      <c r="J3159" s="79"/>
      <c r="K3159" s="79"/>
      <c r="L3159" s="79"/>
      <c r="M3159" s="79"/>
    </row>
    <row r="3160" spans="1:13">
      <c r="A3160" s="79"/>
      <c r="B3160" s="79"/>
      <c r="C3160" s="79"/>
      <c r="D3160" s="79"/>
      <c r="E3160" s="79"/>
      <c r="F3160" s="79"/>
      <c r="G3160" s="79"/>
      <c r="H3160" s="79"/>
      <c r="I3160" s="79"/>
      <c r="J3160" s="79"/>
      <c r="K3160" s="79"/>
      <c r="L3160" s="79"/>
      <c r="M3160" s="79"/>
    </row>
    <row r="3161" spans="1:13">
      <c r="A3161" s="79"/>
      <c r="B3161" s="79"/>
      <c r="C3161" s="79"/>
      <c r="D3161" s="79"/>
      <c r="E3161" s="79"/>
      <c r="F3161" s="79"/>
      <c r="G3161" s="79"/>
      <c r="H3161" s="79"/>
      <c r="I3161" s="79"/>
      <c r="J3161" s="79"/>
      <c r="K3161" s="79"/>
      <c r="L3161" s="79"/>
      <c r="M3161" s="79"/>
    </row>
    <row r="3162" spans="1:13">
      <c r="A3162" s="79"/>
      <c r="B3162" s="79"/>
      <c r="C3162" s="79"/>
      <c r="D3162" s="79"/>
      <c r="E3162" s="79"/>
      <c r="F3162" s="79"/>
      <c r="G3162" s="79"/>
      <c r="H3162" s="79"/>
      <c r="I3162" s="79"/>
      <c r="J3162" s="79"/>
      <c r="K3162" s="79"/>
      <c r="L3162" s="79"/>
      <c r="M3162" s="79"/>
    </row>
    <row r="3163" spans="1:13">
      <c r="A3163" s="79"/>
      <c r="B3163" s="79"/>
      <c r="C3163" s="79"/>
      <c r="D3163" s="79"/>
      <c r="E3163" s="79"/>
      <c r="F3163" s="79"/>
      <c r="G3163" s="79"/>
      <c r="H3163" s="79"/>
      <c r="I3163" s="79"/>
      <c r="J3163" s="79"/>
      <c r="K3163" s="79"/>
      <c r="L3163" s="79"/>
      <c r="M3163" s="79"/>
    </row>
    <row r="3164" spans="1:13">
      <c r="A3164" s="79"/>
      <c r="B3164" s="79"/>
      <c r="C3164" s="79"/>
      <c r="D3164" s="79"/>
      <c r="E3164" s="79"/>
      <c r="F3164" s="79"/>
      <c r="G3164" s="79"/>
      <c r="H3164" s="79"/>
      <c r="I3164" s="79"/>
      <c r="J3164" s="79"/>
      <c r="K3164" s="79"/>
      <c r="L3164" s="79"/>
      <c r="M3164" s="79"/>
    </row>
    <row r="3165" spans="1:13">
      <c r="A3165" s="79"/>
      <c r="B3165" s="79"/>
      <c r="C3165" s="79"/>
      <c r="D3165" s="79"/>
      <c r="E3165" s="79"/>
      <c r="F3165" s="79"/>
      <c r="G3165" s="79"/>
      <c r="H3165" s="79"/>
      <c r="I3165" s="79"/>
      <c r="J3165" s="79"/>
      <c r="K3165" s="79"/>
      <c r="L3165" s="79"/>
      <c r="M3165" s="79"/>
    </row>
    <row r="3166" spans="1:13">
      <c r="A3166" s="79"/>
      <c r="B3166" s="79"/>
      <c r="C3166" s="79"/>
      <c r="D3166" s="79"/>
      <c r="E3166" s="79"/>
      <c r="F3166" s="79"/>
      <c r="G3166" s="79"/>
      <c r="H3166" s="79"/>
      <c r="I3166" s="79"/>
      <c r="J3166" s="79"/>
      <c r="K3166" s="79"/>
      <c r="L3166" s="79"/>
      <c r="M3166" s="79"/>
    </row>
    <row r="3167" spans="1:13">
      <c r="A3167" s="79"/>
      <c r="B3167" s="79"/>
      <c r="C3167" s="79"/>
      <c r="D3167" s="79"/>
      <c r="E3167" s="79"/>
      <c r="F3167" s="79"/>
      <c r="G3167" s="79"/>
      <c r="H3167" s="79"/>
      <c r="I3167" s="79"/>
      <c r="J3167" s="79"/>
      <c r="K3167" s="79"/>
      <c r="L3167" s="79"/>
      <c r="M3167" s="79"/>
    </row>
    <row r="3168" spans="1:13">
      <c r="A3168" s="79"/>
      <c r="B3168" s="79"/>
      <c r="C3168" s="79"/>
      <c r="D3168" s="79"/>
      <c r="E3168" s="79"/>
      <c r="F3168" s="79"/>
      <c r="G3168" s="79"/>
      <c r="H3168" s="79"/>
      <c r="I3168" s="79"/>
      <c r="J3168" s="79"/>
      <c r="K3168" s="79"/>
      <c r="L3168" s="79"/>
      <c r="M3168" s="79"/>
    </row>
    <row r="3169" spans="1:13">
      <c r="A3169" s="79"/>
      <c r="B3169" s="79"/>
      <c r="C3169" s="79"/>
      <c r="D3169" s="79"/>
      <c r="E3169" s="79"/>
      <c r="F3169" s="79"/>
      <c r="G3169" s="79"/>
      <c r="H3169" s="79"/>
      <c r="I3169" s="79"/>
      <c r="J3169" s="79"/>
      <c r="K3169" s="79"/>
      <c r="L3169" s="79"/>
      <c r="M3169" s="79"/>
    </row>
    <row r="3170" spans="1:13">
      <c r="A3170" s="79"/>
      <c r="B3170" s="79"/>
      <c r="C3170" s="79"/>
      <c r="D3170" s="79"/>
      <c r="E3170" s="79"/>
      <c r="F3170" s="79"/>
      <c r="G3170" s="79"/>
      <c r="H3170" s="79"/>
      <c r="I3170" s="79"/>
      <c r="J3170" s="79"/>
      <c r="K3170" s="79"/>
      <c r="L3170" s="79"/>
      <c r="M3170" s="79"/>
    </row>
    <row r="3171" spans="1:13">
      <c r="A3171" s="79"/>
      <c r="B3171" s="79"/>
      <c r="C3171" s="79"/>
      <c r="D3171" s="79"/>
      <c r="E3171" s="79"/>
      <c r="F3171" s="79"/>
      <c r="G3171" s="79"/>
      <c r="H3171" s="79"/>
      <c r="I3171" s="79"/>
      <c r="J3171" s="79"/>
      <c r="K3171" s="79"/>
      <c r="L3171" s="79"/>
      <c r="M3171" s="79"/>
    </row>
    <row r="3172" spans="1:13">
      <c r="A3172" s="79"/>
      <c r="B3172" s="79"/>
      <c r="C3172" s="79"/>
      <c r="D3172" s="79"/>
      <c r="E3172" s="79"/>
      <c r="F3172" s="79"/>
      <c r="G3172" s="79"/>
      <c r="H3172" s="79"/>
      <c r="I3172" s="79"/>
      <c r="J3172" s="79"/>
      <c r="K3172" s="79"/>
      <c r="L3172" s="79"/>
      <c r="M3172" s="79"/>
    </row>
    <row r="3173" spans="1:13">
      <c r="A3173" s="79"/>
      <c r="B3173" s="79"/>
      <c r="C3173" s="79"/>
      <c r="D3173" s="79"/>
      <c r="E3173" s="79"/>
      <c r="F3173" s="79"/>
      <c r="G3173" s="79"/>
      <c r="H3173" s="79"/>
      <c r="I3173" s="79"/>
      <c r="J3173" s="79"/>
      <c r="K3173" s="79"/>
      <c r="L3173" s="79"/>
      <c r="M3173" s="79"/>
    </row>
    <row r="3174" spans="1:13">
      <c r="A3174" s="79"/>
      <c r="B3174" s="79"/>
      <c r="C3174" s="79"/>
      <c r="D3174" s="79"/>
      <c r="E3174" s="79"/>
      <c r="F3174" s="79"/>
      <c r="G3174" s="79"/>
      <c r="H3174" s="79"/>
      <c r="I3174" s="79"/>
      <c r="J3174" s="79"/>
      <c r="K3174" s="79"/>
      <c r="L3174" s="79"/>
      <c r="M3174" s="79"/>
    </row>
    <row r="3175" spans="1:13">
      <c r="A3175" s="79"/>
      <c r="B3175" s="79"/>
      <c r="C3175" s="79"/>
      <c r="D3175" s="79"/>
      <c r="E3175" s="79"/>
      <c r="F3175" s="79"/>
      <c r="G3175" s="79"/>
      <c r="H3175" s="79"/>
      <c r="I3175" s="79"/>
      <c r="J3175" s="79"/>
      <c r="K3175" s="79"/>
      <c r="L3175" s="79"/>
      <c r="M3175" s="79"/>
    </row>
    <row r="3176" spans="1:13">
      <c r="A3176" s="79"/>
      <c r="B3176" s="79"/>
      <c r="C3176" s="79"/>
      <c r="D3176" s="79"/>
      <c r="E3176" s="79"/>
      <c r="F3176" s="79"/>
      <c r="G3176" s="79"/>
      <c r="H3176" s="79"/>
      <c r="I3176" s="79"/>
      <c r="J3176" s="79"/>
      <c r="K3176" s="79"/>
      <c r="L3176" s="79"/>
      <c r="M3176" s="79"/>
    </row>
    <row r="3177" spans="1:13">
      <c r="A3177" s="79"/>
      <c r="B3177" s="79"/>
      <c r="C3177" s="79"/>
      <c r="D3177" s="79"/>
      <c r="E3177" s="79"/>
      <c r="F3177" s="79"/>
      <c r="G3177" s="79"/>
      <c r="H3177" s="79"/>
      <c r="I3177" s="79"/>
      <c r="J3177" s="79"/>
      <c r="K3177" s="79"/>
      <c r="L3177" s="79"/>
      <c r="M3177" s="79"/>
    </row>
    <row r="3178" spans="1:13">
      <c r="A3178" s="79"/>
      <c r="B3178" s="79"/>
      <c r="C3178" s="79"/>
      <c r="D3178" s="79"/>
      <c r="E3178" s="79"/>
      <c r="F3178" s="79"/>
      <c r="G3178" s="79"/>
      <c r="H3178" s="79"/>
      <c r="I3178" s="79"/>
      <c r="J3178" s="79"/>
      <c r="K3178" s="79"/>
      <c r="L3178" s="79"/>
      <c r="M3178" s="79"/>
    </row>
    <row r="3179" spans="1:13">
      <c r="A3179" s="79"/>
      <c r="B3179" s="79"/>
      <c r="C3179" s="79"/>
      <c r="D3179" s="79"/>
      <c r="E3179" s="79"/>
      <c r="F3179" s="79"/>
      <c r="G3179" s="79"/>
      <c r="H3179" s="79"/>
      <c r="I3179" s="79"/>
      <c r="J3179" s="79"/>
      <c r="K3179" s="79"/>
      <c r="L3179" s="79"/>
      <c r="M3179" s="79"/>
    </row>
    <row r="3180" spans="1:13">
      <c r="A3180" s="79"/>
      <c r="B3180" s="79"/>
      <c r="C3180" s="79"/>
      <c r="D3180" s="79"/>
      <c r="E3180" s="79"/>
      <c r="F3180" s="79"/>
      <c r="G3180" s="79"/>
      <c r="H3180" s="79"/>
      <c r="I3180" s="79"/>
      <c r="J3180" s="79"/>
      <c r="K3180" s="79"/>
      <c r="L3180" s="79"/>
      <c r="M3180" s="79"/>
    </row>
    <row r="3181" spans="1:13">
      <c r="A3181" s="79"/>
      <c r="B3181" s="79"/>
      <c r="C3181" s="79"/>
      <c r="D3181" s="79"/>
      <c r="E3181" s="79"/>
      <c r="F3181" s="79"/>
      <c r="G3181" s="79"/>
      <c r="H3181" s="79"/>
      <c r="I3181" s="79"/>
      <c r="J3181" s="79"/>
      <c r="K3181" s="79"/>
      <c r="L3181" s="79"/>
      <c r="M3181" s="79"/>
    </row>
    <row r="3182" spans="1:13">
      <c r="A3182" s="79"/>
      <c r="B3182" s="79"/>
      <c r="C3182" s="79"/>
      <c r="D3182" s="79"/>
      <c r="E3182" s="79"/>
      <c r="F3182" s="79"/>
      <c r="G3182" s="79"/>
      <c r="H3182" s="79"/>
      <c r="I3182" s="79"/>
      <c r="J3182" s="79"/>
      <c r="K3182" s="79"/>
      <c r="L3182" s="79"/>
      <c r="M3182" s="79"/>
    </row>
    <row r="3183" spans="1:13">
      <c r="A3183" s="79"/>
      <c r="B3183" s="79"/>
      <c r="C3183" s="79"/>
      <c r="D3183" s="79"/>
      <c r="E3183" s="79"/>
      <c r="F3183" s="79"/>
      <c r="G3183" s="79"/>
      <c r="H3183" s="79"/>
      <c r="I3183" s="79"/>
      <c r="J3183" s="79"/>
      <c r="K3183" s="79"/>
      <c r="L3183" s="79"/>
      <c r="M3183" s="79"/>
    </row>
    <row r="3184" spans="1:13">
      <c r="A3184" s="79"/>
      <c r="B3184" s="79"/>
      <c r="C3184" s="79"/>
      <c r="D3184" s="79"/>
      <c r="E3184" s="79"/>
      <c r="F3184" s="79"/>
      <c r="G3184" s="79"/>
      <c r="H3184" s="79"/>
      <c r="I3184" s="79"/>
      <c r="J3184" s="79"/>
      <c r="K3184" s="79"/>
      <c r="L3184" s="79"/>
      <c r="M3184" s="79"/>
    </row>
    <row r="3185" spans="1:13">
      <c r="A3185" s="79"/>
      <c r="B3185" s="79"/>
      <c r="C3185" s="79"/>
      <c r="D3185" s="79"/>
      <c r="E3185" s="79"/>
      <c r="F3185" s="79"/>
      <c r="G3185" s="79"/>
      <c r="H3185" s="79"/>
      <c r="I3185" s="79"/>
      <c r="J3185" s="79"/>
      <c r="K3185" s="79"/>
      <c r="L3185" s="79"/>
      <c r="M3185" s="79"/>
    </row>
    <row r="3186" spans="1:13">
      <c r="A3186" s="79"/>
      <c r="B3186" s="79"/>
      <c r="C3186" s="79"/>
      <c r="D3186" s="79"/>
      <c r="E3186" s="79"/>
      <c r="F3186" s="79"/>
      <c r="G3186" s="79"/>
      <c r="H3186" s="79"/>
      <c r="I3186" s="79"/>
      <c r="J3186" s="79"/>
      <c r="K3186" s="79"/>
      <c r="L3186" s="79"/>
      <c r="M3186" s="79"/>
    </row>
    <row r="3187" spans="1:13">
      <c r="A3187" s="79"/>
      <c r="B3187" s="79"/>
      <c r="C3187" s="79"/>
      <c r="D3187" s="79"/>
      <c r="E3187" s="79"/>
      <c r="F3187" s="79"/>
      <c r="G3187" s="79"/>
      <c r="H3187" s="79"/>
      <c r="I3187" s="79"/>
      <c r="J3187" s="79"/>
      <c r="K3187" s="79"/>
      <c r="L3187" s="79"/>
      <c r="M3187" s="79"/>
    </row>
    <row r="3188" spans="1:13">
      <c r="A3188" s="79"/>
      <c r="B3188" s="79"/>
      <c r="C3188" s="79"/>
      <c r="D3188" s="79"/>
      <c r="E3188" s="79"/>
      <c r="F3188" s="79"/>
      <c r="G3188" s="79"/>
      <c r="H3188" s="79"/>
      <c r="I3188" s="79"/>
      <c r="J3188" s="79"/>
      <c r="K3188" s="79"/>
      <c r="L3188" s="79"/>
      <c r="M3188" s="79"/>
    </row>
    <row r="3189" spans="1:13">
      <c r="A3189" s="79"/>
      <c r="B3189" s="79"/>
      <c r="C3189" s="79"/>
      <c r="D3189" s="79"/>
      <c r="E3189" s="79"/>
      <c r="F3189" s="79"/>
      <c r="G3189" s="79"/>
      <c r="H3189" s="79"/>
      <c r="I3189" s="79"/>
      <c r="J3189" s="79"/>
      <c r="K3189" s="79"/>
      <c r="L3189" s="79"/>
      <c r="M3189" s="79"/>
    </row>
    <row r="3190" spans="1:13">
      <c r="A3190" s="79"/>
      <c r="B3190" s="79"/>
      <c r="C3190" s="79"/>
      <c r="D3190" s="79"/>
      <c r="E3190" s="79"/>
      <c r="F3190" s="79"/>
      <c r="G3190" s="79"/>
      <c r="H3190" s="79"/>
      <c r="I3190" s="79"/>
      <c r="J3190" s="79"/>
      <c r="K3190" s="79"/>
      <c r="L3190" s="79"/>
      <c r="M3190" s="79"/>
    </row>
    <row r="3191" spans="1:13">
      <c r="A3191" s="79"/>
      <c r="B3191" s="79"/>
      <c r="C3191" s="79"/>
      <c r="D3191" s="79"/>
      <c r="E3191" s="79"/>
      <c r="F3191" s="79"/>
      <c r="G3191" s="79"/>
      <c r="H3191" s="79"/>
      <c r="I3191" s="79"/>
      <c r="J3191" s="79"/>
      <c r="K3191" s="79"/>
      <c r="L3191" s="79"/>
      <c r="M3191" s="79"/>
    </row>
    <row r="3192" spans="1:13">
      <c r="A3192" s="79"/>
      <c r="B3192" s="79"/>
      <c r="C3192" s="79"/>
      <c r="D3192" s="79"/>
      <c r="E3192" s="79"/>
      <c r="F3192" s="79"/>
      <c r="G3192" s="79"/>
      <c r="H3192" s="79"/>
      <c r="I3192" s="79"/>
      <c r="J3192" s="79"/>
      <c r="K3192" s="79"/>
      <c r="L3192" s="79"/>
      <c r="M3192" s="79"/>
    </row>
    <row r="3193" spans="1:13">
      <c r="A3193" s="79"/>
      <c r="B3193" s="79"/>
      <c r="C3193" s="79"/>
      <c r="D3193" s="79"/>
      <c r="E3193" s="79"/>
      <c r="F3193" s="79"/>
      <c r="G3193" s="79"/>
      <c r="H3193" s="79"/>
      <c r="I3193" s="79"/>
      <c r="J3193" s="79"/>
      <c r="K3193" s="79"/>
      <c r="L3193" s="79"/>
      <c r="M3193" s="79"/>
    </row>
    <row r="3194" spans="1:13">
      <c r="A3194" s="79"/>
      <c r="B3194" s="79"/>
      <c r="C3194" s="79"/>
      <c r="D3194" s="79"/>
      <c r="E3194" s="79"/>
      <c r="F3194" s="79"/>
      <c r="G3194" s="79"/>
      <c r="H3194" s="79"/>
      <c r="I3194" s="79"/>
      <c r="J3194" s="79"/>
      <c r="K3194" s="79"/>
      <c r="L3194" s="79"/>
      <c r="M3194" s="79"/>
    </row>
    <row r="3195" spans="1:13">
      <c r="A3195" s="79"/>
      <c r="B3195" s="79"/>
      <c r="C3195" s="79"/>
      <c r="D3195" s="79"/>
      <c r="E3195" s="79"/>
      <c r="F3195" s="79"/>
      <c r="G3195" s="79"/>
      <c r="H3195" s="79"/>
      <c r="I3195" s="79"/>
      <c r="J3195" s="79"/>
      <c r="K3195" s="79"/>
      <c r="L3195" s="79"/>
      <c r="M3195" s="79"/>
    </row>
    <row r="3196" spans="1:13">
      <c r="A3196" s="79"/>
      <c r="B3196" s="79"/>
      <c r="C3196" s="79"/>
      <c r="D3196" s="79"/>
      <c r="E3196" s="79"/>
      <c r="F3196" s="79"/>
      <c r="G3196" s="79"/>
      <c r="H3196" s="79"/>
      <c r="I3196" s="79"/>
      <c r="J3196" s="79"/>
      <c r="K3196" s="79"/>
      <c r="L3196" s="79"/>
      <c r="M3196" s="79"/>
    </row>
    <row r="3197" spans="1:13">
      <c r="A3197" s="79"/>
      <c r="B3197" s="79"/>
      <c r="C3197" s="79"/>
      <c r="D3197" s="79"/>
      <c r="E3197" s="79"/>
      <c r="F3197" s="79"/>
      <c r="G3197" s="79"/>
      <c r="H3197" s="79"/>
      <c r="I3197" s="79"/>
      <c r="J3197" s="79"/>
      <c r="K3197" s="79"/>
      <c r="L3197" s="79"/>
      <c r="M3197" s="79"/>
    </row>
    <row r="3198" spans="1:13">
      <c r="A3198" s="79"/>
      <c r="B3198" s="79"/>
      <c r="C3198" s="79"/>
      <c r="D3198" s="79"/>
      <c r="E3198" s="79"/>
      <c r="F3198" s="79"/>
      <c r="G3198" s="79"/>
      <c r="H3198" s="79"/>
      <c r="I3198" s="79"/>
      <c r="J3198" s="79"/>
      <c r="K3198" s="79"/>
      <c r="L3198" s="79"/>
      <c r="M3198" s="79"/>
    </row>
    <row r="3199" spans="1:13">
      <c r="A3199" s="79"/>
      <c r="B3199" s="79"/>
      <c r="C3199" s="79"/>
      <c r="D3199" s="79"/>
      <c r="E3199" s="79"/>
      <c r="F3199" s="79"/>
      <c r="G3199" s="79"/>
      <c r="H3199" s="79"/>
      <c r="I3199" s="79"/>
      <c r="J3199" s="79"/>
      <c r="K3199" s="79"/>
      <c r="L3199" s="79"/>
      <c r="M3199" s="79"/>
    </row>
    <row r="3200" spans="1:13">
      <c r="A3200" s="79"/>
      <c r="B3200" s="79"/>
      <c r="C3200" s="79"/>
      <c r="D3200" s="79"/>
      <c r="E3200" s="79"/>
      <c r="F3200" s="79"/>
      <c r="G3200" s="79"/>
      <c r="H3200" s="79"/>
      <c r="I3200" s="79"/>
      <c r="J3200" s="79"/>
      <c r="K3200" s="79"/>
      <c r="L3200" s="79"/>
      <c r="M3200" s="79"/>
    </row>
    <row r="3201" spans="1:13">
      <c r="A3201" s="79"/>
      <c r="B3201" s="79"/>
      <c r="C3201" s="79"/>
      <c r="D3201" s="79"/>
      <c r="E3201" s="79"/>
      <c r="F3201" s="79"/>
      <c r="G3201" s="79"/>
      <c r="H3201" s="79"/>
      <c r="I3201" s="79"/>
      <c r="J3201" s="79"/>
      <c r="K3201" s="79"/>
      <c r="L3201" s="79"/>
      <c r="M3201" s="79"/>
    </row>
    <row r="3202" spans="1:13">
      <c r="A3202" s="79"/>
      <c r="B3202" s="79"/>
      <c r="C3202" s="79"/>
      <c r="D3202" s="79"/>
      <c r="E3202" s="79"/>
      <c r="F3202" s="79"/>
      <c r="G3202" s="79"/>
      <c r="H3202" s="79"/>
      <c r="I3202" s="79"/>
      <c r="J3202" s="79"/>
      <c r="K3202" s="79"/>
      <c r="L3202" s="79"/>
      <c r="M3202" s="79"/>
    </row>
    <row r="3203" spans="1:13">
      <c r="A3203" s="79"/>
      <c r="B3203" s="79"/>
      <c r="C3203" s="79"/>
      <c r="D3203" s="79"/>
      <c r="E3203" s="79"/>
      <c r="F3203" s="79"/>
      <c r="G3203" s="79"/>
      <c r="H3203" s="79"/>
      <c r="I3203" s="79"/>
      <c r="J3203" s="79"/>
      <c r="K3203" s="79"/>
      <c r="L3203" s="79"/>
      <c r="M3203" s="79"/>
    </row>
    <row r="3204" spans="1:13">
      <c r="A3204" s="79"/>
      <c r="B3204" s="79"/>
      <c r="C3204" s="79"/>
      <c r="D3204" s="79"/>
      <c r="E3204" s="79"/>
      <c r="F3204" s="79"/>
      <c r="G3204" s="79"/>
      <c r="H3204" s="79"/>
      <c r="I3204" s="79"/>
      <c r="J3204" s="79"/>
      <c r="K3204" s="79"/>
      <c r="L3204" s="79"/>
      <c r="M3204" s="79"/>
    </row>
    <row r="3205" spans="1:13">
      <c r="A3205" s="79"/>
      <c r="B3205" s="79"/>
      <c r="C3205" s="79"/>
      <c r="D3205" s="79"/>
      <c r="E3205" s="79"/>
      <c r="F3205" s="79"/>
      <c r="G3205" s="79"/>
      <c r="H3205" s="79"/>
      <c r="I3205" s="79"/>
      <c r="J3205" s="79"/>
      <c r="K3205" s="79"/>
      <c r="L3205" s="79"/>
      <c r="M3205" s="79"/>
    </row>
    <row r="3206" spans="1:13">
      <c r="A3206" s="79"/>
      <c r="B3206" s="79"/>
      <c r="C3206" s="79"/>
      <c r="D3206" s="79"/>
      <c r="E3206" s="79"/>
      <c r="F3206" s="79"/>
      <c r="G3206" s="79"/>
      <c r="H3206" s="79"/>
      <c r="I3206" s="79"/>
      <c r="J3206" s="79"/>
      <c r="K3206" s="79"/>
      <c r="L3206" s="79"/>
      <c r="M3206" s="79"/>
    </row>
    <row r="3207" spans="1:13">
      <c r="A3207" s="79"/>
      <c r="B3207" s="79"/>
      <c r="C3207" s="79"/>
      <c r="D3207" s="79"/>
      <c r="E3207" s="79"/>
      <c r="F3207" s="79"/>
      <c r="G3207" s="79"/>
      <c r="H3207" s="79"/>
      <c r="I3207" s="79"/>
      <c r="J3207" s="79"/>
      <c r="K3207" s="79"/>
      <c r="L3207" s="79"/>
      <c r="M3207" s="79"/>
    </row>
    <row r="3208" spans="1:13">
      <c r="A3208" s="79"/>
      <c r="B3208" s="79"/>
      <c r="C3208" s="79"/>
      <c r="D3208" s="79"/>
      <c r="E3208" s="79"/>
      <c r="F3208" s="79"/>
      <c r="G3208" s="79"/>
      <c r="H3208" s="79"/>
      <c r="I3208" s="79"/>
      <c r="J3208" s="79"/>
      <c r="K3208" s="79"/>
      <c r="L3208" s="79"/>
      <c r="M3208" s="79"/>
    </row>
    <row r="3209" spans="1:13">
      <c r="A3209" s="79"/>
      <c r="B3209" s="79"/>
      <c r="C3209" s="79"/>
      <c r="D3209" s="79"/>
      <c r="E3209" s="79"/>
      <c r="F3209" s="79"/>
      <c r="G3209" s="79"/>
      <c r="H3209" s="79"/>
      <c r="I3209" s="79"/>
      <c r="J3209" s="79"/>
      <c r="K3209" s="79"/>
      <c r="L3209" s="79"/>
      <c r="M3209" s="79"/>
    </row>
    <row r="3210" spans="1:13">
      <c r="A3210" s="79"/>
      <c r="B3210" s="79"/>
      <c r="C3210" s="79"/>
      <c r="D3210" s="79"/>
      <c r="E3210" s="79"/>
      <c r="F3210" s="79"/>
      <c r="G3210" s="79"/>
      <c r="H3210" s="79"/>
      <c r="I3210" s="79"/>
      <c r="J3210" s="79"/>
      <c r="K3210" s="79"/>
      <c r="L3210" s="79"/>
      <c r="M3210" s="79"/>
    </row>
    <row r="3211" spans="1:13">
      <c r="A3211" s="79"/>
      <c r="B3211" s="79"/>
      <c r="C3211" s="79"/>
      <c r="D3211" s="79"/>
      <c r="E3211" s="79"/>
      <c r="F3211" s="79"/>
      <c r="G3211" s="79"/>
      <c r="H3211" s="79"/>
      <c r="I3211" s="79"/>
      <c r="J3211" s="79"/>
      <c r="K3211" s="79"/>
      <c r="L3211" s="79"/>
      <c r="M3211" s="79"/>
    </row>
    <row r="3212" spans="1:13">
      <c r="A3212" s="79"/>
      <c r="B3212" s="79"/>
      <c r="C3212" s="79"/>
      <c r="D3212" s="79"/>
      <c r="E3212" s="79"/>
      <c r="F3212" s="79"/>
      <c r="G3212" s="79"/>
      <c r="H3212" s="79"/>
      <c r="I3212" s="79"/>
      <c r="J3212" s="79"/>
      <c r="K3212" s="79"/>
      <c r="L3212" s="79"/>
      <c r="M3212" s="79"/>
    </row>
    <row r="3213" spans="1:13">
      <c r="A3213" s="79"/>
      <c r="B3213" s="79"/>
      <c r="C3213" s="79"/>
      <c r="D3213" s="79"/>
      <c r="E3213" s="79"/>
      <c r="F3213" s="79"/>
      <c r="G3213" s="79"/>
      <c r="H3213" s="79"/>
      <c r="I3213" s="79"/>
      <c r="J3213" s="79"/>
      <c r="K3213" s="79"/>
      <c r="L3213" s="79"/>
      <c r="M3213" s="79"/>
    </row>
    <row r="3214" spans="1:13">
      <c r="A3214" s="79"/>
      <c r="B3214" s="79"/>
      <c r="C3214" s="79"/>
      <c r="D3214" s="79"/>
      <c r="E3214" s="79"/>
      <c r="F3214" s="79"/>
      <c r="G3214" s="79"/>
      <c r="H3214" s="79"/>
      <c r="I3214" s="79"/>
      <c r="J3214" s="79"/>
      <c r="K3214" s="79"/>
      <c r="L3214" s="79"/>
      <c r="M3214" s="79"/>
    </row>
    <row r="3215" spans="1:13">
      <c r="A3215" s="79"/>
      <c r="B3215" s="79"/>
      <c r="C3215" s="79"/>
      <c r="D3215" s="79"/>
      <c r="E3215" s="79"/>
      <c r="F3215" s="79"/>
      <c r="G3215" s="79"/>
      <c r="H3215" s="79"/>
      <c r="I3215" s="79"/>
      <c r="J3215" s="79"/>
      <c r="K3215" s="79"/>
      <c r="L3215" s="79"/>
      <c r="M3215" s="79"/>
    </row>
    <row r="3216" spans="1:13">
      <c r="A3216" s="79"/>
      <c r="B3216" s="79"/>
      <c r="C3216" s="79"/>
      <c r="D3216" s="79"/>
      <c r="E3216" s="79"/>
      <c r="F3216" s="79"/>
      <c r="G3216" s="79"/>
      <c r="H3216" s="79"/>
      <c r="I3216" s="79"/>
      <c r="J3216" s="79"/>
      <c r="K3216" s="79"/>
      <c r="L3216" s="79"/>
      <c r="M3216" s="79"/>
    </row>
    <row r="3217" spans="1:13">
      <c r="A3217" s="79"/>
      <c r="B3217" s="79"/>
      <c r="C3217" s="79"/>
      <c r="D3217" s="79"/>
      <c r="E3217" s="79"/>
      <c r="F3217" s="79"/>
      <c r="G3217" s="79"/>
      <c r="H3217" s="79"/>
      <c r="I3217" s="79"/>
      <c r="J3217" s="79"/>
      <c r="K3217" s="79"/>
      <c r="L3217" s="79"/>
      <c r="M3217" s="79"/>
    </row>
    <row r="3218" spans="1:13">
      <c r="A3218" s="79"/>
      <c r="B3218" s="79"/>
      <c r="C3218" s="79"/>
      <c r="D3218" s="79"/>
      <c r="E3218" s="79"/>
      <c r="F3218" s="79"/>
      <c r="G3218" s="79"/>
      <c r="H3218" s="79"/>
      <c r="I3218" s="79"/>
      <c r="J3218" s="79"/>
      <c r="K3218" s="79"/>
      <c r="L3218" s="79"/>
      <c r="M3218" s="79"/>
    </row>
    <row r="3219" spans="1:13">
      <c r="A3219" s="79"/>
      <c r="B3219" s="79"/>
      <c r="C3219" s="79"/>
      <c r="D3219" s="79"/>
      <c r="E3219" s="79"/>
      <c r="F3219" s="79"/>
      <c r="G3219" s="79"/>
      <c r="H3219" s="79"/>
      <c r="I3219" s="79"/>
      <c r="J3219" s="79"/>
      <c r="K3219" s="79"/>
      <c r="L3219" s="79"/>
      <c r="M3219" s="79"/>
    </row>
    <row r="3220" spans="1:13">
      <c r="A3220" s="79"/>
      <c r="B3220" s="79"/>
      <c r="C3220" s="79"/>
      <c r="D3220" s="79"/>
      <c r="E3220" s="79"/>
      <c r="F3220" s="79"/>
      <c r="G3220" s="79"/>
      <c r="H3220" s="79"/>
      <c r="I3220" s="79"/>
      <c r="J3220" s="79"/>
      <c r="K3220" s="79"/>
      <c r="L3220" s="79"/>
      <c r="M3220" s="79"/>
    </row>
    <row r="3221" spans="1:13">
      <c r="A3221" s="79"/>
      <c r="B3221" s="79"/>
      <c r="C3221" s="79"/>
      <c r="D3221" s="79"/>
      <c r="E3221" s="79"/>
      <c r="F3221" s="79"/>
      <c r="G3221" s="79"/>
      <c r="H3221" s="79"/>
      <c r="I3221" s="79"/>
      <c r="J3221" s="79"/>
      <c r="K3221" s="79"/>
      <c r="L3221" s="79"/>
      <c r="M3221" s="79"/>
    </row>
    <row r="3222" spans="1:13">
      <c r="A3222" s="79"/>
      <c r="B3222" s="79"/>
      <c r="C3222" s="79"/>
      <c r="D3222" s="79"/>
      <c r="E3222" s="79"/>
      <c r="F3222" s="79"/>
      <c r="G3222" s="79"/>
      <c r="H3222" s="79"/>
      <c r="I3222" s="79"/>
      <c r="J3222" s="79"/>
      <c r="K3222" s="79"/>
      <c r="L3222" s="79"/>
      <c r="M3222" s="79"/>
    </row>
    <row r="3223" spans="1:13">
      <c r="A3223" s="79"/>
      <c r="B3223" s="79"/>
      <c r="C3223" s="79"/>
      <c r="D3223" s="79"/>
      <c r="E3223" s="79"/>
      <c r="F3223" s="79"/>
      <c r="G3223" s="79"/>
      <c r="H3223" s="79"/>
      <c r="I3223" s="79"/>
      <c r="J3223" s="79"/>
      <c r="K3223" s="79"/>
      <c r="L3223" s="79"/>
      <c r="M3223" s="79"/>
    </row>
    <row r="3224" spans="1:13">
      <c r="A3224" s="79"/>
      <c r="B3224" s="79"/>
      <c r="C3224" s="79"/>
      <c r="D3224" s="79"/>
      <c r="E3224" s="79"/>
      <c r="F3224" s="79"/>
      <c r="G3224" s="79"/>
      <c r="H3224" s="79"/>
      <c r="I3224" s="79"/>
      <c r="J3224" s="79"/>
      <c r="K3224" s="79"/>
      <c r="L3224" s="79"/>
      <c r="M3224" s="79"/>
    </row>
    <row r="3225" spans="1:13">
      <c r="A3225" s="79"/>
      <c r="B3225" s="79"/>
      <c r="C3225" s="79"/>
      <c r="D3225" s="79"/>
      <c r="E3225" s="79"/>
      <c r="F3225" s="79"/>
      <c r="G3225" s="79"/>
      <c r="H3225" s="79"/>
      <c r="I3225" s="79"/>
      <c r="J3225" s="79"/>
      <c r="K3225" s="79"/>
      <c r="L3225" s="79"/>
      <c r="M3225" s="79"/>
    </row>
    <row r="3226" spans="1:13">
      <c r="A3226" s="79"/>
      <c r="B3226" s="79"/>
      <c r="C3226" s="79"/>
      <c r="D3226" s="79"/>
      <c r="E3226" s="79"/>
      <c r="F3226" s="79"/>
      <c r="G3226" s="79"/>
      <c r="H3226" s="79"/>
      <c r="I3226" s="79"/>
      <c r="J3226" s="79"/>
      <c r="K3226" s="79"/>
      <c r="L3226" s="79"/>
      <c r="M3226" s="79"/>
    </row>
    <row r="3227" spans="1:13">
      <c r="A3227" s="79"/>
      <c r="B3227" s="79"/>
      <c r="C3227" s="79"/>
      <c r="D3227" s="79"/>
      <c r="E3227" s="79"/>
      <c r="F3227" s="79"/>
      <c r="G3227" s="79"/>
      <c r="H3227" s="79"/>
      <c r="I3227" s="79"/>
      <c r="J3227" s="79"/>
      <c r="K3227" s="79"/>
      <c r="L3227" s="79"/>
      <c r="M3227" s="79"/>
    </row>
    <row r="3228" spans="1:13">
      <c r="A3228" s="79"/>
      <c r="B3228" s="79"/>
      <c r="C3228" s="79"/>
      <c r="D3228" s="79"/>
      <c r="E3228" s="79"/>
      <c r="F3228" s="79"/>
      <c r="G3228" s="79"/>
      <c r="H3228" s="79"/>
      <c r="I3228" s="79"/>
      <c r="J3228" s="79"/>
      <c r="K3228" s="79"/>
      <c r="L3228" s="79"/>
      <c r="M3228" s="79"/>
    </row>
    <row r="3229" spans="1:13">
      <c r="A3229" s="79"/>
      <c r="B3229" s="79"/>
      <c r="C3229" s="79"/>
      <c r="D3229" s="79"/>
      <c r="E3229" s="79"/>
      <c r="F3229" s="79"/>
      <c r="G3229" s="79"/>
      <c r="H3229" s="79"/>
      <c r="I3229" s="79"/>
      <c r="J3229" s="79"/>
      <c r="K3229" s="79"/>
      <c r="L3229" s="79"/>
      <c r="M3229" s="79"/>
    </row>
    <row r="3230" spans="1:13">
      <c r="A3230" s="79"/>
      <c r="B3230" s="79"/>
      <c r="C3230" s="79"/>
      <c r="D3230" s="79"/>
      <c r="E3230" s="79"/>
      <c r="F3230" s="79"/>
      <c r="G3230" s="79"/>
      <c r="H3230" s="79"/>
      <c r="I3230" s="79"/>
      <c r="J3230" s="79"/>
      <c r="K3230" s="79"/>
      <c r="L3230" s="79"/>
      <c r="M3230" s="79"/>
    </row>
    <row r="3231" spans="1:13">
      <c r="A3231" s="79"/>
      <c r="B3231" s="79"/>
      <c r="C3231" s="79"/>
      <c r="D3231" s="79"/>
      <c r="E3231" s="79"/>
      <c r="F3231" s="79"/>
      <c r="G3231" s="79"/>
      <c r="H3231" s="79"/>
      <c r="I3231" s="79"/>
      <c r="J3231" s="79"/>
      <c r="K3231" s="79"/>
      <c r="L3231" s="79"/>
      <c r="M3231" s="79"/>
    </row>
    <row r="3232" spans="1:13">
      <c r="A3232" s="79"/>
      <c r="B3232" s="79"/>
      <c r="C3232" s="79"/>
      <c r="D3232" s="79"/>
      <c r="E3232" s="79"/>
      <c r="F3232" s="79"/>
      <c r="G3232" s="79"/>
      <c r="H3232" s="79"/>
      <c r="I3232" s="79"/>
      <c r="J3232" s="79"/>
      <c r="K3232" s="79"/>
      <c r="L3232" s="79"/>
      <c r="M3232" s="79"/>
    </row>
    <row r="3233" spans="1:13">
      <c r="A3233" s="79"/>
      <c r="B3233" s="79"/>
      <c r="C3233" s="79"/>
      <c r="D3233" s="79"/>
      <c r="E3233" s="79"/>
      <c r="F3233" s="79"/>
      <c r="G3233" s="79"/>
      <c r="H3233" s="79"/>
      <c r="I3233" s="79"/>
      <c r="J3233" s="79"/>
      <c r="K3233" s="79"/>
      <c r="L3233" s="79"/>
      <c r="M3233" s="79"/>
    </row>
    <row r="3234" spans="1:13">
      <c r="A3234" s="79"/>
      <c r="B3234" s="79"/>
      <c r="C3234" s="79"/>
      <c r="D3234" s="79"/>
      <c r="E3234" s="79"/>
      <c r="F3234" s="79"/>
      <c r="G3234" s="79"/>
      <c r="H3234" s="79"/>
      <c r="I3234" s="79"/>
      <c r="J3234" s="79"/>
      <c r="K3234" s="79"/>
      <c r="L3234" s="79"/>
      <c r="M3234" s="79"/>
    </row>
    <row r="3235" spans="1:13">
      <c r="A3235" s="79"/>
      <c r="B3235" s="79"/>
      <c r="C3235" s="79"/>
      <c r="D3235" s="79"/>
      <c r="E3235" s="79"/>
      <c r="F3235" s="79"/>
      <c r="G3235" s="79"/>
      <c r="H3235" s="79"/>
      <c r="I3235" s="79"/>
      <c r="J3235" s="79"/>
      <c r="K3235" s="79"/>
      <c r="L3235" s="79"/>
      <c r="M3235" s="79"/>
    </row>
    <row r="3236" spans="1:13">
      <c r="A3236" s="79"/>
      <c r="B3236" s="79"/>
      <c r="C3236" s="79"/>
      <c r="D3236" s="79"/>
      <c r="E3236" s="79"/>
      <c r="F3236" s="79"/>
      <c r="G3236" s="79"/>
      <c r="H3236" s="79"/>
      <c r="I3236" s="79"/>
      <c r="J3236" s="79"/>
      <c r="K3236" s="79"/>
      <c r="L3236" s="79"/>
      <c r="M3236" s="79"/>
    </row>
    <row r="3237" spans="1:13">
      <c r="A3237" s="79"/>
      <c r="B3237" s="79"/>
      <c r="C3237" s="79"/>
      <c r="D3237" s="79"/>
      <c r="E3237" s="79"/>
      <c r="F3237" s="79"/>
      <c r="G3237" s="79"/>
      <c r="H3237" s="79"/>
      <c r="I3237" s="79"/>
      <c r="J3237" s="79"/>
      <c r="K3237" s="79"/>
      <c r="L3237" s="79"/>
      <c r="M3237" s="79"/>
    </row>
    <row r="3238" spans="1:13">
      <c r="A3238" s="79"/>
      <c r="B3238" s="79"/>
      <c r="C3238" s="79"/>
      <c r="D3238" s="79"/>
      <c r="E3238" s="79"/>
      <c r="F3238" s="79"/>
      <c r="G3238" s="79"/>
      <c r="H3238" s="79"/>
      <c r="I3238" s="79"/>
      <c r="J3238" s="79"/>
      <c r="K3238" s="79"/>
      <c r="L3238" s="79"/>
      <c r="M3238" s="79"/>
    </row>
    <row r="3239" spans="1:13">
      <c r="A3239" s="79"/>
      <c r="B3239" s="79"/>
      <c r="C3239" s="79"/>
      <c r="D3239" s="79"/>
      <c r="E3239" s="79"/>
      <c r="F3239" s="79"/>
      <c r="G3239" s="79"/>
      <c r="H3239" s="79"/>
      <c r="I3239" s="79"/>
      <c r="J3239" s="79"/>
      <c r="K3239" s="79"/>
      <c r="L3239" s="79"/>
      <c r="M3239" s="79"/>
    </row>
    <row r="3240" spans="1:13">
      <c r="A3240" s="79"/>
      <c r="B3240" s="79"/>
      <c r="C3240" s="79"/>
      <c r="D3240" s="79"/>
      <c r="E3240" s="79"/>
      <c r="F3240" s="79"/>
      <c r="G3240" s="79"/>
      <c r="H3240" s="79"/>
      <c r="I3240" s="79"/>
      <c r="J3240" s="79"/>
      <c r="K3240" s="79"/>
      <c r="L3240" s="79"/>
      <c r="M3240" s="79"/>
    </row>
    <row r="3241" spans="1:13">
      <c r="A3241" s="79"/>
      <c r="B3241" s="79"/>
      <c r="C3241" s="79"/>
      <c r="D3241" s="79"/>
      <c r="E3241" s="79"/>
      <c r="F3241" s="79"/>
      <c r="G3241" s="79"/>
      <c r="H3241" s="79"/>
      <c r="I3241" s="79"/>
      <c r="J3241" s="79"/>
      <c r="K3241" s="79"/>
      <c r="L3241" s="79"/>
      <c r="M3241" s="79"/>
    </row>
    <row r="3242" spans="1:13">
      <c r="A3242" s="79"/>
      <c r="B3242" s="79"/>
      <c r="C3242" s="79"/>
      <c r="D3242" s="79"/>
      <c r="E3242" s="79"/>
      <c r="F3242" s="79"/>
      <c r="G3242" s="79"/>
      <c r="H3242" s="79"/>
      <c r="I3242" s="79"/>
      <c r="J3242" s="79"/>
      <c r="K3242" s="79"/>
      <c r="L3242" s="79"/>
      <c r="M3242" s="79"/>
    </row>
    <row r="3243" spans="1:13">
      <c r="A3243" s="79"/>
      <c r="B3243" s="79"/>
      <c r="C3243" s="79"/>
      <c r="D3243" s="79"/>
      <c r="E3243" s="79"/>
      <c r="F3243" s="79"/>
      <c r="G3243" s="79"/>
      <c r="H3243" s="79"/>
      <c r="I3243" s="79"/>
      <c r="J3243" s="79"/>
      <c r="K3243" s="79"/>
      <c r="L3243" s="79"/>
      <c r="M3243" s="79"/>
    </row>
    <row r="3244" spans="1:13">
      <c r="A3244" s="79"/>
      <c r="B3244" s="79"/>
      <c r="C3244" s="79"/>
      <c r="D3244" s="79"/>
      <c r="E3244" s="79"/>
      <c r="F3244" s="79"/>
      <c r="G3244" s="79"/>
      <c r="H3244" s="79"/>
      <c r="I3244" s="79"/>
      <c r="J3244" s="79"/>
      <c r="K3244" s="79"/>
      <c r="L3244" s="79"/>
      <c r="M3244" s="79"/>
    </row>
    <row r="3245" spans="1:13">
      <c r="A3245" s="79"/>
      <c r="B3245" s="79"/>
      <c r="C3245" s="79"/>
      <c r="D3245" s="79"/>
      <c r="E3245" s="79"/>
      <c r="F3245" s="79"/>
      <c r="G3245" s="79"/>
      <c r="H3245" s="79"/>
      <c r="I3245" s="79"/>
      <c r="J3245" s="79"/>
      <c r="K3245" s="79"/>
      <c r="L3245" s="79"/>
      <c r="M3245" s="79"/>
    </row>
    <row r="3246" spans="1:13">
      <c r="A3246" s="79"/>
      <c r="B3246" s="79"/>
      <c r="C3246" s="79"/>
      <c r="D3246" s="79"/>
      <c r="E3246" s="79"/>
      <c r="F3246" s="79"/>
      <c r="G3246" s="79"/>
      <c r="H3246" s="79"/>
      <c r="I3246" s="79"/>
      <c r="J3246" s="79"/>
      <c r="K3246" s="79"/>
      <c r="L3246" s="79"/>
      <c r="M3246" s="79"/>
    </row>
    <row r="3247" spans="1:13">
      <c r="A3247" s="79"/>
      <c r="B3247" s="79"/>
      <c r="C3247" s="79"/>
      <c r="D3247" s="79"/>
      <c r="E3247" s="79"/>
      <c r="F3247" s="79"/>
      <c r="G3247" s="79"/>
      <c r="H3247" s="79"/>
      <c r="I3247" s="79"/>
      <c r="J3247" s="79"/>
      <c r="K3247" s="79"/>
      <c r="L3247" s="79"/>
      <c r="M3247" s="79"/>
    </row>
    <row r="3248" spans="1:13">
      <c r="A3248" s="79"/>
      <c r="B3248" s="79"/>
      <c r="C3248" s="79"/>
      <c r="D3248" s="79"/>
      <c r="E3248" s="79"/>
      <c r="F3248" s="79"/>
      <c r="G3248" s="79"/>
      <c r="H3248" s="79"/>
      <c r="I3248" s="79"/>
      <c r="J3248" s="79"/>
      <c r="K3248" s="79"/>
      <c r="L3248" s="79"/>
      <c r="M3248" s="79"/>
    </row>
    <row r="3249" spans="1:13">
      <c r="A3249" s="79"/>
      <c r="B3249" s="79"/>
      <c r="C3249" s="79"/>
      <c r="D3249" s="79"/>
      <c r="E3249" s="79"/>
      <c r="F3249" s="79"/>
      <c r="G3249" s="79"/>
      <c r="H3249" s="79"/>
      <c r="I3249" s="79"/>
      <c r="J3249" s="79"/>
      <c r="K3249" s="79"/>
      <c r="L3249" s="79"/>
      <c r="M3249" s="79"/>
    </row>
    <row r="3250" spans="1:13">
      <c r="A3250" s="79"/>
      <c r="B3250" s="79"/>
      <c r="C3250" s="79"/>
      <c r="D3250" s="79"/>
      <c r="E3250" s="79"/>
      <c r="F3250" s="79"/>
      <c r="G3250" s="79"/>
      <c r="H3250" s="79"/>
      <c r="I3250" s="79"/>
      <c r="J3250" s="79"/>
      <c r="K3250" s="79"/>
      <c r="L3250" s="79"/>
      <c r="M3250" s="79"/>
    </row>
    <row r="3251" spans="1:13">
      <c r="A3251" s="79"/>
      <c r="B3251" s="79"/>
      <c r="C3251" s="79"/>
      <c r="D3251" s="79"/>
      <c r="E3251" s="79"/>
      <c r="F3251" s="79"/>
      <c r="G3251" s="79"/>
      <c r="H3251" s="79"/>
      <c r="I3251" s="79"/>
      <c r="J3251" s="79"/>
      <c r="K3251" s="79"/>
      <c r="L3251" s="79"/>
      <c r="M3251" s="79"/>
    </row>
    <row r="3252" spans="1:13">
      <c r="A3252" s="79"/>
      <c r="B3252" s="79"/>
      <c r="C3252" s="79"/>
      <c r="D3252" s="79"/>
      <c r="E3252" s="79"/>
      <c r="F3252" s="79"/>
      <c r="G3252" s="79"/>
      <c r="H3252" s="79"/>
      <c r="I3252" s="79"/>
      <c r="J3252" s="79"/>
      <c r="K3252" s="79"/>
      <c r="L3252" s="79"/>
      <c r="M3252" s="79"/>
    </row>
    <row r="3253" spans="1:13">
      <c r="A3253" s="79"/>
      <c r="B3253" s="79"/>
      <c r="C3253" s="79"/>
      <c r="D3253" s="79"/>
      <c r="E3253" s="79"/>
      <c r="F3253" s="79"/>
      <c r="G3253" s="79"/>
      <c r="H3253" s="79"/>
      <c r="I3253" s="79"/>
      <c r="J3253" s="79"/>
      <c r="K3253" s="79"/>
      <c r="L3253" s="79"/>
      <c r="M3253" s="79"/>
    </row>
    <row r="3254" spans="1:13">
      <c r="A3254" s="79"/>
      <c r="B3254" s="79"/>
      <c r="C3254" s="79"/>
      <c r="D3254" s="79"/>
      <c r="E3254" s="79"/>
      <c r="F3254" s="79"/>
      <c r="G3254" s="79"/>
      <c r="H3254" s="79"/>
      <c r="I3254" s="79"/>
      <c r="J3254" s="79"/>
      <c r="K3254" s="79"/>
      <c r="L3254" s="79"/>
      <c r="M3254" s="79"/>
    </row>
    <row r="3255" spans="1:13">
      <c r="A3255" s="79"/>
      <c r="B3255" s="79"/>
      <c r="C3255" s="79"/>
      <c r="D3255" s="79"/>
      <c r="E3255" s="79"/>
      <c r="F3255" s="79"/>
      <c r="G3255" s="79"/>
      <c r="H3255" s="79"/>
      <c r="I3255" s="79"/>
      <c r="J3255" s="79"/>
      <c r="K3255" s="79"/>
      <c r="L3255" s="79"/>
      <c r="M3255" s="79"/>
    </row>
    <row r="3256" spans="1:13">
      <c r="A3256" s="79"/>
      <c r="B3256" s="79"/>
      <c r="C3256" s="79"/>
      <c r="D3256" s="79"/>
      <c r="E3256" s="79"/>
      <c r="F3256" s="79"/>
      <c r="G3256" s="79"/>
      <c r="H3256" s="79"/>
      <c r="I3256" s="79"/>
      <c r="J3256" s="79"/>
      <c r="K3256" s="79"/>
      <c r="L3256" s="79"/>
      <c r="M3256" s="79"/>
    </row>
    <row r="3257" spans="1:13">
      <c r="A3257" s="79"/>
      <c r="B3257" s="79"/>
      <c r="C3257" s="79"/>
      <c r="D3257" s="79"/>
      <c r="E3257" s="79"/>
      <c r="F3257" s="79"/>
      <c r="G3257" s="79"/>
      <c r="H3257" s="79"/>
      <c r="I3257" s="79"/>
      <c r="J3257" s="79"/>
      <c r="K3257" s="79"/>
      <c r="L3257" s="79"/>
      <c r="M3257" s="79"/>
    </row>
    <row r="3258" spans="1:13">
      <c r="A3258" s="79"/>
      <c r="B3258" s="79"/>
      <c r="C3258" s="79"/>
      <c r="D3258" s="79"/>
      <c r="E3258" s="79"/>
      <c r="F3258" s="79"/>
      <c r="G3258" s="79"/>
      <c r="H3258" s="79"/>
      <c r="I3258" s="79"/>
      <c r="J3258" s="79"/>
      <c r="K3258" s="79"/>
      <c r="L3258" s="79"/>
      <c r="M3258" s="79"/>
    </row>
    <row r="3259" spans="1:13">
      <c r="A3259" s="79"/>
      <c r="B3259" s="79"/>
      <c r="C3259" s="79"/>
      <c r="D3259" s="79"/>
      <c r="E3259" s="79"/>
      <c r="F3259" s="79"/>
      <c r="G3259" s="79"/>
      <c r="H3259" s="79"/>
      <c r="I3259" s="79"/>
      <c r="J3259" s="79"/>
      <c r="K3259" s="79"/>
      <c r="L3259" s="79"/>
      <c r="M3259" s="79"/>
    </row>
    <row r="3260" spans="1:13">
      <c r="A3260" s="79"/>
      <c r="B3260" s="79"/>
      <c r="C3260" s="79"/>
      <c r="D3260" s="79"/>
      <c r="E3260" s="79"/>
      <c r="F3260" s="79"/>
      <c r="G3260" s="79"/>
      <c r="H3260" s="79"/>
      <c r="I3260" s="79"/>
      <c r="J3260" s="79"/>
      <c r="K3260" s="79"/>
      <c r="L3260" s="79"/>
      <c r="M3260" s="79"/>
    </row>
    <row r="3261" spans="1:13">
      <c r="A3261" s="79"/>
      <c r="B3261" s="79"/>
      <c r="C3261" s="79"/>
      <c r="D3261" s="79"/>
      <c r="E3261" s="79"/>
      <c r="F3261" s="79"/>
      <c r="G3261" s="79"/>
      <c r="H3261" s="79"/>
      <c r="I3261" s="79"/>
      <c r="J3261" s="79"/>
      <c r="K3261" s="79"/>
      <c r="L3261" s="79"/>
      <c r="M3261" s="79"/>
    </row>
    <row r="3262" spans="1:13">
      <c r="A3262" s="79"/>
      <c r="B3262" s="79"/>
      <c r="C3262" s="79"/>
      <c r="D3262" s="79"/>
      <c r="E3262" s="79"/>
      <c r="F3262" s="79"/>
      <c r="G3262" s="79"/>
      <c r="H3262" s="79"/>
      <c r="I3262" s="79"/>
      <c r="J3262" s="79"/>
      <c r="K3262" s="79"/>
      <c r="L3262" s="79"/>
      <c r="M3262" s="79"/>
    </row>
    <row r="3263" spans="1:13">
      <c r="A3263" s="79"/>
      <c r="B3263" s="79"/>
      <c r="C3263" s="79"/>
      <c r="D3263" s="79"/>
      <c r="E3263" s="79"/>
      <c r="F3263" s="79"/>
      <c r="G3263" s="79"/>
      <c r="H3263" s="79"/>
      <c r="I3263" s="79"/>
      <c r="J3263" s="79"/>
      <c r="K3263" s="79"/>
      <c r="L3263" s="79"/>
      <c r="M3263" s="79"/>
    </row>
    <row r="3264" spans="1:13">
      <c r="A3264" s="79"/>
      <c r="B3264" s="79"/>
      <c r="C3264" s="79"/>
      <c r="D3264" s="79"/>
      <c r="E3264" s="79"/>
      <c r="F3264" s="79"/>
      <c r="G3264" s="79"/>
      <c r="H3264" s="79"/>
      <c r="I3264" s="79"/>
      <c r="J3264" s="79"/>
      <c r="K3264" s="79"/>
      <c r="L3264" s="79"/>
      <c r="M3264" s="79"/>
    </row>
    <row r="3265" spans="1:13">
      <c r="A3265" s="79"/>
      <c r="B3265" s="79"/>
      <c r="C3265" s="79"/>
      <c r="D3265" s="79"/>
      <c r="E3265" s="79"/>
      <c r="F3265" s="79"/>
      <c r="G3265" s="79"/>
      <c r="H3265" s="79"/>
      <c r="I3265" s="79"/>
      <c r="J3265" s="79"/>
      <c r="K3265" s="79"/>
      <c r="L3265" s="79"/>
      <c r="M3265" s="79"/>
    </row>
    <row r="3266" spans="1:13">
      <c r="A3266" s="79"/>
      <c r="B3266" s="79"/>
      <c r="C3266" s="79"/>
      <c r="D3266" s="79"/>
      <c r="E3266" s="79"/>
      <c r="F3266" s="79"/>
      <c r="G3266" s="79"/>
      <c r="H3266" s="79"/>
      <c r="I3266" s="79"/>
      <c r="J3266" s="79"/>
      <c r="K3266" s="79"/>
      <c r="L3266" s="79"/>
      <c r="M3266" s="79"/>
    </row>
    <row r="3267" spans="1:13">
      <c r="A3267" s="79"/>
      <c r="B3267" s="79"/>
      <c r="C3267" s="79"/>
      <c r="D3267" s="79"/>
      <c r="E3267" s="79"/>
      <c r="F3267" s="79"/>
      <c r="G3267" s="79"/>
      <c r="H3267" s="79"/>
      <c r="I3267" s="79"/>
      <c r="J3267" s="79"/>
      <c r="K3267" s="79"/>
      <c r="L3267" s="79"/>
      <c r="M3267" s="79"/>
    </row>
    <row r="3268" spans="1:13">
      <c r="A3268" s="79"/>
      <c r="B3268" s="79"/>
      <c r="C3268" s="79"/>
      <c r="D3268" s="79"/>
      <c r="E3268" s="79"/>
      <c r="F3268" s="79"/>
      <c r="G3268" s="79"/>
      <c r="H3268" s="79"/>
      <c r="I3268" s="79"/>
      <c r="J3268" s="79"/>
      <c r="K3268" s="79"/>
      <c r="L3268" s="79"/>
      <c r="M3268" s="79"/>
    </row>
    <row r="3269" spans="1:13">
      <c r="A3269" s="79"/>
      <c r="B3269" s="79"/>
      <c r="C3269" s="79"/>
      <c r="D3269" s="79"/>
      <c r="E3269" s="79"/>
      <c r="F3269" s="79"/>
      <c r="G3269" s="79"/>
      <c r="H3269" s="79"/>
      <c r="I3269" s="79"/>
      <c r="J3269" s="79"/>
      <c r="K3269" s="79"/>
      <c r="L3269" s="79"/>
      <c r="M3269" s="79"/>
    </row>
    <row r="3270" spans="1:13">
      <c r="A3270" s="79"/>
      <c r="B3270" s="79"/>
      <c r="C3270" s="79"/>
      <c r="D3270" s="79"/>
      <c r="E3270" s="79"/>
      <c r="F3270" s="79"/>
      <c r="G3270" s="79"/>
      <c r="H3270" s="79"/>
      <c r="I3270" s="79"/>
      <c r="J3270" s="79"/>
      <c r="K3270" s="79"/>
      <c r="L3270" s="79"/>
      <c r="M3270" s="79"/>
    </row>
    <row r="3271" spans="1:13">
      <c r="A3271" s="79"/>
      <c r="B3271" s="79"/>
      <c r="C3271" s="79"/>
      <c r="D3271" s="79"/>
      <c r="E3271" s="79"/>
      <c r="F3271" s="79"/>
      <c r="G3271" s="79"/>
      <c r="H3271" s="79"/>
      <c r="I3271" s="79"/>
      <c r="J3271" s="79"/>
      <c r="K3271" s="79"/>
      <c r="L3271" s="79"/>
      <c r="M3271" s="79"/>
    </row>
    <row r="3272" spans="1:13">
      <c r="A3272" s="79"/>
      <c r="B3272" s="79"/>
      <c r="C3272" s="79"/>
      <c r="D3272" s="79"/>
      <c r="E3272" s="79"/>
      <c r="F3272" s="79"/>
      <c r="G3272" s="79"/>
      <c r="H3272" s="79"/>
      <c r="I3272" s="79"/>
      <c r="J3272" s="79"/>
      <c r="K3272" s="79"/>
      <c r="L3272" s="79"/>
      <c r="M3272" s="79"/>
    </row>
    <row r="3273" spans="1:13">
      <c r="A3273" s="79"/>
      <c r="B3273" s="79"/>
      <c r="C3273" s="79"/>
      <c r="D3273" s="79"/>
      <c r="E3273" s="79"/>
      <c r="F3273" s="79"/>
      <c r="G3273" s="79"/>
      <c r="H3273" s="79"/>
      <c r="I3273" s="79"/>
      <c r="J3273" s="79"/>
      <c r="K3273" s="79"/>
      <c r="L3273" s="79"/>
      <c r="M3273" s="79"/>
    </row>
    <row r="3274" spans="1:13">
      <c r="A3274" s="79"/>
      <c r="B3274" s="79"/>
      <c r="C3274" s="79"/>
      <c r="D3274" s="79"/>
      <c r="E3274" s="79"/>
      <c r="F3274" s="79"/>
      <c r="G3274" s="79"/>
      <c r="H3274" s="79"/>
      <c r="I3274" s="79"/>
      <c r="J3274" s="79"/>
      <c r="K3274" s="79"/>
      <c r="L3274" s="79"/>
      <c r="M3274" s="79"/>
    </row>
    <row r="3275" spans="1:13">
      <c r="A3275" s="79"/>
      <c r="B3275" s="79"/>
      <c r="C3275" s="79"/>
      <c r="D3275" s="79"/>
      <c r="E3275" s="79"/>
      <c r="F3275" s="79"/>
      <c r="G3275" s="79"/>
      <c r="H3275" s="79"/>
      <c r="I3275" s="79"/>
      <c r="J3275" s="79"/>
      <c r="K3275" s="79"/>
      <c r="L3275" s="79"/>
      <c r="M3275" s="79"/>
    </row>
    <row r="3276" spans="1:13">
      <c r="A3276" s="79"/>
      <c r="B3276" s="79"/>
      <c r="C3276" s="79"/>
      <c r="D3276" s="79"/>
      <c r="E3276" s="79"/>
      <c r="F3276" s="79"/>
      <c r="G3276" s="79"/>
      <c r="H3276" s="79"/>
      <c r="I3276" s="79"/>
      <c r="J3276" s="79"/>
      <c r="K3276" s="79"/>
      <c r="L3276" s="79"/>
      <c r="M3276" s="79"/>
    </row>
    <row r="3277" spans="1:13">
      <c r="A3277" s="79"/>
      <c r="B3277" s="79"/>
      <c r="C3277" s="79"/>
      <c r="D3277" s="79"/>
      <c r="E3277" s="79"/>
      <c r="F3277" s="79"/>
      <c r="G3277" s="79"/>
      <c r="H3277" s="79"/>
      <c r="I3277" s="79"/>
      <c r="J3277" s="79"/>
      <c r="K3277" s="79"/>
      <c r="L3277" s="79"/>
      <c r="M3277" s="79"/>
    </row>
    <row r="3278" spans="1:13">
      <c r="A3278" s="79"/>
      <c r="B3278" s="79"/>
      <c r="C3278" s="79"/>
      <c r="D3278" s="79"/>
      <c r="E3278" s="79"/>
      <c r="F3278" s="79"/>
      <c r="G3278" s="79"/>
      <c r="H3278" s="79"/>
      <c r="I3278" s="79"/>
      <c r="J3278" s="79"/>
      <c r="K3278" s="79"/>
      <c r="L3278" s="79"/>
      <c r="M3278" s="79"/>
    </row>
    <row r="3279" spans="1:13">
      <c r="A3279" s="79"/>
      <c r="B3279" s="79"/>
      <c r="C3279" s="79"/>
      <c r="D3279" s="79"/>
      <c r="E3279" s="79"/>
      <c r="F3279" s="79"/>
      <c r="G3279" s="79"/>
      <c r="H3279" s="79"/>
      <c r="I3279" s="79"/>
      <c r="J3279" s="79"/>
      <c r="K3279" s="79"/>
      <c r="L3279" s="79"/>
      <c r="M3279" s="79"/>
    </row>
    <row r="3280" spans="1:13">
      <c r="A3280" s="79"/>
      <c r="B3280" s="79"/>
      <c r="C3280" s="79"/>
      <c r="D3280" s="79"/>
      <c r="E3280" s="79"/>
      <c r="F3280" s="79"/>
      <c r="G3280" s="79"/>
      <c r="H3280" s="79"/>
      <c r="I3280" s="79"/>
      <c r="J3280" s="79"/>
      <c r="K3280" s="79"/>
      <c r="L3280" s="79"/>
      <c r="M3280" s="79"/>
    </row>
    <row r="3281" spans="1:13">
      <c r="A3281" s="79"/>
      <c r="B3281" s="79"/>
      <c r="C3281" s="79"/>
      <c r="D3281" s="79"/>
      <c r="E3281" s="79"/>
      <c r="F3281" s="79"/>
      <c r="G3281" s="79"/>
      <c r="H3281" s="79"/>
      <c r="I3281" s="79"/>
      <c r="J3281" s="79"/>
      <c r="K3281" s="79"/>
      <c r="L3281" s="79"/>
      <c r="M3281" s="79"/>
    </row>
    <row r="3282" spans="1:13">
      <c r="A3282" s="79"/>
      <c r="B3282" s="79"/>
      <c r="C3282" s="79"/>
      <c r="D3282" s="79"/>
      <c r="E3282" s="79"/>
      <c r="F3282" s="79"/>
      <c r="G3282" s="79"/>
      <c r="H3282" s="79"/>
      <c r="I3282" s="79"/>
      <c r="J3282" s="79"/>
      <c r="K3282" s="79"/>
      <c r="L3282" s="79"/>
      <c r="M3282" s="79"/>
    </row>
    <row r="3283" spans="1:13">
      <c r="A3283" s="79"/>
      <c r="B3283" s="79"/>
      <c r="C3283" s="79"/>
      <c r="D3283" s="79"/>
      <c r="E3283" s="79"/>
      <c r="F3283" s="79"/>
      <c r="G3283" s="79"/>
      <c r="H3283" s="79"/>
      <c r="I3283" s="79"/>
      <c r="J3283" s="79"/>
      <c r="K3283" s="79"/>
      <c r="L3283" s="79"/>
      <c r="M3283" s="79"/>
    </row>
    <row r="3284" spans="1:13">
      <c r="A3284" s="79"/>
      <c r="B3284" s="79"/>
      <c r="C3284" s="79"/>
      <c r="D3284" s="79"/>
      <c r="E3284" s="79"/>
      <c r="F3284" s="79"/>
      <c r="G3284" s="79"/>
      <c r="H3284" s="79"/>
      <c r="I3284" s="79"/>
      <c r="J3284" s="79"/>
      <c r="K3284" s="79"/>
      <c r="L3284" s="79"/>
      <c r="M3284" s="79"/>
    </row>
    <row r="3285" spans="1:13">
      <c r="A3285" s="79"/>
      <c r="B3285" s="79"/>
      <c r="C3285" s="79"/>
      <c r="D3285" s="79"/>
      <c r="E3285" s="79"/>
      <c r="F3285" s="79"/>
      <c r="G3285" s="79"/>
      <c r="H3285" s="79"/>
      <c r="I3285" s="79"/>
      <c r="J3285" s="79"/>
      <c r="K3285" s="79"/>
      <c r="L3285" s="79"/>
      <c r="M3285" s="79"/>
    </row>
    <row r="3286" spans="1:13">
      <c r="A3286" s="79"/>
      <c r="B3286" s="79"/>
      <c r="C3286" s="79"/>
      <c r="D3286" s="79"/>
      <c r="E3286" s="79"/>
      <c r="F3286" s="79"/>
      <c r="G3286" s="79"/>
      <c r="H3286" s="79"/>
      <c r="I3286" s="79"/>
      <c r="J3286" s="79"/>
      <c r="K3286" s="79"/>
      <c r="L3286" s="79"/>
      <c r="M3286" s="79"/>
    </row>
    <row r="3287" spans="1:13">
      <c r="A3287" s="79"/>
      <c r="B3287" s="79"/>
      <c r="C3287" s="79"/>
      <c r="D3287" s="79"/>
      <c r="E3287" s="79"/>
      <c r="F3287" s="79"/>
      <c r="G3287" s="79"/>
      <c r="H3287" s="79"/>
      <c r="I3287" s="79"/>
      <c r="J3287" s="79"/>
      <c r="K3287" s="79"/>
      <c r="L3287" s="79"/>
      <c r="M3287" s="79"/>
    </row>
    <row r="3288" spans="1:13">
      <c r="A3288" s="79"/>
      <c r="B3288" s="79"/>
      <c r="C3288" s="79"/>
      <c r="D3288" s="79"/>
      <c r="E3288" s="79"/>
      <c r="F3288" s="79"/>
      <c r="G3288" s="79"/>
      <c r="H3288" s="79"/>
      <c r="I3288" s="79"/>
      <c r="J3288" s="79"/>
      <c r="K3288" s="79"/>
      <c r="L3288" s="79"/>
      <c r="M3288" s="79"/>
    </row>
    <row r="3289" spans="1:13">
      <c r="A3289" s="79"/>
      <c r="B3289" s="79"/>
      <c r="C3289" s="79"/>
      <c r="D3289" s="79"/>
      <c r="E3289" s="79"/>
      <c r="F3289" s="79"/>
      <c r="G3289" s="79"/>
      <c r="H3289" s="79"/>
      <c r="I3289" s="79"/>
      <c r="J3289" s="79"/>
      <c r="K3289" s="79"/>
      <c r="L3289" s="79"/>
      <c r="M3289" s="79"/>
    </row>
    <row r="3290" spans="1:13">
      <c r="A3290" s="79"/>
      <c r="B3290" s="79"/>
      <c r="C3290" s="79"/>
      <c r="D3290" s="79"/>
      <c r="E3290" s="79"/>
      <c r="F3290" s="79"/>
      <c r="G3290" s="79"/>
      <c r="H3290" s="79"/>
      <c r="I3290" s="79"/>
      <c r="J3290" s="79"/>
      <c r="K3290" s="79"/>
      <c r="L3290" s="79"/>
      <c r="M3290" s="79"/>
    </row>
    <row r="3291" spans="1:13">
      <c r="A3291" s="79"/>
      <c r="B3291" s="79"/>
      <c r="C3291" s="79"/>
      <c r="D3291" s="79"/>
      <c r="E3291" s="79"/>
      <c r="F3291" s="79"/>
      <c r="G3291" s="79"/>
      <c r="H3291" s="79"/>
      <c r="I3291" s="79"/>
      <c r="J3291" s="79"/>
      <c r="K3291" s="79"/>
      <c r="L3291" s="79"/>
      <c r="M3291" s="79"/>
    </row>
    <row r="3292" spans="1:13">
      <c r="A3292" s="79"/>
      <c r="B3292" s="79"/>
      <c r="C3292" s="79"/>
      <c r="D3292" s="79"/>
      <c r="E3292" s="79"/>
      <c r="F3292" s="79"/>
      <c r="G3292" s="79"/>
      <c r="H3292" s="79"/>
      <c r="I3292" s="79"/>
      <c r="J3292" s="79"/>
      <c r="K3292" s="79"/>
      <c r="L3292" s="79"/>
      <c r="M3292" s="79"/>
    </row>
    <row r="3293" spans="1:13">
      <c r="A3293" s="79"/>
      <c r="B3293" s="79"/>
      <c r="C3293" s="79"/>
      <c r="D3293" s="79"/>
      <c r="E3293" s="79"/>
      <c r="F3293" s="79"/>
      <c r="G3293" s="79"/>
      <c r="H3293" s="79"/>
      <c r="I3293" s="79"/>
      <c r="J3293" s="79"/>
      <c r="K3293" s="79"/>
      <c r="L3293" s="79"/>
      <c r="M3293" s="79"/>
    </row>
    <row r="3294" spans="1:13">
      <c r="A3294" s="79"/>
      <c r="B3294" s="79"/>
      <c r="C3294" s="79"/>
      <c r="D3294" s="79"/>
      <c r="E3294" s="79"/>
      <c r="F3294" s="79"/>
      <c r="G3294" s="79"/>
      <c r="H3294" s="79"/>
      <c r="I3294" s="79"/>
      <c r="J3294" s="79"/>
      <c r="K3294" s="79"/>
      <c r="L3294" s="79"/>
      <c r="M3294" s="79"/>
    </row>
    <row r="3295" spans="1:13">
      <c r="A3295" s="79"/>
      <c r="B3295" s="79"/>
      <c r="C3295" s="79"/>
      <c r="D3295" s="79"/>
      <c r="E3295" s="79"/>
      <c r="F3295" s="79"/>
      <c r="G3295" s="79"/>
      <c r="H3295" s="79"/>
      <c r="I3295" s="79"/>
      <c r="J3295" s="79"/>
      <c r="K3295" s="79"/>
      <c r="L3295" s="79"/>
      <c r="M3295" s="79"/>
    </row>
    <row r="3296" spans="1:13">
      <c r="A3296" s="79"/>
      <c r="B3296" s="79"/>
      <c r="C3296" s="79"/>
      <c r="D3296" s="79"/>
      <c r="E3296" s="79"/>
      <c r="F3296" s="79"/>
      <c r="G3296" s="79"/>
      <c r="H3296" s="79"/>
      <c r="I3296" s="79"/>
      <c r="J3296" s="79"/>
      <c r="K3296" s="79"/>
      <c r="L3296" s="79"/>
      <c r="M3296" s="79"/>
    </row>
    <row r="3297" spans="1:13">
      <c r="A3297" s="79"/>
      <c r="B3297" s="79"/>
      <c r="C3297" s="79"/>
      <c r="D3297" s="79"/>
      <c r="E3297" s="79"/>
      <c r="F3297" s="79"/>
      <c r="G3297" s="79"/>
      <c r="H3297" s="79"/>
      <c r="I3297" s="79"/>
      <c r="J3297" s="79"/>
      <c r="K3297" s="79"/>
      <c r="L3297" s="79"/>
      <c r="M3297" s="79"/>
    </row>
    <row r="3298" spans="1:13">
      <c r="A3298" s="79"/>
      <c r="B3298" s="79"/>
      <c r="C3298" s="79"/>
      <c r="D3298" s="79"/>
      <c r="E3298" s="79"/>
      <c r="F3298" s="79"/>
      <c r="G3298" s="79"/>
      <c r="H3298" s="79"/>
      <c r="I3298" s="79"/>
      <c r="J3298" s="79"/>
      <c r="K3298" s="79"/>
      <c r="L3298" s="79"/>
      <c r="M3298" s="79"/>
    </row>
    <row r="3299" spans="1:13">
      <c r="A3299" s="79"/>
      <c r="B3299" s="79"/>
      <c r="C3299" s="79"/>
      <c r="D3299" s="79"/>
      <c r="E3299" s="79"/>
      <c r="F3299" s="79"/>
      <c r="G3299" s="79"/>
      <c r="H3299" s="79"/>
      <c r="I3299" s="79"/>
      <c r="J3299" s="79"/>
      <c r="K3299" s="79"/>
      <c r="L3299" s="79"/>
      <c r="M3299" s="79"/>
    </row>
    <row r="3300" spans="1:13">
      <c r="A3300" s="79"/>
      <c r="B3300" s="79"/>
      <c r="C3300" s="79"/>
      <c r="D3300" s="79"/>
      <c r="E3300" s="79"/>
      <c r="F3300" s="79"/>
      <c r="G3300" s="79"/>
      <c r="H3300" s="79"/>
      <c r="I3300" s="79"/>
      <c r="J3300" s="79"/>
      <c r="K3300" s="79"/>
      <c r="L3300" s="79"/>
      <c r="M3300" s="79"/>
    </row>
    <row r="3301" spans="1:13">
      <c r="A3301" s="79"/>
      <c r="B3301" s="79"/>
      <c r="C3301" s="79"/>
      <c r="D3301" s="79"/>
      <c r="E3301" s="79"/>
      <c r="F3301" s="79"/>
      <c r="G3301" s="79"/>
      <c r="H3301" s="79"/>
      <c r="I3301" s="79"/>
      <c r="J3301" s="79"/>
      <c r="K3301" s="79"/>
      <c r="L3301" s="79"/>
      <c r="M3301" s="79"/>
    </row>
    <row r="3302" spans="1:13">
      <c r="A3302" s="79"/>
      <c r="B3302" s="79"/>
      <c r="C3302" s="79"/>
      <c r="D3302" s="79"/>
      <c r="E3302" s="79"/>
      <c r="F3302" s="79"/>
      <c r="G3302" s="79"/>
      <c r="H3302" s="79"/>
      <c r="I3302" s="79"/>
      <c r="J3302" s="79"/>
      <c r="K3302" s="79"/>
      <c r="L3302" s="79"/>
      <c r="M3302" s="79"/>
    </row>
    <row r="3303" spans="1:13">
      <c r="A3303" s="79"/>
      <c r="B3303" s="79"/>
      <c r="C3303" s="79"/>
      <c r="D3303" s="79"/>
      <c r="E3303" s="79"/>
      <c r="F3303" s="79"/>
      <c r="G3303" s="79"/>
      <c r="H3303" s="79"/>
      <c r="I3303" s="79"/>
      <c r="J3303" s="79"/>
      <c r="K3303" s="79"/>
      <c r="L3303" s="79"/>
      <c r="M3303" s="79"/>
    </row>
    <row r="3304" spans="1:13">
      <c r="A3304" s="79"/>
      <c r="B3304" s="79"/>
      <c r="C3304" s="79"/>
      <c r="D3304" s="79"/>
      <c r="E3304" s="79"/>
      <c r="F3304" s="79"/>
      <c r="G3304" s="79"/>
      <c r="H3304" s="79"/>
      <c r="I3304" s="79"/>
      <c r="J3304" s="79"/>
      <c r="K3304" s="79"/>
      <c r="L3304" s="79"/>
      <c r="M3304" s="79"/>
    </row>
    <row r="3305" spans="1:13">
      <c r="A3305" s="79"/>
      <c r="B3305" s="79"/>
      <c r="C3305" s="79"/>
      <c r="D3305" s="79"/>
      <c r="E3305" s="79"/>
      <c r="F3305" s="79"/>
      <c r="G3305" s="79"/>
      <c r="H3305" s="79"/>
      <c r="I3305" s="79"/>
      <c r="J3305" s="79"/>
      <c r="K3305" s="79"/>
      <c r="L3305" s="79"/>
      <c r="M3305" s="79"/>
    </row>
    <row r="3306" spans="1:13">
      <c r="A3306" s="79"/>
      <c r="B3306" s="79"/>
      <c r="C3306" s="79"/>
      <c r="D3306" s="79"/>
      <c r="E3306" s="79"/>
      <c r="F3306" s="79"/>
      <c r="G3306" s="79"/>
      <c r="H3306" s="79"/>
      <c r="I3306" s="79"/>
      <c r="J3306" s="79"/>
      <c r="K3306" s="79"/>
      <c r="L3306" s="79"/>
      <c r="M3306" s="79"/>
    </row>
    <row r="3307" spans="1:13">
      <c r="A3307" s="79"/>
      <c r="B3307" s="79"/>
      <c r="C3307" s="79"/>
      <c r="D3307" s="79"/>
      <c r="E3307" s="79"/>
      <c r="F3307" s="79"/>
      <c r="G3307" s="79"/>
      <c r="H3307" s="79"/>
      <c r="I3307" s="79"/>
      <c r="J3307" s="79"/>
      <c r="K3307" s="79"/>
      <c r="L3307" s="79"/>
      <c r="M3307" s="79"/>
    </row>
    <row r="3308" spans="1:13">
      <c r="A3308" s="79"/>
      <c r="B3308" s="79"/>
      <c r="C3308" s="79"/>
      <c r="D3308" s="79"/>
      <c r="E3308" s="79"/>
      <c r="F3308" s="79"/>
      <c r="G3308" s="79"/>
      <c r="H3308" s="79"/>
      <c r="I3308" s="79"/>
      <c r="J3308" s="79"/>
      <c r="K3308" s="79"/>
      <c r="L3308" s="79"/>
      <c r="M3308" s="79"/>
    </row>
    <row r="3309" spans="1:13">
      <c r="A3309" s="79"/>
      <c r="B3309" s="79"/>
      <c r="C3309" s="79"/>
      <c r="D3309" s="79"/>
      <c r="E3309" s="79"/>
      <c r="F3309" s="79"/>
      <c r="G3309" s="79"/>
      <c r="H3309" s="79"/>
      <c r="I3309" s="79"/>
      <c r="J3309" s="79"/>
      <c r="K3309" s="79"/>
      <c r="L3309" s="79"/>
      <c r="M3309" s="79"/>
    </row>
    <row r="3310" spans="1:13">
      <c r="A3310" s="79"/>
      <c r="B3310" s="79"/>
      <c r="C3310" s="79"/>
      <c r="D3310" s="79"/>
      <c r="E3310" s="79"/>
      <c r="F3310" s="79"/>
      <c r="G3310" s="79"/>
      <c r="H3310" s="79"/>
      <c r="I3310" s="79"/>
      <c r="J3310" s="79"/>
      <c r="K3310" s="79"/>
      <c r="L3310" s="79"/>
      <c r="M3310" s="79"/>
    </row>
    <row r="3311" spans="1:13">
      <c r="A3311" s="79"/>
      <c r="B3311" s="79"/>
      <c r="C3311" s="79"/>
      <c r="D3311" s="79"/>
      <c r="E3311" s="79"/>
      <c r="F3311" s="79"/>
      <c r="G3311" s="79"/>
      <c r="H3311" s="79"/>
      <c r="I3311" s="79"/>
      <c r="J3311" s="79"/>
      <c r="K3311" s="79"/>
      <c r="L3311" s="79"/>
      <c r="M3311" s="79"/>
    </row>
    <row r="3312" spans="1:13">
      <c r="A3312" s="79"/>
      <c r="B3312" s="79"/>
      <c r="C3312" s="79"/>
      <c r="D3312" s="79"/>
      <c r="E3312" s="79"/>
      <c r="F3312" s="79"/>
      <c r="G3312" s="79"/>
      <c r="H3312" s="79"/>
      <c r="I3312" s="79"/>
      <c r="J3312" s="79"/>
      <c r="K3312" s="79"/>
      <c r="L3312" s="79"/>
      <c r="M3312" s="79"/>
    </row>
    <row r="3313" spans="1:13">
      <c r="A3313" s="79"/>
      <c r="B3313" s="79"/>
      <c r="C3313" s="79"/>
      <c r="D3313" s="79"/>
      <c r="E3313" s="79"/>
      <c r="F3313" s="79"/>
      <c r="G3313" s="79"/>
      <c r="H3313" s="79"/>
      <c r="I3313" s="79"/>
      <c r="J3313" s="79"/>
      <c r="K3313" s="79"/>
      <c r="L3313" s="79"/>
      <c r="M3313" s="79"/>
    </row>
    <row r="3314" spans="1:13">
      <c r="A3314" s="79"/>
      <c r="B3314" s="79"/>
      <c r="C3314" s="79"/>
      <c r="D3314" s="79"/>
      <c r="E3314" s="79"/>
      <c r="F3314" s="79"/>
      <c r="G3314" s="79"/>
      <c r="H3314" s="79"/>
      <c r="I3314" s="79"/>
      <c r="J3314" s="79"/>
      <c r="K3314" s="79"/>
      <c r="L3314" s="79"/>
      <c r="M3314" s="79"/>
    </row>
    <row r="3315" spans="1:13">
      <c r="A3315" s="79"/>
      <c r="B3315" s="79"/>
      <c r="C3315" s="79"/>
      <c r="D3315" s="79"/>
      <c r="E3315" s="79"/>
      <c r="F3315" s="79"/>
      <c r="G3315" s="79"/>
      <c r="H3315" s="79"/>
      <c r="I3315" s="79"/>
      <c r="J3315" s="79"/>
      <c r="K3315" s="79"/>
      <c r="L3315" s="79"/>
      <c r="M3315" s="79"/>
    </row>
    <row r="3316" spans="1:13">
      <c r="A3316" s="79"/>
      <c r="B3316" s="79"/>
      <c r="C3316" s="79"/>
      <c r="D3316" s="79"/>
      <c r="E3316" s="79"/>
      <c r="F3316" s="79"/>
      <c r="G3316" s="79"/>
      <c r="H3316" s="79"/>
      <c r="I3316" s="79"/>
      <c r="J3316" s="79"/>
      <c r="K3316" s="79"/>
      <c r="L3316" s="79"/>
      <c r="M3316" s="79"/>
    </row>
    <row r="3317" spans="1:13">
      <c r="A3317" s="79"/>
      <c r="B3317" s="79"/>
      <c r="C3317" s="79"/>
      <c r="D3317" s="79"/>
      <c r="E3317" s="79"/>
      <c r="F3317" s="79"/>
      <c r="G3317" s="79"/>
      <c r="H3317" s="79"/>
      <c r="I3317" s="79"/>
      <c r="J3317" s="79"/>
      <c r="K3317" s="79"/>
      <c r="L3317" s="79"/>
      <c r="M3317" s="79"/>
    </row>
    <row r="3318" spans="1:13">
      <c r="A3318" s="79"/>
      <c r="B3318" s="79"/>
      <c r="C3318" s="79"/>
      <c r="D3318" s="79"/>
      <c r="E3318" s="79"/>
      <c r="F3318" s="79"/>
      <c r="G3318" s="79"/>
      <c r="H3318" s="79"/>
      <c r="I3318" s="79"/>
      <c r="J3318" s="79"/>
      <c r="K3318" s="79"/>
      <c r="L3318" s="79"/>
      <c r="M3318" s="79"/>
    </row>
    <row r="3319" spans="1:13">
      <c r="A3319" s="79"/>
      <c r="B3319" s="79"/>
      <c r="C3319" s="79"/>
      <c r="D3319" s="79"/>
      <c r="E3319" s="79"/>
      <c r="F3319" s="79"/>
      <c r="G3319" s="79"/>
      <c r="H3319" s="79"/>
      <c r="I3319" s="79"/>
      <c r="J3319" s="79"/>
      <c r="K3319" s="79"/>
      <c r="L3319" s="79"/>
      <c r="M3319" s="79"/>
    </row>
    <row r="3320" spans="1:13">
      <c r="A3320" s="79"/>
      <c r="B3320" s="79"/>
      <c r="C3320" s="79"/>
      <c r="D3320" s="79"/>
      <c r="E3320" s="79"/>
      <c r="F3320" s="79"/>
      <c r="G3320" s="79"/>
      <c r="H3320" s="79"/>
      <c r="I3320" s="79"/>
      <c r="J3320" s="79"/>
      <c r="K3320" s="79"/>
      <c r="L3320" s="79"/>
      <c r="M3320" s="79"/>
    </row>
    <row r="3321" spans="1:13">
      <c r="A3321" s="79"/>
      <c r="B3321" s="79"/>
      <c r="C3321" s="79"/>
      <c r="D3321" s="79"/>
      <c r="E3321" s="79"/>
      <c r="F3321" s="79"/>
      <c r="G3321" s="79"/>
      <c r="H3321" s="79"/>
      <c r="I3321" s="79"/>
      <c r="J3321" s="79"/>
      <c r="K3321" s="79"/>
      <c r="L3321" s="79"/>
      <c r="M3321" s="79"/>
    </row>
    <row r="3322" spans="1:13">
      <c r="A3322" s="79"/>
      <c r="B3322" s="79"/>
      <c r="C3322" s="79"/>
      <c r="D3322" s="79"/>
      <c r="E3322" s="79"/>
      <c r="F3322" s="79"/>
      <c r="G3322" s="79"/>
      <c r="H3322" s="79"/>
      <c r="I3322" s="79"/>
      <c r="J3322" s="79"/>
      <c r="K3322" s="79"/>
      <c r="L3322" s="79"/>
      <c r="M3322" s="79"/>
    </row>
    <row r="3323" spans="1:13">
      <c r="A3323" s="79"/>
      <c r="B3323" s="79"/>
      <c r="C3323" s="79"/>
      <c r="D3323" s="79"/>
      <c r="E3323" s="79"/>
      <c r="F3323" s="79"/>
      <c r="G3323" s="79"/>
      <c r="H3323" s="79"/>
      <c r="I3323" s="79"/>
      <c r="J3323" s="79"/>
      <c r="K3323" s="79"/>
      <c r="L3323" s="79"/>
      <c r="M3323" s="79"/>
    </row>
    <row r="3324" spans="1:13">
      <c r="A3324" s="79"/>
      <c r="B3324" s="79"/>
      <c r="C3324" s="79"/>
      <c r="D3324" s="79"/>
      <c r="E3324" s="79"/>
      <c r="F3324" s="79"/>
      <c r="G3324" s="79"/>
      <c r="H3324" s="79"/>
      <c r="I3324" s="79"/>
      <c r="J3324" s="79"/>
      <c r="K3324" s="79"/>
      <c r="L3324" s="79"/>
      <c r="M3324" s="79"/>
    </row>
    <row r="3325" spans="1:13">
      <c r="A3325" s="79"/>
      <c r="B3325" s="79"/>
      <c r="C3325" s="79"/>
      <c r="D3325" s="79"/>
      <c r="E3325" s="79"/>
      <c r="F3325" s="79"/>
      <c r="G3325" s="79"/>
      <c r="H3325" s="79"/>
      <c r="I3325" s="79"/>
      <c r="J3325" s="79"/>
      <c r="K3325" s="79"/>
      <c r="L3325" s="79"/>
      <c r="M3325" s="79"/>
    </row>
    <row r="3326" spans="1:13">
      <c r="A3326" s="79"/>
      <c r="B3326" s="79"/>
      <c r="C3326" s="79"/>
      <c r="D3326" s="79"/>
      <c r="E3326" s="79"/>
      <c r="F3326" s="79"/>
      <c r="G3326" s="79"/>
      <c r="H3326" s="79"/>
      <c r="I3326" s="79"/>
      <c r="J3326" s="79"/>
      <c r="K3326" s="79"/>
      <c r="L3326" s="79"/>
      <c r="M3326" s="79"/>
    </row>
    <row r="3327" spans="1:13">
      <c r="A3327" s="79"/>
      <c r="B3327" s="79"/>
      <c r="C3327" s="79"/>
      <c r="D3327" s="79"/>
      <c r="E3327" s="79"/>
      <c r="F3327" s="79"/>
      <c r="G3327" s="79"/>
      <c r="H3327" s="79"/>
      <c r="I3327" s="79"/>
      <c r="J3327" s="79"/>
      <c r="K3327" s="79"/>
      <c r="L3327" s="79"/>
      <c r="M3327" s="79"/>
    </row>
    <row r="3328" spans="1:13">
      <c r="A3328" s="79"/>
      <c r="B3328" s="79"/>
      <c r="C3328" s="79"/>
      <c r="D3328" s="79"/>
      <c r="E3328" s="79"/>
      <c r="F3328" s="79"/>
      <c r="G3328" s="79"/>
      <c r="H3328" s="79"/>
      <c r="I3328" s="79"/>
      <c r="J3328" s="79"/>
      <c r="K3328" s="79"/>
      <c r="L3328" s="79"/>
      <c r="M3328" s="79"/>
    </row>
    <row r="3329" spans="1:13">
      <c r="A3329" s="79"/>
      <c r="B3329" s="79"/>
      <c r="C3329" s="79"/>
      <c r="D3329" s="79"/>
      <c r="E3329" s="79"/>
      <c r="F3329" s="79"/>
      <c r="G3329" s="79"/>
      <c r="H3329" s="79"/>
      <c r="I3329" s="79"/>
      <c r="J3329" s="79"/>
      <c r="K3329" s="79"/>
      <c r="L3329" s="79"/>
      <c r="M3329" s="79"/>
    </row>
    <row r="3330" spans="1:13">
      <c r="A3330" s="79"/>
      <c r="B3330" s="79"/>
      <c r="C3330" s="79"/>
      <c r="D3330" s="79"/>
      <c r="E3330" s="79"/>
      <c r="F3330" s="79"/>
      <c r="G3330" s="79"/>
      <c r="H3330" s="79"/>
      <c r="I3330" s="79"/>
      <c r="J3330" s="79"/>
      <c r="K3330" s="79"/>
      <c r="L3330" s="79"/>
      <c r="M3330" s="79"/>
    </row>
    <row r="3331" spans="1:13">
      <c r="A3331" s="79"/>
      <c r="B3331" s="79"/>
      <c r="C3331" s="79"/>
      <c r="D3331" s="79"/>
      <c r="E3331" s="79"/>
      <c r="F3331" s="79"/>
      <c r="G3331" s="79"/>
      <c r="H3331" s="79"/>
      <c r="I3331" s="79"/>
      <c r="J3331" s="79"/>
      <c r="K3331" s="79"/>
      <c r="L3331" s="79"/>
      <c r="M3331" s="79"/>
    </row>
    <row r="3332" spans="1:13">
      <c r="A3332" s="79"/>
      <c r="B3332" s="79"/>
      <c r="C3332" s="79"/>
      <c r="D3332" s="79"/>
      <c r="E3332" s="79"/>
      <c r="F3332" s="79"/>
      <c r="G3332" s="79"/>
      <c r="H3332" s="79"/>
      <c r="I3332" s="79"/>
      <c r="J3332" s="79"/>
      <c r="K3332" s="79"/>
      <c r="L3332" s="79"/>
      <c r="M3332" s="79"/>
    </row>
    <row r="3333" spans="1:13">
      <c r="A3333" s="79"/>
      <c r="B3333" s="79"/>
      <c r="C3333" s="79"/>
      <c r="D3333" s="79"/>
      <c r="E3333" s="79"/>
      <c r="F3333" s="79"/>
      <c r="G3333" s="79"/>
      <c r="H3333" s="79"/>
      <c r="I3333" s="79"/>
      <c r="J3333" s="79"/>
      <c r="K3333" s="79"/>
      <c r="L3333" s="79"/>
      <c r="M3333" s="79"/>
    </row>
    <row r="3334" spans="1:13">
      <c r="A3334" s="79"/>
      <c r="B3334" s="79"/>
      <c r="C3334" s="79"/>
      <c r="D3334" s="79"/>
      <c r="E3334" s="79"/>
      <c r="F3334" s="79"/>
      <c r="G3334" s="79"/>
      <c r="H3334" s="79"/>
      <c r="I3334" s="79"/>
      <c r="J3334" s="79"/>
      <c r="K3334" s="79"/>
      <c r="L3334" s="79"/>
      <c r="M3334" s="79"/>
    </row>
    <row r="3335" spans="1:13">
      <c r="A3335" s="79"/>
      <c r="B3335" s="79"/>
      <c r="C3335" s="79"/>
      <c r="D3335" s="79"/>
      <c r="E3335" s="79"/>
      <c r="F3335" s="79"/>
      <c r="G3335" s="79"/>
      <c r="H3335" s="79"/>
      <c r="I3335" s="79"/>
      <c r="J3335" s="79"/>
      <c r="K3335" s="79"/>
      <c r="L3335" s="79"/>
      <c r="M3335" s="79"/>
    </row>
    <row r="3336" spans="1:13">
      <c r="A3336" s="79"/>
      <c r="B3336" s="79"/>
      <c r="C3336" s="79"/>
      <c r="D3336" s="79"/>
      <c r="E3336" s="79"/>
      <c r="F3336" s="79"/>
      <c r="G3336" s="79"/>
      <c r="H3336" s="79"/>
      <c r="I3336" s="79"/>
      <c r="J3336" s="79"/>
      <c r="K3336" s="79"/>
      <c r="L3336" s="79"/>
      <c r="M3336" s="79"/>
    </row>
    <row r="3337" spans="1:13">
      <c r="A3337" s="79"/>
      <c r="B3337" s="79"/>
      <c r="C3337" s="79"/>
      <c r="D3337" s="79"/>
      <c r="E3337" s="79"/>
      <c r="F3337" s="79"/>
      <c r="G3337" s="79"/>
      <c r="H3337" s="79"/>
      <c r="I3337" s="79"/>
      <c r="J3337" s="79"/>
      <c r="K3337" s="79"/>
      <c r="L3337" s="79"/>
      <c r="M3337" s="79"/>
    </row>
    <row r="3338" spans="1:13">
      <c r="A3338" s="79"/>
      <c r="B3338" s="79"/>
      <c r="C3338" s="79"/>
      <c r="D3338" s="79"/>
      <c r="E3338" s="79"/>
      <c r="F3338" s="79"/>
      <c r="G3338" s="79"/>
      <c r="H3338" s="79"/>
      <c r="I3338" s="79"/>
      <c r="J3338" s="79"/>
      <c r="K3338" s="79"/>
      <c r="L3338" s="79"/>
      <c r="M3338" s="79"/>
    </row>
    <row r="3339" spans="1:13">
      <c r="A3339" s="79"/>
      <c r="B3339" s="79"/>
      <c r="C3339" s="79"/>
      <c r="D3339" s="79"/>
      <c r="E3339" s="79"/>
      <c r="F3339" s="79"/>
      <c r="G3339" s="79"/>
      <c r="H3339" s="79"/>
      <c r="I3339" s="79"/>
      <c r="J3339" s="79"/>
      <c r="K3339" s="79"/>
      <c r="L3339" s="79"/>
      <c r="M3339" s="79"/>
    </row>
    <row r="3340" spans="1:13">
      <c r="A3340" s="79"/>
      <c r="B3340" s="79"/>
      <c r="C3340" s="79"/>
      <c r="D3340" s="79"/>
      <c r="E3340" s="79"/>
      <c r="F3340" s="79"/>
      <c r="G3340" s="79"/>
      <c r="H3340" s="79"/>
      <c r="I3340" s="79"/>
      <c r="J3340" s="79"/>
      <c r="K3340" s="79"/>
      <c r="L3340" s="79"/>
      <c r="M3340" s="79"/>
    </row>
    <row r="3341" spans="1:13">
      <c r="A3341" s="79"/>
      <c r="B3341" s="79"/>
      <c r="C3341" s="79"/>
      <c r="D3341" s="79"/>
      <c r="E3341" s="79"/>
      <c r="F3341" s="79"/>
      <c r="G3341" s="79"/>
      <c r="H3341" s="79"/>
      <c r="I3341" s="79"/>
      <c r="J3341" s="79"/>
      <c r="K3341" s="79"/>
      <c r="L3341" s="79"/>
      <c r="M3341" s="79"/>
    </row>
    <row r="3342" spans="1:13">
      <c r="A3342" s="79"/>
      <c r="B3342" s="79"/>
      <c r="C3342" s="79"/>
      <c r="D3342" s="79"/>
      <c r="E3342" s="79"/>
      <c r="F3342" s="79"/>
      <c r="G3342" s="79"/>
      <c r="H3342" s="79"/>
      <c r="I3342" s="79"/>
      <c r="J3342" s="79"/>
      <c r="K3342" s="79"/>
      <c r="L3342" s="79"/>
      <c r="M3342" s="79"/>
    </row>
    <row r="3343" spans="1:13">
      <c r="A3343" s="79"/>
      <c r="B3343" s="79"/>
      <c r="C3343" s="79"/>
      <c r="D3343" s="79"/>
      <c r="E3343" s="79"/>
      <c r="F3343" s="79"/>
      <c r="G3343" s="79"/>
      <c r="H3343" s="79"/>
      <c r="I3343" s="79"/>
      <c r="J3343" s="79"/>
      <c r="K3343" s="79"/>
      <c r="L3343" s="79"/>
      <c r="M3343" s="79"/>
    </row>
    <row r="3344" spans="1:13">
      <c r="A3344" s="79"/>
      <c r="B3344" s="79"/>
      <c r="C3344" s="79"/>
      <c r="D3344" s="79"/>
      <c r="E3344" s="79"/>
      <c r="F3344" s="79"/>
      <c r="G3344" s="79"/>
      <c r="H3344" s="79"/>
      <c r="I3344" s="79"/>
      <c r="J3344" s="79"/>
      <c r="K3344" s="79"/>
      <c r="L3344" s="79"/>
      <c r="M3344" s="79"/>
    </row>
    <row r="3345" spans="1:13">
      <c r="A3345" s="79"/>
      <c r="B3345" s="79"/>
      <c r="C3345" s="79"/>
      <c r="D3345" s="79"/>
      <c r="E3345" s="79"/>
      <c r="F3345" s="79"/>
      <c r="G3345" s="79"/>
      <c r="H3345" s="79"/>
      <c r="I3345" s="79"/>
      <c r="J3345" s="79"/>
      <c r="K3345" s="79"/>
      <c r="L3345" s="79"/>
      <c r="M3345" s="79"/>
    </row>
    <row r="3346" spans="1:13">
      <c r="A3346" s="79"/>
      <c r="B3346" s="79"/>
      <c r="C3346" s="79"/>
      <c r="D3346" s="79"/>
      <c r="E3346" s="79"/>
      <c r="F3346" s="79"/>
      <c r="G3346" s="79"/>
      <c r="H3346" s="79"/>
      <c r="I3346" s="79"/>
      <c r="J3346" s="79"/>
      <c r="K3346" s="79"/>
      <c r="L3346" s="79"/>
      <c r="M3346" s="79"/>
    </row>
    <row r="3347" spans="1:13">
      <c r="A3347" s="79"/>
      <c r="B3347" s="79"/>
      <c r="C3347" s="79"/>
      <c r="D3347" s="79"/>
      <c r="E3347" s="79"/>
      <c r="F3347" s="79"/>
      <c r="G3347" s="79"/>
      <c r="H3347" s="79"/>
      <c r="I3347" s="79"/>
      <c r="J3347" s="79"/>
      <c r="K3347" s="79"/>
      <c r="L3347" s="79"/>
      <c r="M3347" s="79"/>
    </row>
    <row r="3348" spans="1:13">
      <c r="A3348" s="79"/>
      <c r="B3348" s="79"/>
      <c r="C3348" s="79"/>
      <c r="D3348" s="79"/>
      <c r="E3348" s="79"/>
      <c r="F3348" s="79"/>
      <c r="G3348" s="79"/>
      <c r="H3348" s="79"/>
      <c r="I3348" s="79"/>
      <c r="J3348" s="79"/>
      <c r="K3348" s="79"/>
      <c r="L3348" s="79"/>
      <c r="M3348" s="79"/>
    </row>
    <row r="3349" spans="1:13">
      <c r="A3349" s="79"/>
      <c r="B3349" s="79"/>
      <c r="C3349" s="79"/>
      <c r="D3349" s="79"/>
      <c r="E3349" s="79"/>
      <c r="F3349" s="79"/>
      <c r="G3349" s="79"/>
      <c r="H3349" s="79"/>
      <c r="I3349" s="79"/>
      <c r="J3349" s="79"/>
      <c r="K3349" s="79"/>
      <c r="L3349" s="79"/>
      <c r="M3349" s="79"/>
    </row>
    <row r="3350" spans="1:13">
      <c r="A3350" s="79"/>
      <c r="B3350" s="79"/>
      <c r="C3350" s="79"/>
      <c r="D3350" s="79"/>
      <c r="E3350" s="79"/>
      <c r="F3350" s="79"/>
      <c r="G3350" s="79"/>
      <c r="H3350" s="79"/>
      <c r="I3350" s="79"/>
      <c r="J3350" s="79"/>
      <c r="K3350" s="79"/>
      <c r="L3350" s="79"/>
      <c r="M3350" s="79"/>
    </row>
    <row r="3351" spans="1:13">
      <c r="A3351" s="79"/>
      <c r="B3351" s="79"/>
      <c r="C3351" s="79"/>
      <c r="D3351" s="79"/>
      <c r="E3351" s="79"/>
      <c r="F3351" s="79"/>
      <c r="G3351" s="79"/>
      <c r="H3351" s="79"/>
      <c r="I3351" s="79"/>
      <c r="J3351" s="79"/>
      <c r="K3351" s="79"/>
      <c r="L3351" s="79"/>
      <c r="M3351" s="79"/>
    </row>
    <row r="3352" spans="1:13">
      <c r="A3352" s="79"/>
      <c r="B3352" s="79"/>
      <c r="C3352" s="79"/>
      <c r="D3352" s="79"/>
      <c r="E3352" s="79"/>
      <c r="F3352" s="79"/>
      <c r="G3352" s="79"/>
      <c r="H3352" s="79"/>
      <c r="I3352" s="79"/>
      <c r="J3352" s="79"/>
      <c r="K3352" s="79"/>
      <c r="L3352" s="79"/>
      <c r="M3352" s="79"/>
    </row>
    <row r="3353" spans="1:13">
      <c r="A3353" s="79"/>
      <c r="B3353" s="79"/>
      <c r="C3353" s="79"/>
      <c r="D3353" s="79"/>
      <c r="E3353" s="79"/>
      <c r="F3353" s="79"/>
      <c r="G3353" s="79"/>
      <c r="H3353" s="79"/>
      <c r="I3353" s="79"/>
      <c r="J3353" s="79"/>
      <c r="K3353" s="79"/>
      <c r="L3353" s="79"/>
      <c r="M3353" s="79"/>
    </row>
    <row r="3354" spans="1:13">
      <c r="A3354" s="79"/>
      <c r="B3354" s="79"/>
      <c r="C3354" s="79"/>
      <c r="D3354" s="79"/>
      <c r="E3354" s="79"/>
      <c r="F3354" s="79"/>
      <c r="G3354" s="79"/>
      <c r="H3354" s="79"/>
      <c r="I3354" s="79"/>
      <c r="J3354" s="79"/>
      <c r="K3354" s="79"/>
      <c r="L3354" s="79"/>
      <c r="M3354" s="79"/>
    </row>
    <row r="3355" spans="1:13">
      <c r="A3355" s="79"/>
      <c r="B3355" s="79"/>
      <c r="C3355" s="79"/>
      <c r="D3355" s="79"/>
      <c r="E3355" s="79"/>
      <c r="F3355" s="79"/>
      <c r="G3355" s="79"/>
      <c r="H3355" s="79"/>
      <c r="I3355" s="79"/>
      <c r="J3355" s="79"/>
      <c r="K3355" s="79"/>
      <c r="L3355" s="79"/>
      <c r="M3355" s="79"/>
    </row>
    <row r="3356" spans="1:13">
      <c r="A3356" s="79"/>
      <c r="B3356" s="79"/>
      <c r="C3356" s="79"/>
      <c r="D3356" s="79"/>
      <c r="E3356" s="79"/>
      <c r="F3356" s="79"/>
      <c r="G3356" s="79"/>
      <c r="H3356" s="79"/>
      <c r="I3356" s="79"/>
      <c r="J3356" s="79"/>
      <c r="K3356" s="79"/>
      <c r="L3356" s="79"/>
      <c r="M3356" s="79"/>
    </row>
    <row r="3357" spans="1:13">
      <c r="A3357" s="79"/>
      <c r="B3357" s="79"/>
      <c r="C3357" s="79"/>
      <c r="D3357" s="79"/>
      <c r="E3357" s="79"/>
      <c r="F3357" s="79"/>
      <c r="G3357" s="79"/>
      <c r="H3357" s="79"/>
      <c r="I3357" s="79"/>
      <c r="J3357" s="79"/>
      <c r="K3357" s="79"/>
      <c r="L3357" s="79"/>
      <c r="M3357" s="79"/>
    </row>
    <row r="3358" spans="1:13">
      <c r="A3358" s="79"/>
      <c r="B3358" s="79"/>
      <c r="C3358" s="79"/>
      <c r="D3358" s="79"/>
      <c r="E3358" s="79"/>
      <c r="F3358" s="79"/>
      <c r="G3358" s="79"/>
      <c r="H3358" s="79"/>
      <c r="I3358" s="79"/>
      <c r="J3358" s="79"/>
      <c r="K3358" s="79"/>
      <c r="L3358" s="79"/>
      <c r="M3358" s="79"/>
    </row>
    <row r="3359" spans="1:13">
      <c r="A3359" s="79"/>
      <c r="B3359" s="79"/>
      <c r="C3359" s="79"/>
      <c r="D3359" s="79"/>
      <c r="E3359" s="79"/>
      <c r="F3359" s="79"/>
      <c r="G3359" s="79"/>
      <c r="H3359" s="79"/>
      <c r="I3359" s="79"/>
      <c r="J3359" s="79"/>
      <c r="K3359" s="79"/>
      <c r="L3359" s="79"/>
      <c r="M3359" s="79"/>
    </row>
    <row r="3360" spans="1:13">
      <c r="A3360" s="79"/>
      <c r="B3360" s="79"/>
      <c r="C3360" s="79"/>
      <c r="D3360" s="79"/>
      <c r="E3360" s="79"/>
      <c r="F3360" s="79"/>
      <c r="G3360" s="79"/>
      <c r="H3360" s="79"/>
      <c r="I3360" s="79"/>
      <c r="J3360" s="79"/>
      <c r="K3360" s="79"/>
      <c r="L3360" s="79"/>
      <c r="M3360" s="79"/>
    </row>
    <row r="3361" spans="1:13">
      <c r="A3361" s="79"/>
      <c r="B3361" s="79"/>
      <c r="C3361" s="79"/>
      <c r="D3361" s="79"/>
      <c r="E3361" s="79"/>
      <c r="F3361" s="79"/>
      <c r="G3361" s="79"/>
      <c r="H3361" s="79"/>
      <c r="I3361" s="79"/>
      <c r="J3361" s="79"/>
      <c r="K3361" s="79"/>
      <c r="L3361" s="79"/>
      <c r="M3361" s="79"/>
    </row>
    <row r="3362" spans="1:13">
      <c r="A3362" s="79"/>
      <c r="B3362" s="79"/>
      <c r="C3362" s="79"/>
      <c r="D3362" s="79"/>
      <c r="E3362" s="79"/>
      <c r="F3362" s="79"/>
      <c r="G3362" s="79"/>
      <c r="H3362" s="79"/>
      <c r="I3362" s="79"/>
      <c r="J3362" s="79"/>
      <c r="K3362" s="79"/>
      <c r="L3362" s="79"/>
      <c r="M3362" s="79"/>
    </row>
    <row r="3363" spans="1:13">
      <c r="A3363" s="79"/>
      <c r="B3363" s="79"/>
      <c r="C3363" s="79"/>
      <c r="D3363" s="79"/>
      <c r="E3363" s="79"/>
      <c r="F3363" s="79"/>
      <c r="G3363" s="79"/>
      <c r="H3363" s="79"/>
      <c r="I3363" s="79"/>
      <c r="J3363" s="79"/>
      <c r="K3363" s="79"/>
      <c r="L3363" s="79"/>
      <c r="M3363" s="79"/>
    </row>
    <row r="3364" spans="1:13">
      <c r="A3364" s="79"/>
      <c r="B3364" s="79"/>
      <c r="C3364" s="79"/>
      <c r="D3364" s="79"/>
      <c r="E3364" s="79"/>
      <c r="F3364" s="79"/>
      <c r="G3364" s="79"/>
      <c r="H3364" s="79"/>
      <c r="I3364" s="79"/>
      <c r="J3364" s="79"/>
      <c r="K3364" s="79"/>
      <c r="L3364" s="79"/>
      <c r="M3364" s="79"/>
    </row>
    <row r="3365" spans="1:13">
      <c r="A3365" s="79"/>
      <c r="B3365" s="79"/>
      <c r="C3365" s="79"/>
      <c r="D3365" s="79"/>
      <c r="E3365" s="79"/>
      <c r="F3365" s="79"/>
      <c r="G3365" s="79"/>
      <c r="H3365" s="79"/>
      <c r="I3365" s="79"/>
      <c r="J3365" s="79"/>
      <c r="K3365" s="79"/>
      <c r="L3365" s="79"/>
      <c r="M3365" s="79"/>
    </row>
    <row r="3366" spans="1:13">
      <c r="A3366" s="79"/>
      <c r="B3366" s="79"/>
      <c r="C3366" s="79"/>
      <c r="D3366" s="79"/>
      <c r="E3366" s="79"/>
      <c r="F3366" s="79"/>
      <c r="G3366" s="79"/>
      <c r="H3366" s="79"/>
      <c r="I3366" s="79"/>
      <c r="J3366" s="79"/>
      <c r="K3366" s="79"/>
      <c r="L3366" s="79"/>
      <c r="M3366" s="79"/>
    </row>
    <row r="3367" spans="1:13">
      <c r="A3367" s="79"/>
      <c r="B3367" s="79"/>
      <c r="C3367" s="79"/>
      <c r="D3367" s="79"/>
      <c r="E3367" s="79"/>
      <c r="F3367" s="79"/>
      <c r="G3367" s="79"/>
      <c r="H3367" s="79"/>
      <c r="I3367" s="79"/>
      <c r="J3367" s="79"/>
      <c r="K3367" s="79"/>
      <c r="L3367" s="79"/>
      <c r="M3367" s="79"/>
    </row>
    <row r="3368" spans="1:13">
      <c r="A3368" s="79"/>
      <c r="B3368" s="79"/>
      <c r="C3368" s="79"/>
      <c r="D3368" s="79"/>
      <c r="E3368" s="79"/>
      <c r="F3368" s="79"/>
      <c r="G3368" s="79"/>
      <c r="H3368" s="79"/>
      <c r="I3368" s="79"/>
      <c r="J3368" s="79"/>
      <c r="K3368" s="79"/>
      <c r="L3368" s="79"/>
      <c r="M3368" s="79"/>
    </row>
    <row r="3369" spans="1:13">
      <c r="A3369" s="79"/>
      <c r="B3369" s="79"/>
      <c r="C3369" s="79"/>
      <c r="D3369" s="79"/>
      <c r="E3369" s="79"/>
      <c r="F3369" s="79"/>
      <c r="G3369" s="79"/>
      <c r="H3369" s="79"/>
      <c r="I3369" s="79"/>
      <c r="J3369" s="79"/>
      <c r="K3369" s="79"/>
      <c r="L3369" s="79"/>
      <c r="M3369" s="79"/>
    </row>
    <row r="3370" spans="1:13">
      <c r="A3370" s="79"/>
      <c r="B3370" s="79"/>
      <c r="C3370" s="79"/>
      <c r="D3370" s="79"/>
      <c r="E3370" s="79"/>
      <c r="F3370" s="79"/>
      <c r="G3370" s="79"/>
      <c r="H3370" s="79"/>
      <c r="I3370" s="79"/>
      <c r="J3370" s="79"/>
      <c r="K3370" s="79"/>
      <c r="L3370" s="79"/>
      <c r="M3370" s="79"/>
    </row>
    <row r="3371" spans="1:13">
      <c r="A3371" s="79"/>
      <c r="B3371" s="79"/>
      <c r="C3371" s="79"/>
      <c r="D3371" s="79"/>
      <c r="E3371" s="79"/>
      <c r="F3371" s="79"/>
      <c r="G3371" s="79"/>
      <c r="H3371" s="79"/>
      <c r="I3371" s="79"/>
      <c r="J3371" s="79"/>
      <c r="K3371" s="79"/>
      <c r="L3371" s="79"/>
      <c r="M3371" s="79"/>
    </row>
    <row r="3372" spans="1:13">
      <c r="A3372" s="79"/>
      <c r="B3372" s="79"/>
      <c r="C3372" s="79"/>
      <c r="D3372" s="79"/>
      <c r="E3372" s="79"/>
      <c r="F3372" s="79"/>
      <c r="G3372" s="79"/>
      <c r="H3372" s="79"/>
      <c r="I3372" s="79"/>
      <c r="J3372" s="79"/>
      <c r="K3372" s="79"/>
      <c r="L3372" s="79"/>
      <c r="M3372" s="79"/>
    </row>
    <row r="3373" spans="1:13">
      <c r="A3373" s="79"/>
      <c r="B3373" s="79"/>
      <c r="C3373" s="79"/>
      <c r="D3373" s="79"/>
      <c r="E3373" s="79"/>
      <c r="F3373" s="79"/>
      <c r="G3373" s="79"/>
      <c r="H3373" s="79"/>
      <c r="I3373" s="79"/>
      <c r="J3373" s="79"/>
      <c r="K3373" s="79"/>
      <c r="L3373" s="79"/>
      <c r="M3373" s="79"/>
    </row>
    <row r="3374" spans="1:13">
      <c r="A3374" s="79"/>
      <c r="B3374" s="79"/>
      <c r="C3374" s="79"/>
      <c r="D3374" s="79"/>
      <c r="E3374" s="79"/>
      <c r="F3374" s="79"/>
      <c r="G3374" s="79"/>
      <c r="H3374" s="79"/>
      <c r="I3374" s="79"/>
      <c r="J3374" s="79"/>
      <c r="K3374" s="79"/>
      <c r="L3374" s="79"/>
      <c r="M3374" s="79"/>
    </row>
    <row r="3375" spans="1:13">
      <c r="A3375" s="79"/>
      <c r="B3375" s="79"/>
      <c r="C3375" s="79"/>
      <c r="D3375" s="79"/>
      <c r="E3375" s="79"/>
      <c r="F3375" s="79"/>
      <c r="G3375" s="79"/>
      <c r="H3375" s="79"/>
      <c r="I3375" s="79"/>
      <c r="J3375" s="79"/>
      <c r="K3375" s="79"/>
      <c r="L3375" s="79"/>
      <c r="M3375" s="79"/>
    </row>
    <row r="3376" spans="1:13">
      <c r="A3376" s="79"/>
      <c r="B3376" s="79"/>
      <c r="C3376" s="79"/>
      <c r="D3376" s="79"/>
      <c r="E3376" s="79"/>
      <c r="F3376" s="79"/>
      <c r="G3376" s="79"/>
      <c r="H3376" s="79"/>
      <c r="I3376" s="79"/>
      <c r="J3376" s="79"/>
      <c r="K3376" s="79"/>
      <c r="L3376" s="79"/>
      <c r="M3376" s="79"/>
    </row>
    <row r="3377" spans="1:13">
      <c r="A3377" s="79"/>
      <c r="B3377" s="79"/>
      <c r="C3377" s="79"/>
      <c r="D3377" s="79"/>
      <c r="E3377" s="79"/>
      <c r="F3377" s="79"/>
      <c r="G3377" s="79"/>
      <c r="H3377" s="79"/>
      <c r="I3377" s="79"/>
      <c r="J3377" s="79"/>
      <c r="K3377" s="79"/>
      <c r="L3377" s="79"/>
      <c r="M3377" s="79"/>
    </row>
    <row r="3378" spans="1:13">
      <c r="A3378" s="79"/>
      <c r="B3378" s="79"/>
      <c r="C3378" s="79"/>
      <c r="D3378" s="79"/>
      <c r="E3378" s="79"/>
      <c r="F3378" s="79"/>
      <c r="G3378" s="79"/>
      <c r="H3378" s="79"/>
      <c r="I3378" s="79"/>
      <c r="J3378" s="79"/>
      <c r="K3378" s="79"/>
      <c r="L3378" s="79"/>
      <c r="M3378" s="79"/>
    </row>
    <row r="3379" spans="1:13">
      <c r="A3379" s="79"/>
      <c r="B3379" s="79"/>
      <c r="C3379" s="79"/>
      <c r="D3379" s="79"/>
      <c r="E3379" s="79"/>
      <c r="F3379" s="79"/>
      <c r="G3379" s="79"/>
      <c r="H3379" s="79"/>
      <c r="I3379" s="79"/>
      <c r="J3379" s="79"/>
      <c r="K3379" s="79"/>
      <c r="L3379" s="79"/>
      <c r="M3379" s="79"/>
    </row>
    <row r="3380" spans="1:13">
      <c r="A3380" s="79"/>
      <c r="B3380" s="79"/>
      <c r="C3380" s="79"/>
      <c r="D3380" s="79"/>
      <c r="E3380" s="79"/>
      <c r="F3380" s="79"/>
      <c r="G3380" s="79"/>
      <c r="H3380" s="79"/>
      <c r="I3380" s="79"/>
      <c r="J3380" s="79"/>
      <c r="K3380" s="79"/>
      <c r="L3380" s="79"/>
      <c r="M3380" s="79"/>
    </row>
    <row r="3381" spans="1:13">
      <c r="A3381" s="79"/>
      <c r="B3381" s="79"/>
      <c r="C3381" s="79"/>
      <c r="D3381" s="79"/>
      <c r="E3381" s="79"/>
      <c r="F3381" s="79"/>
      <c r="G3381" s="79"/>
      <c r="H3381" s="79"/>
      <c r="I3381" s="79"/>
      <c r="J3381" s="79"/>
      <c r="K3381" s="79"/>
      <c r="L3381" s="79"/>
      <c r="M3381" s="79"/>
    </row>
    <row r="3382" spans="1:13">
      <c r="A3382" s="79"/>
      <c r="B3382" s="79"/>
      <c r="C3382" s="79"/>
      <c r="D3382" s="79"/>
      <c r="E3382" s="79"/>
      <c r="F3382" s="79"/>
      <c r="G3382" s="79"/>
      <c r="H3382" s="79"/>
      <c r="I3382" s="79"/>
      <c r="J3382" s="79"/>
      <c r="K3382" s="79"/>
      <c r="L3382" s="79"/>
      <c r="M3382" s="79"/>
    </row>
    <row r="3383" spans="1:13">
      <c r="A3383" s="79"/>
      <c r="B3383" s="79"/>
      <c r="C3383" s="79"/>
      <c r="D3383" s="79"/>
      <c r="E3383" s="79"/>
      <c r="F3383" s="79"/>
      <c r="G3383" s="79"/>
      <c r="H3383" s="79"/>
      <c r="I3383" s="79"/>
      <c r="J3383" s="79"/>
      <c r="K3383" s="79"/>
      <c r="L3383" s="79"/>
      <c r="M3383" s="79"/>
    </row>
    <row r="3384" spans="1:13">
      <c r="A3384" s="79"/>
      <c r="B3384" s="79"/>
      <c r="C3384" s="79"/>
      <c r="D3384" s="79"/>
      <c r="E3384" s="79"/>
      <c r="F3384" s="79"/>
      <c r="G3384" s="79"/>
      <c r="H3384" s="79"/>
      <c r="I3384" s="79"/>
      <c r="J3384" s="79"/>
      <c r="K3384" s="79"/>
      <c r="L3384" s="79"/>
      <c r="M3384" s="79"/>
    </row>
    <row r="3385" spans="1:13">
      <c r="A3385" s="79"/>
      <c r="B3385" s="79"/>
      <c r="C3385" s="79"/>
      <c r="D3385" s="79"/>
      <c r="E3385" s="79"/>
      <c r="F3385" s="79"/>
      <c r="G3385" s="79"/>
      <c r="H3385" s="79"/>
      <c r="I3385" s="79"/>
      <c r="J3385" s="79"/>
      <c r="K3385" s="79"/>
      <c r="L3385" s="79"/>
      <c r="M3385" s="79"/>
    </row>
    <row r="3386" spans="1:13">
      <c r="A3386" s="79"/>
      <c r="B3386" s="79"/>
      <c r="C3386" s="79"/>
      <c r="D3386" s="79"/>
      <c r="E3386" s="79"/>
      <c r="F3386" s="79"/>
      <c r="G3386" s="79"/>
      <c r="H3386" s="79"/>
      <c r="I3386" s="79"/>
      <c r="J3386" s="79"/>
      <c r="K3386" s="79"/>
      <c r="L3386" s="79"/>
      <c r="M3386" s="79"/>
    </row>
    <row r="3387" spans="1:13">
      <c r="A3387" s="79"/>
      <c r="B3387" s="79"/>
      <c r="C3387" s="79"/>
      <c r="D3387" s="79"/>
      <c r="E3387" s="79"/>
      <c r="F3387" s="79"/>
      <c r="G3387" s="79"/>
      <c r="H3387" s="79"/>
      <c r="I3387" s="79"/>
      <c r="J3387" s="79"/>
      <c r="K3387" s="79"/>
      <c r="L3387" s="79"/>
      <c r="M3387" s="79"/>
    </row>
    <row r="3388" spans="1:13">
      <c r="A3388" s="79"/>
      <c r="B3388" s="79"/>
      <c r="C3388" s="79"/>
      <c r="D3388" s="79"/>
      <c r="E3388" s="79"/>
      <c r="F3388" s="79"/>
      <c r="G3388" s="79"/>
      <c r="H3388" s="79"/>
      <c r="I3388" s="79"/>
      <c r="J3388" s="79"/>
      <c r="K3388" s="79"/>
      <c r="L3388" s="79"/>
      <c r="M3388" s="79"/>
    </row>
    <row r="3389" spans="1:13">
      <c r="A3389" s="79"/>
      <c r="B3389" s="79"/>
      <c r="C3389" s="79"/>
      <c r="D3389" s="79"/>
      <c r="E3389" s="79"/>
      <c r="F3389" s="79"/>
      <c r="G3389" s="79"/>
      <c r="H3389" s="79"/>
      <c r="I3389" s="79"/>
      <c r="J3389" s="79"/>
      <c r="K3389" s="79"/>
      <c r="L3389" s="79"/>
      <c r="M3389" s="79"/>
    </row>
    <row r="3390" spans="1:13">
      <c r="A3390" s="79"/>
      <c r="B3390" s="79"/>
      <c r="C3390" s="79"/>
      <c r="D3390" s="79"/>
      <c r="E3390" s="79"/>
      <c r="F3390" s="79"/>
      <c r="G3390" s="79"/>
      <c r="H3390" s="79"/>
      <c r="I3390" s="79"/>
      <c r="J3390" s="79"/>
      <c r="K3390" s="79"/>
      <c r="L3390" s="79"/>
      <c r="M3390" s="79"/>
    </row>
    <row r="3391" spans="1:13">
      <c r="A3391" s="79"/>
      <c r="B3391" s="79"/>
      <c r="C3391" s="79"/>
      <c r="D3391" s="79"/>
      <c r="E3391" s="79"/>
      <c r="F3391" s="79"/>
      <c r="G3391" s="79"/>
      <c r="H3391" s="79"/>
      <c r="I3391" s="79"/>
      <c r="J3391" s="79"/>
      <c r="K3391" s="79"/>
      <c r="L3391" s="79"/>
      <c r="M3391" s="79"/>
    </row>
    <row r="3392" spans="1:13">
      <c r="A3392" s="79"/>
      <c r="B3392" s="79"/>
      <c r="C3392" s="79"/>
      <c r="D3392" s="79"/>
      <c r="E3392" s="79"/>
      <c r="F3392" s="79"/>
      <c r="G3392" s="79"/>
      <c r="H3392" s="79"/>
      <c r="I3392" s="79"/>
      <c r="J3392" s="79"/>
      <c r="K3392" s="79"/>
      <c r="L3392" s="79"/>
      <c r="M3392" s="79"/>
    </row>
    <row r="3393" spans="1:13">
      <c r="A3393" s="79"/>
      <c r="B3393" s="79"/>
      <c r="C3393" s="79"/>
      <c r="D3393" s="79"/>
      <c r="E3393" s="79"/>
      <c r="F3393" s="79"/>
      <c r="G3393" s="79"/>
      <c r="H3393" s="79"/>
      <c r="I3393" s="79"/>
      <c r="J3393" s="79"/>
      <c r="K3393" s="79"/>
      <c r="L3393" s="79"/>
      <c r="M3393" s="79"/>
    </row>
    <row r="3394" spans="1:13">
      <c r="A3394" s="79"/>
      <c r="B3394" s="79"/>
      <c r="C3394" s="79"/>
      <c r="D3394" s="79"/>
      <c r="E3394" s="79"/>
      <c r="F3394" s="79"/>
      <c r="G3394" s="79"/>
      <c r="H3394" s="79"/>
      <c r="I3394" s="79"/>
      <c r="J3394" s="79"/>
      <c r="K3394" s="79"/>
      <c r="L3394" s="79"/>
      <c r="M3394" s="79"/>
    </row>
    <row r="3395" spans="1:13">
      <c r="A3395" s="79"/>
      <c r="B3395" s="79"/>
      <c r="C3395" s="79"/>
      <c r="D3395" s="79"/>
      <c r="E3395" s="79"/>
      <c r="F3395" s="79"/>
      <c r="G3395" s="79"/>
      <c r="H3395" s="79"/>
      <c r="I3395" s="79"/>
      <c r="J3395" s="79"/>
      <c r="K3395" s="79"/>
      <c r="L3395" s="79"/>
      <c r="M3395" s="79"/>
    </row>
    <row r="3396" spans="1:13">
      <c r="A3396" s="79"/>
      <c r="B3396" s="79"/>
      <c r="C3396" s="79"/>
      <c r="D3396" s="79"/>
      <c r="E3396" s="79"/>
      <c r="F3396" s="79"/>
      <c r="G3396" s="79"/>
      <c r="H3396" s="79"/>
      <c r="I3396" s="79"/>
      <c r="J3396" s="79"/>
      <c r="K3396" s="79"/>
      <c r="L3396" s="79"/>
      <c r="M3396" s="79"/>
    </row>
    <row r="3397" spans="1:13">
      <c r="A3397" s="79"/>
      <c r="B3397" s="79"/>
      <c r="C3397" s="79"/>
      <c r="D3397" s="79"/>
      <c r="E3397" s="79"/>
      <c r="F3397" s="79"/>
      <c r="G3397" s="79"/>
      <c r="H3397" s="79"/>
      <c r="I3397" s="79"/>
      <c r="J3397" s="79"/>
      <c r="K3397" s="79"/>
      <c r="L3397" s="79"/>
      <c r="M3397" s="79"/>
    </row>
    <row r="3398" spans="1:13">
      <c r="A3398" s="79"/>
      <c r="B3398" s="79"/>
      <c r="C3398" s="79"/>
      <c r="D3398" s="79"/>
      <c r="E3398" s="79"/>
      <c r="F3398" s="79"/>
      <c r="G3398" s="79"/>
      <c r="H3398" s="79"/>
      <c r="I3398" s="79"/>
      <c r="J3398" s="79"/>
      <c r="K3398" s="79"/>
      <c r="L3398" s="79"/>
      <c r="M3398" s="79"/>
    </row>
    <row r="3399" spans="1:13">
      <c r="A3399" s="79"/>
      <c r="B3399" s="79"/>
      <c r="C3399" s="79"/>
      <c r="D3399" s="79"/>
      <c r="E3399" s="79"/>
      <c r="F3399" s="79"/>
      <c r="G3399" s="79"/>
      <c r="H3399" s="79"/>
      <c r="I3399" s="79"/>
      <c r="J3399" s="79"/>
      <c r="K3399" s="79"/>
      <c r="L3399" s="79"/>
      <c r="M3399" s="79"/>
    </row>
    <row r="3400" spans="1:13">
      <c r="A3400" s="79"/>
      <c r="B3400" s="79"/>
      <c r="C3400" s="79"/>
      <c r="D3400" s="79"/>
      <c r="E3400" s="79"/>
      <c r="F3400" s="79"/>
      <c r="G3400" s="79"/>
      <c r="H3400" s="79"/>
      <c r="I3400" s="79"/>
      <c r="J3400" s="79"/>
      <c r="K3400" s="79"/>
      <c r="L3400" s="79"/>
      <c r="M3400" s="79"/>
    </row>
    <row r="3401" spans="1:13">
      <c r="A3401" s="79"/>
      <c r="B3401" s="79"/>
      <c r="C3401" s="79"/>
      <c r="D3401" s="79"/>
      <c r="E3401" s="79"/>
      <c r="F3401" s="79"/>
      <c r="G3401" s="79"/>
      <c r="H3401" s="79"/>
      <c r="I3401" s="79"/>
      <c r="J3401" s="79"/>
      <c r="K3401" s="79"/>
      <c r="L3401" s="79"/>
      <c r="M3401" s="79"/>
    </row>
    <row r="3402" spans="1:13">
      <c r="A3402" s="79"/>
      <c r="B3402" s="79"/>
      <c r="C3402" s="79"/>
      <c r="D3402" s="79"/>
      <c r="E3402" s="79"/>
      <c r="F3402" s="79"/>
      <c r="G3402" s="79"/>
      <c r="H3402" s="79"/>
      <c r="I3402" s="79"/>
      <c r="J3402" s="79"/>
      <c r="K3402" s="79"/>
      <c r="L3402" s="79"/>
      <c r="M3402" s="79"/>
    </row>
    <row r="3403" spans="1:13">
      <c r="A3403" s="79"/>
      <c r="B3403" s="79"/>
      <c r="C3403" s="79"/>
      <c r="D3403" s="79"/>
      <c r="E3403" s="79"/>
      <c r="F3403" s="79"/>
      <c r="G3403" s="79"/>
      <c r="H3403" s="79"/>
      <c r="I3403" s="79"/>
      <c r="J3403" s="79"/>
      <c r="K3403" s="79"/>
      <c r="L3403" s="79"/>
      <c r="M3403" s="79"/>
    </row>
    <row r="3404" spans="1:13">
      <c r="A3404" s="79"/>
      <c r="B3404" s="79"/>
      <c r="C3404" s="79"/>
      <c r="D3404" s="79"/>
      <c r="E3404" s="79"/>
      <c r="F3404" s="79"/>
      <c r="G3404" s="79"/>
      <c r="H3404" s="79"/>
      <c r="I3404" s="79"/>
      <c r="J3404" s="79"/>
      <c r="K3404" s="79"/>
      <c r="L3404" s="79"/>
      <c r="M3404" s="79"/>
    </row>
    <row r="3405" spans="1:13">
      <c r="A3405" s="79"/>
      <c r="B3405" s="79"/>
      <c r="C3405" s="79"/>
      <c r="D3405" s="79"/>
      <c r="E3405" s="79"/>
      <c r="F3405" s="79"/>
      <c r="G3405" s="79"/>
      <c r="H3405" s="79"/>
      <c r="I3405" s="79"/>
      <c r="J3405" s="79"/>
      <c r="K3405" s="79"/>
      <c r="L3405" s="79"/>
      <c r="M3405" s="79"/>
    </row>
    <row r="3406" spans="1:13">
      <c r="A3406" s="79"/>
      <c r="B3406" s="79"/>
      <c r="C3406" s="79"/>
      <c r="D3406" s="79"/>
      <c r="E3406" s="79"/>
      <c r="F3406" s="79"/>
      <c r="G3406" s="79"/>
      <c r="H3406" s="79"/>
      <c r="I3406" s="79"/>
      <c r="J3406" s="79"/>
      <c r="K3406" s="79"/>
      <c r="L3406" s="79"/>
      <c r="M3406" s="79"/>
    </row>
    <row r="3407" spans="1:13">
      <c r="A3407" s="79"/>
      <c r="B3407" s="79"/>
      <c r="C3407" s="79"/>
      <c r="D3407" s="79"/>
      <c r="E3407" s="79"/>
      <c r="F3407" s="79"/>
      <c r="G3407" s="79"/>
      <c r="H3407" s="79"/>
      <c r="I3407" s="79"/>
      <c r="J3407" s="79"/>
      <c r="K3407" s="79"/>
      <c r="L3407" s="79"/>
      <c r="M3407" s="79"/>
    </row>
    <row r="3408" spans="1:13">
      <c r="A3408" s="79"/>
      <c r="B3408" s="79"/>
      <c r="C3408" s="79"/>
      <c r="D3408" s="79"/>
      <c r="E3408" s="79"/>
      <c r="F3408" s="79"/>
      <c r="G3408" s="79"/>
      <c r="H3408" s="79"/>
      <c r="I3408" s="79"/>
      <c r="J3408" s="79"/>
      <c r="K3408" s="79"/>
      <c r="L3408" s="79"/>
      <c r="M3408" s="79"/>
    </row>
    <row r="3409" spans="1:13">
      <c r="A3409" s="79"/>
      <c r="B3409" s="79"/>
      <c r="C3409" s="79"/>
      <c r="D3409" s="79"/>
      <c r="E3409" s="79"/>
      <c r="F3409" s="79"/>
      <c r="G3409" s="79"/>
      <c r="H3409" s="79"/>
      <c r="I3409" s="79"/>
      <c r="J3409" s="79"/>
      <c r="K3409" s="79"/>
      <c r="L3409" s="79"/>
      <c r="M3409" s="79"/>
    </row>
    <row r="3410" spans="1:13">
      <c r="A3410" s="79"/>
      <c r="B3410" s="79"/>
      <c r="C3410" s="79"/>
      <c r="D3410" s="79"/>
      <c r="E3410" s="79"/>
      <c r="F3410" s="79"/>
      <c r="G3410" s="79"/>
      <c r="H3410" s="79"/>
      <c r="I3410" s="79"/>
      <c r="J3410" s="79"/>
      <c r="K3410" s="79"/>
      <c r="L3410" s="79"/>
      <c r="M3410" s="79"/>
    </row>
    <row r="3411" spans="1:13">
      <c r="A3411" s="79"/>
      <c r="B3411" s="79"/>
      <c r="C3411" s="79"/>
      <c r="D3411" s="79"/>
      <c r="E3411" s="79"/>
      <c r="F3411" s="79"/>
      <c r="G3411" s="79"/>
      <c r="H3411" s="79"/>
      <c r="I3411" s="79"/>
      <c r="J3411" s="79"/>
      <c r="K3411" s="79"/>
      <c r="L3411" s="79"/>
      <c r="M3411" s="79"/>
    </row>
    <row r="3412" spans="1:13">
      <c r="A3412" s="79"/>
      <c r="B3412" s="79"/>
      <c r="C3412" s="79"/>
      <c r="D3412" s="79"/>
      <c r="E3412" s="79"/>
      <c r="F3412" s="79"/>
      <c r="G3412" s="79"/>
      <c r="H3412" s="79"/>
      <c r="I3412" s="79"/>
      <c r="J3412" s="79"/>
      <c r="K3412" s="79"/>
      <c r="L3412" s="79"/>
      <c r="M3412" s="79"/>
    </row>
    <row r="3413" spans="1:13">
      <c r="A3413" s="79"/>
      <c r="B3413" s="79"/>
      <c r="C3413" s="79"/>
      <c r="D3413" s="79"/>
      <c r="E3413" s="79"/>
      <c r="F3413" s="79"/>
      <c r="G3413" s="79"/>
      <c r="H3413" s="79"/>
      <c r="I3413" s="79"/>
      <c r="J3413" s="79"/>
      <c r="K3413" s="79"/>
      <c r="L3413" s="79"/>
      <c r="M3413" s="79"/>
    </row>
    <row r="3414" spans="1:13">
      <c r="A3414" s="79"/>
      <c r="B3414" s="79"/>
      <c r="C3414" s="79"/>
      <c r="D3414" s="79"/>
      <c r="E3414" s="79"/>
      <c r="F3414" s="79"/>
      <c r="G3414" s="79"/>
      <c r="H3414" s="79"/>
      <c r="I3414" s="79"/>
      <c r="J3414" s="79"/>
      <c r="K3414" s="79"/>
      <c r="L3414" s="79"/>
      <c r="M3414" s="79"/>
    </row>
    <row r="3415" spans="1:13">
      <c r="A3415" s="79"/>
      <c r="B3415" s="79"/>
      <c r="C3415" s="79"/>
      <c r="D3415" s="79"/>
      <c r="E3415" s="79"/>
      <c r="F3415" s="79"/>
      <c r="G3415" s="79"/>
      <c r="H3415" s="79"/>
      <c r="I3415" s="79"/>
      <c r="J3415" s="79"/>
      <c r="K3415" s="79"/>
      <c r="L3415" s="79"/>
      <c r="M3415" s="79"/>
    </row>
    <row r="3416" spans="1:13">
      <c r="A3416" s="79"/>
      <c r="B3416" s="79"/>
      <c r="C3416" s="79"/>
      <c r="D3416" s="79"/>
      <c r="E3416" s="79"/>
      <c r="F3416" s="79"/>
      <c r="G3416" s="79"/>
      <c r="H3416" s="79"/>
      <c r="I3416" s="79"/>
      <c r="J3416" s="79"/>
      <c r="K3416" s="79"/>
      <c r="L3416" s="79"/>
      <c r="M3416" s="79"/>
    </row>
    <row r="3417" spans="1:13">
      <c r="A3417" s="79"/>
      <c r="B3417" s="79"/>
      <c r="C3417" s="79"/>
      <c r="D3417" s="79"/>
      <c r="E3417" s="79"/>
      <c r="F3417" s="79"/>
      <c r="G3417" s="79"/>
      <c r="H3417" s="79"/>
      <c r="I3417" s="79"/>
      <c r="J3417" s="79"/>
      <c r="K3417" s="79"/>
      <c r="L3417" s="79"/>
      <c r="M3417" s="79"/>
    </row>
    <row r="3418" spans="1:13">
      <c r="A3418" s="79"/>
      <c r="B3418" s="79"/>
      <c r="C3418" s="79"/>
      <c r="D3418" s="79"/>
      <c r="E3418" s="79"/>
      <c r="F3418" s="79"/>
      <c r="G3418" s="79"/>
      <c r="H3418" s="79"/>
      <c r="I3418" s="79"/>
      <c r="J3418" s="79"/>
      <c r="K3418" s="79"/>
      <c r="L3418" s="79"/>
      <c r="M3418" s="79"/>
    </row>
    <row r="3419" spans="1:13">
      <c r="A3419" s="79"/>
      <c r="B3419" s="79"/>
      <c r="C3419" s="79"/>
      <c r="D3419" s="79"/>
      <c r="E3419" s="79"/>
      <c r="F3419" s="79"/>
      <c r="G3419" s="79"/>
      <c r="H3419" s="79"/>
      <c r="I3419" s="79"/>
      <c r="J3419" s="79"/>
      <c r="K3419" s="79"/>
      <c r="L3419" s="79"/>
      <c r="M3419" s="79"/>
    </row>
    <row r="3420" spans="1:13">
      <c r="A3420" s="79"/>
      <c r="B3420" s="79"/>
      <c r="C3420" s="79"/>
      <c r="D3420" s="79"/>
      <c r="E3420" s="79"/>
      <c r="F3420" s="79"/>
      <c r="G3420" s="79"/>
      <c r="H3420" s="79"/>
      <c r="I3420" s="79"/>
      <c r="J3420" s="79"/>
      <c r="K3420" s="79"/>
      <c r="L3420" s="79"/>
      <c r="M3420" s="79"/>
    </row>
    <row r="3421" spans="1:13">
      <c r="A3421" s="79"/>
      <c r="B3421" s="79"/>
      <c r="C3421" s="79"/>
      <c r="D3421" s="79"/>
      <c r="E3421" s="79"/>
      <c r="F3421" s="79"/>
      <c r="G3421" s="79"/>
      <c r="H3421" s="79"/>
      <c r="I3421" s="79"/>
      <c r="J3421" s="79"/>
      <c r="K3421" s="79"/>
      <c r="L3421" s="79"/>
      <c r="M3421" s="79"/>
    </row>
    <row r="3422" spans="1:13">
      <c r="A3422" s="79"/>
      <c r="B3422" s="79"/>
      <c r="C3422" s="79"/>
      <c r="D3422" s="79"/>
      <c r="E3422" s="79"/>
      <c r="F3422" s="79"/>
      <c r="G3422" s="79"/>
      <c r="H3422" s="79"/>
      <c r="I3422" s="79"/>
      <c r="J3422" s="79"/>
      <c r="K3422" s="79"/>
      <c r="L3422" s="79"/>
      <c r="M3422" s="79"/>
    </row>
    <row r="3423" spans="1:13">
      <c r="A3423" s="79"/>
      <c r="B3423" s="79"/>
      <c r="C3423" s="79"/>
      <c r="D3423" s="79"/>
      <c r="E3423" s="79"/>
      <c r="F3423" s="79"/>
      <c r="G3423" s="79"/>
      <c r="H3423" s="79"/>
      <c r="I3423" s="79"/>
      <c r="J3423" s="79"/>
      <c r="K3423" s="79"/>
      <c r="L3423" s="79"/>
      <c r="M3423" s="79"/>
    </row>
    <row r="3424" spans="1:13">
      <c r="A3424" s="79"/>
      <c r="B3424" s="79"/>
      <c r="C3424" s="79"/>
      <c r="D3424" s="79"/>
      <c r="E3424" s="79"/>
      <c r="F3424" s="79"/>
      <c r="G3424" s="79"/>
      <c r="H3424" s="79"/>
      <c r="I3424" s="79"/>
      <c r="J3424" s="79"/>
      <c r="K3424" s="79"/>
      <c r="L3424" s="79"/>
      <c r="M3424" s="79"/>
    </row>
    <row r="3425" spans="1:13">
      <c r="A3425" s="79"/>
      <c r="B3425" s="79"/>
      <c r="C3425" s="79"/>
      <c r="D3425" s="79"/>
      <c r="E3425" s="79"/>
      <c r="F3425" s="79"/>
      <c r="G3425" s="79"/>
      <c r="H3425" s="79"/>
      <c r="I3425" s="79"/>
      <c r="J3425" s="79"/>
      <c r="K3425" s="79"/>
      <c r="L3425" s="79"/>
      <c r="M3425" s="79"/>
    </row>
    <row r="3426" spans="1:13">
      <c r="A3426" s="79"/>
      <c r="B3426" s="79"/>
      <c r="C3426" s="79"/>
      <c r="D3426" s="79"/>
      <c r="E3426" s="79"/>
      <c r="F3426" s="79"/>
      <c r="G3426" s="79"/>
      <c r="H3426" s="79"/>
      <c r="I3426" s="79"/>
      <c r="J3426" s="79"/>
      <c r="K3426" s="79"/>
      <c r="L3426" s="79"/>
      <c r="M3426" s="79"/>
    </row>
    <row r="3427" spans="1:13">
      <c r="A3427" s="79"/>
      <c r="B3427" s="79"/>
      <c r="C3427" s="79"/>
      <c r="D3427" s="79"/>
      <c r="E3427" s="79"/>
      <c r="F3427" s="79"/>
      <c r="G3427" s="79"/>
      <c r="H3427" s="79"/>
      <c r="I3427" s="79"/>
      <c r="J3427" s="79"/>
      <c r="K3427" s="79"/>
      <c r="L3427" s="79"/>
      <c r="M3427" s="79"/>
    </row>
    <row r="3428" spans="1:13">
      <c r="A3428" s="79"/>
      <c r="B3428" s="79"/>
      <c r="C3428" s="79"/>
      <c r="D3428" s="79"/>
      <c r="E3428" s="79"/>
      <c r="F3428" s="79"/>
      <c r="G3428" s="79"/>
      <c r="H3428" s="79"/>
      <c r="I3428" s="79"/>
      <c r="J3428" s="79"/>
      <c r="K3428" s="79"/>
      <c r="L3428" s="79"/>
      <c r="M3428" s="79"/>
    </row>
    <row r="3429" spans="1:13">
      <c r="A3429" s="79"/>
      <c r="B3429" s="79"/>
      <c r="C3429" s="79"/>
      <c r="D3429" s="79"/>
      <c r="E3429" s="79"/>
      <c r="F3429" s="79"/>
      <c r="G3429" s="79"/>
      <c r="H3429" s="79"/>
      <c r="I3429" s="79"/>
      <c r="J3429" s="79"/>
      <c r="K3429" s="79"/>
      <c r="L3429" s="79"/>
      <c r="M3429" s="79"/>
    </row>
    <row r="3430" spans="1:13">
      <c r="A3430" s="79"/>
      <c r="B3430" s="79"/>
      <c r="C3430" s="79"/>
      <c r="D3430" s="79"/>
      <c r="E3430" s="79"/>
      <c r="F3430" s="79"/>
      <c r="G3430" s="79"/>
      <c r="H3430" s="79"/>
      <c r="I3430" s="79"/>
      <c r="J3430" s="79"/>
      <c r="K3430" s="79"/>
      <c r="L3430" s="79"/>
      <c r="M3430" s="79"/>
    </row>
    <row r="3431" spans="1:13">
      <c r="A3431" s="79"/>
      <c r="B3431" s="79"/>
      <c r="C3431" s="79"/>
      <c r="D3431" s="79"/>
      <c r="E3431" s="79"/>
      <c r="F3431" s="79"/>
      <c r="G3431" s="79"/>
      <c r="H3431" s="79"/>
      <c r="I3431" s="79"/>
      <c r="J3431" s="79"/>
      <c r="K3431" s="79"/>
      <c r="L3431" s="79"/>
      <c r="M3431" s="79"/>
    </row>
    <row r="3432" spans="1:13">
      <c r="A3432" s="79"/>
      <c r="B3432" s="79"/>
      <c r="C3432" s="79"/>
      <c r="D3432" s="79"/>
      <c r="E3432" s="79"/>
      <c r="F3432" s="79"/>
      <c r="G3432" s="79"/>
      <c r="H3432" s="79"/>
      <c r="I3432" s="79"/>
      <c r="J3432" s="79"/>
      <c r="K3432" s="79"/>
      <c r="L3432" s="79"/>
      <c r="M3432" s="79"/>
    </row>
    <row r="3433" spans="1:13">
      <c r="A3433" s="79"/>
      <c r="B3433" s="79"/>
      <c r="C3433" s="79"/>
      <c r="D3433" s="79"/>
      <c r="E3433" s="79"/>
      <c r="F3433" s="79"/>
      <c r="G3433" s="79"/>
      <c r="H3433" s="79"/>
      <c r="I3433" s="79"/>
      <c r="J3433" s="79"/>
      <c r="K3433" s="79"/>
      <c r="L3433" s="79"/>
      <c r="M3433" s="79"/>
    </row>
    <row r="3434" spans="1:13">
      <c r="A3434" s="79"/>
      <c r="B3434" s="79"/>
      <c r="C3434" s="79"/>
      <c r="D3434" s="79"/>
      <c r="E3434" s="79"/>
      <c r="F3434" s="79"/>
      <c r="G3434" s="79"/>
      <c r="H3434" s="79"/>
      <c r="I3434" s="79"/>
      <c r="J3434" s="79"/>
      <c r="K3434" s="79"/>
      <c r="L3434" s="79"/>
      <c r="M3434" s="79"/>
    </row>
    <row r="3435" spans="1:13">
      <c r="A3435" s="79"/>
      <c r="B3435" s="79"/>
      <c r="C3435" s="79"/>
      <c r="D3435" s="79"/>
      <c r="E3435" s="79"/>
      <c r="F3435" s="79"/>
      <c r="G3435" s="79"/>
      <c r="H3435" s="79"/>
      <c r="I3435" s="79"/>
      <c r="J3435" s="79"/>
      <c r="K3435" s="79"/>
      <c r="L3435" s="79"/>
      <c r="M3435" s="79"/>
    </row>
    <row r="3436" spans="1:13">
      <c r="A3436" s="79"/>
      <c r="B3436" s="79"/>
      <c r="C3436" s="79"/>
      <c r="D3436" s="79"/>
      <c r="E3436" s="79"/>
      <c r="F3436" s="79"/>
      <c r="G3436" s="79"/>
      <c r="H3436" s="79"/>
      <c r="I3436" s="79"/>
      <c r="J3436" s="79"/>
      <c r="K3436" s="79"/>
      <c r="L3436" s="79"/>
      <c r="M3436" s="79"/>
    </row>
    <row r="3437" spans="1:13">
      <c r="A3437" s="79"/>
      <c r="B3437" s="79"/>
      <c r="C3437" s="79"/>
      <c r="D3437" s="79"/>
      <c r="E3437" s="79"/>
      <c r="F3437" s="79"/>
      <c r="G3437" s="79"/>
      <c r="H3437" s="79"/>
      <c r="I3437" s="79"/>
      <c r="J3437" s="79"/>
      <c r="K3437" s="79"/>
      <c r="L3437" s="79"/>
      <c r="M3437" s="79"/>
    </row>
    <row r="3438" spans="1:13">
      <c r="A3438" s="79"/>
      <c r="B3438" s="79"/>
      <c r="C3438" s="79"/>
      <c r="D3438" s="79"/>
      <c r="E3438" s="79"/>
      <c r="F3438" s="79"/>
      <c r="G3438" s="79"/>
      <c r="H3438" s="79"/>
      <c r="I3438" s="79"/>
      <c r="J3438" s="79"/>
      <c r="K3438" s="79"/>
      <c r="L3438" s="79"/>
      <c r="M3438" s="79"/>
    </row>
    <row r="3439" spans="1:13">
      <c r="A3439" s="79"/>
      <c r="B3439" s="79"/>
      <c r="C3439" s="79"/>
      <c r="D3439" s="79"/>
      <c r="E3439" s="79"/>
      <c r="F3439" s="79"/>
      <c r="G3439" s="79"/>
      <c r="H3439" s="79"/>
      <c r="I3439" s="79"/>
      <c r="J3439" s="79"/>
      <c r="K3439" s="79"/>
      <c r="L3439" s="79"/>
      <c r="M3439" s="79"/>
    </row>
    <row r="3440" spans="1:13">
      <c r="A3440" s="79"/>
      <c r="B3440" s="79"/>
      <c r="C3440" s="79"/>
      <c r="D3440" s="79"/>
      <c r="E3440" s="79"/>
      <c r="F3440" s="79"/>
      <c r="G3440" s="79"/>
      <c r="H3440" s="79"/>
      <c r="I3440" s="79"/>
      <c r="J3440" s="79"/>
      <c r="K3440" s="79"/>
      <c r="L3440" s="79"/>
      <c r="M3440" s="79"/>
    </row>
    <row r="3441" spans="1:13">
      <c r="A3441" s="79"/>
      <c r="B3441" s="79"/>
      <c r="C3441" s="79"/>
      <c r="D3441" s="79"/>
      <c r="E3441" s="79"/>
      <c r="F3441" s="79"/>
      <c r="G3441" s="79"/>
      <c r="H3441" s="79"/>
      <c r="I3441" s="79"/>
      <c r="J3441" s="79"/>
      <c r="K3441" s="79"/>
      <c r="L3441" s="79"/>
      <c r="M3441" s="79"/>
    </row>
    <row r="3442" spans="1:13">
      <c r="A3442" s="79"/>
      <c r="B3442" s="79"/>
      <c r="C3442" s="79"/>
      <c r="D3442" s="79"/>
      <c r="E3442" s="79"/>
      <c r="F3442" s="79"/>
      <c r="G3442" s="79"/>
      <c r="H3442" s="79"/>
      <c r="I3442" s="79"/>
      <c r="J3442" s="79"/>
      <c r="K3442" s="79"/>
      <c r="L3442" s="79"/>
      <c r="M3442" s="79"/>
    </row>
    <row r="3443" spans="1:13">
      <c r="A3443" s="79"/>
      <c r="B3443" s="79"/>
      <c r="C3443" s="79"/>
      <c r="D3443" s="79"/>
      <c r="E3443" s="79"/>
      <c r="F3443" s="79"/>
      <c r="G3443" s="79"/>
      <c r="H3443" s="79"/>
      <c r="I3443" s="79"/>
      <c r="J3443" s="79"/>
      <c r="K3443" s="79"/>
      <c r="L3443" s="79"/>
      <c r="M3443" s="79"/>
    </row>
    <row r="3444" spans="1:13">
      <c r="A3444" s="79"/>
      <c r="B3444" s="79"/>
      <c r="C3444" s="79"/>
      <c r="D3444" s="79"/>
      <c r="E3444" s="79"/>
      <c r="F3444" s="79"/>
      <c r="G3444" s="79"/>
      <c r="H3444" s="79"/>
      <c r="I3444" s="79"/>
      <c r="J3444" s="79"/>
      <c r="K3444" s="79"/>
      <c r="L3444" s="79"/>
      <c r="M3444" s="79"/>
    </row>
    <row r="3445" spans="1:13">
      <c r="A3445" s="79"/>
      <c r="B3445" s="79"/>
      <c r="C3445" s="79"/>
      <c r="D3445" s="79"/>
      <c r="E3445" s="79"/>
      <c r="F3445" s="79"/>
      <c r="G3445" s="79"/>
      <c r="H3445" s="79"/>
      <c r="I3445" s="79"/>
      <c r="J3445" s="79"/>
      <c r="K3445" s="79"/>
      <c r="L3445" s="79"/>
      <c r="M3445" s="79"/>
    </row>
    <row r="3446" spans="1:13">
      <c r="A3446" s="79"/>
      <c r="B3446" s="79"/>
      <c r="C3446" s="79"/>
      <c r="D3446" s="79"/>
      <c r="E3446" s="79"/>
      <c r="F3446" s="79"/>
      <c r="G3446" s="79"/>
      <c r="H3446" s="79"/>
      <c r="I3446" s="79"/>
      <c r="J3446" s="79"/>
      <c r="K3446" s="79"/>
      <c r="L3446" s="79"/>
      <c r="M3446" s="79"/>
    </row>
    <row r="3447" spans="1:13">
      <c r="A3447" s="79"/>
      <c r="B3447" s="79"/>
      <c r="C3447" s="79"/>
      <c r="D3447" s="79"/>
      <c r="E3447" s="79"/>
      <c r="F3447" s="79"/>
      <c r="G3447" s="79"/>
      <c r="H3447" s="79"/>
      <c r="I3447" s="79"/>
      <c r="J3447" s="79"/>
      <c r="K3447" s="79"/>
      <c r="L3447" s="79"/>
      <c r="M3447" s="79"/>
    </row>
    <row r="3448" spans="1:13">
      <c r="A3448" s="79"/>
      <c r="B3448" s="79"/>
      <c r="C3448" s="79"/>
      <c r="D3448" s="79"/>
      <c r="E3448" s="79"/>
      <c r="F3448" s="79"/>
      <c r="G3448" s="79"/>
      <c r="H3448" s="79"/>
      <c r="I3448" s="79"/>
      <c r="J3448" s="79"/>
      <c r="K3448" s="79"/>
      <c r="L3448" s="79"/>
      <c r="M3448" s="79"/>
    </row>
    <row r="3449" spans="1:13">
      <c r="A3449" s="79"/>
      <c r="B3449" s="79"/>
      <c r="C3449" s="79"/>
      <c r="D3449" s="79"/>
      <c r="E3449" s="79"/>
      <c r="F3449" s="79"/>
      <c r="G3449" s="79"/>
      <c r="H3449" s="79"/>
      <c r="I3449" s="79"/>
      <c r="J3449" s="79"/>
      <c r="K3449" s="79"/>
      <c r="L3449" s="79"/>
      <c r="M3449" s="79"/>
    </row>
    <row r="3450" spans="1:13">
      <c r="A3450" s="79"/>
      <c r="B3450" s="79"/>
      <c r="C3450" s="79"/>
      <c r="D3450" s="79"/>
      <c r="E3450" s="79"/>
      <c r="F3450" s="79"/>
      <c r="G3450" s="79"/>
      <c r="H3450" s="79"/>
      <c r="I3450" s="79"/>
      <c r="J3450" s="79"/>
      <c r="K3450" s="79"/>
      <c r="L3450" s="79"/>
      <c r="M3450" s="79"/>
    </row>
    <row r="3451" spans="1:13">
      <c r="A3451" s="79"/>
      <c r="B3451" s="79"/>
      <c r="C3451" s="79"/>
      <c r="D3451" s="79"/>
      <c r="E3451" s="79"/>
      <c r="F3451" s="79"/>
      <c r="G3451" s="79"/>
      <c r="H3451" s="79"/>
      <c r="I3451" s="79"/>
      <c r="J3451" s="79"/>
      <c r="K3451" s="79"/>
      <c r="L3451" s="79"/>
      <c r="M3451" s="79"/>
    </row>
    <row r="3452" spans="1:13">
      <c r="A3452" s="79"/>
      <c r="B3452" s="79"/>
      <c r="C3452" s="79"/>
      <c r="D3452" s="79"/>
      <c r="E3452" s="79"/>
      <c r="F3452" s="79"/>
      <c r="G3452" s="79"/>
      <c r="H3452" s="79"/>
      <c r="I3452" s="79"/>
      <c r="J3452" s="79"/>
      <c r="K3452" s="79"/>
      <c r="L3452" s="79"/>
      <c r="M3452" s="79"/>
    </row>
    <row r="3453" spans="1:13">
      <c r="A3453" s="79"/>
      <c r="B3453" s="79"/>
      <c r="C3453" s="79"/>
      <c r="D3453" s="79"/>
      <c r="E3453" s="79"/>
      <c r="F3453" s="79"/>
      <c r="G3453" s="79"/>
      <c r="H3453" s="79"/>
      <c r="I3453" s="79"/>
      <c r="J3453" s="79"/>
      <c r="K3453" s="79"/>
      <c r="L3453" s="79"/>
      <c r="M3453" s="79"/>
    </row>
    <row r="3454" spans="1:13">
      <c r="A3454" s="79"/>
      <c r="B3454" s="79"/>
      <c r="C3454" s="79"/>
      <c r="D3454" s="79"/>
      <c r="E3454" s="79"/>
      <c r="F3454" s="79"/>
      <c r="G3454" s="79"/>
      <c r="H3454" s="79"/>
      <c r="I3454" s="79"/>
      <c r="J3454" s="79"/>
      <c r="K3454" s="79"/>
      <c r="L3454" s="79"/>
      <c r="M3454" s="79"/>
    </row>
    <row r="3455" spans="1:13">
      <c r="A3455" s="79"/>
      <c r="B3455" s="79"/>
      <c r="C3455" s="79"/>
      <c r="D3455" s="79"/>
      <c r="E3455" s="79"/>
      <c r="F3455" s="79"/>
      <c r="G3455" s="79"/>
      <c r="H3455" s="79"/>
      <c r="I3455" s="79"/>
      <c r="J3455" s="79"/>
      <c r="K3455" s="79"/>
      <c r="L3455" s="79"/>
      <c r="M3455" s="79"/>
    </row>
    <row r="3456" spans="1:13">
      <c r="A3456" s="79"/>
      <c r="B3456" s="79"/>
      <c r="C3456" s="79"/>
      <c r="D3456" s="79"/>
      <c r="E3456" s="79"/>
      <c r="F3456" s="79"/>
      <c r="G3456" s="79"/>
      <c r="H3456" s="79"/>
      <c r="I3456" s="79"/>
      <c r="J3456" s="79"/>
      <c r="K3456" s="79"/>
      <c r="L3456" s="79"/>
      <c r="M3456" s="79"/>
    </row>
    <row r="3457" spans="1:13">
      <c r="A3457" s="79"/>
      <c r="B3457" s="79"/>
      <c r="C3457" s="79"/>
      <c r="D3457" s="79"/>
      <c r="E3457" s="79"/>
      <c r="F3457" s="79"/>
      <c r="G3457" s="79"/>
      <c r="H3457" s="79"/>
      <c r="I3457" s="79"/>
      <c r="J3457" s="79"/>
      <c r="K3457" s="79"/>
      <c r="L3457" s="79"/>
      <c r="M3457" s="79"/>
    </row>
    <row r="3458" spans="1:13">
      <c r="A3458" s="79"/>
      <c r="B3458" s="79"/>
      <c r="C3458" s="79"/>
      <c r="D3458" s="79"/>
      <c r="E3458" s="79"/>
      <c r="F3458" s="79"/>
      <c r="G3458" s="79"/>
      <c r="H3458" s="79"/>
      <c r="I3458" s="79"/>
      <c r="J3458" s="79"/>
      <c r="K3458" s="79"/>
      <c r="L3458" s="79"/>
      <c r="M3458" s="79"/>
    </row>
    <row r="3459" spans="1:13">
      <c r="A3459" s="79"/>
      <c r="B3459" s="79"/>
      <c r="C3459" s="79"/>
      <c r="D3459" s="79"/>
      <c r="E3459" s="79"/>
      <c r="F3459" s="79"/>
      <c r="G3459" s="79"/>
      <c r="H3459" s="79"/>
      <c r="I3459" s="79"/>
      <c r="J3459" s="79"/>
      <c r="K3459" s="79"/>
      <c r="L3459" s="79"/>
      <c r="M3459" s="79"/>
    </row>
    <row r="3460" spans="1:13">
      <c r="A3460" s="79"/>
      <c r="B3460" s="79"/>
      <c r="C3460" s="79"/>
      <c r="D3460" s="79"/>
      <c r="E3460" s="79"/>
      <c r="F3460" s="79"/>
      <c r="G3460" s="79"/>
      <c r="H3460" s="79"/>
      <c r="I3460" s="79"/>
      <c r="J3460" s="79"/>
      <c r="K3460" s="79"/>
      <c r="L3460" s="79"/>
      <c r="M3460" s="79"/>
    </row>
    <row r="3461" spans="1:13">
      <c r="A3461" s="79"/>
      <c r="B3461" s="79"/>
      <c r="C3461" s="79"/>
      <c r="D3461" s="79"/>
      <c r="E3461" s="79"/>
      <c r="F3461" s="79"/>
      <c r="G3461" s="79"/>
      <c r="H3461" s="79"/>
      <c r="I3461" s="79"/>
      <c r="J3461" s="79"/>
      <c r="K3461" s="79"/>
      <c r="L3461" s="79"/>
      <c r="M3461" s="79"/>
    </row>
    <row r="3462" spans="1:13">
      <c r="A3462" s="79"/>
      <c r="B3462" s="79"/>
      <c r="C3462" s="79"/>
      <c r="D3462" s="79"/>
      <c r="E3462" s="79"/>
      <c r="F3462" s="79"/>
      <c r="G3462" s="79"/>
      <c r="H3462" s="79"/>
      <c r="I3462" s="79"/>
      <c r="J3462" s="79"/>
      <c r="K3462" s="79"/>
      <c r="L3462" s="79"/>
      <c r="M3462" s="79"/>
    </row>
    <row r="3463" spans="1:13">
      <c r="A3463" s="79"/>
      <c r="B3463" s="79"/>
      <c r="C3463" s="79"/>
      <c r="D3463" s="79"/>
      <c r="E3463" s="79"/>
      <c r="F3463" s="79"/>
      <c r="G3463" s="79"/>
      <c r="H3463" s="79"/>
      <c r="I3463" s="79"/>
      <c r="J3463" s="79"/>
      <c r="K3463" s="79"/>
      <c r="L3463" s="79"/>
      <c r="M3463" s="79"/>
    </row>
    <row r="3464" spans="1:13">
      <c r="A3464" s="79"/>
      <c r="B3464" s="79"/>
      <c r="C3464" s="79"/>
      <c r="D3464" s="79"/>
      <c r="E3464" s="79"/>
      <c r="F3464" s="79"/>
      <c r="G3464" s="79"/>
      <c r="H3464" s="79"/>
      <c r="I3464" s="79"/>
      <c r="J3464" s="79"/>
      <c r="K3464" s="79"/>
      <c r="L3464" s="79"/>
      <c r="M3464" s="79"/>
    </row>
    <row r="3465" spans="1:13">
      <c r="A3465" s="79"/>
      <c r="B3465" s="79"/>
      <c r="C3465" s="79"/>
      <c r="D3465" s="79"/>
      <c r="E3465" s="79"/>
      <c r="F3465" s="79"/>
      <c r="G3465" s="79"/>
      <c r="H3465" s="79"/>
      <c r="I3465" s="79"/>
      <c r="J3465" s="79"/>
      <c r="K3465" s="79"/>
      <c r="L3465" s="79"/>
      <c r="M3465" s="79"/>
    </row>
    <row r="3466" spans="1:13">
      <c r="A3466" s="79"/>
      <c r="B3466" s="79"/>
      <c r="C3466" s="79"/>
      <c r="D3466" s="79"/>
      <c r="E3466" s="79"/>
      <c r="F3466" s="79"/>
      <c r="G3466" s="79"/>
      <c r="H3466" s="79"/>
      <c r="I3466" s="79"/>
      <c r="J3466" s="79"/>
      <c r="K3466" s="79"/>
      <c r="L3466" s="79"/>
      <c r="M3466" s="79"/>
    </row>
    <row r="3467" spans="1:13">
      <c r="A3467" s="79"/>
      <c r="B3467" s="79"/>
      <c r="C3467" s="79"/>
      <c r="D3467" s="79"/>
      <c r="E3467" s="79"/>
      <c r="F3467" s="79"/>
      <c r="G3467" s="79"/>
      <c r="H3467" s="79"/>
      <c r="I3467" s="79"/>
      <c r="J3467" s="79"/>
      <c r="K3467" s="79"/>
      <c r="L3467" s="79"/>
      <c r="M3467" s="79"/>
    </row>
    <row r="3468" spans="1:13">
      <c r="A3468" s="79"/>
      <c r="B3468" s="79"/>
      <c r="C3468" s="79"/>
      <c r="D3468" s="79"/>
      <c r="E3468" s="79"/>
      <c r="F3468" s="79"/>
      <c r="G3468" s="79"/>
      <c r="H3468" s="79"/>
      <c r="I3468" s="79"/>
      <c r="J3468" s="79"/>
      <c r="K3468" s="79"/>
      <c r="L3468" s="79"/>
      <c r="M3468" s="79"/>
    </row>
    <row r="3469" spans="1:13">
      <c r="A3469" s="79"/>
      <c r="B3469" s="79"/>
      <c r="C3469" s="79"/>
      <c r="D3469" s="79"/>
      <c r="E3469" s="79"/>
      <c r="F3469" s="79"/>
      <c r="G3469" s="79"/>
      <c r="H3469" s="79"/>
      <c r="I3469" s="79"/>
      <c r="J3469" s="79"/>
      <c r="K3469" s="79"/>
      <c r="L3469" s="79"/>
      <c r="M3469" s="79"/>
    </row>
    <row r="3470" spans="1:13">
      <c r="A3470" s="79"/>
      <c r="B3470" s="79"/>
      <c r="C3470" s="79"/>
      <c r="D3470" s="79"/>
      <c r="E3470" s="79"/>
      <c r="F3470" s="79"/>
      <c r="G3470" s="79"/>
      <c r="H3470" s="79"/>
      <c r="I3470" s="79"/>
      <c r="J3470" s="79"/>
      <c r="K3470" s="79"/>
      <c r="L3470" s="79"/>
      <c r="M3470" s="79"/>
    </row>
    <row r="3471" spans="1:13">
      <c r="A3471" s="79"/>
      <c r="B3471" s="79"/>
      <c r="C3471" s="79"/>
      <c r="D3471" s="79"/>
      <c r="E3471" s="79"/>
      <c r="F3471" s="79"/>
      <c r="G3471" s="79"/>
      <c r="H3471" s="79"/>
      <c r="I3471" s="79"/>
      <c r="J3471" s="79"/>
      <c r="K3471" s="79"/>
      <c r="L3471" s="79"/>
      <c r="M3471" s="79"/>
    </row>
    <row r="3472" spans="1:13">
      <c r="A3472" s="79"/>
      <c r="B3472" s="79"/>
      <c r="C3472" s="79"/>
      <c r="D3472" s="79"/>
      <c r="E3472" s="79"/>
      <c r="F3472" s="79"/>
      <c r="G3472" s="79"/>
      <c r="H3472" s="79"/>
      <c r="I3472" s="79"/>
      <c r="J3472" s="79"/>
      <c r="K3472" s="79"/>
      <c r="L3472" s="79"/>
      <c r="M3472" s="79"/>
    </row>
    <row r="3473" spans="1:13">
      <c r="A3473" s="79"/>
      <c r="B3473" s="79"/>
      <c r="C3473" s="79"/>
      <c r="D3473" s="79"/>
      <c r="E3473" s="79"/>
      <c r="F3473" s="79"/>
      <c r="G3473" s="79"/>
      <c r="H3473" s="79"/>
      <c r="I3473" s="79"/>
      <c r="J3473" s="79"/>
      <c r="K3473" s="79"/>
      <c r="L3473" s="79"/>
      <c r="M3473" s="79"/>
    </row>
    <row r="3474" spans="1:13">
      <c r="A3474" s="79"/>
      <c r="B3474" s="79"/>
      <c r="C3474" s="79"/>
      <c r="D3474" s="79"/>
      <c r="E3474" s="79"/>
      <c r="F3474" s="79"/>
      <c r="G3474" s="79"/>
      <c r="H3474" s="79"/>
      <c r="I3474" s="79"/>
      <c r="J3474" s="79"/>
      <c r="K3474" s="79"/>
      <c r="L3474" s="79"/>
      <c r="M3474" s="79"/>
    </row>
    <row r="3475" spans="1:13">
      <c r="A3475" s="79"/>
      <c r="B3475" s="79"/>
      <c r="C3475" s="79"/>
      <c r="D3475" s="79"/>
      <c r="E3475" s="79"/>
      <c r="F3475" s="79"/>
      <c r="G3475" s="79"/>
      <c r="H3475" s="79"/>
      <c r="I3475" s="79"/>
      <c r="J3475" s="79"/>
      <c r="K3475" s="79"/>
      <c r="L3475" s="79"/>
      <c r="M3475" s="79"/>
    </row>
    <row r="3476" spans="1:13">
      <c r="A3476" s="79"/>
      <c r="B3476" s="79"/>
      <c r="C3476" s="79"/>
      <c r="D3476" s="79"/>
      <c r="E3476" s="79"/>
      <c r="F3476" s="79"/>
      <c r="G3476" s="79"/>
      <c r="H3476" s="79"/>
      <c r="I3476" s="79"/>
      <c r="J3476" s="79"/>
      <c r="K3476" s="79"/>
      <c r="L3476" s="79"/>
      <c r="M3476" s="79"/>
    </row>
    <row r="3477" spans="1:13">
      <c r="A3477" s="79"/>
      <c r="B3477" s="79"/>
      <c r="C3477" s="79"/>
      <c r="D3477" s="79"/>
      <c r="E3477" s="79"/>
      <c r="F3477" s="79"/>
      <c r="G3477" s="79"/>
      <c r="H3477" s="79"/>
      <c r="I3477" s="79"/>
      <c r="J3477" s="79"/>
      <c r="K3477" s="79"/>
      <c r="L3477" s="79"/>
      <c r="M3477" s="79"/>
    </row>
    <row r="3478" spans="1:13">
      <c r="A3478" s="79"/>
      <c r="B3478" s="79"/>
      <c r="C3478" s="79"/>
      <c r="D3478" s="79"/>
      <c r="E3478" s="79"/>
      <c r="F3478" s="79"/>
      <c r="G3478" s="79"/>
      <c r="H3478" s="79"/>
      <c r="I3478" s="79"/>
      <c r="J3478" s="79"/>
      <c r="K3478" s="79"/>
      <c r="L3478" s="79"/>
      <c r="M3478" s="79"/>
    </row>
    <row r="3479" spans="1:13">
      <c r="A3479" s="79"/>
      <c r="B3479" s="79"/>
      <c r="C3479" s="79"/>
      <c r="D3479" s="79"/>
      <c r="E3479" s="79"/>
      <c r="F3479" s="79"/>
      <c r="G3479" s="79"/>
      <c r="H3479" s="79"/>
      <c r="I3479" s="79"/>
      <c r="J3479" s="79"/>
      <c r="K3479" s="79"/>
      <c r="L3479" s="79"/>
      <c r="M3479" s="79"/>
    </row>
    <row r="3480" spans="1:13">
      <c r="A3480" s="79"/>
      <c r="B3480" s="79"/>
      <c r="C3480" s="79"/>
      <c r="D3480" s="79"/>
      <c r="E3480" s="79"/>
      <c r="F3480" s="79"/>
      <c r="G3480" s="79"/>
      <c r="H3480" s="79"/>
      <c r="I3480" s="79"/>
      <c r="J3480" s="79"/>
      <c r="K3480" s="79"/>
      <c r="L3480" s="79"/>
      <c r="M3480" s="79"/>
    </row>
    <row r="3481" spans="1:13">
      <c r="A3481" s="79"/>
      <c r="B3481" s="79"/>
      <c r="C3481" s="79"/>
      <c r="D3481" s="79"/>
      <c r="E3481" s="79"/>
      <c r="F3481" s="79"/>
      <c r="G3481" s="79"/>
      <c r="H3481" s="79"/>
      <c r="I3481" s="79"/>
      <c r="J3481" s="79"/>
      <c r="K3481" s="79"/>
      <c r="L3481" s="79"/>
      <c r="M3481" s="79"/>
    </row>
    <row r="3482" spans="1:13">
      <c r="A3482" s="79"/>
      <c r="B3482" s="79"/>
      <c r="C3482" s="79"/>
      <c r="D3482" s="79"/>
      <c r="E3482" s="79"/>
      <c r="F3482" s="79"/>
      <c r="G3482" s="79"/>
      <c r="H3482" s="79"/>
      <c r="I3482" s="79"/>
      <c r="J3482" s="79"/>
      <c r="K3482" s="79"/>
      <c r="L3482" s="79"/>
      <c r="M3482" s="79"/>
    </row>
    <row r="3483" spans="1:13">
      <c r="A3483" s="79"/>
      <c r="B3483" s="79"/>
      <c r="C3483" s="79"/>
      <c r="D3483" s="79"/>
      <c r="E3483" s="79"/>
      <c r="F3483" s="79"/>
      <c r="G3483" s="79"/>
      <c r="H3483" s="79"/>
      <c r="I3483" s="79"/>
      <c r="J3483" s="79"/>
      <c r="K3483" s="79"/>
      <c r="L3483" s="79"/>
      <c r="M3483" s="79"/>
    </row>
    <row r="3484" spans="1:13">
      <c r="A3484" s="79"/>
      <c r="B3484" s="79"/>
      <c r="C3484" s="79"/>
      <c r="D3484" s="79"/>
      <c r="E3484" s="79"/>
      <c r="F3484" s="79"/>
      <c r="G3484" s="79"/>
      <c r="H3484" s="79"/>
      <c r="I3484" s="79"/>
      <c r="J3484" s="79"/>
      <c r="K3484" s="79"/>
      <c r="L3484" s="79"/>
      <c r="M3484" s="79"/>
    </row>
    <row r="3485" spans="1:13">
      <c r="A3485" s="79"/>
      <c r="B3485" s="79"/>
      <c r="C3485" s="79"/>
      <c r="D3485" s="79"/>
      <c r="E3485" s="79"/>
      <c r="F3485" s="79"/>
      <c r="G3485" s="79"/>
      <c r="H3485" s="79"/>
      <c r="I3485" s="79"/>
      <c r="J3485" s="79"/>
      <c r="K3485" s="79"/>
      <c r="L3485" s="79"/>
      <c r="M3485" s="79"/>
    </row>
    <row r="3486" spans="1:13">
      <c r="A3486" s="79"/>
      <c r="B3486" s="79"/>
      <c r="C3486" s="79"/>
      <c r="D3486" s="79"/>
      <c r="E3486" s="79"/>
      <c r="F3486" s="79"/>
      <c r="G3486" s="79"/>
      <c r="H3486" s="79"/>
      <c r="I3486" s="79"/>
      <c r="J3486" s="79"/>
      <c r="K3486" s="79"/>
      <c r="L3486" s="79"/>
      <c r="M3486" s="79"/>
    </row>
    <row r="3487" spans="1:13">
      <c r="A3487" s="79"/>
      <c r="B3487" s="79"/>
      <c r="C3487" s="79"/>
      <c r="D3487" s="79"/>
      <c r="E3487" s="79"/>
      <c r="F3487" s="79"/>
      <c r="G3487" s="79"/>
      <c r="H3487" s="79"/>
      <c r="I3487" s="79"/>
      <c r="J3487" s="79"/>
      <c r="K3487" s="79"/>
      <c r="L3487" s="79"/>
      <c r="M3487" s="79"/>
    </row>
    <row r="3488" spans="1:13">
      <c r="A3488" s="79"/>
      <c r="B3488" s="79"/>
      <c r="C3488" s="79"/>
      <c r="D3488" s="79"/>
      <c r="E3488" s="79"/>
      <c r="F3488" s="79"/>
      <c r="G3488" s="79"/>
      <c r="H3488" s="79"/>
      <c r="I3488" s="79"/>
      <c r="J3488" s="79"/>
      <c r="K3488" s="79"/>
      <c r="L3488" s="79"/>
      <c r="M3488" s="79"/>
    </row>
    <row r="3489" spans="1:13">
      <c r="A3489" s="79"/>
      <c r="B3489" s="79"/>
      <c r="C3489" s="79"/>
      <c r="D3489" s="79"/>
      <c r="E3489" s="79"/>
      <c r="F3489" s="79"/>
      <c r="G3489" s="79"/>
      <c r="H3489" s="79"/>
      <c r="I3489" s="79"/>
      <c r="J3489" s="79"/>
      <c r="K3489" s="79"/>
      <c r="L3489" s="79"/>
      <c r="M3489" s="79"/>
    </row>
    <row r="3490" spans="1:13">
      <c r="A3490" s="79"/>
      <c r="B3490" s="79"/>
      <c r="C3490" s="79"/>
      <c r="D3490" s="79"/>
      <c r="E3490" s="79"/>
      <c r="F3490" s="79"/>
      <c r="G3490" s="79"/>
      <c r="H3490" s="79"/>
      <c r="I3490" s="79"/>
      <c r="J3490" s="79"/>
      <c r="K3490" s="79"/>
      <c r="L3490" s="79"/>
      <c r="M3490" s="79"/>
    </row>
    <row r="3491" spans="1:13">
      <c r="A3491" s="79"/>
      <c r="B3491" s="79"/>
      <c r="C3491" s="79"/>
      <c r="D3491" s="79"/>
      <c r="E3491" s="79"/>
      <c r="F3491" s="79"/>
      <c r="G3491" s="79"/>
      <c r="H3491" s="79"/>
      <c r="I3491" s="79"/>
      <c r="J3491" s="79"/>
      <c r="K3491" s="79"/>
      <c r="L3491" s="79"/>
      <c r="M3491" s="79"/>
    </row>
    <row r="3492" spans="1:13">
      <c r="A3492" s="79"/>
      <c r="B3492" s="79"/>
      <c r="C3492" s="79"/>
      <c r="D3492" s="79"/>
      <c r="E3492" s="79"/>
      <c r="F3492" s="79"/>
      <c r="G3492" s="79"/>
      <c r="H3492" s="79"/>
      <c r="I3492" s="79"/>
      <c r="J3492" s="79"/>
      <c r="K3492" s="79"/>
      <c r="L3492" s="79"/>
      <c r="M3492" s="79"/>
    </row>
    <row r="3493" spans="1:13">
      <c r="A3493" s="79"/>
      <c r="B3493" s="79"/>
      <c r="C3493" s="79"/>
      <c r="D3493" s="79"/>
      <c r="E3493" s="79"/>
      <c r="F3493" s="79"/>
      <c r="G3493" s="79"/>
      <c r="H3493" s="79"/>
      <c r="I3493" s="79"/>
      <c r="J3493" s="79"/>
      <c r="K3493" s="79"/>
      <c r="L3493" s="79"/>
      <c r="M3493" s="79"/>
    </row>
    <row r="3494" spans="1:13">
      <c r="A3494" s="79"/>
      <c r="B3494" s="79"/>
      <c r="C3494" s="79"/>
      <c r="D3494" s="79"/>
      <c r="E3494" s="79"/>
      <c r="F3494" s="79"/>
      <c r="G3494" s="79"/>
      <c r="H3494" s="79"/>
      <c r="I3494" s="79"/>
      <c r="J3494" s="79"/>
      <c r="K3494" s="79"/>
      <c r="L3494" s="79"/>
      <c r="M3494" s="79"/>
    </row>
    <row r="3495" spans="1:13">
      <c r="A3495" s="79"/>
      <c r="B3495" s="79"/>
      <c r="C3495" s="79"/>
      <c r="D3495" s="79"/>
      <c r="E3495" s="79"/>
      <c r="F3495" s="79"/>
      <c r="G3495" s="79"/>
      <c r="H3495" s="79"/>
      <c r="I3495" s="79"/>
      <c r="J3495" s="79"/>
      <c r="K3495" s="79"/>
      <c r="L3495" s="79"/>
      <c r="M3495" s="79"/>
    </row>
    <row r="3496" spans="1:13">
      <c r="A3496" s="79"/>
      <c r="B3496" s="79"/>
      <c r="C3496" s="79"/>
      <c r="D3496" s="79"/>
      <c r="E3496" s="79"/>
      <c r="F3496" s="79"/>
      <c r="G3496" s="79"/>
      <c r="H3496" s="79"/>
      <c r="I3496" s="79"/>
      <c r="J3496" s="79"/>
      <c r="K3496" s="79"/>
      <c r="L3496" s="79"/>
      <c r="M3496" s="79"/>
    </row>
    <row r="3497" spans="1:13">
      <c r="A3497" s="79"/>
      <c r="B3497" s="79"/>
      <c r="C3497" s="79"/>
      <c r="D3497" s="79"/>
      <c r="E3497" s="79"/>
      <c r="F3497" s="79"/>
      <c r="G3497" s="79"/>
      <c r="H3497" s="79"/>
      <c r="I3497" s="79"/>
      <c r="J3497" s="79"/>
      <c r="K3497" s="79"/>
      <c r="L3497" s="79"/>
      <c r="M3497" s="79"/>
    </row>
    <row r="3498" spans="1:13">
      <c r="A3498" s="79"/>
      <c r="B3498" s="79"/>
      <c r="C3498" s="79"/>
      <c r="D3498" s="79"/>
      <c r="E3498" s="79"/>
      <c r="F3498" s="79"/>
      <c r="G3498" s="79"/>
      <c r="H3498" s="79"/>
      <c r="I3498" s="79"/>
      <c r="J3498" s="79"/>
      <c r="K3498" s="79"/>
      <c r="L3498" s="79"/>
      <c r="M3498" s="79"/>
    </row>
    <row r="3499" spans="1:13">
      <c r="A3499" s="79"/>
      <c r="B3499" s="79"/>
      <c r="C3499" s="79"/>
      <c r="D3499" s="79"/>
      <c r="E3499" s="79"/>
      <c r="F3499" s="79"/>
      <c r="G3499" s="79"/>
      <c r="H3499" s="79"/>
      <c r="I3499" s="79"/>
      <c r="J3499" s="79"/>
      <c r="K3499" s="79"/>
      <c r="L3499" s="79"/>
      <c r="M3499" s="79"/>
    </row>
    <row r="3500" spans="1:13">
      <c r="A3500" s="79"/>
      <c r="B3500" s="79"/>
      <c r="C3500" s="79"/>
      <c r="D3500" s="79"/>
      <c r="E3500" s="79"/>
      <c r="F3500" s="79"/>
      <c r="G3500" s="79"/>
      <c r="H3500" s="79"/>
      <c r="I3500" s="79"/>
      <c r="J3500" s="79"/>
      <c r="K3500" s="79"/>
      <c r="L3500" s="79"/>
      <c r="M3500" s="79"/>
    </row>
    <row r="3501" spans="1:13">
      <c r="A3501" s="79"/>
      <c r="B3501" s="79"/>
      <c r="C3501" s="79"/>
      <c r="D3501" s="79"/>
      <c r="E3501" s="79"/>
      <c r="F3501" s="79"/>
      <c r="G3501" s="79"/>
      <c r="H3501" s="79"/>
      <c r="I3501" s="79"/>
      <c r="J3501" s="79"/>
      <c r="K3501" s="79"/>
      <c r="L3501" s="79"/>
      <c r="M3501" s="79"/>
    </row>
    <row r="3502" spans="1:13">
      <c r="A3502" s="79"/>
      <c r="B3502" s="79"/>
      <c r="C3502" s="79"/>
      <c r="D3502" s="79"/>
      <c r="E3502" s="79"/>
      <c r="F3502" s="79"/>
      <c r="G3502" s="79"/>
      <c r="H3502" s="79"/>
      <c r="I3502" s="79"/>
      <c r="J3502" s="79"/>
      <c r="K3502" s="79"/>
      <c r="L3502" s="79"/>
      <c r="M3502" s="79"/>
    </row>
    <row r="3503" spans="1:13">
      <c r="A3503" s="79"/>
      <c r="B3503" s="79"/>
      <c r="C3503" s="79"/>
      <c r="D3503" s="79"/>
      <c r="E3503" s="79"/>
      <c r="F3503" s="79"/>
      <c r="G3503" s="79"/>
      <c r="H3503" s="79"/>
      <c r="I3503" s="79"/>
      <c r="J3503" s="79"/>
      <c r="K3503" s="79"/>
      <c r="L3503" s="79"/>
      <c r="M3503" s="79"/>
    </row>
    <row r="3504" spans="1:13">
      <c r="A3504" s="79"/>
      <c r="B3504" s="79"/>
      <c r="C3504" s="79"/>
      <c r="D3504" s="79"/>
      <c r="E3504" s="79"/>
      <c r="F3504" s="79"/>
      <c r="G3504" s="79"/>
      <c r="H3504" s="79"/>
      <c r="I3504" s="79"/>
      <c r="J3504" s="79"/>
      <c r="K3504" s="79"/>
      <c r="L3504" s="79"/>
      <c r="M3504" s="79"/>
    </row>
    <row r="3505" spans="1:13">
      <c r="A3505" s="79"/>
      <c r="B3505" s="79"/>
      <c r="C3505" s="79"/>
      <c r="D3505" s="79"/>
      <c r="E3505" s="79"/>
      <c r="F3505" s="79"/>
      <c r="G3505" s="79"/>
      <c r="H3505" s="79"/>
      <c r="I3505" s="79"/>
      <c r="J3505" s="79"/>
      <c r="K3505" s="79"/>
      <c r="L3505" s="79"/>
      <c r="M3505" s="79"/>
    </row>
    <row r="3506" spans="1:13">
      <c r="A3506" s="79"/>
      <c r="B3506" s="79"/>
      <c r="C3506" s="79"/>
      <c r="D3506" s="79"/>
      <c r="E3506" s="79"/>
      <c r="F3506" s="79"/>
      <c r="G3506" s="79"/>
      <c r="H3506" s="79"/>
      <c r="I3506" s="79"/>
      <c r="J3506" s="79"/>
      <c r="K3506" s="79"/>
      <c r="L3506" s="79"/>
      <c r="M3506" s="79"/>
    </row>
    <row r="3507" spans="1:13">
      <c r="A3507" s="79"/>
      <c r="B3507" s="79"/>
      <c r="C3507" s="79"/>
      <c r="D3507" s="79"/>
      <c r="E3507" s="79"/>
      <c r="F3507" s="79"/>
      <c r="G3507" s="79"/>
      <c r="H3507" s="79"/>
      <c r="I3507" s="79"/>
      <c r="J3507" s="79"/>
      <c r="K3507" s="79"/>
      <c r="L3507" s="79"/>
      <c r="M3507" s="79"/>
    </row>
    <row r="3508" spans="1:13">
      <c r="A3508" s="79"/>
      <c r="B3508" s="79"/>
      <c r="C3508" s="79"/>
      <c r="D3508" s="79"/>
      <c r="E3508" s="79"/>
      <c r="F3508" s="79"/>
      <c r="G3508" s="79"/>
      <c r="H3508" s="79"/>
      <c r="I3508" s="79"/>
      <c r="J3508" s="79"/>
      <c r="K3508" s="79"/>
      <c r="L3508" s="79"/>
      <c r="M3508" s="79"/>
    </row>
    <row r="3509" spans="1:13">
      <c r="A3509" s="79"/>
      <c r="B3509" s="79"/>
      <c r="C3509" s="79"/>
      <c r="D3509" s="79"/>
      <c r="E3509" s="79"/>
      <c r="F3509" s="79"/>
      <c r="G3509" s="79"/>
      <c r="H3509" s="79"/>
      <c r="I3509" s="79"/>
      <c r="J3509" s="79"/>
      <c r="K3509" s="79"/>
      <c r="L3509" s="79"/>
      <c r="M3509" s="79"/>
    </row>
    <row r="3510" spans="1:13">
      <c r="A3510" s="79"/>
      <c r="B3510" s="79"/>
      <c r="C3510" s="79"/>
      <c r="D3510" s="79"/>
      <c r="E3510" s="79"/>
      <c r="F3510" s="79"/>
      <c r="G3510" s="79"/>
      <c r="H3510" s="79"/>
      <c r="I3510" s="79"/>
      <c r="J3510" s="79"/>
      <c r="K3510" s="79"/>
      <c r="L3510" s="79"/>
      <c r="M3510" s="79"/>
    </row>
    <row r="3511" spans="1:13">
      <c r="A3511" s="79"/>
      <c r="B3511" s="79"/>
      <c r="C3511" s="79"/>
      <c r="D3511" s="79"/>
      <c r="E3511" s="79"/>
      <c r="F3511" s="79"/>
      <c r="G3511" s="79"/>
      <c r="H3511" s="79"/>
      <c r="I3511" s="79"/>
      <c r="J3511" s="79"/>
      <c r="K3511" s="79"/>
      <c r="L3511" s="79"/>
      <c r="M3511" s="79"/>
    </row>
    <row r="3512" spans="1:13">
      <c r="A3512" s="79"/>
      <c r="B3512" s="79"/>
      <c r="C3512" s="79"/>
      <c r="D3512" s="79"/>
      <c r="E3512" s="79"/>
      <c r="F3512" s="79"/>
      <c r="G3512" s="79"/>
      <c r="H3512" s="79"/>
      <c r="I3512" s="79"/>
      <c r="J3512" s="79"/>
      <c r="K3512" s="79"/>
      <c r="L3512" s="79"/>
      <c r="M3512" s="79"/>
    </row>
    <row r="3513" spans="1:13">
      <c r="A3513" s="79"/>
      <c r="B3513" s="79"/>
      <c r="C3513" s="79"/>
      <c r="D3513" s="79"/>
      <c r="E3513" s="79"/>
      <c r="F3513" s="79"/>
      <c r="G3513" s="79"/>
      <c r="H3513" s="79"/>
      <c r="I3513" s="79"/>
      <c r="J3513" s="79"/>
      <c r="K3513" s="79"/>
      <c r="L3513" s="79"/>
      <c r="M3513" s="79"/>
    </row>
    <row r="3514" spans="1:13">
      <c r="A3514" s="79"/>
      <c r="B3514" s="79"/>
      <c r="C3514" s="79"/>
      <c r="D3514" s="79"/>
      <c r="E3514" s="79"/>
      <c r="F3514" s="79"/>
      <c r="G3514" s="79"/>
      <c r="H3514" s="79"/>
      <c r="I3514" s="79"/>
      <c r="J3514" s="79"/>
      <c r="K3514" s="79"/>
      <c r="L3514" s="79"/>
      <c r="M3514" s="79"/>
    </row>
    <row r="3515" spans="1:13">
      <c r="A3515" s="79"/>
      <c r="B3515" s="79"/>
      <c r="C3515" s="79"/>
      <c r="D3515" s="79"/>
      <c r="E3515" s="79"/>
      <c r="F3515" s="79"/>
      <c r="G3515" s="79"/>
      <c r="H3515" s="79"/>
      <c r="I3515" s="79"/>
      <c r="J3515" s="79"/>
      <c r="K3515" s="79"/>
      <c r="L3515" s="79"/>
      <c r="M3515" s="79"/>
    </row>
    <row r="3516" spans="1:13">
      <c r="A3516" s="79"/>
      <c r="B3516" s="79"/>
      <c r="C3516" s="79"/>
      <c r="D3516" s="79"/>
      <c r="E3516" s="79"/>
      <c r="F3516" s="79"/>
      <c r="G3516" s="79"/>
      <c r="H3516" s="79"/>
      <c r="I3516" s="79"/>
      <c r="J3516" s="79"/>
      <c r="K3516" s="79"/>
      <c r="L3516" s="79"/>
      <c r="M3516" s="79"/>
    </row>
    <row r="3517" spans="1:13">
      <c r="A3517" s="79"/>
      <c r="B3517" s="79"/>
      <c r="C3517" s="79"/>
      <c r="D3517" s="79"/>
      <c r="E3517" s="79"/>
      <c r="F3517" s="79"/>
      <c r="G3517" s="79"/>
      <c r="H3517" s="79"/>
      <c r="I3517" s="79"/>
      <c r="J3517" s="79"/>
      <c r="K3517" s="79"/>
      <c r="L3517" s="79"/>
      <c r="M3517" s="79"/>
    </row>
    <row r="3518" spans="1:13">
      <c r="A3518" s="79"/>
      <c r="B3518" s="79"/>
      <c r="C3518" s="79"/>
      <c r="D3518" s="79"/>
      <c r="E3518" s="79"/>
      <c r="F3518" s="79"/>
      <c r="G3518" s="79"/>
      <c r="H3518" s="79"/>
      <c r="I3518" s="79"/>
      <c r="J3518" s="79"/>
      <c r="K3518" s="79"/>
      <c r="L3518" s="79"/>
      <c r="M3518" s="79"/>
    </row>
    <row r="3519" spans="1:13">
      <c r="A3519" s="79"/>
      <c r="B3519" s="79"/>
      <c r="C3519" s="79"/>
      <c r="D3519" s="79"/>
      <c r="E3519" s="79"/>
      <c r="F3519" s="79"/>
      <c r="G3519" s="79"/>
      <c r="H3519" s="79"/>
      <c r="I3519" s="79"/>
      <c r="J3519" s="79"/>
      <c r="K3519" s="79"/>
      <c r="L3519" s="79"/>
      <c r="M3519" s="79"/>
    </row>
    <row r="3520" spans="1:13">
      <c r="A3520" s="79"/>
      <c r="B3520" s="79"/>
      <c r="C3520" s="79"/>
      <c r="D3520" s="79"/>
      <c r="E3520" s="79"/>
      <c r="F3520" s="79"/>
      <c r="G3520" s="79"/>
      <c r="H3520" s="79"/>
      <c r="I3520" s="79"/>
      <c r="J3520" s="79"/>
      <c r="K3520" s="79"/>
      <c r="L3520" s="79"/>
      <c r="M3520" s="79"/>
    </row>
    <row r="3521" spans="1:13">
      <c r="A3521" s="79"/>
      <c r="B3521" s="79"/>
      <c r="C3521" s="79"/>
      <c r="D3521" s="79"/>
      <c r="E3521" s="79"/>
      <c r="F3521" s="79"/>
      <c r="G3521" s="79"/>
      <c r="H3521" s="79"/>
      <c r="I3521" s="79"/>
      <c r="J3521" s="79"/>
      <c r="K3521" s="79"/>
      <c r="L3521" s="79"/>
      <c r="M3521" s="79"/>
    </row>
    <row r="3522" spans="1:13">
      <c r="A3522" s="79"/>
      <c r="B3522" s="79"/>
      <c r="C3522" s="79"/>
      <c r="D3522" s="79"/>
      <c r="E3522" s="79"/>
      <c r="F3522" s="79"/>
      <c r="G3522" s="79"/>
      <c r="H3522" s="79"/>
      <c r="I3522" s="79"/>
      <c r="J3522" s="79"/>
      <c r="K3522" s="79"/>
      <c r="L3522" s="79"/>
      <c r="M3522" s="79"/>
    </row>
    <row r="3523" spans="1:13">
      <c r="A3523" s="79"/>
      <c r="B3523" s="79"/>
      <c r="C3523" s="79"/>
      <c r="D3523" s="79"/>
      <c r="E3523" s="79"/>
      <c r="F3523" s="79"/>
      <c r="G3523" s="79"/>
      <c r="H3523" s="79"/>
      <c r="I3523" s="79"/>
      <c r="J3523" s="79"/>
      <c r="K3523" s="79"/>
      <c r="L3523" s="79"/>
      <c r="M3523" s="79"/>
    </row>
    <row r="3524" spans="1:13">
      <c r="A3524" s="79"/>
      <c r="B3524" s="79"/>
      <c r="C3524" s="79"/>
      <c r="D3524" s="79"/>
      <c r="E3524" s="79"/>
      <c r="F3524" s="79"/>
      <c r="G3524" s="79"/>
      <c r="H3524" s="79"/>
      <c r="I3524" s="79"/>
      <c r="J3524" s="79"/>
      <c r="K3524" s="79"/>
      <c r="L3524" s="79"/>
      <c r="M3524" s="79"/>
    </row>
    <row r="3525" spans="1:13">
      <c r="A3525" s="79"/>
      <c r="B3525" s="79"/>
      <c r="C3525" s="79"/>
      <c r="D3525" s="79"/>
      <c r="E3525" s="79"/>
      <c r="F3525" s="79"/>
      <c r="G3525" s="79"/>
      <c r="H3525" s="79"/>
      <c r="I3525" s="79"/>
      <c r="J3525" s="79"/>
      <c r="K3525" s="79"/>
      <c r="L3525" s="79"/>
      <c r="M3525" s="79"/>
    </row>
    <row r="3526" spans="1:13">
      <c r="A3526" s="79"/>
      <c r="B3526" s="79"/>
      <c r="C3526" s="79"/>
      <c r="D3526" s="79"/>
      <c r="E3526" s="79"/>
      <c r="F3526" s="79"/>
      <c r="G3526" s="79"/>
      <c r="H3526" s="79"/>
      <c r="I3526" s="79"/>
      <c r="J3526" s="79"/>
      <c r="K3526" s="79"/>
      <c r="L3526" s="79"/>
      <c r="M3526" s="79"/>
    </row>
    <row r="3527" spans="1:13">
      <c r="A3527" s="79"/>
      <c r="B3527" s="79"/>
      <c r="C3527" s="79"/>
      <c r="D3527" s="79"/>
      <c r="E3527" s="79"/>
      <c r="F3527" s="79"/>
      <c r="G3527" s="79"/>
      <c r="H3527" s="79"/>
      <c r="I3527" s="79"/>
      <c r="J3527" s="79"/>
      <c r="K3527" s="79"/>
      <c r="L3527" s="79"/>
      <c r="M3527" s="79"/>
    </row>
    <row r="3528" spans="1:13">
      <c r="A3528" s="79"/>
      <c r="B3528" s="79"/>
      <c r="C3528" s="79"/>
      <c r="D3528" s="79"/>
      <c r="E3528" s="79"/>
      <c r="F3528" s="79"/>
      <c r="G3528" s="79"/>
      <c r="H3528" s="79"/>
      <c r="I3528" s="79"/>
      <c r="J3528" s="79"/>
      <c r="K3528" s="79"/>
      <c r="L3528" s="79"/>
      <c r="M3528" s="79"/>
    </row>
    <row r="3529" spans="1:13">
      <c r="A3529" s="79"/>
      <c r="B3529" s="79"/>
      <c r="C3529" s="79"/>
      <c r="D3529" s="79"/>
      <c r="E3529" s="79"/>
      <c r="F3529" s="79"/>
      <c r="G3529" s="79"/>
      <c r="H3529" s="79"/>
      <c r="I3529" s="79"/>
      <c r="J3529" s="79"/>
      <c r="K3529" s="79"/>
      <c r="L3529" s="79"/>
      <c r="M3529" s="79"/>
    </row>
    <row r="3530" spans="1:13">
      <c r="A3530" s="79"/>
      <c r="B3530" s="79"/>
      <c r="C3530" s="79"/>
      <c r="D3530" s="79"/>
      <c r="E3530" s="79"/>
      <c r="F3530" s="79"/>
      <c r="G3530" s="79"/>
      <c r="H3530" s="79"/>
      <c r="I3530" s="79"/>
      <c r="J3530" s="79"/>
      <c r="K3530" s="79"/>
      <c r="L3530" s="79"/>
      <c r="M3530" s="79"/>
    </row>
    <row r="3531" spans="1:13">
      <c r="A3531" s="79"/>
      <c r="B3531" s="79"/>
      <c r="C3531" s="79"/>
      <c r="D3531" s="79"/>
      <c r="E3531" s="79"/>
      <c r="F3531" s="79"/>
      <c r="G3531" s="79"/>
      <c r="H3531" s="79"/>
      <c r="I3531" s="79"/>
      <c r="J3531" s="79"/>
      <c r="K3531" s="79"/>
      <c r="L3531" s="79"/>
      <c r="M3531" s="79"/>
    </row>
    <row r="3532" spans="1:13">
      <c r="A3532" s="79"/>
      <c r="B3532" s="79"/>
      <c r="C3532" s="79"/>
      <c r="D3532" s="79"/>
      <c r="E3532" s="79"/>
      <c r="F3532" s="79"/>
      <c r="G3532" s="79"/>
      <c r="H3532" s="79"/>
      <c r="I3532" s="79"/>
      <c r="J3532" s="79"/>
      <c r="K3532" s="79"/>
      <c r="L3532" s="79"/>
      <c r="M3532" s="79"/>
    </row>
    <row r="3533" spans="1:13">
      <c r="A3533" s="79"/>
      <c r="B3533" s="79"/>
      <c r="C3533" s="79"/>
      <c r="D3533" s="79"/>
      <c r="E3533" s="79"/>
      <c r="F3533" s="79"/>
      <c r="G3533" s="79"/>
      <c r="H3533" s="79"/>
      <c r="I3533" s="79"/>
      <c r="J3533" s="79"/>
      <c r="K3533" s="79"/>
      <c r="L3533" s="79"/>
      <c r="M3533" s="79"/>
    </row>
    <row r="3534" spans="1:13">
      <c r="A3534" s="79"/>
      <c r="B3534" s="79"/>
      <c r="C3534" s="79"/>
      <c r="D3534" s="79"/>
      <c r="E3534" s="79"/>
      <c r="F3534" s="79"/>
      <c r="G3534" s="79"/>
      <c r="H3534" s="79"/>
      <c r="I3534" s="79"/>
      <c r="J3534" s="79"/>
      <c r="K3534" s="79"/>
      <c r="L3534" s="79"/>
      <c r="M3534" s="79"/>
    </row>
    <row r="3535" spans="1:13">
      <c r="A3535" s="79"/>
      <c r="B3535" s="79"/>
      <c r="C3535" s="79"/>
      <c r="D3535" s="79"/>
      <c r="E3535" s="79"/>
      <c r="F3535" s="79"/>
      <c r="G3535" s="79"/>
      <c r="H3535" s="79"/>
      <c r="I3535" s="79"/>
      <c r="J3535" s="79"/>
      <c r="K3535" s="79"/>
      <c r="L3535" s="79"/>
      <c r="M3535" s="79"/>
    </row>
    <row r="3536" spans="1:13">
      <c r="A3536" s="79"/>
      <c r="B3536" s="79"/>
      <c r="C3536" s="79"/>
      <c r="D3536" s="79"/>
      <c r="E3536" s="79"/>
      <c r="F3536" s="79"/>
      <c r="G3536" s="79"/>
      <c r="H3536" s="79"/>
      <c r="I3536" s="79"/>
      <c r="J3536" s="79"/>
      <c r="K3536" s="79"/>
      <c r="L3536" s="79"/>
      <c r="M3536" s="79"/>
    </row>
    <row r="3537" spans="1:13">
      <c r="A3537" s="79"/>
      <c r="B3537" s="79"/>
      <c r="C3537" s="79"/>
      <c r="D3537" s="79"/>
      <c r="E3537" s="79"/>
      <c r="F3537" s="79"/>
      <c r="G3537" s="79"/>
      <c r="H3537" s="79"/>
      <c r="I3537" s="79"/>
      <c r="J3537" s="79"/>
      <c r="K3537" s="79"/>
      <c r="L3537" s="79"/>
      <c r="M3537" s="79"/>
    </row>
    <row r="3538" spans="1:13">
      <c r="A3538" s="79"/>
      <c r="B3538" s="79"/>
      <c r="C3538" s="79"/>
      <c r="D3538" s="79"/>
      <c r="E3538" s="79"/>
      <c r="F3538" s="79"/>
      <c r="G3538" s="79"/>
      <c r="H3538" s="79"/>
      <c r="I3538" s="79"/>
      <c r="J3538" s="79"/>
      <c r="K3538" s="79"/>
      <c r="L3538" s="79"/>
      <c r="M3538" s="79"/>
    </row>
    <row r="3539" spans="1:13">
      <c r="A3539" s="79"/>
      <c r="B3539" s="79"/>
      <c r="C3539" s="79"/>
      <c r="D3539" s="79"/>
      <c r="E3539" s="79"/>
      <c r="F3539" s="79"/>
      <c r="G3539" s="79"/>
      <c r="H3539" s="79"/>
      <c r="I3539" s="79"/>
      <c r="J3539" s="79"/>
      <c r="K3539" s="79"/>
      <c r="L3539" s="79"/>
      <c r="M3539" s="79"/>
    </row>
    <row r="3540" spans="1:13">
      <c r="A3540" s="79"/>
      <c r="B3540" s="79"/>
      <c r="C3540" s="79"/>
      <c r="D3540" s="79"/>
      <c r="E3540" s="79"/>
      <c r="F3540" s="79"/>
      <c r="G3540" s="79"/>
      <c r="H3540" s="79"/>
      <c r="I3540" s="79"/>
      <c r="J3540" s="79"/>
      <c r="K3540" s="79"/>
      <c r="L3540" s="79"/>
      <c r="M3540" s="79"/>
    </row>
    <row r="3541" spans="1:13">
      <c r="A3541" s="79"/>
      <c r="B3541" s="79"/>
      <c r="C3541" s="79"/>
      <c r="D3541" s="79"/>
      <c r="E3541" s="79"/>
      <c r="F3541" s="79"/>
      <c r="G3541" s="79"/>
      <c r="H3541" s="79"/>
      <c r="I3541" s="79"/>
      <c r="J3541" s="79"/>
      <c r="K3541" s="79"/>
      <c r="L3541" s="79"/>
      <c r="M3541" s="79"/>
    </row>
    <row r="3542" spans="1:13">
      <c r="A3542" s="79"/>
      <c r="B3542" s="79"/>
      <c r="C3542" s="79"/>
      <c r="D3542" s="79"/>
      <c r="E3542" s="79"/>
      <c r="F3542" s="79"/>
      <c r="G3542" s="79"/>
      <c r="H3542" s="79"/>
      <c r="I3542" s="79"/>
      <c r="J3542" s="79"/>
      <c r="K3542" s="79"/>
      <c r="L3542" s="79"/>
      <c r="M3542" s="79"/>
    </row>
    <row r="3543" spans="1:13">
      <c r="A3543" s="79"/>
      <c r="B3543" s="79"/>
      <c r="C3543" s="79"/>
      <c r="D3543" s="79"/>
      <c r="E3543" s="79"/>
      <c r="F3543" s="79"/>
      <c r="G3543" s="79"/>
      <c r="H3543" s="79"/>
      <c r="I3543" s="79"/>
      <c r="J3543" s="79"/>
      <c r="K3543" s="79"/>
      <c r="L3543" s="79"/>
      <c r="M3543" s="79"/>
    </row>
    <row r="3544" spans="1:13">
      <c r="A3544" s="79"/>
      <c r="B3544" s="79"/>
      <c r="C3544" s="79"/>
      <c r="D3544" s="79"/>
      <c r="E3544" s="79"/>
      <c r="F3544" s="79"/>
      <c r="G3544" s="79"/>
      <c r="H3544" s="79"/>
      <c r="I3544" s="79"/>
      <c r="J3544" s="79"/>
      <c r="K3544" s="79"/>
      <c r="L3544" s="79"/>
      <c r="M3544" s="79"/>
    </row>
    <row r="3545" spans="1:13">
      <c r="A3545" s="79"/>
      <c r="B3545" s="79"/>
      <c r="C3545" s="79"/>
      <c r="D3545" s="79"/>
      <c r="E3545" s="79"/>
      <c r="F3545" s="79"/>
      <c r="G3545" s="79"/>
      <c r="H3545" s="79"/>
      <c r="I3545" s="79"/>
      <c r="J3545" s="79"/>
      <c r="K3545" s="79"/>
      <c r="L3545" s="79"/>
      <c r="M3545" s="79"/>
    </row>
    <row r="3546" spans="1:13">
      <c r="A3546" s="79"/>
      <c r="B3546" s="79"/>
      <c r="C3546" s="79"/>
      <c r="D3546" s="79"/>
      <c r="E3546" s="79"/>
      <c r="F3546" s="79"/>
      <c r="G3546" s="79"/>
      <c r="H3546" s="79"/>
      <c r="I3546" s="79"/>
      <c r="J3546" s="79"/>
      <c r="K3546" s="79"/>
      <c r="L3546" s="79"/>
      <c r="M3546" s="79"/>
    </row>
    <row r="3547" spans="1:13">
      <c r="A3547" s="79"/>
      <c r="B3547" s="79"/>
      <c r="C3547" s="79"/>
      <c r="D3547" s="79"/>
      <c r="E3547" s="79"/>
      <c r="F3547" s="79"/>
      <c r="G3547" s="79"/>
      <c r="H3547" s="79"/>
      <c r="I3547" s="79"/>
      <c r="J3547" s="79"/>
      <c r="K3547" s="79"/>
      <c r="L3547" s="79"/>
      <c r="M3547" s="79"/>
    </row>
    <row r="3548" spans="1:13">
      <c r="A3548" s="79"/>
      <c r="B3548" s="79"/>
      <c r="C3548" s="79"/>
      <c r="D3548" s="79"/>
      <c r="E3548" s="79"/>
      <c r="F3548" s="79"/>
      <c r="G3548" s="79"/>
      <c r="H3548" s="79"/>
      <c r="I3548" s="79"/>
      <c r="J3548" s="79"/>
      <c r="K3548" s="79"/>
      <c r="L3548" s="79"/>
      <c r="M3548" s="79"/>
    </row>
    <row r="3549" spans="1:13">
      <c r="A3549" s="79"/>
      <c r="B3549" s="79"/>
      <c r="C3549" s="79"/>
      <c r="D3549" s="79"/>
      <c r="E3549" s="79"/>
      <c r="F3549" s="79"/>
      <c r="G3549" s="79"/>
      <c r="H3549" s="79"/>
      <c r="I3549" s="79"/>
      <c r="J3549" s="79"/>
      <c r="K3549" s="79"/>
      <c r="L3549" s="79"/>
      <c r="M3549" s="79"/>
    </row>
    <row r="3550" spans="1:13">
      <c r="A3550" s="79"/>
      <c r="B3550" s="79"/>
      <c r="C3550" s="79"/>
      <c r="D3550" s="79"/>
      <c r="E3550" s="79"/>
      <c r="F3550" s="79"/>
      <c r="G3550" s="79"/>
      <c r="H3550" s="79"/>
      <c r="I3550" s="79"/>
      <c r="J3550" s="79"/>
      <c r="K3550" s="79"/>
      <c r="L3550" s="79"/>
      <c r="M3550" s="79"/>
    </row>
    <row r="3551" spans="1:13">
      <c r="A3551" s="79"/>
      <c r="B3551" s="79"/>
      <c r="C3551" s="79"/>
      <c r="D3551" s="79"/>
      <c r="E3551" s="79"/>
      <c r="F3551" s="79"/>
      <c r="G3551" s="79"/>
      <c r="H3551" s="79"/>
      <c r="I3551" s="79"/>
      <c r="J3551" s="79"/>
      <c r="K3551" s="79"/>
      <c r="L3551" s="79"/>
      <c r="M3551" s="79"/>
    </row>
    <row r="3552" spans="1:13">
      <c r="A3552" s="79"/>
      <c r="B3552" s="79"/>
      <c r="C3552" s="79"/>
      <c r="D3552" s="79"/>
      <c r="E3552" s="79"/>
      <c r="F3552" s="79"/>
      <c r="G3552" s="79"/>
      <c r="H3552" s="79"/>
      <c r="I3552" s="79"/>
      <c r="J3552" s="79"/>
      <c r="K3552" s="79"/>
      <c r="L3552" s="79"/>
      <c r="M3552" s="79"/>
    </row>
    <row r="3553" spans="1:13">
      <c r="A3553" s="79"/>
      <c r="B3553" s="79"/>
      <c r="C3553" s="79"/>
      <c r="D3553" s="79"/>
      <c r="E3553" s="79"/>
      <c r="F3553" s="79"/>
      <c r="G3553" s="79"/>
      <c r="H3553" s="79"/>
      <c r="I3553" s="79"/>
      <c r="J3553" s="79"/>
      <c r="K3553" s="79"/>
      <c r="L3553" s="79"/>
      <c r="M3553" s="79"/>
    </row>
    <row r="3554" spans="1:13">
      <c r="A3554" s="79"/>
      <c r="B3554" s="79"/>
      <c r="C3554" s="79"/>
      <c r="D3554" s="79"/>
      <c r="E3554" s="79"/>
      <c r="F3554" s="79"/>
      <c r="G3554" s="79"/>
      <c r="H3554" s="79"/>
      <c r="I3554" s="79"/>
      <c r="J3554" s="79"/>
      <c r="K3554" s="79"/>
      <c r="L3554" s="79"/>
      <c r="M3554" s="79"/>
    </row>
    <row r="3555" spans="1:13">
      <c r="A3555" s="79"/>
      <c r="B3555" s="79"/>
      <c r="C3555" s="79"/>
      <c r="D3555" s="79"/>
      <c r="E3555" s="79"/>
      <c r="F3555" s="79"/>
      <c r="G3555" s="79"/>
      <c r="H3555" s="79"/>
      <c r="I3555" s="79"/>
      <c r="J3555" s="79"/>
      <c r="K3555" s="79"/>
      <c r="L3555" s="79"/>
      <c r="M3555" s="79"/>
    </row>
    <row r="3556" spans="1:13">
      <c r="A3556" s="79"/>
      <c r="B3556" s="79"/>
      <c r="C3556" s="79"/>
      <c r="D3556" s="79"/>
      <c r="E3556" s="79"/>
      <c r="F3556" s="79"/>
      <c r="G3556" s="79"/>
      <c r="H3556" s="79"/>
      <c r="I3556" s="79"/>
      <c r="J3556" s="79"/>
      <c r="K3556" s="79"/>
      <c r="L3556" s="79"/>
      <c r="M3556" s="79"/>
    </row>
    <row r="3557" spans="1:13">
      <c r="A3557" s="79"/>
      <c r="B3557" s="79"/>
      <c r="C3557" s="79"/>
      <c r="D3557" s="79"/>
      <c r="E3557" s="79"/>
      <c r="F3557" s="79"/>
      <c r="G3557" s="79"/>
      <c r="H3557" s="79"/>
      <c r="I3557" s="79"/>
      <c r="J3557" s="79"/>
      <c r="K3557" s="79"/>
      <c r="L3557" s="79"/>
      <c r="M3557" s="79"/>
    </row>
    <row r="3558" spans="1:13">
      <c r="A3558" s="79"/>
      <c r="B3558" s="79"/>
      <c r="C3558" s="79"/>
      <c r="D3558" s="79"/>
      <c r="E3558" s="79"/>
      <c r="F3558" s="79"/>
      <c r="G3558" s="79"/>
      <c r="H3558" s="79"/>
      <c r="I3558" s="79"/>
      <c r="J3558" s="79"/>
      <c r="K3558" s="79"/>
      <c r="L3558" s="79"/>
      <c r="M3558" s="79"/>
    </row>
    <row r="3559" spans="1:13">
      <c r="A3559" s="79"/>
      <c r="B3559" s="79"/>
      <c r="C3559" s="79"/>
      <c r="D3559" s="79"/>
      <c r="E3559" s="79"/>
      <c r="F3559" s="79"/>
      <c r="G3559" s="79"/>
      <c r="H3559" s="79"/>
      <c r="I3559" s="79"/>
      <c r="J3559" s="79"/>
      <c r="K3559" s="79"/>
      <c r="L3559" s="79"/>
      <c r="M3559" s="79"/>
    </row>
    <row r="3560" spans="1:13">
      <c r="A3560" s="79"/>
      <c r="B3560" s="79"/>
      <c r="C3560" s="79"/>
      <c r="D3560" s="79"/>
      <c r="E3560" s="79"/>
      <c r="F3560" s="79"/>
      <c r="G3560" s="79"/>
      <c r="H3560" s="79"/>
      <c r="I3560" s="79"/>
      <c r="J3560" s="79"/>
      <c r="K3560" s="79"/>
      <c r="L3560" s="79"/>
      <c r="M3560" s="79"/>
    </row>
    <row r="3561" spans="1:13">
      <c r="A3561" s="79"/>
      <c r="B3561" s="79"/>
      <c r="C3561" s="79"/>
      <c r="D3561" s="79"/>
      <c r="E3561" s="79"/>
      <c r="F3561" s="79"/>
      <c r="G3561" s="79"/>
      <c r="H3561" s="79"/>
      <c r="I3561" s="79"/>
      <c r="J3561" s="79"/>
      <c r="K3561" s="79"/>
      <c r="L3561" s="79"/>
      <c r="M3561" s="79"/>
    </row>
    <row r="3562" spans="1:13">
      <c r="A3562" s="79"/>
      <c r="B3562" s="79"/>
      <c r="C3562" s="79"/>
      <c r="D3562" s="79"/>
      <c r="E3562" s="79"/>
      <c r="F3562" s="79"/>
      <c r="G3562" s="79"/>
      <c r="H3562" s="79"/>
      <c r="I3562" s="79"/>
      <c r="J3562" s="79"/>
      <c r="K3562" s="79"/>
      <c r="L3562" s="79"/>
      <c r="M3562" s="79"/>
    </row>
    <row r="3563" spans="1:13">
      <c r="A3563" s="79"/>
      <c r="B3563" s="79"/>
      <c r="C3563" s="79"/>
      <c r="D3563" s="79"/>
      <c r="E3563" s="79"/>
      <c r="F3563" s="79"/>
      <c r="G3563" s="79"/>
      <c r="H3563" s="79"/>
      <c r="I3563" s="79"/>
      <c r="J3563" s="79"/>
      <c r="K3563" s="79"/>
      <c r="L3563" s="79"/>
      <c r="M3563" s="79"/>
    </row>
    <row r="3564" spans="1:13">
      <c r="A3564" s="79"/>
      <c r="B3564" s="79"/>
      <c r="C3564" s="79"/>
      <c r="D3564" s="79"/>
      <c r="E3564" s="79"/>
      <c r="F3564" s="79"/>
      <c r="G3564" s="79"/>
      <c r="H3564" s="79"/>
      <c r="I3564" s="79"/>
      <c r="J3564" s="79"/>
      <c r="K3564" s="79"/>
      <c r="L3564" s="79"/>
      <c r="M3564" s="79"/>
    </row>
    <row r="3565" spans="1:13">
      <c r="A3565" s="79"/>
      <c r="B3565" s="79"/>
      <c r="C3565" s="79"/>
      <c r="D3565" s="79"/>
      <c r="E3565" s="79"/>
      <c r="F3565" s="79"/>
      <c r="G3565" s="79"/>
      <c r="H3565" s="79"/>
      <c r="I3565" s="79"/>
      <c r="J3565" s="79"/>
      <c r="K3565" s="79"/>
      <c r="L3565" s="79"/>
      <c r="M3565" s="79"/>
    </row>
    <row r="3566" spans="1:13">
      <c r="A3566" s="79"/>
      <c r="B3566" s="79"/>
      <c r="C3566" s="79"/>
      <c r="D3566" s="79"/>
      <c r="E3566" s="79"/>
      <c r="F3566" s="79"/>
      <c r="G3566" s="79"/>
      <c r="H3566" s="79"/>
      <c r="I3566" s="79"/>
      <c r="J3566" s="79"/>
      <c r="K3566" s="79"/>
      <c r="L3566" s="79"/>
      <c r="M3566" s="79"/>
    </row>
    <row r="3567" spans="1:13">
      <c r="A3567" s="79"/>
      <c r="B3567" s="79"/>
      <c r="C3567" s="79"/>
      <c r="D3567" s="79"/>
      <c r="E3567" s="79"/>
      <c r="F3567" s="79"/>
      <c r="G3567" s="79"/>
      <c r="H3567" s="79"/>
      <c r="I3567" s="79"/>
      <c r="J3567" s="79"/>
      <c r="K3567" s="79"/>
      <c r="L3567" s="79"/>
      <c r="M3567" s="79"/>
    </row>
    <row r="3568" spans="1:13">
      <c r="A3568" s="79"/>
      <c r="B3568" s="79"/>
      <c r="C3568" s="79"/>
      <c r="D3568" s="79"/>
      <c r="E3568" s="79"/>
      <c r="F3568" s="79"/>
      <c r="G3568" s="79"/>
      <c r="H3568" s="79"/>
      <c r="I3568" s="79"/>
      <c r="J3568" s="79"/>
      <c r="K3568" s="79"/>
      <c r="L3568" s="79"/>
      <c r="M3568" s="79"/>
    </row>
    <row r="3569" spans="1:13">
      <c r="A3569" s="79"/>
      <c r="B3569" s="79"/>
      <c r="C3569" s="79"/>
      <c r="D3569" s="79"/>
      <c r="E3569" s="79"/>
      <c r="F3569" s="79"/>
      <c r="G3569" s="79"/>
      <c r="H3569" s="79"/>
      <c r="I3569" s="79"/>
      <c r="J3569" s="79"/>
      <c r="K3569" s="79"/>
      <c r="L3569" s="79"/>
      <c r="M3569" s="79"/>
    </row>
    <row r="3570" spans="1:13">
      <c r="A3570" s="79"/>
      <c r="B3570" s="79"/>
      <c r="C3570" s="79"/>
      <c r="D3570" s="79"/>
      <c r="E3570" s="79"/>
      <c r="F3570" s="79"/>
      <c r="G3570" s="79"/>
      <c r="H3570" s="79"/>
      <c r="I3570" s="79"/>
      <c r="J3570" s="79"/>
      <c r="K3570" s="79"/>
      <c r="L3570" s="79"/>
      <c r="M3570" s="79"/>
    </row>
    <row r="3571" spans="1:13">
      <c r="A3571" s="79"/>
      <c r="B3571" s="79"/>
      <c r="C3571" s="79"/>
      <c r="D3571" s="79"/>
      <c r="E3571" s="79"/>
      <c r="F3571" s="79"/>
      <c r="G3571" s="79"/>
      <c r="H3571" s="79"/>
      <c r="I3571" s="79"/>
      <c r="J3571" s="79"/>
      <c r="K3571" s="79"/>
      <c r="L3571" s="79"/>
      <c r="M3571" s="79"/>
    </row>
    <row r="3572" spans="1:13">
      <c r="A3572" s="79"/>
      <c r="B3572" s="79"/>
      <c r="C3572" s="79"/>
      <c r="D3572" s="79"/>
      <c r="E3572" s="79"/>
      <c r="F3572" s="79"/>
      <c r="G3572" s="79"/>
      <c r="H3572" s="79"/>
      <c r="I3572" s="79"/>
      <c r="J3572" s="79"/>
      <c r="K3572" s="79"/>
      <c r="L3572" s="79"/>
      <c r="M3572" s="79"/>
    </row>
    <row r="3573" spans="1:13">
      <c r="A3573" s="79"/>
      <c r="B3573" s="79"/>
      <c r="C3573" s="79"/>
      <c r="D3573" s="79"/>
      <c r="E3573" s="79"/>
      <c r="F3573" s="79"/>
      <c r="G3573" s="79"/>
      <c r="H3573" s="79"/>
      <c r="I3573" s="79"/>
      <c r="J3573" s="79"/>
      <c r="K3573" s="79"/>
      <c r="L3573" s="79"/>
      <c r="M3573" s="79"/>
    </row>
    <row r="3574" spans="1:13">
      <c r="A3574" s="79"/>
      <c r="B3574" s="79"/>
      <c r="C3574" s="79"/>
      <c r="D3574" s="79"/>
      <c r="E3574" s="79"/>
      <c r="F3574" s="79"/>
      <c r="G3574" s="79"/>
      <c r="H3574" s="79"/>
      <c r="I3574" s="79"/>
      <c r="J3574" s="79"/>
      <c r="K3574" s="79"/>
      <c r="L3574" s="79"/>
      <c r="M3574" s="79"/>
    </row>
    <row r="3575" spans="1:13">
      <c r="A3575" s="79"/>
      <c r="B3575" s="79"/>
      <c r="C3575" s="79"/>
      <c r="D3575" s="79"/>
      <c r="E3575" s="79"/>
      <c r="F3575" s="79"/>
      <c r="G3575" s="79"/>
      <c r="H3575" s="79"/>
      <c r="I3575" s="79"/>
      <c r="J3575" s="79"/>
      <c r="K3575" s="79"/>
      <c r="L3575" s="79"/>
      <c r="M3575" s="79"/>
    </row>
    <row r="3576" spans="1:13">
      <c r="A3576" s="79"/>
      <c r="B3576" s="79"/>
      <c r="C3576" s="79"/>
      <c r="D3576" s="79"/>
      <c r="E3576" s="79"/>
      <c r="F3576" s="79"/>
      <c r="G3576" s="79"/>
      <c r="H3576" s="79"/>
      <c r="I3576" s="79"/>
      <c r="J3576" s="79"/>
      <c r="K3576" s="79"/>
      <c r="L3576" s="79"/>
      <c r="M3576" s="79"/>
    </row>
    <row r="3577" spans="1:13">
      <c r="A3577" s="79"/>
      <c r="B3577" s="79"/>
      <c r="C3577" s="79"/>
      <c r="D3577" s="79"/>
      <c r="E3577" s="79"/>
      <c r="F3577" s="79"/>
      <c r="G3577" s="79"/>
      <c r="H3577" s="79"/>
      <c r="I3577" s="79"/>
      <c r="J3577" s="79"/>
      <c r="K3577" s="79"/>
      <c r="L3577" s="79"/>
      <c r="M3577" s="79"/>
    </row>
    <row r="3578" spans="1:13">
      <c r="A3578" s="79"/>
      <c r="B3578" s="79"/>
      <c r="C3578" s="79"/>
      <c r="D3578" s="79"/>
      <c r="E3578" s="79"/>
      <c r="F3578" s="79"/>
      <c r="G3578" s="79"/>
      <c r="H3578" s="79"/>
      <c r="I3578" s="79"/>
      <c r="J3578" s="79"/>
      <c r="K3578" s="79"/>
      <c r="L3578" s="79"/>
      <c r="M3578" s="79"/>
    </row>
    <row r="3579" spans="1:13">
      <c r="A3579" s="79"/>
      <c r="B3579" s="79"/>
      <c r="C3579" s="79"/>
      <c r="D3579" s="79"/>
      <c r="E3579" s="79"/>
      <c r="F3579" s="79"/>
      <c r="G3579" s="79"/>
      <c r="H3579" s="79"/>
      <c r="I3579" s="79"/>
      <c r="J3579" s="79"/>
      <c r="K3579" s="79"/>
      <c r="L3579" s="79"/>
      <c r="M3579" s="79"/>
    </row>
    <row r="3580" spans="1:13">
      <c r="A3580" s="79"/>
      <c r="B3580" s="79"/>
      <c r="C3580" s="79"/>
      <c r="D3580" s="79"/>
      <c r="E3580" s="79"/>
      <c r="F3580" s="79"/>
      <c r="G3580" s="79"/>
      <c r="H3580" s="79"/>
      <c r="I3580" s="79"/>
      <c r="J3580" s="79"/>
      <c r="K3580" s="79"/>
      <c r="L3580" s="79"/>
      <c r="M3580" s="79"/>
    </row>
    <row r="3581" spans="1:13">
      <c r="A3581" s="79"/>
      <c r="B3581" s="79"/>
      <c r="C3581" s="79"/>
      <c r="D3581" s="79"/>
      <c r="E3581" s="79"/>
      <c r="F3581" s="79"/>
      <c r="G3581" s="79"/>
      <c r="H3581" s="79"/>
      <c r="I3581" s="79"/>
      <c r="J3581" s="79"/>
      <c r="K3581" s="79"/>
      <c r="L3581" s="79"/>
      <c r="M3581" s="79"/>
    </row>
    <row r="3582" spans="1:13">
      <c r="A3582" s="79"/>
      <c r="B3582" s="79"/>
      <c r="C3582" s="79"/>
      <c r="D3582" s="79"/>
      <c r="E3582" s="79"/>
      <c r="F3582" s="79"/>
      <c r="G3582" s="79"/>
      <c r="H3582" s="79"/>
      <c r="I3582" s="79"/>
      <c r="J3582" s="79"/>
      <c r="K3582" s="79"/>
      <c r="L3582" s="79"/>
      <c r="M3582" s="79"/>
    </row>
    <row r="3583" spans="1:13">
      <c r="A3583" s="79"/>
      <c r="B3583" s="79"/>
      <c r="C3583" s="79"/>
      <c r="D3583" s="79"/>
      <c r="E3583" s="79"/>
      <c r="F3583" s="79"/>
      <c r="G3583" s="79"/>
      <c r="H3583" s="79"/>
      <c r="I3583" s="79"/>
      <c r="J3583" s="79"/>
      <c r="K3583" s="79"/>
      <c r="L3583" s="79"/>
      <c r="M3583" s="79"/>
    </row>
    <row r="3584" spans="1:13">
      <c r="A3584" s="79"/>
      <c r="B3584" s="79"/>
      <c r="C3584" s="79"/>
      <c r="D3584" s="79"/>
      <c r="E3584" s="79"/>
      <c r="F3584" s="79"/>
      <c r="G3584" s="79"/>
      <c r="H3584" s="79"/>
      <c r="I3584" s="79"/>
      <c r="J3584" s="79"/>
      <c r="K3584" s="79"/>
      <c r="L3584" s="79"/>
      <c r="M3584" s="79"/>
    </row>
    <row r="3585" spans="1:13">
      <c r="A3585" s="79"/>
      <c r="B3585" s="79"/>
      <c r="C3585" s="79"/>
      <c r="D3585" s="79"/>
      <c r="E3585" s="79"/>
      <c r="F3585" s="79"/>
      <c r="G3585" s="79"/>
      <c r="H3585" s="79"/>
      <c r="I3585" s="79"/>
      <c r="J3585" s="79"/>
      <c r="K3585" s="79"/>
      <c r="L3585" s="79"/>
      <c r="M3585" s="79"/>
    </row>
    <row r="3586" spans="1:13">
      <c r="A3586" s="79"/>
      <c r="B3586" s="79"/>
      <c r="C3586" s="79"/>
      <c r="D3586" s="79"/>
      <c r="E3586" s="79"/>
      <c r="F3586" s="79"/>
      <c r="G3586" s="79"/>
      <c r="H3586" s="79"/>
      <c r="I3586" s="79"/>
      <c r="J3586" s="79"/>
      <c r="K3586" s="79"/>
      <c r="L3586" s="79"/>
      <c r="M3586" s="79"/>
    </row>
    <row r="3587" spans="1:13">
      <c r="A3587" s="79"/>
      <c r="B3587" s="79"/>
      <c r="C3587" s="79"/>
      <c r="D3587" s="79"/>
      <c r="E3587" s="79"/>
      <c r="F3587" s="79"/>
      <c r="G3587" s="79"/>
      <c r="H3587" s="79"/>
      <c r="I3587" s="79"/>
      <c r="J3587" s="79"/>
      <c r="K3587" s="79"/>
      <c r="L3587" s="79"/>
      <c r="M3587" s="79"/>
    </row>
    <row r="3588" spans="1:13">
      <c r="A3588" s="79"/>
      <c r="B3588" s="79"/>
      <c r="C3588" s="79"/>
      <c r="D3588" s="79"/>
      <c r="E3588" s="79"/>
      <c r="F3588" s="79"/>
      <c r="G3588" s="79"/>
      <c r="H3588" s="79"/>
      <c r="I3588" s="79"/>
      <c r="J3588" s="79"/>
      <c r="K3588" s="79"/>
      <c r="L3588" s="79"/>
      <c r="M3588" s="79"/>
    </row>
    <row r="3589" spans="1:13">
      <c r="A3589" s="79"/>
      <c r="B3589" s="79"/>
      <c r="C3589" s="79"/>
      <c r="D3589" s="79"/>
      <c r="E3589" s="79"/>
      <c r="F3589" s="79"/>
      <c r="G3589" s="79"/>
      <c r="H3589" s="79"/>
      <c r="I3589" s="79"/>
      <c r="J3589" s="79"/>
      <c r="K3589" s="79"/>
      <c r="L3589" s="79"/>
      <c r="M3589" s="79"/>
    </row>
    <row r="3590" spans="1:13">
      <c r="A3590" s="79"/>
      <c r="B3590" s="79"/>
      <c r="C3590" s="79"/>
      <c r="D3590" s="79"/>
      <c r="E3590" s="79"/>
      <c r="F3590" s="79"/>
      <c r="G3590" s="79"/>
      <c r="H3590" s="79"/>
      <c r="I3590" s="79"/>
      <c r="J3590" s="79"/>
      <c r="K3590" s="79"/>
      <c r="L3590" s="79"/>
      <c r="M3590" s="79"/>
    </row>
    <row r="3591" spans="1:13">
      <c r="A3591" s="79"/>
      <c r="B3591" s="79"/>
      <c r="C3591" s="79"/>
      <c r="D3591" s="79"/>
      <c r="E3591" s="79"/>
      <c r="F3591" s="79"/>
      <c r="G3591" s="79"/>
      <c r="H3591" s="79"/>
      <c r="I3591" s="79"/>
      <c r="J3591" s="79"/>
      <c r="K3591" s="79"/>
      <c r="L3591" s="79"/>
      <c r="M3591" s="79"/>
    </row>
    <row r="3592" spans="1:13">
      <c r="A3592" s="79"/>
      <c r="B3592" s="79"/>
      <c r="C3592" s="79"/>
      <c r="D3592" s="79"/>
      <c r="E3592" s="79"/>
      <c r="F3592" s="79"/>
      <c r="G3592" s="79"/>
      <c r="H3592" s="79"/>
      <c r="I3592" s="79"/>
      <c r="J3592" s="79"/>
      <c r="K3592" s="79"/>
      <c r="L3592" s="79"/>
      <c r="M3592" s="79"/>
    </row>
    <row r="3593" spans="1:13">
      <c r="A3593" s="79"/>
      <c r="B3593" s="79"/>
      <c r="C3593" s="79"/>
      <c r="D3593" s="79"/>
      <c r="E3593" s="79"/>
      <c r="F3593" s="79"/>
      <c r="G3593" s="79"/>
      <c r="H3593" s="79"/>
      <c r="I3593" s="79"/>
      <c r="J3593" s="79"/>
      <c r="K3593" s="79"/>
      <c r="L3593" s="79"/>
      <c r="M3593" s="79"/>
    </row>
    <row r="3594" spans="1:13">
      <c r="A3594" s="79"/>
      <c r="B3594" s="79"/>
      <c r="C3594" s="79"/>
      <c r="D3594" s="79"/>
      <c r="E3594" s="79"/>
      <c r="F3594" s="79"/>
      <c r="G3594" s="79"/>
      <c r="H3594" s="79"/>
      <c r="I3594" s="79"/>
      <c r="J3594" s="79"/>
      <c r="K3594" s="79"/>
      <c r="L3594" s="79"/>
      <c r="M3594" s="79"/>
    </row>
    <row r="3595" spans="1:13">
      <c r="A3595" s="79"/>
      <c r="B3595" s="79"/>
      <c r="C3595" s="79"/>
      <c r="D3595" s="79"/>
      <c r="E3595" s="79"/>
      <c r="F3595" s="79"/>
      <c r="G3595" s="79"/>
      <c r="H3595" s="79"/>
      <c r="I3595" s="79"/>
      <c r="J3595" s="79"/>
      <c r="K3595" s="79"/>
      <c r="L3595" s="79"/>
      <c r="M3595" s="79"/>
    </row>
    <row r="3596" spans="1:13">
      <c r="A3596" s="79"/>
      <c r="B3596" s="79"/>
      <c r="C3596" s="79"/>
      <c r="D3596" s="79"/>
      <c r="E3596" s="79"/>
      <c r="F3596" s="79"/>
      <c r="G3596" s="79"/>
      <c r="H3596" s="79"/>
      <c r="I3596" s="79"/>
      <c r="J3596" s="79"/>
      <c r="K3596" s="79"/>
      <c r="L3596" s="79"/>
      <c r="M3596" s="79"/>
    </row>
    <row r="3597" spans="1:13">
      <c r="A3597" s="79"/>
      <c r="B3597" s="79"/>
      <c r="C3597" s="79"/>
      <c r="D3597" s="79"/>
      <c r="E3597" s="79"/>
      <c r="F3597" s="79"/>
      <c r="G3597" s="79"/>
      <c r="H3597" s="79"/>
      <c r="I3597" s="79"/>
      <c r="J3597" s="79"/>
      <c r="K3597" s="79"/>
      <c r="L3597" s="79"/>
      <c r="M3597" s="79"/>
    </row>
    <row r="3598" spans="1:13">
      <c r="A3598" s="79"/>
      <c r="B3598" s="79"/>
      <c r="C3598" s="79"/>
      <c r="D3598" s="79"/>
      <c r="E3598" s="79"/>
      <c r="F3598" s="79"/>
      <c r="G3598" s="79"/>
      <c r="H3598" s="79"/>
      <c r="I3598" s="79"/>
      <c r="J3598" s="79"/>
      <c r="K3598" s="79"/>
      <c r="L3598" s="79"/>
      <c r="M3598" s="79"/>
    </row>
    <row r="3599" spans="1:13">
      <c r="A3599" s="79"/>
      <c r="B3599" s="79"/>
      <c r="C3599" s="79"/>
      <c r="D3599" s="79"/>
      <c r="E3599" s="79"/>
      <c r="F3599" s="79"/>
      <c r="G3599" s="79"/>
      <c r="H3599" s="79"/>
      <c r="I3599" s="79"/>
      <c r="J3599" s="79"/>
      <c r="K3599" s="79"/>
      <c r="L3599" s="79"/>
      <c r="M3599" s="79"/>
    </row>
    <row r="3600" spans="1:13">
      <c r="A3600" s="79"/>
      <c r="B3600" s="79"/>
      <c r="C3600" s="79"/>
      <c r="D3600" s="79"/>
      <c r="E3600" s="79"/>
      <c r="F3600" s="79"/>
      <c r="G3600" s="79"/>
      <c r="H3600" s="79"/>
      <c r="I3600" s="79"/>
      <c r="J3600" s="79"/>
      <c r="K3600" s="79"/>
      <c r="L3600" s="79"/>
      <c r="M3600" s="79"/>
    </row>
    <row r="3601" spans="1:13">
      <c r="A3601" s="79"/>
      <c r="B3601" s="79"/>
      <c r="C3601" s="79"/>
      <c r="D3601" s="79"/>
      <c r="E3601" s="79"/>
      <c r="F3601" s="79"/>
      <c r="G3601" s="79"/>
      <c r="H3601" s="79"/>
      <c r="I3601" s="79"/>
      <c r="J3601" s="79"/>
      <c r="K3601" s="79"/>
      <c r="L3601" s="79"/>
      <c r="M3601" s="79"/>
    </row>
    <row r="3602" spans="1:13">
      <c r="A3602" s="79"/>
      <c r="B3602" s="79"/>
      <c r="C3602" s="79"/>
      <c r="D3602" s="79"/>
      <c r="E3602" s="79"/>
      <c r="F3602" s="79"/>
      <c r="G3602" s="79"/>
      <c r="H3602" s="79"/>
      <c r="I3602" s="79"/>
      <c r="J3602" s="79"/>
      <c r="K3602" s="79"/>
      <c r="L3602" s="79"/>
      <c r="M3602" s="79"/>
    </row>
    <row r="3603" spans="1:13">
      <c r="A3603" s="79"/>
      <c r="B3603" s="79"/>
      <c r="C3603" s="79"/>
      <c r="D3603" s="79"/>
      <c r="E3603" s="79"/>
      <c r="F3603" s="79"/>
      <c r="G3603" s="79"/>
      <c r="H3603" s="79"/>
      <c r="I3603" s="79"/>
      <c r="J3603" s="79"/>
      <c r="K3603" s="79"/>
      <c r="L3603" s="79"/>
      <c r="M3603" s="79"/>
    </row>
    <row r="3604" spans="1:13">
      <c r="A3604" s="79"/>
      <c r="B3604" s="79"/>
      <c r="C3604" s="79"/>
      <c r="D3604" s="79"/>
      <c r="E3604" s="79"/>
      <c r="F3604" s="79"/>
      <c r="G3604" s="79"/>
      <c r="H3604" s="79"/>
      <c r="I3604" s="79"/>
      <c r="J3604" s="79"/>
      <c r="K3604" s="79"/>
      <c r="L3604" s="79"/>
      <c r="M3604" s="79"/>
    </row>
    <row r="3605" spans="1:13">
      <c r="A3605" s="79"/>
      <c r="B3605" s="79"/>
      <c r="C3605" s="79"/>
      <c r="D3605" s="79"/>
      <c r="E3605" s="79"/>
      <c r="F3605" s="79"/>
      <c r="G3605" s="79"/>
      <c r="H3605" s="79"/>
      <c r="I3605" s="79"/>
      <c r="J3605" s="79"/>
      <c r="K3605" s="79"/>
      <c r="L3605" s="79"/>
      <c r="M3605" s="79"/>
    </row>
    <row r="3606" spans="1:13">
      <c r="A3606" s="79"/>
      <c r="B3606" s="79"/>
      <c r="C3606" s="79"/>
      <c r="D3606" s="79"/>
      <c r="E3606" s="79"/>
      <c r="F3606" s="79"/>
      <c r="G3606" s="79"/>
      <c r="H3606" s="79"/>
      <c r="I3606" s="79"/>
      <c r="J3606" s="79"/>
      <c r="K3606" s="79"/>
      <c r="L3606" s="79"/>
      <c r="M3606" s="79"/>
    </row>
    <row r="3607" spans="1:13">
      <c r="A3607" s="79"/>
      <c r="B3607" s="79"/>
      <c r="C3607" s="79"/>
      <c r="D3607" s="79"/>
      <c r="E3607" s="79"/>
      <c r="F3607" s="79"/>
      <c r="G3607" s="79"/>
      <c r="H3607" s="79"/>
      <c r="I3607" s="79"/>
      <c r="J3607" s="79"/>
      <c r="K3607" s="79"/>
      <c r="L3607" s="79"/>
      <c r="M3607" s="79"/>
    </row>
    <row r="3608" spans="1:13">
      <c r="A3608" s="79"/>
      <c r="B3608" s="79"/>
      <c r="C3608" s="79"/>
      <c r="D3608" s="79"/>
      <c r="E3608" s="79"/>
      <c r="F3608" s="79"/>
      <c r="G3608" s="79"/>
      <c r="H3608" s="79"/>
      <c r="I3608" s="79"/>
      <c r="J3608" s="79"/>
      <c r="K3608" s="79"/>
      <c r="L3608" s="79"/>
      <c r="M3608" s="79"/>
    </row>
    <row r="3609" spans="1:13">
      <c r="A3609" s="79"/>
      <c r="B3609" s="79"/>
      <c r="C3609" s="79"/>
      <c r="D3609" s="79"/>
      <c r="E3609" s="79"/>
      <c r="F3609" s="79"/>
      <c r="G3609" s="79"/>
      <c r="H3609" s="79"/>
      <c r="I3609" s="79"/>
      <c r="J3609" s="79"/>
      <c r="K3609" s="79"/>
      <c r="L3609" s="79"/>
      <c r="M3609" s="79"/>
    </row>
    <row r="3610" spans="1:13">
      <c r="A3610" s="79"/>
      <c r="B3610" s="79"/>
      <c r="C3610" s="79"/>
      <c r="D3610" s="79"/>
      <c r="E3610" s="79"/>
      <c r="F3610" s="79"/>
      <c r="G3610" s="79"/>
      <c r="H3610" s="79"/>
      <c r="I3610" s="79"/>
      <c r="J3610" s="79"/>
      <c r="K3610" s="79"/>
      <c r="L3610" s="79"/>
      <c r="M3610" s="79"/>
    </row>
    <row r="3611" spans="1:13">
      <c r="A3611" s="79"/>
      <c r="B3611" s="79"/>
      <c r="C3611" s="79"/>
      <c r="D3611" s="79"/>
      <c r="E3611" s="79"/>
      <c r="F3611" s="79"/>
      <c r="G3611" s="79"/>
      <c r="H3611" s="79"/>
      <c r="I3611" s="79"/>
      <c r="J3611" s="79"/>
      <c r="K3611" s="79"/>
      <c r="L3611" s="79"/>
      <c r="M3611" s="79"/>
    </row>
    <row r="3612" spans="1:13">
      <c r="A3612" s="79"/>
      <c r="B3612" s="79"/>
      <c r="C3612" s="79"/>
      <c r="D3612" s="79"/>
      <c r="E3612" s="79"/>
      <c r="F3612" s="79"/>
      <c r="G3612" s="79"/>
      <c r="H3612" s="79"/>
      <c r="I3612" s="79"/>
      <c r="J3612" s="79"/>
      <c r="K3612" s="79"/>
      <c r="L3612" s="79"/>
      <c r="M3612" s="79"/>
    </row>
    <row r="3613" spans="1:13">
      <c r="A3613" s="79"/>
      <c r="B3613" s="79"/>
      <c r="C3613" s="79"/>
      <c r="D3613" s="79"/>
      <c r="E3613" s="79"/>
      <c r="F3613" s="79"/>
      <c r="G3613" s="79"/>
      <c r="H3613" s="79"/>
      <c r="I3613" s="79"/>
      <c r="J3613" s="79"/>
      <c r="K3613" s="79"/>
      <c r="L3613" s="79"/>
      <c r="M3613" s="79"/>
    </row>
    <row r="3614" spans="1:13">
      <c r="A3614" s="79"/>
      <c r="B3614" s="79"/>
      <c r="C3614" s="79"/>
      <c r="D3614" s="79"/>
      <c r="E3614" s="79"/>
      <c r="F3614" s="79"/>
      <c r="G3614" s="79"/>
      <c r="H3614" s="79"/>
      <c r="I3614" s="79"/>
      <c r="J3614" s="79"/>
      <c r="K3614" s="79"/>
      <c r="L3614" s="79"/>
      <c r="M3614" s="79"/>
    </row>
    <row r="3615" spans="1:13">
      <c r="A3615" s="79"/>
      <c r="B3615" s="79"/>
      <c r="C3615" s="79"/>
      <c r="D3615" s="79"/>
      <c r="E3615" s="79"/>
      <c r="F3615" s="79"/>
      <c r="G3615" s="79"/>
      <c r="H3615" s="79"/>
      <c r="I3615" s="79"/>
      <c r="J3615" s="79"/>
      <c r="K3615" s="79"/>
      <c r="L3615" s="79"/>
      <c r="M3615" s="79"/>
    </row>
    <row r="3616" spans="1:13">
      <c r="A3616" s="79"/>
      <c r="B3616" s="79"/>
      <c r="C3616" s="79"/>
      <c r="D3616" s="79"/>
      <c r="E3616" s="79"/>
      <c r="F3616" s="79"/>
      <c r="G3616" s="79"/>
      <c r="H3616" s="79"/>
      <c r="I3616" s="79"/>
      <c r="J3616" s="79"/>
      <c r="K3616" s="79"/>
      <c r="L3616" s="79"/>
      <c r="M3616" s="79"/>
    </row>
    <row r="3617" spans="1:13">
      <c r="A3617" s="79"/>
      <c r="B3617" s="79"/>
      <c r="C3617" s="79"/>
      <c r="D3617" s="79"/>
      <c r="E3617" s="79"/>
      <c r="F3617" s="79"/>
      <c r="G3617" s="79"/>
      <c r="H3617" s="79"/>
      <c r="I3617" s="79"/>
      <c r="J3617" s="79"/>
      <c r="K3617" s="79"/>
      <c r="L3617" s="79"/>
      <c r="M3617" s="79"/>
    </row>
    <row r="3618" spans="1:13">
      <c r="A3618" s="79"/>
      <c r="B3618" s="79"/>
      <c r="C3618" s="79"/>
      <c r="D3618" s="79"/>
      <c r="E3618" s="79"/>
      <c r="F3618" s="79"/>
      <c r="G3618" s="79"/>
      <c r="H3618" s="79"/>
      <c r="I3618" s="79"/>
      <c r="J3618" s="79"/>
      <c r="K3618" s="79"/>
      <c r="L3618" s="79"/>
      <c r="M3618" s="79"/>
    </row>
    <row r="3619" spans="1:13">
      <c r="A3619" s="79"/>
      <c r="B3619" s="79"/>
      <c r="C3619" s="79"/>
      <c r="D3619" s="79"/>
      <c r="E3619" s="79"/>
      <c r="F3619" s="79"/>
      <c r="G3619" s="79"/>
      <c r="H3619" s="79"/>
      <c r="I3619" s="79"/>
      <c r="J3619" s="79"/>
      <c r="K3619" s="79"/>
      <c r="L3619" s="79"/>
      <c r="M3619" s="79"/>
    </row>
    <row r="3620" spans="1:13">
      <c r="A3620" s="79"/>
      <c r="B3620" s="79"/>
      <c r="C3620" s="79"/>
      <c r="D3620" s="79"/>
      <c r="E3620" s="79"/>
      <c r="F3620" s="79"/>
      <c r="G3620" s="79"/>
      <c r="H3620" s="79"/>
      <c r="I3620" s="79"/>
      <c r="J3620" s="79"/>
      <c r="K3620" s="79"/>
      <c r="L3620" s="79"/>
      <c r="M3620" s="79"/>
    </row>
    <row r="3621" spans="1:13">
      <c r="A3621" s="79"/>
      <c r="B3621" s="79"/>
      <c r="C3621" s="79"/>
      <c r="D3621" s="79"/>
      <c r="E3621" s="79"/>
      <c r="F3621" s="79"/>
      <c r="G3621" s="79"/>
      <c r="H3621" s="79"/>
      <c r="I3621" s="79"/>
      <c r="J3621" s="79"/>
      <c r="K3621" s="79"/>
      <c r="L3621" s="79"/>
      <c r="M3621" s="79"/>
    </row>
    <row r="3622" spans="1:13">
      <c r="A3622" s="79"/>
      <c r="B3622" s="79"/>
      <c r="C3622" s="79"/>
      <c r="D3622" s="79"/>
      <c r="E3622" s="79"/>
      <c r="F3622" s="79"/>
      <c r="G3622" s="79"/>
      <c r="H3622" s="79"/>
      <c r="I3622" s="79"/>
      <c r="J3622" s="79"/>
      <c r="K3622" s="79"/>
      <c r="L3622" s="79"/>
      <c r="M3622" s="79"/>
    </row>
    <row r="3623" spans="1:13">
      <c r="A3623" s="79"/>
      <c r="B3623" s="79"/>
      <c r="C3623" s="79"/>
      <c r="D3623" s="79"/>
      <c r="E3623" s="79"/>
      <c r="F3623" s="79"/>
      <c r="G3623" s="79"/>
      <c r="H3623" s="79"/>
      <c r="I3623" s="79"/>
      <c r="J3623" s="79"/>
      <c r="K3623" s="79"/>
      <c r="L3623" s="79"/>
      <c r="M3623" s="79"/>
    </row>
    <row r="3624" spans="1:13">
      <c r="A3624" s="79"/>
      <c r="B3624" s="79"/>
      <c r="C3624" s="79"/>
      <c r="D3624" s="79"/>
      <c r="E3624" s="79"/>
      <c r="F3624" s="79"/>
      <c r="G3624" s="79"/>
      <c r="H3624" s="79"/>
      <c r="I3624" s="79"/>
      <c r="J3624" s="79"/>
      <c r="K3624" s="79"/>
      <c r="L3624" s="79"/>
      <c r="M3624" s="79"/>
    </row>
    <row r="3625" spans="1:13">
      <c r="A3625" s="79"/>
      <c r="B3625" s="79"/>
      <c r="C3625" s="79"/>
      <c r="D3625" s="79"/>
      <c r="E3625" s="79"/>
      <c r="F3625" s="79"/>
      <c r="G3625" s="79"/>
      <c r="H3625" s="79"/>
      <c r="I3625" s="79"/>
      <c r="J3625" s="79"/>
      <c r="K3625" s="79"/>
      <c r="L3625" s="79"/>
      <c r="M3625" s="79"/>
    </row>
    <row r="3626" spans="1:13">
      <c r="A3626" s="79"/>
      <c r="B3626" s="79"/>
      <c r="C3626" s="79"/>
      <c r="D3626" s="79"/>
      <c r="E3626" s="79"/>
      <c r="F3626" s="79"/>
      <c r="G3626" s="79"/>
      <c r="H3626" s="79"/>
      <c r="I3626" s="79"/>
      <c r="J3626" s="79"/>
      <c r="K3626" s="79"/>
      <c r="L3626" s="79"/>
      <c r="M3626" s="79"/>
    </row>
    <row r="3627" spans="1:13">
      <c r="A3627" s="79"/>
      <c r="B3627" s="79"/>
      <c r="C3627" s="79"/>
      <c r="D3627" s="79"/>
      <c r="E3627" s="79"/>
      <c r="F3627" s="79"/>
      <c r="G3627" s="79"/>
      <c r="H3627" s="79"/>
      <c r="I3627" s="79"/>
      <c r="J3627" s="79"/>
      <c r="K3627" s="79"/>
      <c r="L3627" s="79"/>
      <c r="M3627" s="79"/>
    </row>
    <row r="3628" spans="1:13">
      <c r="A3628" s="79"/>
      <c r="B3628" s="79"/>
      <c r="C3628" s="79"/>
      <c r="D3628" s="79"/>
      <c r="E3628" s="79"/>
      <c r="F3628" s="79"/>
      <c r="G3628" s="79"/>
      <c r="H3628" s="79"/>
      <c r="I3628" s="79"/>
      <c r="J3628" s="79"/>
      <c r="K3628" s="79"/>
      <c r="L3628" s="79"/>
      <c r="M3628" s="79"/>
    </row>
    <row r="3629" spans="1:13">
      <c r="A3629" s="79"/>
      <c r="B3629" s="79"/>
      <c r="C3629" s="79"/>
      <c r="D3629" s="79"/>
      <c r="E3629" s="79"/>
      <c r="F3629" s="79"/>
      <c r="G3629" s="79"/>
      <c r="H3629" s="79"/>
      <c r="I3629" s="79"/>
      <c r="J3629" s="79"/>
      <c r="K3629" s="79"/>
      <c r="L3629" s="79"/>
      <c r="M3629" s="79"/>
    </row>
    <row r="3630" spans="1:13">
      <c r="A3630" s="79"/>
      <c r="B3630" s="79"/>
      <c r="C3630" s="79"/>
      <c r="D3630" s="79"/>
      <c r="E3630" s="79"/>
      <c r="F3630" s="79"/>
      <c r="G3630" s="79"/>
      <c r="H3630" s="79"/>
      <c r="I3630" s="79"/>
      <c r="J3630" s="79"/>
      <c r="K3630" s="79"/>
      <c r="L3630" s="79"/>
      <c r="M3630" s="79"/>
    </row>
    <row r="3631" spans="1:13">
      <c r="A3631" s="79"/>
      <c r="B3631" s="79"/>
      <c r="C3631" s="79"/>
      <c r="D3631" s="79"/>
      <c r="E3631" s="79"/>
      <c r="F3631" s="79"/>
      <c r="G3631" s="79"/>
      <c r="H3631" s="79"/>
      <c r="I3631" s="79"/>
      <c r="J3631" s="79"/>
      <c r="K3631" s="79"/>
      <c r="L3631" s="79"/>
      <c r="M3631" s="79"/>
    </row>
    <row r="3632" spans="1:13">
      <c r="A3632" s="79"/>
      <c r="B3632" s="79"/>
      <c r="C3632" s="79"/>
      <c r="D3632" s="79"/>
      <c r="E3632" s="79"/>
      <c r="F3632" s="79"/>
      <c r="G3632" s="79"/>
      <c r="H3632" s="79"/>
      <c r="I3632" s="79"/>
      <c r="J3632" s="79"/>
      <c r="K3632" s="79"/>
      <c r="L3632" s="79"/>
      <c r="M3632" s="79"/>
    </row>
    <row r="3633" spans="1:13">
      <c r="A3633" s="79"/>
      <c r="B3633" s="79"/>
      <c r="C3633" s="79"/>
      <c r="D3633" s="79"/>
      <c r="E3633" s="79"/>
      <c r="F3633" s="79"/>
      <c r="G3633" s="79"/>
      <c r="H3633" s="79"/>
      <c r="I3633" s="79"/>
      <c r="J3633" s="79"/>
      <c r="K3633" s="79"/>
      <c r="L3633" s="79"/>
      <c r="M3633" s="79"/>
    </row>
    <row r="3634" spans="1:13">
      <c r="A3634" s="79"/>
      <c r="B3634" s="79"/>
      <c r="C3634" s="79"/>
      <c r="D3634" s="79"/>
      <c r="E3634" s="79"/>
      <c r="F3634" s="79"/>
      <c r="G3634" s="79"/>
      <c r="H3634" s="79"/>
      <c r="I3634" s="79"/>
      <c r="J3634" s="79"/>
      <c r="K3634" s="79"/>
      <c r="L3634" s="79"/>
      <c r="M3634" s="79"/>
    </row>
    <row r="3635" spans="1:13">
      <c r="A3635" s="79"/>
      <c r="B3635" s="79"/>
      <c r="C3635" s="79"/>
      <c r="D3635" s="79"/>
      <c r="E3635" s="79"/>
      <c r="F3635" s="79"/>
      <c r="G3635" s="79"/>
      <c r="H3635" s="79"/>
      <c r="I3635" s="79"/>
      <c r="J3635" s="79"/>
      <c r="K3635" s="79"/>
      <c r="L3635" s="79"/>
      <c r="M3635" s="79"/>
    </row>
    <row r="3636" spans="1:13">
      <c r="A3636" s="79"/>
      <c r="B3636" s="79"/>
      <c r="C3636" s="79"/>
      <c r="D3636" s="79"/>
      <c r="E3636" s="79"/>
      <c r="F3636" s="79"/>
      <c r="G3636" s="79"/>
      <c r="H3636" s="79"/>
      <c r="I3636" s="79"/>
      <c r="J3636" s="79"/>
      <c r="K3636" s="79"/>
      <c r="L3636" s="79"/>
      <c r="M3636" s="79"/>
    </row>
    <row r="3637" spans="1:13">
      <c r="A3637" s="79"/>
      <c r="B3637" s="79"/>
      <c r="C3637" s="79"/>
      <c r="D3637" s="79"/>
      <c r="E3637" s="79"/>
      <c r="F3637" s="79"/>
      <c r="G3637" s="79"/>
      <c r="H3637" s="79"/>
      <c r="I3637" s="79"/>
      <c r="J3637" s="79"/>
      <c r="K3637" s="79"/>
      <c r="L3637" s="79"/>
      <c r="M3637" s="79"/>
    </row>
    <row r="3638" spans="1:13">
      <c r="A3638" s="79"/>
      <c r="B3638" s="79"/>
      <c r="C3638" s="79"/>
      <c r="D3638" s="79"/>
      <c r="E3638" s="79"/>
      <c r="F3638" s="79"/>
      <c r="G3638" s="79"/>
      <c r="H3638" s="79"/>
      <c r="I3638" s="79"/>
      <c r="J3638" s="79"/>
      <c r="K3638" s="79"/>
      <c r="L3638" s="79"/>
      <c r="M3638" s="79"/>
    </row>
    <row r="3639" spans="1:13">
      <c r="A3639" s="79"/>
      <c r="B3639" s="79"/>
      <c r="C3639" s="79"/>
      <c r="D3639" s="79"/>
      <c r="E3639" s="79"/>
      <c r="F3639" s="79"/>
      <c r="G3639" s="79"/>
      <c r="H3639" s="79"/>
      <c r="I3639" s="79"/>
      <c r="J3639" s="79"/>
      <c r="K3639" s="79"/>
      <c r="L3639" s="79"/>
      <c r="M3639" s="79"/>
    </row>
    <row r="3640" spans="1:13">
      <c r="A3640" s="79"/>
      <c r="B3640" s="79"/>
      <c r="C3640" s="79"/>
      <c r="D3640" s="79"/>
      <c r="E3640" s="79"/>
      <c r="F3640" s="79"/>
      <c r="G3640" s="79"/>
      <c r="H3640" s="79"/>
      <c r="I3640" s="79"/>
      <c r="J3640" s="79"/>
      <c r="K3640" s="79"/>
      <c r="L3640" s="79"/>
      <c r="M3640" s="79"/>
    </row>
    <row r="3641" spans="1:13">
      <c r="A3641" s="79"/>
      <c r="B3641" s="79"/>
      <c r="C3641" s="79"/>
      <c r="D3641" s="79"/>
      <c r="E3641" s="79"/>
      <c r="F3641" s="79"/>
      <c r="G3641" s="79"/>
      <c r="H3641" s="79"/>
      <c r="I3641" s="79"/>
      <c r="J3641" s="79"/>
      <c r="K3641" s="79"/>
      <c r="L3641" s="79"/>
      <c r="M3641" s="79"/>
    </row>
    <row r="3642" spans="1:13">
      <c r="A3642" s="79"/>
      <c r="B3642" s="79"/>
      <c r="C3642" s="79"/>
      <c r="D3642" s="79"/>
      <c r="E3642" s="79"/>
      <c r="F3642" s="79"/>
      <c r="G3642" s="79"/>
      <c r="H3642" s="79"/>
      <c r="I3642" s="79"/>
      <c r="J3642" s="79"/>
      <c r="K3642" s="79"/>
      <c r="L3642" s="79"/>
      <c r="M3642" s="79"/>
    </row>
    <row r="3643" spans="1:13">
      <c r="A3643" s="79"/>
      <c r="B3643" s="79"/>
      <c r="C3643" s="79"/>
      <c r="D3643" s="79"/>
      <c r="E3643" s="79"/>
      <c r="F3643" s="79"/>
      <c r="G3643" s="79"/>
      <c r="H3643" s="79"/>
      <c r="I3643" s="79"/>
      <c r="J3643" s="79"/>
      <c r="K3643" s="79"/>
      <c r="L3643" s="79"/>
      <c r="M3643" s="79"/>
    </row>
    <row r="3644" spans="1:13">
      <c r="A3644" s="79"/>
      <c r="B3644" s="79"/>
      <c r="C3644" s="79"/>
      <c r="D3644" s="79"/>
      <c r="E3644" s="79"/>
      <c r="F3644" s="79"/>
      <c r="G3644" s="79"/>
      <c r="H3644" s="79"/>
      <c r="I3644" s="79"/>
      <c r="J3644" s="79"/>
      <c r="K3644" s="79"/>
      <c r="L3644" s="79"/>
      <c r="M3644" s="79"/>
    </row>
    <row r="3645" spans="1:13">
      <c r="A3645" s="79"/>
      <c r="B3645" s="79"/>
      <c r="C3645" s="79"/>
      <c r="D3645" s="79"/>
      <c r="E3645" s="79"/>
      <c r="F3645" s="79"/>
      <c r="G3645" s="79"/>
      <c r="H3645" s="79"/>
      <c r="I3645" s="79"/>
      <c r="J3645" s="79"/>
      <c r="K3645" s="79"/>
      <c r="L3645" s="79"/>
      <c r="M3645" s="79"/>
    </row>
    <row r="3646" spans="1:13">
      <c r="A3646" s="79"/>
      <c r="B3646" s="79"/>
      <c r="C3646" s="79"/>
      <c r="D3646" s="79"/>
      <c r="E3646" s="79"/>
      <c r="F3646" s="79"/>
      <c r="G3646" s="79"/>
      <c r="H3646" s="79"/>
      <c r="I3646" s="79"/>
      <c r="J3646" s="79"/>
      <c r="K3646" s="79"/>
      <c r="L3646" s="79"/>
      <c r="M3646" s="79"/>
    </row>
    <row r="3647" spans="1:13">
      <c r="A3647" s="79"/>
      <c r="B3647" s="79"/>
      <c r="C3647" s="79"/>
      <c r="D3647" s="79"/>
      <c r="E3647" s="79"/>
      <c r="F3647" s="79"/>
      <c r="G3647" s="79"/>
      <c r="H3647" s="79"/>
      <c r="I3647" s="79"/>
      <c r="J3647" s="79"/>
      <c r="K3647" s="79"/>
      <c r="L3647" s="79"/>
      <c r="M3647" s="79"/>
    </row>
    <row r="3648" spans="1:13">
      <c r="A3648" s="79"/>
      <c r="B3648" s="79"/>
      <c r="C3648" s="79"/>
      <c r="D3648" s="79"/>
      <c r="E3648" s="79"/>
      <c r="F3648" s="79"/>
      <c r="G3648" s="79"/>
      <c r="H3648" s="79"/>
      <c r="I3648" s="79"/>
      <c r="J3648" s="79"/>
      <c r="K3648" s="79"/>
      <c r="L3648" s="79"/>
      <c r="M3648" s="79"/>
    </row>
    <row r="3649" spans="1:13">
      <c r="A3649" s="79"/>
      <c r="B3649" s="79"/>
      <c r="C3649" s="79"/>
      <c r="D3649" s="79"/>
      <c r="E3649" s="79"/>
      <c r="F3649" s="79"/>
      <c r="G3649" s="79"/>
      <c r="H3649" s="79"/>
      <c r="I3649" s="79"/>
      <c r="J3649" s="79"/>
      <c r="K3649" s="79"/>
      <c r="L3649" s="79"/>
      <c r="M3649" s="79"/>
    </row>
    <row r="3650" spans="1:13">
      <c r="A3650" s="79"/>
      <c r="B3650" s="79"/>
      <c r="C3650" s="79"/>
      <c r="D3650" s="79"/>
      <c r="E3650" s="79"/>
      <c r="F3650" s="79"/>
      <c r="G3650" s="79"/>
      <c r="H3650" s="79"/>
      <c r="I3650" s="79"/>
      <c r="J3650" s="79"/>
      <c r="K3650" s="79"/>
      <c r="L3650" s="79"/>
      <c r="M3650" s="79"/>
    </row>
    <row r="3651" spans="1:13">
      <c r="A3651" s="79"/>
      <c r="B3651" s="79"/>
      <c r="C3651" s="79"/>
      <c r="D3651" s="79"/>
      <c r="E3651" s="79"/>
      <c r="F3651" s="79"/>
      <c r="G3651" s="79"/>
      <c r="H3651" s="79"/>
      <c r="I3651" s="79"/>
      <c r="J3651" s="79"/>
      <c r="K3651" s="79"/>
      <c r="L3651" s="79"/>
      <c r="M3651" s="79"/>
    </row>
    <row r="3652" spans="1:13">
      <c r="A3652" s="79"/>
      <c r="B3652" s="79"/>
      <c r="C3652" s="79"/>
      <c r="D3652" s="79"/>
      <c r="E3652" s="79"/>
      <c r="F3652" s="79"/>
      <c r="G3652" s="79"/>
      <c r="H3652" s="79"/>
      <c r="I3652" s="79"/>
      <c r="J3652" s="79"/>
      <c r="K3652" s="79"/>
      <c r="L3652" s="79"/>
      <c r="M3652" s="79"/>
    </row>
    <row r="3653" spans="1:13">
      <c r="A3653" s="79"/>
      <c r="B3653" s="79"/>
      <c r="C3653" s="79"/>
      <c r="D3653" s="79"/>
      <c r="E3653" s="79"/>
      <c r="F3653" s="79"/>
      <c r="G3653" s="79"/>
      <c r="H3653" s="79"/>
      <c r="I3653" s="79"/>
      <c r="J3653" s="79"/>
      <c r="K3653" s="79"/>
      <c r="L3653" s="79"/>
      <c r="M3653" s="79"/>
    </row>
    <row r="3654" spans="1:13">
      <c r="A3654" s="79"/>
      <c r="B3654" s="79"/>
      <c r="C3654" s="79"/>
      <c r="D3654" s="79"/>
      <c r="E3654" s="79"/>
      <c r="F3654" s="79"/>
      <c r="G3654" s="79"/>
      <c r="H3654" s="79"/>
      <c r="I3654" s="79"/>
      <c r="J3654" s="79"/>
      <c r="K3654" s="79"/>
      <c r="L3654" s="79"/>
      <c r="M3654" s="79"/>
    </row>
    <row r="3655" spans="1:13">
      <c r="A3655" s="79"/>
      <c r="B3655" s="79"/>
      <c r="C3655" s="79"/>
      <c r="D3655" s="79"/>
      <c r="E3655" s="79"/>
      <c r="F3655" s="79"/>
      <c r="G3655" s="79"/>
      <c r="H3655" s="79"/>
      <c r="I3655" s="79"/>
      <c r="J3655" s="79"/>
      <c r="K3655" s="79"/>
      <c r="L3655" s="79"/>
      <c r="M3655" s="79"/>
    </row>
    <row r="3656" spans="1:13">
      <c r="A3656" s="79"/>
      <c r="B3656" s="79"/>
      <c r="C3656" s="79"/>
      <c r="D3656" s="79"/>
      <c r="E3656" s="79"/>
      <c r="F3656" s="79"/>
      <c r="G3656" s="79"/>
      <c r="H3656" s="79"/>
      <c r="I3656" s="79"/>
      <c r="J3656" s="79"/>
      <c r="K3656" s="79"/>
      <c r="L3656" s="79"/>
      <c r="M3656" s="79"/>
    </row>
    <row r="3657" spans="1:13">
      <c r="A3657" s="79"/>
      <c r="B3657" s="79"/>
      <c r="C3657" s="79"/>
      <c r="D3657" s="79"/>
      <c r="E3657" s="79"/>
      <c r="F3657" s="79"/>
      <c r="G3657" s="79"/>
      <c r="H3657" s="79"/>
      <c r="I3657" s="79"/>
      <c r="J3657" s="79"/>
      <c r="K3657" s="79"/>
      <c r="L3657" s="79"/>
      <c r="M3657" s="79"/>
    </row>
    <row r="3658" spans="1:13">
      <c r="A3658" s="79"/>
      <c r="B3658" s="79"/>
      <c r="C3658" s="79"/>
      <c r="D3658" s="79"/>
      <c r="E3658" s="79"/>
      <c r="F3658" s="79"/>
      <c r="G3658" s="79"/>
      <c r="H3658" s="79"/>
      <c r="I3658" s="79"/>
      <c r="J3658" s="79"/>
      <c r="K3658" s="79"/>
      <c r="L3658" s="79"/>
      <c r="M3658" s="79"/>
    </row>
    <row r="3659" spans="1:13">
      <c r="A3659" s="79"/>
      <c r="B3659" s="79"/>
      <c r="C3659" s="79"/>
      <c r="D3659" s="79"/>
      <c r="E3659" s="79"/>
      <c r="F3659" s="79"/>
      <c r="G3659" s="79"/>
      <c r="H3659" s="79"/>
      <c r="I3659" s="79"/>
      <c r="J3659" s="79"/>
      <c r="K3659" s="79"/>
      <c r="L3659" s="79"/>
      <c r="M3659" s="79"/>
    </row>
    <row r="3660" spans="1:13">
      <c r="A3660" s="79"/>
      <c r="B3660" s="79"/>
      <c r="C3660" s="79"/>
      <c r="D3660" s="79"/>
      <c r="E3660" s="79"/>
      <c r="F3660" s="79"/>
      <c r="G3660" s="79"/>
      <c r="H3660" s="79"/>
      <c r="I3660" s="79"/>
      <c r="J3660" s="79"/>
      <c r="K3660" s="79"/>
      <c r="L3660" s="79"/>
      <c r="M3660" s="79"/>
    </row>
    <row r="3661" spans="1:13">
      <c r="A3661" s="79"/>
      <c r="B3661" s="79"/>
      <c r="C3661" s="79"/>
      <c r="D3661" s="79"/>
      <c r="E3661" s="79"/>
      <c r="F3661" s="79"/>
      <c r="G3661" s="79"/>
      <c r="H3661" s="79"/>
      <c r="I3661" s="79"/>
      <c r="J3661" s="79"/>
      <c r="K3661" s="79"/>
      <c r="L3661" s="79"/>
      <c r="M3661" s="79"/>
    </row>
    <row r="3662" spans="1:13">
      <c r="A3662" s="79"/>
      <c r="B3662" s="79"/>
      <c r="C3662" s="79"/>
      <c r="D3662" s="79"/>
      <c r="E3662" s="79"/>
      <c r="F3662" s="79"/>
      <c r="G3662" s="79"/>
      <c r="H3662" s="79"/>
      <c r="I3662" s="79"/>
      <c r="J3662" s="79"/>
      <c r="K3662" s="79"/>
      <c r="L3662" s="79"/>
      <c r="M3662" s="79"/>
    </row>
    <row r="3663" spans="1:13">
      <c r="A3663" s="79"/>
      <c r="B3663" s="79"/>
      <c r="C3663" s="79"/>
      <c r="D3663" s="79"/>
      <c r="E3663" s="79"/>
      <c r="F3663" s="79"/>
      <c r="G3663" s="79"/>
      <c r="H3663" s="79"/>
      <c r="I3663" s="79"/>
      <c r="J3663" s="79"/>
      <c r="K3663" s="79"/>
      <c r="L3663" s="79"/>
      <c r="M3663" s="79"/>
    </row>
    <row r="3664" spans="1:13">
      <c r="A3664" s="79"/>
      <c r="B3664" s="79"/>
      <c r="C3664" s="79"/>
      <c r="D3664" s="79"/>
      <c r="E3664" s="79"/>
      <c r="F3664" s="79"/>
      <c r="G3664" s="79"/>
      <c r="H3664" s="79"/>
      <c r="I3664" s="79"/>
      <c r="J3664" s="79"/>
      <c r="K3664" s="79"/>
      <c r="L3664" s="79"/>
      <c r="M3664" s="79"/>
    </row>
    <row r="3665" spans="1:13">
      <c r="A3665" s="79"/>
      <c r="B3665" s="79"/>
      <c r="C3665" s="79"/>
      <c r="D3665" s="79"/>
      <c r="E3665" s="79"/>
      <c r="F3665" s="79"/>
      <c r="G3665" s="79"/>
      <c r="H3665" s="79"/>
      <c r="I3665" s="79"/>
      <c r="J3665" s="79"/>
      <c r="K3665" s="79"/>
      <c r="L3665" s="79"/>
      <c r="M3665" s="79"/>
    </row>
    <row r="3666" spans="1:13">
      <c r="A3666" s="79"/>
      <c r="B3666" s="79"/>
      <c r="C3666" s="79"/>
      <c r="D3666" s="79"/>
      <c r="E3666" s="79"/>
      <c r="F3666" s="79"/>
      <c r="G3666" s="79"/>
      <c r="H3666" s="79"/>
      <c r="I3666" s="79"/>
      <c r="J3666" s="79"/>
      <c r="K3666" s="79"/>
      <c r="L3666" s="79"/>
      <c r="M3666" s="79"/>
    </row>
    <row r="3667" spans="1:13">
      <c r="A3667" s="79"/>
      <c r="B3667" s="79"/>
      <c r="C3667" s="79"/>
      <c r="D3667" s="79"/>
      <c r="E3667" s="79"/>
      <c r="F3667" s="79"/>
      <c r="G3667" s="79"/>
      <c r="H3667" s="79"/>
      <c r="I3667" s="79"/>
      <c r="J3667" s="79"/>
      <c r="K3667" s="79"/>
      <c r="L3667" s="79"/>
      <c r="M3667" s="79"/>
    </row>
    <row r="3668" spans="1:13">
      <c r="A3668" s="79"/>
      <c r="B3668" s="79"/>
      <c r="C3668" s="79"/>
      <c r="D3668" s="79"/>
      <c r="E3668" s="79"/>
      <c r="F3668" s="79"/>
      <c r="G3668" s="79"/>
      <c r="H3668" s="79"/>
      <c r="I3668" s="79"/>
      <c r="J3668" s="79"/>
      <c r="K3668" s="79"/>
      <c r="L3668" s="79"/>
      <c r="M3668" s="79"/>
    </row>
    <row r="3669" spans="1:13">
      <c r="A3669" s="79"/>
      <c r="B3669" s="79"/>
      <c r="C3669" s="79"/>
      <c r="D3669" s="79"/>
      <c r="E3669" s="79"/>
      <c r="F3669" s="79"/>
      <c r="G3669" s="79"/>
      <c r="H3669" s="79"/>
      <c r="I3669" s="79"/>
      <c r="J3669" s="79"/>
      <c r="K3669" s="79"/>
      <c r="L3669" s="79"/>
      <c r="M3669" s="79"/>
    </row>
    <row r="3670" spans="1:13">
      <c r="A3670" s="79"/>
      <c r="B3670" s="79"/>
      <c r="C3670" s="79"/>
      <c r="D3670" s="79"/>
      <c r="E3670" s="79"/>
      <c r="F3670" s="79"/>
      <c r="G3670" s="79"/>
      <c r="H3670" s="79"/>
      <c r="I3670" s="79"/>
      <c r="J3670" s="79"/>
      <c r="K3670" s="79"/>
      <c r="L3670" s="79"/>
      <c r="M3670" s="79"/>
    </row>
    <row r="3671" spans="1:13">
      <c r="A3671" s="79"/>
      <c r="B3671" s="79"/>
      <c r="C3671" s="79"/>
      <c r="D3671" s="79"/>
      <c r="E3671" s="79"/>
      <c r="F3671" s="79"/>
      <c r="G3671" s="79"/>
      <c r="H3671" s="79"/>
      <c r="I3671" s="79"/>
      <c r="J3671" s="79"/>
      <c r="K3671" s="79"/>
      <c r="L3671" s="79"/>
      <c r="M3671" s="79"/>
    </row>
    <row r="3672" spans="1:13">
      <c r="A3672" s="79"/>
      <c r="B3672" s="79"/>
      <c r="C3672" s="79"/>
      <c r="D3672" s="79"/>
      <c r="E3672" s="79"/>
      <c r="F3672" s="79"/>
      <c r="G3672" s="79"/>
      <c r="H3672" s="79"/>
      <c r="I3672" s="79"/>
      <c r="J3672" s="79"/>
      <c r="K3672" s="79"/>
      <c r="L3672" s="79"/>
      <c r="M3672" s="79"/>
    </row>
    <row r="3673" spans="1:13">
      <c r="A3673" s="79"/>
      <c r="B3673" s="79"/>
      <c r="C3673" s="79"/>
      <c r="D3673" s="79"/>
      <c r="E3673" s="79"/>
      <c r="F3673" s="79"/>
      <c r="G3673" s="79"/>
      <c r="H3673" s="79"/>
      <c r="I3673" s="79"/>
      <c r="J3673" s="79"/>
      <c r="K3673" s="79"/>
      <c r="L3673" s="79"/>
      <c r="M3673" s="79"/>
    </row>
    <row r="3674" spans="1:13">
      <c r="A3674" s="79"/>
      <c r="B3674" s="79"/>
      <c r="C3674" s="79"/>
      <c r="D3674" s="79"/>
      <c r="E3674" s="79"/>
      <c r="F3674" s="79"/>
      <c r="G3674" s="79"/>
      <c r="H3674" s="79"/>
      <c r="I3674" s="79"/>
      <c r="J3674" s="79"/>
      <c r="K3674" s="79"/>
      <c r="L3674" s="79"/>
      <c r="M3674" s="79"/>
    </row>
    <row r="3675" spans="1:13">
      <c r="A3675" s="79"/>
      <c r="B3675" s="79"/>
      <c r="C3675" s="79"/>
      <c r="D3675" s="79"/>
      <c r="E3675" s="79"/>
      <c r="F3675" s="79"/>
      <c r="G3675" s="79"/>
      <c r="H3675" s="79"/>
      <c r="I3675" s="79"/>
      <c r="J3675" s="79"/>
      <c r="K3675" s="79"/>
      <c r="L3675" s="79"/>
      <c r="M3675" s="79"/>
    </row>
    <row r="3676" spans="1:13">
      <c r="A3676" s="79"/>
      <c r="B3676" s="79"/>
      <c r="C3676" s="79"/>
      <c r="D3676" s="79"/>
      <c r="E3676" s="79"/>
      <c r="F3676" s="79"/>
      <c r="G3676" s="79"/>
      <c r="H3676" s="79"/>
      <c r="I3676" s="79"/>
      <c r="J3676" s="79"/>
      <c r="K3676" s="79"/>
      <c r="L3676" s="79"/>
      <c r="M3676" s="79"/>
    </row>
    <row r="3677" spans="1:13">
      <c r="A3677" s="79"/>
      <c r="B3677" s="79"/>
      <c r="C3677" s="79"/>
      <c r="D3677" s="79"/>
      <c r="E3677" s="79"/>
      <c r="F3677" s="79"/>
      <c r="G3677" s="79"/>
      <c r="H3677" s="79"/>
      <c r="I3677" s="79"/>
      <c r="J3677" s="79"/>
      <c r="K3677" s="79"/>
      <c r="L3677" s="79"/>
      <c r="M3677" s="79"/>
    </row>
    <row r="3678" spans="1:13">
      <c r="A3678" s="79"/>
      <c r="B3678" s="79"/>
      <c r="C3678" s="79"/>
      <c r="D3678" s="79"/>
      <c r="E3678" s="79"/>
      <c r="F3678" s="79"/>
      <c r="G3678" s="79"/>
      <c r="H3678" s="79"/>
      <c r="I3678" s="79"/>
      <c r="J3678" s="79"/>
      <c r="K3678" s="79"/>
      <c r="L3678" s="79"/>
      <c r="M3678" s="79"/>
    </row>
    <row r="3679" spans="1:13">
      <c r="A3679" s="79"/>
      <c r="B3679" s="79"/>
      <c r="C3679" s="79"/>
      <c r="D3679" s="79"/>
      <c r="E3679" s="79"/>
      <c r="F3679" s="79"/>
      <c r="G3679" s="79"/>
      <c r="H3679" s="79"/>
      <c r="I3679" s="79"/>
      <c r="J3679" s="79"/>
      <c r="K3679" s="79"/>
      <c r="L3679" s="79"/>
      <c r="M3679" s="79"/>
    </row>
    <row r="3680" spans="1:13">
      <c r="A3680" s="79"/>
      <c r="B3680" s="79"/>
      <c r="C3680" s="79"/>
      <c r="D3680" s="79"/>
      <c r="E3680" s="79"/>
      <c r="F3680" s="79"/>
      <c r="G3680" s="79"/>
      <c r="H3680" s="79"/>
      <c r="I3680" s="79"/>
      <c r="J3680" s="79"/>
      <c r="K3680" s="79"/>
      <c r="L3680" s="79"/>
      <c r="M3680" s="79"/>
    </row>
    <row r="3681" spans="1:13">
      <c r="A3681" s="79"/>
      <c r="B3681" s="79"/>
      <c r="C3681" s="79"/>
      <c r="D3681" s="79"/>
      <c r="E3681" s="79"/>
      <c r="F3681" s="79"/>
      <c r="G3681" s="79"/>
      <c r="H3681" s="79"/>
      <c r="I3681" s="79"/>
      <c r="J3681" s="79"/>
      <c r="K3681" s="79"/>
      <c r="L3681" s="79"/>
      <c r="M3681" s="79"/>
    </row>
    <row r="3682" spans="1:13">
      <c r="A3682" s="79"/>
      <c r="B3682" s="79"/>
      <c r="C3682" s="79"/>
      <c r="D3682" s="79"/>
      <c r="E3682" s="79"/>
      <c r="F3682" s="79"/>
      <c r="G3682" s="79"/>
      <c r="H3682" s="79"/>
      <c r="I3682" s="79"/>
      <c r="J3682" s="79"/>
      <c r="K3682" s="79"/>
      <c r="L3682" s="79"/>
      <c r="M3682" s="79"/>
    </row>
    <row r="3683" spans="1:13">
      <c r="A3683" s="79"/>
      <c r="B3683" s="79"/>
      <c r="C3683" s="79"/>
      <c r="D3683" s="79"/>
      <c r="E3683" s="79"/>
      <c r="F3683" s="79"/>
      <c r="G3683" s="79"/>
      <c r="H3683" s="79"/>
      <c r="I3683" s="79"/>
      <c r="J3683" s="79"/>
      <c r="K3683" s="79"/>
      <c r="L3683" s="79"/>
      <c r="M3683" s="79"/>
    </row>
    <row r="3684" spans="1:13">
      <c r="A3684" s="79"/>
      <c r="B3684" s="79"/>
      <c r="C3684" s="79"/>
      <c r="D3684" s="79"/>
      <c r="E3684" s="79"/>
      <c r="F3684" s="79"/>
      <c r="G3684" s="79"/>
      <c r="H3684" s="79"/>
      <c r="I3684" s="79"/>
      <c r="J3684" s="79"/>
      <c r="K3684" s="79"/>
      <c r="L3684" s="79"/>
      <c r="M3684" s="79"/>
    </row>
    <row r="3685" spans="1:13">
      <c r="A3685" s="79"/>
      <c r="B3685" s="79"/>
      <c r="C3685" s="79"/>
      <c r="D3685" s="79"/>
      <c r="E3685" s="79"/>
      <c r="F3685" s="79"/>
      <c r="G3685" s="79"/>
      <c r="H3685" s="79"/>
      <c r="I3685" s="79"/>
      <c r="J3685" s="79"/>
      <c r="K3685" s="79"/>
      <c r="L3685" s="79"/>
      <c r="M3685" s="79"/>
    </row>
    <row r="3686" spans="1:13">
      <c r="A3686" s="79"/>
      <c r="B3686" s="79"/>
      <c r="C3686" s="79"/>
      <c r="D3686" s="79"/>
      <c r="E3686" s="79"/>
      <c r="F3686" s="79"/>
      <c r="G3686" s="79"/>
      <c r="H3686" s="79"/>
      <c r="I3686" s="79"/>
      <c r="J3686" s="79"/>
      <c r="K3686" s="79"/>
      <c r="L3686" s="79"/>
      <c r="M3686" s="79"/>
    </row>
    <row r="3687" spans="1:13">
      <c r="A3687" s="79"/>
      <c r="B3687" s="79"/>
      <c r="C3687" s="79"/>
      <c r="D3687" s="79"/>
      <c r="E3687" s="79"/>
      <c r="F3687" s="79"/>
      <c r="G3687" s="79"/>
      <c r="H3687" s="79"/>
      <c r="I3687" s="79"/>
      <c r="J3687" s="79"/>
      <c r="K3687" s="79"/>
      <c r="L3687" s="79"/>
      <c r="M3687" s="79"/>
    </row>
    <row r="3688" spans="1:13">
      <c r="A3688" s="79"/>
      <c r="B3688" s="79"/>
      <c r="C3688" s="79"/>
      <c r="D3688" s="79"/>
      <c r="E3688" s="79"/>
      <c r="F3688" s="79"/>
      <c r="G3688" s="79"/>
      <c r="H3688" s="79"/>
      <c r="I3688" s="79"/>
      <c r="J3688" s="79"/>
      <c r="K3688" s="79"/>
      <c r="L3688" s="79"/>
      <c r="M3688" s="79"/>
    </row>
    <row r="3689" spans="1:13">
      <c r="A3689" s="79"/>
      <c r="B3689" s="79"/>
      <c r="C3689" s="79"/>
      <c r="D3689" s="79"/>
      <c r="E3689" s="79"/>
      <c r="F3689" s="79"/>
      <c r="G3689" s="79"/>
      <c r="H3689" s="79"/>
      <c r="I3689" s="79"/>
      <c r="J3689" s="79"/>
      <c r="K3689" s="79"/>
      <c r="L3689" s="79"/>
      <c r="M3689" s="79"/>
    </row>
    <row r="3690" spans="1:13">
      <c r="A3690" s="79"/>
      <c r="B3690" s="79"/>
      <c r="C3690" s="79"/>
      <c r="D3690" s="79"/>
      <c r="E3690" s="79"/>
      <c r="F3690" s="79"/>
      <c r="G3690" s="79"/>
      <c r="H3690" s="79"/>
      <c r="I3690" s="79"/>
      <c r="J3690" s="79"/>
      <c r="K3690" s="79"/>
      <c r="L3690" s="79"/>
      <c r="M3690" s="79"/>
    </row>
    <row r="3691" spans="1:13">
      <c r="A3691" s="79"/>
      <c r="B3691" s="79"/>
      <c r="C3691" s="79"/>
      <c r="D3691" s="79"/>
      <c r="E3691" s="79"/>
      <c r="F3691" s="79"/>
      <c r="G3691" s="79"/>
      <c r="H3691" s="79"/>
      <c r="I3691" s="79"/>
      <c r="J3691" s="79"/>
      <c r="K3691" s="79"/>
      <c r="L3691" s="79"/>
      <c r="M3691" s="79"/>
    </row>
    <row r="3692" spans="1:13">
      <c r="A3692" s="79"/>
      <c r="B3692" s="79"/>
      <c r="C3692" s="79"/>
      <c r="D3692" s="79"/>
      <c r="E3692" s="79"/>
      <c r="F3692" s="79"/>
      <c r="G3692" s="79"/>
      <c r="H3692" s="79"/>
      <c r="I3692" s="79"/>
      <c r="J3692" s="79"/>
      <c r="K3692" s="79"/>
      <c r="L3692" s="79"/>
      <c r="M3692" s="79"/>
    </row>
    <row r="3693" spans="1:13">
      <c r="A3693" s="79"/>
      <c r="B3693" s="79"/>
      <c r="C3693" s="79"/>
      <c r="D3693" s="79"/>
      <c r="E3693" s="79"/>
      <c r="F3693" s="79"/>
      <c r="G3693" s="79"/>
      <c r="H3693" s="79"/>
      <c r="I3693" s="79"/>
      <c r="J3693" s="79"/>
      <c r="K3693" s="79"/>
      <c r="L3693" s="79"/>
      <c r="M3693" s="79"/>
    </row>
    <row r="3694" spans="1:13">
      <c r="A3694" s="79"/>
      <c r="B3694" s="79"/>
      <c r="C3694" s="79"/>
      <c r="D3694" s="79"/>
      <c r="E3694" s="79"/>
      <c r="F3694" s="79"/>
      <c r="G3694" s="79"/>
      <c r="H3694" s="79"/>
      <c r="I3694" s="79"/>
      <c r="J3694" s="79"/>
      <c r="K3694" s="79"/>
      <c r="L3694" s="79"/>
      <c r="M3694" s="79"/>
    </row>
    <row r="3695" spans="1:13">
      <c r="A3695" s="79"/>
      <c r="B3695" s="79"/>
      <c r="C3695" s="79"/>
      <c r="D3695" s="79"/>
      <c r="E3695" s="79"/>
      <c r="F3695" s="79"/>
      <c r="G3695" s="79"/>
      <c r="H3695" s="79"/>
      <c r="I3695" s="79"/>
      <c r="J3695" s="79"/>
      <c r="K3695" s="79"/>
      <c r="L3695" s="79"/>
      <c r="M3695" s="79"/>
    </row>
    <row r="3696" spans="1:13">
      <c r="A3696" s="79"/>
      <c r="B3696" s="79"/>
      <c r="C3696" s="79"/>
      <c r="D3696" s="79"/>
      <c r="E3696" s="79"/>
      <c r="F3696" s="79"/>
      <c r="G3696" s="79"/>
      <c r="H3696" s="79"/>
      <c r="I3696" s="79"/>
      <c r="J3696" s="79"/>
      <c r="K3696" s="79"/>
      <c r="L3696" s="79"/>
      <c r="M3696" s="79"/>
    </row>
    <row r="3697" spans="1:13">
      <c r="A3697" s="79"/>
      <c r="B3697" s="79"/>
      <c r="C3697" s="79"/>
      <c r="D3697" s="79"/>
      <c r="E3697" s="79"/>
      <c r="F3697" s="79"/>
      <c r="G3697" s="79"/>
      <c r="H3697" s="79"/>
      <c r="I3697" s="79"/>
      <c r="J3697" s="79"/>
      <c r="K3697" s="79"/>
      <c r="L3697" s="79"/>
      <c r="M3697" s="79"/>
    </row>
    <row r="3698" spans="1:13">
      <c r="A3698" s="79"/>
      <c r="B3698" s="79"/>
      <c r="C3698" s="79"/>
      <c r="D3698" s="79"/>
      <c r="E3698" s="79"/>
      <c r="F3698" s="79"/>
      <c r="G3698" s="79"/>
      <c r="H3698" s="79"/>
      <c r="I3698" s="79"/>
      <c r="J3698" s="79"/>
      <c r="K3698" s="79"/>
      <c r="L3698" s="79"/>
      <c r="M3698" s="79"/>
    </row>
    <row r="3699" spans="1:13">
      <c r="A3699" s="79"/>
      <c r="B3699" s="79"/>
      <c r="C3699" s="79"/>
      <c r="D3699" s="79"/>
      <c r="E3699" s="79"/>
      <c r="F3699" s="79"/>
      <c r="G3699" s="79"/>
      <c r="H3699" s="79"/>
      <c r="I3699" s="79"/>
      <c r="J3699" s="79"/>
      <c r="K3699" s="79"/>
      <c r="L3699" s="79"/>
      <c r="M3699" s="79"/>
    </row>
    <row r="3700" spans="1:13">
      <c r="A3700" s="79"/>
      <c r="B3700" s="79"/>
      <c r="C3700" s="79"/>
      <c r="D3700" s="79"/>
      <c r="E3700" s="79"/>
      <c r="F3700" s="79"/>
      <c r="G3700" s="79"/>
      <c r="H3700" s="79"/>
      <c r="I3700" s="79"/>
      <c r="J3700" s="79"/>
      <c r="K3700" s="79"/>
      <c r="L3700" s="79"/>
      <c r="M3700" s="79"/>
    </row>
    <row r="3701" spans="1:13">
      <c r="A3701" s="79"/>
      <c r="B3701" s="79"/>
      <c r="C3701" s="79"/>
      <c r="D3701" s="79"/>
      <c r="E3701" s="79"/>
      <c r="F3701" s="79"/>
      <c r="G3701" s="79"/>
      <c r="H3701" s="79"/>
      <c r="I3701" s="79"/>
      <c r="J3701" s="79"/>
      <c r="K3701" s="79"/>
      <c r="L3701" s="79"/>
      <c r="M3701" s="79"/>
    </row>
    <row r="3702" spans="1:13">
      <c r="A3702" s="79"/>
      <c r="B3702" s="79"/>
      <c r="C3702" s="79"/>
      <c r="D3702" s="79"/>
      <c r="E3702" s="79"/>
      <c r="F3702" s="79"/>
      <c r="G3702" s="79"/>
      <c r="H3702" s="79"/>
      <c r="I3702" s="79"/>
      <c r="J3702" s="79"/>
      <c r="K3702" s="79"/>
      <c r="L3702" s="79"/>
      <c r="M3702" s="79"/>
    </row>
    <row r="3703" spans="1:13">
      <c r="A3703" s="79"/>
      <c r="B3703" s="79"/>
      <c r="C3703" s="79"/>
      <c r="D3703" s="79"/>
      <c r="E3703" s="79"/>
      <c r="F3703" s="79"/>
      <c r="G3703" s="79"/>
      <c r="H3703" s="79"/>
      <c r="I3703" s="79"/>
      <c r="J3703" s="79"/>
      <c r="K3703" s="79"/>
      <c r="L3703" s="79"/>
      <c r="M3703" s="79"/>
    </row>
    <row r="3704" spans="1:13">
      <c r="A3704" s="79"/>
      <c r="B3704" s="79"/>
      <c r="C3704" s="79"/>
      <c r="D3704" s="79"/>
      <c r="E3704" s="79"/>
      <c r="F3704" s="79"/>
      <c r="G3704" s="79"/>
      <c r="H3704" s="79"/>
      <c r="I3704" s="79"/>
      <c r="J3704" s="79"/>
      <c r="K3704" s="79"/>
      <c r="L3704" s="79"/>
      <c r="M3704" s="79"/>
    </row>
    <row r="3705" spans="1:13">
      <c r="A3705" s="79"/>
      <c r="B3705" s="79"/>
      <c r="C3705" s="79"/>
      <c r="D3705" s="79"/>
      <c r="E3705" s="79"/>
      <c r="F3705" s="79"/>
      <c r="G3705" s="79"/>
      <c r="H3705" s="79"/>
      <c r="I3705" s="79"/>
      <c r="J3705" s="79"/>
      <c r="K3705" s="79"/>
      <c r="L3705" s="79"/>
      <c r="M3705" s="79"/>
    </row>
    <row r="3706" spans="1:13">
      <c r="A3706" s="79"/>
      <c r="B3706" s="79"/>
      <c r="C3706" s="79"/>
      <c r="D3706" s="79"/>
      <c r="E3706" s="79"/>
      <c r="F3706" s="79"/>
      <c r="G3706" s="79"/>
      <c r="H3706" s="79"/>
      <c r="I3706" s="79"/>
      <c r="J3706" s="79"/>
      <c r="K3706" s="79"/>
      <c r="L3706" s="79"/>
      <c r="M3706" s="79"/>
    </row>
    <row r="3707" spans="1:13">
      <c r="A3707" s="79"/>
      <c r="B3707" s="79"/>
      <c r="C3707" s="79"/>
      <c r="D3707" s="79"/>
      <c r="E3707" s="79"/>
      <c r="F3707" s="79"/>
      <c r="G3707" s="79"/>
      <c r="H3707" s="79"/>
      <c r="I3707" s="79"/>
      <c r="J3707" s="79"/>
      <c r="K3707" s="79"/>
      <c r="L3707" s="79"/>
      <c r="M3707" s="79"/>
    </row>
    <row r="3708" spans="1:13">
      <c r="A3708" s="79"/>
      <c r="B3708" s="79"/>
      <c r="C3708" s="79"/>
      <c r="D3708" s="79"/>
      <c r="E3708" s="79"/>
      <c r="F3708" s="79"/>
      <c r="G3708" s="79"/>
      <c r="H3708" s="79"/>
      <c r="I3708" s="79"/>
      <c r="J3708" s="79"/>
      <c r="K3708" s="79"/>
      <c r="L3708" s="79"/>
      <c r="M3708" s="79"/>
    </row>
    <row r="3709" spans="1:13">
      <c r="A3709" s="79"/>
      <c r="B3709" s="79"/>
      <c r="C3709" s="79"/>
      <c r="D3709" s="79"/>
      <c r="E3709" s="79"/>
      <c r="F3709" s="79"/>
      <c r="G3709" s="79"/>
      <c r="H3709" s="79"/>
      <c r="I3709" s="79"/>
      <c r="J3709" s="79"/>
      <c r="K3709" s="79"/>
      <c r="L3709" s="79"/>
      <c r="M3709" s="79"/>
    </row>
    <row r="3710" spans="1:13">
      <c r="A3710" s="79"/>
      <c r="B3710" s="79"/>
      <c r="C3710" s="79"/>
      <c r="D3710" s="79"/>
      <c r="E3710" s="79"/>
      <c r="F3710" s="79"/>
      <c r="G3710" s="79"/>
      <c r="H3710" s="79"/>
      <c r="I3710" s="79"/>
      <c r="J3710" s="79"/>
      <c r="K3710" s="79"/>
      <c r="L3710" s="79"/>
      <c r="M3710" s="79"/>
    </row>
    <row r="3711" spans="1:13">
      <c r="A3711" s="79"/>
      <c r="B3711" s="79"/>
      <c r="C3711" s="79"/>
      <c r="D3711" s="79"/>
      <c r="E3711" s="79"/>
      <c r="F3711" s="79"/>
      <c r="G3711" s="79"/>
      <c r="H3711" s="79"/>
      <c r="I3711" s="79"/>
      <c r="J3711" s="79"/>
      <c r="K3711" s="79"/>
      <c r="L3711" s="79"/>
      <c r="M3711" s="79"/>
    </row>
    <row r="3712" spans="1:13">
      <c r="A3712" s="79"/>
      <c r="B3712" s="79"/>
      <c r="C3712" s="79"/>
      <c r="D3712" s="79"/>
      <c r="E3712" s="79"/>
      <c r="F3712" s="79"/>
      <c r="G3712" s="79"/>
      <c r="H3712" s="79"/>
      <c r="I3712" s="79"/>
      <c r="J3712" s="79"/>
      <c r="K3712" s="79"/>
      <c r="L3712" s="79"/>
      <c r="M3712" s="79"/>
    </row>
    <row r="3713" spans="1:13">
      <c r="A3713" s="79"/>
      <c r="B3713" s="79"/>
      <c r="C3713" s="79"/>
      <c r="D3713" s="79"/>
      <c r="E3713" s="79"/>
      <c r="F3713" s="79"/>
      <c r="G3713" s="79"/>
      <c r="H3713" s="79"/>
      <c r="I3713" s="79"/>
      <c r="J3713" s="79"/>
      <c r="K3713" s="79"/>
      <c r="L3713" s="79"/>
      <c r="M3713" s="79"/>
    </row>
    <row r="3714" spans="1:13">
      <c r="A3714" s="79"/>
      <c r="B3714" s="79"/>
      <c r="C3714" s="79"/>
      <c r="D3714" s="79"/>
      <c r="E3714" s="79"/>
      <c r="F3714" s="79"/>
      <c r="G3714" s="79"/>
      <c r="H3714" s="79"/>
      <c r="I3714" s="79"/>
      <c r="J3714" s="79"/>
      <c r="K3714" s="79"/>
      <c r="L3714" s="79"/>
      <c r="M3714" s="79"/>
    </row>
    <row r="3715" spans="1:13">
      <c r="A3715" s="79"/>
      <c r="B3715" s="79"/>
      <c r="C3715" s="79"/>
      <c r="D3715" s="79"/>
      <c r="E3715" s="79"/>
      <c r="F3715" s="79"/>
      <c r="G3715" s="79"/>
      <c r="H3715" s="79"/>
      <c r="I3715" s="79"/>
      <c r="J3715" s="79"/>
      <c r="K3715" s="79"/>
      <c r="L3715" s="79"/>
      <c r="M3715" s="79"/>
    </row>
    <row r="3716" spans="1:13">
      <c r="A3716" s="79"/>
      <c r="B3716" s="79"/>
      <c r="C3716" s="79"/>
      <c r="D3716" s="79"/>
      <c r="E3716" s="79"/>
      <c r="F3716" s="79"/>
      <c r="G3716" s="79"/>
      <c r="H3716" s="79"/>
      <c r="I3716" s="79"/>
      <c r="J3716" s="79"/>
      <c r="K3716" s="79"/>
      <c r="L3716" s="79"/>
      <c r="M3716" s="79"/>
    </row>
    <row r="3717" spans="1:13">
      <c r="A3717" s="79"/>
      <c r="B3717" s="79"/>
      <c r="C3717" s="79"/>
      <c r="D3717" s="79"/>
      <c r="E3717" s="79"/>
      <c r="F3717" s="79"/>
      <c r="G3717" s="79"/>
      <c r="H3717" s="79"/>
      <c r="I3717" s="79"/>
      <c r="J3717" s="79"/>
      <c r="K3717" s="79"/>
      <c r="L3717" s="79"/>
      <c r="M3717" s="79"/>
    </row>
    <row r="3718" spans="1:13">
      <c r="A3718" s="79"/>
      <c r="B3718" s="79"/>
      <c r="C3718" s="79"/>
      <c r="D3718" s="79"/>
      <c r="E3718" s="79"/>
      <c r="F3718" s="79"/>
      <c r="G3718" s="79"/>
      <c r="H3718" s="79"/>
      <c r="I3718" s="79"/>
      <c r="J3718" s="79"/>
      <c r="K3718" s="79"/>
      <c r="L3718" s="79"/>
      <c r="M3718" s="79"/>
    </row>
    <row r="3719" spans="1:13">
      <c r="A3719" s="79"/>
      <c r="B3719" s="79"/>
      <c r="C3719" s="79"/>
      <c r="D3719" s="79"/>
      <c r="E3719" s="79"/>
      <c r="F3719" s="79"/>
      <c r="G3719" s="79"/>
      <c r="H3719" s="79"/>
      <c r="I3719" s="79"/>
      <c r="J3719" s="79"/>
      <c r="K3719" s="79"/>
      <c r="L3719" s="79"/>
      <c r="M3719" s="79"/>
    </row>
    <row r="3720" spans="1:13">
      <c r="A3720" s="79"/>
      <c r="B3720" s="79"/>
      <c r="C3720" s="79"/>
      <c r="D3720" s="79"/>
      <c r="E3720" s="79"/>
      <c r="F3720" s="79"/>
      <c r="G3720" s="79"/>
      <c r="H3720" s="79"/>
      <c r="I3720" s="79"/>
      <c r="J3720" s="79"/>
      <c r="K3720" s="79"/>
      <c r="L3720" s="79"/>
      <c r="M3720" s="79"/>
    </row>
    <row r="3721" spans="1:13">
      <c r="A3721" s="79"/>
      <c r="B3721" s="79"/>
      <c r="C3721" s="79"/>
      <c r="D3721" s="79"/>
      <c r="E3721" s="79"/>
      <c r="F3721" s="79"/>
      <c r="G3721" s="79"/>
      <c r="H3721" s="79"/>
      <c r="I3721" s="79"/>
      <c r="J3721" s="79"/>
      <c r="K3721" s="79"/>
      <c r="L3721" s="79"/>
      <c r="M3721" s="79"/>
    </row>
    <row r="3722" spans="1:13">
      <c r="A3722" s="79"/>
      <c r="B3722" s="79"/>
      <c r="C3722" s="79"/>
      <c r="D3722" s="79"/>
      <c r="E3722" s="79"/>
      <c r="F3722" s="79"/>
      <c r="G3722" s="79"/>
      <c r="H3722" s="79"/>
      <c r="I3722" s="79"/>
      <c r="J3722" s="79"/>
      <c r="K3722" s="79"/>
      <c r="L3722" s="79"/>
      <c r="M3722" s="79"/>
    </row>
    <row r="3723" spans="1:13">
      <c r="A3723" s="79"/>
      <c r="B3723" s="79"/>
      <c r="C3723" s="79"/>
      <c r="D3723" s="79"/>
      <c r="E3723" s="79"/>
      <c r="F3723" s="79"/>
      <c r="G3723" s="79"/>
      <c r="H3723" s="79"/>
      <c r="I3723" s="79"/>
      <c r="J3723" s="79"/>
      <c r="K3723" s="79"/>
      <c r="L3723" s="79"/>
      <c r="M3723" s="79"/>
    </row>
    <row r="3724" spans="1:13">
      <c r="A3724" s="79"/>
      <c r="B3724" s="79"/>
      <c r="C3724" s="79"/>
      <c r="D3724" s="79"/>
      <c r="E3724" s="79"/>
      <c r="F3724" s="79"/>
      <c r="G3724" s="79"/>
      <c r="H3724" s="79"/>
      <c r="I3724" s="79"/>
      <c r="J3724" s="79"/>
      <c r="K3724" s="79"/>
      <c r="L3724" s="79"/>
      <c r="M3724" s="79"/>
    </row>
    <row r="3725" spans="1:13">
      <c r="A3725" s="79"/>
      <c r="B3725" s="79"/>
      <c r="C3725" s="79"/>
      <c r="D3725" s="79"/>
      <c r="E3725" s="79"/>
      <c r="F3725" s="79"/>
      <c r="G3725" s="79"/>
      <c r="H3725" s="79"/>
      <c r="I3725" s="79"/>
      <c r="J3725" s="79"/>
      <c r="K3725" s="79"/>
      <c r="L3725" s="79"/>
      <c r="M3725" s="79"/>
    </row>
    <row r="3726" spans="1:13">
      <c r="A3726" s="79"/>
      <c r="B3726" s="79"/>
      <c r="C3726" s="79"/>
      <c r="D3726" s="79"/>
      <c r="E3726" s="79"/>
      <c r="F3726" s="79"/>
      <c r="G3726" s="79"/>
      <c r="H3726" s="79"/>
      <c r="I3726" s="79"/>
      <c r="J3726" s="79"/>
      <c r="K3726" s="79"/>
      <c r="L3726" s="79"/>
      <c r="M3726" s="79"/>
    </row>
    <row r="3727" spans="1:13">
      <c r="A3727" s="79"/>
      <c r="B3727" s="79"/>
      <c r="C3727" s="79"/>
      <c r="D3727" s="79"/>
      <c r="E3727" s="79"/>
      <c r="F3727" s="79"/>
      <c r="G3727" s="79"/>
      <c r="H3727" s="79"/>
      <c r="I3727" s="79"/>
      <c r="J3727" s="79"/>
      <c r="K3727" s="79"/>
      <c r="L3727" s="79"/>
      <c r="M3727" s="79"/>
    </row>
    <row r="3728" spans="1:13">
      <c r="A3728" s="79"/>
      <c r="B3728" s="79"/>
      <c r="C3728" s="79"/>
      <c r="D3728" s="79"/>
      <c r="E3728" s="79"/>
      <c r="F3728" s="79"/>
      <c r="G3728" s="79"/>
      <c r="H3728" s="79"/>
      <c r="I3728" s="79"/>
      <c r="J3728" s="79"/>
      <c r="K3728" s="79"/>
      <c r="L3728" s="79"/>
      <c r="M3728" s="79"/>
    </row>
    <row r="3729" spans="1:13">
      <c r="A3729" s="79"/>
      <c r="B3729" s="79"/>
      <c r="C3729" s="79"/>
      <c r="D3729" s="79"/>
      <c r="E3729" s="79"/>
      <c r="F3729" s="79"/>
      <c r="G3729" s="79"/>
      <c r="H3729" s="79"/>
      <c r="I3729" s="79"/>
      <c r="J3729" s="79"/>
      <c r="K3729" s="79"/>
      <c r="L3729" s="79"/>
      <c r="M3729" s="79"/>
    </row>
    <row r="3730" spans="1:13">
      <c r="A3730" s="79"/>
      <c r="B3730" s="79"/>
      <c r="C3730" s="79"/>
      <c r="D3730" s="79"/>
      <c r="E3730" s="79"/>
      <c r="F3730" s="79"/>
      <c r="G3730" s="79"/>
      <c r="H3730" s="79"/>
      <c r="I3730" s="79"/>
      <c r="J3730" s="79"/>
      <c r="K3730" s="79"/>
      <c r="L3730" s="79"/>
      <c r="M3730" s="79"/>
    </row>
    <row r="3731" spans="1:13">
      <c r="A3731" s="79"/>
      <c r="B3731" s="79"/>
      <c r="C3731" s="79"/>
      <c r="D3731" s="79"/>
      <c r="E3731" s="79"/>
      <c r="F3731" s="79"/>
      <c r="G3731" s="79"/>
      <c r="H3731" s="79"/>
      <c r="I3731" s="79"/>
      <c r="J3731" s="79"/>
      <c r="K3731" s="79"/>
      <c r="L3731" s="79"/>
      <c r="M3731" s="79"/>
    </row>
    <row r="3732" spans="1:13">
      <c r="A3732" s="79"/>
      <c r="B3732" s="79"/>
      <c r="C3732" s="79"/>
      <c r="D3732" s="79"/>
      <c r="E3732" s="79"/>
      <c r="F3732" s="79"/>
      <c r="G3732" s="79"/>
      <c r="H3732" s="79"/>
      <c r="I3732" s="79"/>
      <c r="J3732" s="79"/>
      <c r="K3732" s="79"/>
      <c r="L3732" s="79"/>
      <c r="M3732" s="79"/>
    </row>
    <row r="3733" spans="1:13">
      <c r="A3733" s="79"/>
      <c r="B3733" s="79"/>
      <c r="C3733" s="79"/>
      <c r="D3733" s="79"/>
      <c r="E3733" s="79"/>
      <c r="F3733" s="79"/>
      <c r="G3733" s="79"/>
      <c r="H3733" s="79"/>
      <c r="I3733" s="79"/>
      <c r="J3733" s="79"/>
      <c r="K3733" s="79"/>
      <c r="L3733" s="79"/>
      <c r="M3733" s="79"/>
    </row>
    <row r="3734" spans="1:13">
      <c r="A3734" s="79"/>
      <c r="B3734" s="79"/>
      <c r="C3734" s="79"/>
      <c r="D3734" s="79"/>
      <c r="E3734" s="79"/>
      <c r="F3734" s="79"/>
      <c r="G3734" s="79"/>
      <c r="H3734" s="79"/>
      <c r="I3734" s="79"/>
      <c r="J3734" s="79"/>
      <c r="K3734" s="79"/>
      <c r="L3734" s="79"/>
      <c r="M3734" s="79"/>
    </row>
    <row r="3735" spans="1:13">
      <c r="A3735" s="79"/>
      <c r="B3735" s="79"/>
      <c r="C3735" s="79"/>
      <c r="D3735" s="79"/>
      <c r="E3735" s="79"/>
      <c r="F3735" s="79"/>
      <c r="G3735" s="79"/>
      <c r="H3735" s="79"/>
      <c r="I3735" s="79"/>
      <c r="J3735" s="79"/>
      <c r="K3735" s="79"/>
      <c r="L3735" s="79"/>
      <c r="M3735" s="79"/>
    </row>
    <row r="3736" spans="1:13">
      <c r="A3736" s="79"/>
      <c r="B3736" s="79"/>
      <c r="C3736" s="79"/>
      <c r="D3736" s="79"/>
      <c r="E3736" s="79"/>
      <c r="F3736" s="79"/>
      <c r="G3736" s="79"/>
      <c r="H3736" s="79"/>
      <c r="I3736" s="79"/>
      <c r="J3736" s="79"/>
      <c r="K3736" s="79"/>
      <c r="L3736" s="79"/>
      <c r="M3736" s="79"/>
    </row>
    <row r="3737" spans="1:13">
      <c r="A3737" s="79"/>
      <c r="B3737" s="79"/>
      <c r="C3737" s="79"/>
      <c r="D3737" s="79"/>
      <c r="E3737" s="79"/>
      <c r="F3737" s="79"/>
      <c r="G3737" s="79"/>
      <c r="H3737" s="79"/>
      <c r="I3737" s="79"/>
      <c r="J3737" s="79"/>
      <c r="K3737" s="79"/>
      <c r="L3737" s="79"/>
      <c r="M3737" s="79"/>
    </row>
    <row r="3738" spans="1:13">
      <c r="A3738" s="79"/>
      <c r="B3738" s="79"/>
      <c r="C3738" s="79"/>
      <c r="D3738" s="79"/>
      <c r="E3738" s="79"/>
      <c r="F3738" s="79"/>
      <c r="G3738" s="79"/>
      <c r="H3738" s="79"/>
      <c r="I3738" s="79"/>
      <c r="J3738" s="79"/>
      <c r="K3738" s="79"/>
      <c r="L3738" s="79"/>
      <c r="M3738" s="79"/>
    </row>
    <row r="3739" spans="1:13">
      <c r="A3739" s="79"/>
      <c r="B3739" s="79"/>
      <c r="C3739" s="79"/>
      <c r="D3739" s="79"/>
      <c r="E3739" s="79"/>
      <c r="F3739" s="79"/>
      <c r="G3739" s="79"/>
      <c r="H3739" s="79"/>
      <c r="I3739" s="79"/>
      <c r="J3739" s="79"/>
      <c r="K3739" s="79"/>
      <c r="L3739" s="79"/>
      <c r="M3739" s="79"/>
    </row>
    <row r="3740" spans="1:13">
      <c r="A3740" s="79"/>
      <c r="B3740" s="79"/>
      <c r="C3740" s="79"/>
      <c r="D3740" s="79"/>
      <c r="E3740" s="79"/>
      <c r="F3740" s="79"/>
      <c r="G3740" s="79"/>
      <c r="H3740" s="79"/>
      <c r="I3740" s="79"/>
      <c r="J3740" s="79"/>
      <c r="K3740" s="79"/>
      <c r="L3740" s="79"/>
      <c r="M3740" s="79"/>
    </row>
    <row r="3741" spans="1:13">
      <c r="A3741" s="79"/>
      <c r="B3741" s="79"/>
      <c r="C3741" s="79"/>
      <c r="D3741" s="79"/>
      <c r="E3741" s="79"/>
      <c r="F3741" s="79"/>
      <c r="G3741" s="79"/>
      <c r="H3741" s="79"/>
      <c r="I3741" s="79"/>
      <c r="J3741" s="79"/>
      <c r="K3741" s="79"/>
      <c r="L3741" s="79"/>
      <c r="M3741" s="79"/>
    </row>
    <row r="3742" spans="1:13">
      <c r="A3742" s="79"/>
      <c r="B3742" s="79"/>
      <c r="C3742" s="79"/>
      <c r="D3742" s="79"/>
      <c r="E3742" s="79"/>
      <c r="F3742" s="79"/>
      <c r="G3742" s="79"/>
      <c r="H3742" s="79"/>
      <c r="I3742" s="79"/>
      <c r="J3742" s="79"/>
      <c r="K3742" s="79"/>
      <c r="L3742" s="79"/>
      <c r="M3742" s="79"/>
    </row>
    <row r="3743" spans="1:13">
      <c r="A3743" s="79"/>
      <c r="B3743" s="79"/>
      <c r="C3743" s="79"/>
      <c r="D3743" s="79"/>
      <c r="E3743" s="79"/>
      <c r="F3743" s="79"/>
      <c r="G3743" s="79"/>
      <c r="H3743" s="79"/>
      <c r="I3743" s="79"/>
      <c r="J3743" s="79"/>
      <c r="K3743" s="79"/>
      <c r="L3743" s="79"/>
      <c r="M3743" s="79"/>
    </row>
    <row r="3744" spans="1:13">
      <c r="A3744" s="79"/>
      <c r="B3744" s="79"/>
      <c r="C3744" s="79"/>
      <c r="D3744" s="79"/>
      <c r="E3744" s="79"/>
      <c r="F3744" s="79"/>
      <c r="G3744" s="79"/>
      <c r="H3744" s="79"/>
      <c r="I3744" s="79"/>
      <c r="J3744" s="79"/>
      <c r="K3744" s="79"/>
      <c r="L3744" s="79"/>
      <c r="M3744" s="79"/>
    </row>
    <row r="3745" spans="1:13">
      <c r="A3745" s="79"/>
      <c r="B3745" s="79"/>
      <c r="C3745" s="79"/>
      <c r="D3745" s="79"/>
      <c r="E3745" s="79"/>
      <c r="F3745" s="79"/>
      <c r="G3745" s="79"/>
      <c r="H3745" s="79"/>
      <c r="I3745" s="79"/>
      <c r="J3745" s="79"/>
      <c r="K3745" s="79"/>
      <c r="L3745" s="79"/>
      <c r="M3745" s="79"/>
    </row>
    <row r="3746" spans="1:13">
      <c r="A3746" s="79"/>
      <c r="B3746" s="79"/>
      <c r="C3746" s="79"/>
      <c r="D3746" s="79"/>
      <c r="E3746" s="79"/>
      <c r="F3746" s="79"/>
      <c r="G3746" s="79"/>
      <c r="H3746" s="79"/>
      <c r="I3746" s="79"/>
      <c r="J3746" s="79"/>
      <c r="K3746" s="79"/>
      <c r="L3746" s="79"/>
      <c r="M3746" s="79"/>
    </row>
    <row r="3747" spans="1:13">
      <c r="A3747" s="79"/>
      <c r="B3747" s="79"/>
      <c r="C3747" s="79"/>
      <c r="D3747" s="79"/>
      <c r="E3747" s="79"/>
      <c r="F3747" s="79"/>
      <c r="G3747" s="79"/>
      <c r="H3747" s="79"/>
      <c r="I3747" s="79"/>
      <c r="J3747" s="79"/>
      <c r="K3747" s="79"/>
      <c r="L3747" s="79"/>
      <c r="M3747" s="79"/>
    </row>
    <row r="3748" spans="1:13">
      <c r="A3748" s="79"/>
      <c r="B3748" s="79"/>
      <c r="C3748" s="79"/>
      <c r="D3748" s="79"/>
      <c r="E3748" s="79"/>
      <c r="F3748" s="79"/>
      <c r="G3748" s="79"/>
      <c r="H3748" s="79"/>
      <c r="I3748" s="79"/>
      <c r="J3748" s="79"/>
      <c r="K3748" s="79"/>
      <c r="L3748" s="79"/>
      <c r="M3748" s="79"/>
    </row>
    <row r="3749" spans="1:13">
      <c r="A3749" s="79"/>
      <c r="B3749" s="79"/>
      <c r="C3749" s="79"/>
      <c r="D3749" s="79"/>
      <c r="E3749" s="79"/>
      <c r="F3749" s="79"/>
      <c r="G3749" s="79"/>
      <c r="H3749" s="79"/>
      <c r="I3749" s="79"/>
      <c r="J3749" s="79"/>
      <c r="K3749" s="79"/>
      <c r="L3749" s="79"/>
      <c r="M3749" s="79"/>
    </row>
    <row r="3750" spans="1:13">
      <c r="A3750" s="79"/>
      <c r="B3750" s="79"/>
      <c r="C3750" s="79"/>
      <c r="D3750" s="79"/>
      <c r="E3750" s="79"/>
      <c r="F3750" s="79"/>
      <c r="G3750" s="79"/>
      <c r="H3750" s="79"/>
      <c r="I3750" s="79"/>
      <c r="J3750" s="79"/>
      <c r="K3750" s="79"/>
      <c r="L3750" s="79"/>
      <c r="M3750" s="79"/>
    </row>
    <row r="3751" spans="1:13">
      <c r="A3751" s="79"/>
      <c r="B3751" s="79"/>
      <c r="C3751" s="79"/>
      <c r="D3751" s="79"/>
      <c r="E3751" s="79"/>
      <c r="F3751" s="79"/>
      <c r="G3751" s="79"/>
      <c r="H3751" s="79"/>
      <c r="I3751" s="79"/>
      <c r="J3751" s="79"/>
      <c r="K3751" s="79"/>
      <c r="L3751" s="79"/>
      <c r="M3751" s="79"/>
    </row>
    <row r="3752" spans="1:13">
      <c r="A3752" s="79"/>
      <c r="B3752" s="79"/>
      <c r="C3752" s="79"/>
      <c r="D3752" s="79"/>
      <c r="E3752" s="79"/>
      <c r="F3752" s="79"/>
      <c r="G3752" s="79"/>
      <c r="H3752" s="79"/>
      <c r="I3752" s="79"/>
      <c r="J3752" s="79"/>
      <c r="K3752" s="79"/>
      <c r="L3752" s="79"/>
      <c r="M3752" s="79"/>
    </row>
    <row r="3753" spans="1:13">
      <c r="A3753" s="79"/>
      <c r="B3753" s="79"/>
      <c r="C3753" s="79"/>
      <c r="D3753" s="79"/>
      <c r="E3753" s="79"/>
      <c r="F3753" s="79"/>
      <c r="G3753" s="79"/>
      <c r="H3753" s="79"/>
      <c r="I3753" s="79"/>
      <c r="J3753" s="79"/>
      <c r="K3753" s="79"/>
      <c r="L3753" s="79"/>
      <c r="M3753" s="79"/>
    </row>
    <row r="3754" spans="1:13">
      <c r="A3754" s="79"/>
      <c r="B3754" s="79"/>
      <c r="C3754" s="79"/>
      <c r="D3754" s="79"/>
      <c r="E3754" s="79"/>
      <c r="F3754" s="79"/>
      <c r="G3754" s="79"/>
      <c r="H3754" s="79"/>
      <c r="I3754" s="79"/>
      <c r="J3754" s="79"/>
      <c r="K3754" s="79"/>
      <c r="L3754" s="79"/>
      <c r="M3754" s="79"/>
    </row>
    <row r="3755" spans="1:13">
      <c r="A3755" s="79"/>
      <c r="B3755" s="79"/>
      <c r="C3755" s="79"/>
      <c r="D3755" s="79"/>
      <c r="E3755" s="79"/>
      <c r="F3755" s="79"/>
      <c r="G3755" s="79"/>
      <c r="H3755" s="79"/>
      <c r="I3755" s="79"/>
      <c r="J3755" s="79"/>
      <c r="K3755" s="79"/>
      <c r="L3755" s="79"/>
      <c r="M3755" s="79"/>
    </row>
    <row r="3756" spans="1:13">
      <c r="A3756" s="79"/>
      <c r="B3756" s="79"/>
      <c r="C3756" s="79"/>
      <c r="D3756" s="79"/>
      <c r="E3756" s="79"/>
      <c r="F3756" s="79"/>
      <c r="G3756" s="79"/>
      <c r="H3756" s="79"/>
      <c r="I3756" s="79"/>
      <c r="J3756" s="79"/>
      <c r="K3756" s="79"/>
      <c r="L3756" s="79"/>
      <c r="M3756" s="79"/>
    </row>
    <row r="3757" spans="1:13">
      <c r="A3757" s="79"/>
      <c r="B3757" s="79"/>
      <c r="C3757" s="79"/>
      <c r="D3757" s="79"/>
      <c r="E3757" s="79"/>
      <c r="F3757" s="79"/>
      <c r="G3757" s="79"/>
      <c r="H3757" s="79"/>
      <c r="I3757" s="79"/>
      <c r="J3757" s="79"/>
      <c r="K3757" s="79"/>
      <c r="L3757" s="79"/>
      <c r="M3757" s="79"/>
    </row>
    <row r="3758" spans="1:13">
      <c r="A3758" s="79"/>
      <c r="B3758" s="79"/>
      <c r="C3758" s="79"/>
      <c r="D3758" s="79"/>
      <c r="E3758" s="79"/>
      <c r="F3758" s="79"/>
      <c r="G3758" s="79"/>
      <c r="H3758" s="79"/>
      <c r="I3758" s="79"/>
      <c r="J3758" s="79"/>
      <c r="K3758" s="79"/>
      <c r="L3758" s="79"/>
      <c r="M3758" s="79"/>
    </row>
    <row r="3759" spans="1:13">
      <c r="A3759" s="79"/>
      <c r="B3759" s="79"/>
      <c r="C3759" s="79"/>
      <c r="D3759" s="79"/>
      <c r="E3759" s="79"/>
      <c r="F3759" s="79"/>
      <c r="G3759" s="79"/>
      <c r="H3759" s="79"/>
      <c r="I3759" s="79"/>
      <c r="J3759" s="79"/>
      <c r="K3759" s="79"/>
      <c r="L3759" s="79"/>
      <c r="M3759" s="79"/>
    </row>
    <row r="3760" spans="1:13">
      <c r="A3760" s="79"/>
      <c r="B3760" s="79"/>
      <c r="C3760" s="79"/>
      <c r="D3760" s="79"/>
      <c r="E3760" s="79"/>
      <c r="F3760" s="79"/>
      <c r="G3760" s="79"/>
      <c r="H3760" s="79"/>
      <c r="I3760" s="79"/>
      <c r="J3760" s="79"/>
      <c r="K3760" s="79"/>
      <c r="L3760" s="79"/>
      <c r="M3760" s="79"/>
    </row>
    <row r="3761" spans="1:13">
      <c r="A3761" s="79"/>
      <c r="B3761" s="79"/>
      <c r="C3761" s="79"/>
      <c r="D3761" s="79"/>
      <c r="E3761" s="79"/>
      <c r="F3761" s="79"/>
      <c r="G3761" s="79"/>
      <c r="H3761" s="79"/>
      <c r="I3761" s="79"/>
      <c r="J3761" s="79"/>
      <c r="K3761" s="79"/>
      <c r="L3761" s="79"/>
      <c r="M3761" s="79"/>
    </row>
    <row r="3762" spans="1:13">
      <c r="A3762" s="79"/>
      <c r="B3762" s="79"/>
      <c r="C3762" s="79"/>
      <c r="D3762" s="79"/>
      <c r="E3762" s="79"/>
      <c r="F3762" s="79"/>
      <c r="G3762" s="79"/>
      <c r="H3762" s="79"/>
      <c r="I3762" s="79"/>
      <c r="J3762" s="79"/>
      <c r="K3762" s="79"/>
      <c r="L3762" s="79"/>
      <c r="M3762" s="79"/>
    </row>
    <row r="3763" spans="1:13">
      <c r="A3763" s="79"/>
      <c r="B3763" s="79"/>
      <c r="C3763" s="79"/>
      <c r="D3763" s="79"/>
      <c r="E3763" s="79"/>
      <c r="F3763" s="79"/>
      <c r="G3763" s="79"/>
      <c r="H3763" s="79"/>
      <c r="I3763" s="79"/>
      <c r="J3763" s="79"/>
      <c r="K3763" s="79"/>
      <c r="L3763" s="79"/>
      <c r="M3763" s="79"/>
    </row>
    <row r="3764" spans="1:13">
      <c r="A3764" s="79"/>
      <c r="B3764" s="79"/>
      <c r="C3764" s="79"/>
      <c r="D3764" s="79"/>
      <c r="E3764" s="79"/>
      <c r="F3764" s="79"/>
      <c r="G3764" s="79"/>
      <c r="H3764" s="79"/>
      <c r="I3764" s="79"/>
      <c r="J3764" s="79"/>
      <c r="K3764" s="79"/>
      <c r="L3764" s="79"/>
      <c r="M3764" s="79"/>
    </row>
    <row r="3765" spans="1:13">
      <c r="A3765" s="79"/>
      <c r="B3765" s="79"/>
      <c r="C3765" s="79"/>
      <c r="D3765" s="79"/>
      <c r="E3765" s="79"/>
      <c r="F3765" s="79"/>
      <c r="G3765" s="79"/>
      <c r="H3765" s="79"/>
      <c r="I3765" s="79"/>
      <c r="J3765" s="79"/>
      <c r="K3765" s="79"/>
      <c r="L3765" s="79"/>
      <c r="M3765" s="79"/>
    </row>
    <row r="3766" spans="1:13">
      <c r="A3766" s="79"/>
      <c r="B3766" s="79"/>
      <c r="C3766" s="79"/>
      <c r="D3766" s="79"/>
      <c r="E3766" s="79"/>
      <c r="F3766" s="79"/>
      <c r="G3766" s="79"/>
      <c r="H3766" s="79"/>
      <c r="I3766" s="79"/>
      <c r="J3766" s="79"/>
      <c r="K3766" s="79"/>
      <c r="L3766" s="79"/>
      <c r="M3766" s="79"/>
    </row>
    <row r="3767" spans="1:13">
      <c r="A3767" s="79"/>
      <c r="B3767" s="79"/>
      <c r="C3767" s="79"/>
      <c r="D3767" s="79"/>
      <c r="E3767" s="79"/>
      <c r="F3767" s="79"/>
      <c r="G3767" s="79"/>
      <c r="H3767" s="79"/>
      <c r="I3767" s="79"/>
      <c r="J3767" s="79"/>
      <c r="K3767" s="79"/>
      <c r="L3767" s="79"/>
      <c r="M3767" s="79"/>
    </row>
    <row r="3768" spans="1:13">
      <c r="A3768" s="79"/>
      <c r="B3768" s="79"/>
      <c r="C3768" s="79"/>
      <c r="D3768" s="79"/>
      <c r="E3768" s="79"/>
      <c r="F3768" s="79"/>
      <c r="G3768" s="79"/>
      <c r="H3768" s="79"/>
      <c r="I3768" s="79"/>
      <c r="J3768" s="79"/>
      <c r="K3768" s="79"/>
      <c r="L3768" s="79"/>
      <c r="M3768" s="79"/>
    </row>
    <row r="3769" spans="1:13">
      <c r="A3769" s="79"/>
      <c r="B3769" s="79"/>
      <c r="C3769" s="79"/>
      <c r="D3769" s="79"/>
      <c r="E3769" s="79"/>
      <c r="F3769" s="79"/>
      <c r="G3769" s="79"/>
      <c r="H3769" s="79"/>
      <c r="I3769" s="79"/>
      <c r="J3769" s="79"/>
      <c r="K3769" s="79"/>
      <c r="L3769" s="79"/>
      <c r="M3769" s="79"/>
    </row>
    <row r="3770" spans="1:13">
      <c r="A3770" s="79"/>
      <c r="B3770" s="79"/>
      <c r="C3770" s="79"/>
      <c r="D3770" s="79"/>
      <c r="E3770" s="79"/>
      <c r="F3770" s="79"/>
      <c r="G3770" s="79"/>
      <c r="H3770" s="79"/>
      <c r="I3770" s="79"/>
      <c r="J3770" s="79"/>
      <c r="K3770" s="79"/>
      <c r="L3770" s="79"/>
      <c r="M3770" s="79"/>
    </row>
    <row r="3771" spans="1:13">
      <c r="A3771" s="79"/>
      <c r="B3771" s="79"/>
      <c r="C3771" s="79"/>
      <c r="D3771" s="79"/>
      <c r="E3771" s="79"/>
      <c r="F3771" s="79"/>
      <c r="G3771" s="79"/>
      <c r="H3771" s="79"/>
      <c r="I3771" s="79"/>
      <c r="J3771" s="79"/>
      <c r="K3771" s="79"/>
      <c r="L3771" s="79"/>
      <c r="M3771" s="79"/>
    </row>
    <row r="3772" spans="1:13">
      <c r="A3772" s="79"/>
      <c r="B3772" s="79"/>
      <c r="C3772" s="79"/>
      <c r="D3772" s="79"/>
      <c r="E3772" s="79"/>
      <c r="F3772" s="79"/>
      <c r="G3772" s="79"/>
      <c r="H3772" s="79"/>
      <c r="I3772" s="79"/>
      <c r="J3772" s="79"/>
      <c r="K3772" s="79"/>
      <c r="L3772" s="79"/>
      <c r="M3772" s="79"/>
    </row>
    <row r="3773" spans="1:13">
      <c r="A3773" s="79"/>
      <c r="B3773" s="79"/>
      <c r="C3773" s="79"/>
      <c r="D3773" s="79"/>
      <c r="E3773" s="79"/>
      <c r="F3773" s="79"/>
      <c r="G3773" s="79"/>
      <c r="H3773" s="79"/>
      <c r="I3773" s="79"/>
      <c r="J3773" s="79"/>
      <c r="K3773" s="79"/>
      <c r="L3773" s="79"/>
      <c r="M3773" s="79"/>
    </row>
    <row r="3774" spans="1:13">
      <c r="A3774" s="79"/>
      <c r="B3774" s="79"/>
      <c r="C3774" s="79"/>
      <c r="D3774" s="79"/>
      <c r="E3774" s="79"/>
      <c r="F3774" s="79"/>
      <c r="G3774" s="79"/>
      <c r="H3774" s="79"/>
      <c r="I3774" s="79"/>
      <c r="J3774" s="79"/>
      <c r="K3774" s="79"/>
      <c r="L3774" s="79"/>
      <c r="M3774" s="79"/>
    </row>
    <row r="3775" spans="1:13">
      <c r="A3775" s="79"/>
      <c r="B3775" s="79"/>
      <c r="C3775" s="79"/>
      <c r="D3775" s="79"/>
      <c r="E3775" s="79"/>
      <c r="F3775" s="79"/>
      <c r="G3775" s="79"/>
      <c r="H3775" s="79"/>
      <c r="I3775" s="79"/>
      <c r="J3775" s="79"/>
      <c r="K3775" s="79"/>
      <c r="L3775" s="79"/>
      <c r="M3775" s="79"/>
    </row>
    <row r="3776" spans="1:13">
      <c r="A3776" s="79"/>
      <c r="B3776" s="79"/>
      <c r="C3776" s="79"/>
      <c r="D3776" s="79"/>
      <c r="E3776" s="79"/>
      <c r="F3776" s="79"/>
      <c r="G3776" s="79"/>
      <c r="H3776" s="79"/>
      <c r="I3776" s="79"/>
      <c r="J3776" s="79"/>
      <c r="K3776" s="79"/>
      <c r="L3776" s="79"/>
      <c r="M3776" s="79"/>
    </row>
    <row r="3777" spans="1:13">
      <c r="A3777" s="79"/>
      <c r="B3777" s="79"/>
      <c r="C3777" s="79"/>
      <c r="D3777" s="79"/>
      <c r="E3777" s="79"/>
      <c r="F3777" s="79"/>
      <c r="G3777" s="79"/>
      <c r="H3777" s="79"/>
      <c r="I3777" s="79"/>
      <c r="J3777" s="79"/>
      <c r="K3777" s="79"/>
      <c r="L3777" s="79"/>
      <c r="M3777" s="79"/>
    </row>
    <row r="3778" spans="1:13">
      <c r="A3778" s="79"/>
      <c r="B3778" s="79"/>
      <c r="C3778" s="79"/>
      <c r="D3778" s="79"/>
      <c r="E3778" s="79"/>
      <c r="F3778" s="79"/>
      <c r="G3778" s="79"/>
      <c r="H3778" s="79"/>
      <c r="I3778" s="79"/>
      <c r="J3778" s="79"/>
      <c r="K3778" s="79"/>
      <c r="L3778" s="79"/>
      <c r="M3778" s="79"/>
    </row>
    <row r="3779" spans="1:13">
      <c r="A3779" s="79"/>
      <c r="B3779" s="79"/>
      <c r="C3779" s="79"/>
      <c r="D3779" s="79"/>
      <c r="E3779" s="79"/>
      <c r="F3779" s="79"/>
      <c r="G3779" s="79"/>
      <c r="H3779" s="79"/>
      <c r="I3779" s="79"/>
      <c r="J3779" s="79"/>
      <c r="K3779" s="79"/>
      <c r="L3779" s="79"/>
      <c r="M3779" s="79"/>
    </row>
    <row r="3780" spans="1:13">
      <c r="A3780" s="79"/>
      <c r="B3780" s="79"/>
      <c r="C3780" s="79"/>
      <c r="D3780" s="79"/>
      <c r="E3780" s="79"/>
      <c r="F3780" s="79"/>
      <c r="G3780" s="79"/>
      <c r="H3780" s="79"/>
      <c r="I3780" s="79"/>
      <c r="J3780" s="79"/>
      <c r="K3780" s="79"/>
      <c r="L3780" s="79"/>
      <c r="M3780" s="79"/>
    </row>
    <row r="3781" spans="1:13">
      <c r="A3781" s="79"/>
      <c r="B3781" s="79"/>
      <c r="C3781" s="79"/>
      <c r="D3781" s="79"/>
      <c r="E3781" s="79"/>
      <c r="F3781" s="79"/>
      <c r="G3781" s="79"/>
      <c r="H3781" s="79"/>
      <c r="I3781" s="79"/>
      <c r="J3781" s="79"/>
      <c r="K3781" s="79"/>
      <c r="L3781" s="79"/>
      <c r="M3781" s="79"/>
    </row>
    <row r="3782" spans="1:13">
      <c r="A3782" s="79"/>
      <c r="B3782" s="79"/>
      <c r="C3782" s="79"/>
      <c r="D3782" s="79"/>
      <c r="E3782" s="79"/>
      <c r="F3782" s="79"/>
      <c r="G3782" s="79"/>
      <c r="H3782" s="79"/>
      <c r="I3782" s="79"/>
      <c r="J3782" s="79"/>
      <c r="K3782" s="79"/>
      <c r="L3782" s="79"/>
      <c r="M3782" s="79"/>
    </row>
    <row r="3783" spans="1:13">
      <c r="A3783" s="79"/>
      <c r="B3783" s="79"/>
      <c r="C3783" s="79"/>
      <c r="D3783" s="79"/>
      <c r="E3783" s="79"/>
      <c r="F3783" s="79"/>
      <c r="G3783" s="79"/>
      <c r="H3783" s="79"/>
      <c r="I3783" s="79"/>
      <c r="J3783" s="79"/>
      <c r="K3783" s="79"/>
      <c r="L3783" s="79"/>
      <c r="M3783" s="79"/>
    </row>
    <row r="3784" spans="1:13">
      <c r="A3784" s="79"/>
      <c r="B3784" s="79"/>
      <c r="C3784" s="79"/>
      <c r="D3784" s="79"/>
      <c r="E3784" s="79"/>
      <c r="F3784" s="79"/>
      <c r="G3784" s="79"/>
      <c r="H3784" s="79"/>
      <c r="I3784" s="79"/>
      <c r="J3784" s="79"/>
      <c r="K3784" s="79"/>
      <c r="L3784" s="79"/>
      <c r="M3784" s="79"/>
    </row>
    <row r="3785" spans="1:13">
      <c r="A3785" s="79"/>
      <c r="B3785" s="79"/>
      <c r="C3785" s="79"/>
      <c r="D3785" s="79"/>
      <c r="E3785" s="79"/>
      <c r="F3785" s="79"/>
      <c r="G3785" s="79"/>
      <c r="H3785" s="79"/>
      <c r="I3785" s="79"/>
      <c r="J3785" s="79"/>
      <c r="K3785" s="79"/>
      <c r="L3785" s="79"/>
      <c r="M3785" s="79"/>
    </row>
    <row r="3786" spans="1:13">
      <c r="A3786" s="79"/>
      <c r="B3786" s="79"/>
      <c r="C3786" s="79"/>
      <c r="D3786" s="79"/>
      <c r="E3786" s="79"/>
      <c r="F3786" s="79"/>
      <c r="G3786" s="79"/>
      <c r="H3786" s="79"/>
      <c r="I3786" s="79"/>
      <c r="J3786" s="79"/>
      <c r="K3786" s="79"/>
      <c r="L3786" s="79"/>
      <c r="M3786" s="79"/>
    </row>
    <row r="3787" spans="1:13">
      <c r="A3787" s="79"/>
      <c r="B3787" s="79"/>
      <c r="C3787" s="79"/>
      <c r="D3787" s="79"/>
      <c r="E3787" s="79"/>
      <c r="F3787" s="79"/>
      <c r="G3787" s="79"/>
      <c r="H3787" s="79"/>
      <c r="I3787" s="79"/>
      <c r="J3787" s="79"/>
      <c r="K3787" s="79"/>
      <c r="L3787" s="79"/>
      <c r="M3787" s="79"/>
    </row>
    <row r="3788" spans="1:13">
      <c r="A3788" s="79"/>
      <c r="B3788" s="79"/>
      <c r="C3788" s="79"/>
      <c r="D3788" s="79"/>
      <c r="E3788" s="79"/>
      <c r="F3788" s="79"/>
      <c r="G3788" s="79"/>
      <c r="H3788" s="79"/>
      <c r="I3788" s="79"/>
      <c r="J3788" s="79"/>
      <c r="K3788" s="79"/>
      <c r="L3788" s="79"/>
      <c r="M3788" s="79"/>
    </row>
    <row r="3789" spans="1:13">
      <c r="A3789" s="79"/>
      <c r="B3789" s="79"/>
      <c r="C3789" s="79"/>
      <c r="D3789" s="79"/>
      <c r="E3789" s="79"/>
      <c r="F3789" s="79"/>
      <c r="G3789" s="79"/>
      <c r="H3789" s="79"/>
      <c r="I3789" s="79"/>
      <c r="J3789" s="79"/>
      <c r="K3789" s="79"/>
      <c r="L3789" s="79"/>
      <c r="M3789" s="79"/>
    </row>
    <row r="3790" spans="1:13">
      <c r="A3790" s="79"/>
      <c r="B3790" s="79"/>
      <c r="C3790" s="79"/>
      <c r="D3790" s="79"/>
      <c r="E3790" s="79"/>
      <c r="F3790" s="79"/>
      <c r="G3790" s="79"/>
      <c r="H3790" s="79"/>
      <c r="I3790" s="79"/>
      <c r="J3790" s="79"/>
      <c r="K3790" s="79"/>
      <c r="L3790" s="79"/>
      <c r="M3790" s="79"/>
    </row>
    <row r="3791" spans="1:13">
      <c r="A3791" s="79"/>
      <c r="B3791" s="79"/>
      <c r="C3791" s="79"/>
      <c r="D3791" s="79"/>
      <c r="E3791" s="79"/>
      <c r="F3791" s="79"/>
      <c r="G3791" s="79"/>
      <c r="H3791" s="79"/>
      <c r="I3791" s="79"/>
      <c r="J3791" s="79"/>
      <c r="K3791" s="79"/>
      <c r="L3791" s="79"/>
      <c r="M3791" s="79"/>
    </row>
    <row r="3792" spans="1:13">
      <c r="A3792" s="79"/>
      <c r="B3792" s="79"/>
      <c r="C3792" s="79"/>
      <c r="D3792" s="79"/>
      <c r="E3792" s="79"/>
      <c r="F3792" s="79"/>
      <c r="G3792" s="79"/>
      <c r="H3792" s="79"/>
      <c r="I3792" s="79"/>
      <c r="J3792" s="79"/>
      <c r="K3792" s="79"/>
      <c r="L3792" s="79"/>
      <c r="M3792" s="79"/>
    </row>
    <row r="3793" spans="1:13">
      <c r="A3793" s="79"/>
      <c r="B3793" s="79"/>
      <c r="C3793" s="79"/>
      <c r="D3793" s="79"/>
      <c r="E3793" s="79"/>
      <c r="F3793" s="79"/>
      <c r="G3793" s="79"/>
      <c r="H3793" s="79"/>
      <c r="I3793" s="79"/>
      <c r="J3793" s="79"/>
      <c r="K3793" s="79"/>
      <c r="L3793" s="79"/>
      <c r="M3793" s="79"/>
    </row>
    <row r="3794" spans="1:13">
      <c r="A3794" s="79"/>
      <c r="B3794" s="79"/>
      <c r="C3794" s="79"/>
      <c r="D3794" s="79"/>
      <c r="E3794" s="79"/>
      <c r="F3794" s="79"/>
      <c r="G3794" s="79"/>
      <c r="H3794" s="79"/>
      <c r="I3794" s="79"/>
      <c r="J3794" s="79"/>
      <c r="K3794" s="79"/>
      <c r="L3794" s="79"/>
      <c r="M3794" s="79"/>
    </row>
    <row r="3795" spans="1:13">
      <c r="A3795" s="79"/>
      <c r="B3795" s="79"/>
      <c r="C3795" s="79"/>
      <c r="D3795" s="79"/>
      <c r="E3795" s="79"/>
      <c r="F3795" s="79"/>
      <c r="G3795" s="79"/>
      <c r="H3795" s="79"/>
      <c r="I3795" s="79"/>
      <c r="J3795" s="79"/>
      <c r="K3795" s="79"/>
      <c r="L3795" s="79"/>
      <c r="M3795" s="79"/>
    </row>
    <row r="3796" spans="1:13">
      <c r="A3796" s="79"/>
      <c r="B3796" s="79"/>
      <c r="C3796" s="79"/>
      <c r="D3796" s="79"/>
      <c r="E3796" s="79"/>
      <c r="F3796" s="79"/>
      <c r="G3796" s="79"/>
      <c r="H3796" s="79"/>
      <c r="I3796" s="79"/>
      <c r="J3796" s="79"/>
      <c r="K3796" s="79"/>
      <c r="L3796" s="79"/>
      <c r="M3796" s="79"/>
    </row>
    <row r="3797" spans="1:13">
      <c r="A3797" s="79"/>
      <c r="B3797" s="79"/>
      <c r="C3797" s="79"/>
      <c r="D3797" s="79"/>
      <c r="E3797" s="79"/>
      <c r="F3797" s="79"/>
      <c r="G3797" s="79"/>
      <c r="H3797" s="79"/>
      <c r="I3797" s="79"/>
      <c r="J3797" s="79"/>
      <c r="K3797" s="79"/>
      <c r="L3797" s="79"/>
      <c r="M3797" s="79"/>
    </row>
    <row r="3798" spans="1:13">
      <c r="A3798" s="79"/>
      <c r="B3798" s="79"/>
      <c r="C3798" s="79"/>
      <c r="D3798" s="79"/>
      <c r="E3798" s="79"/>
      <c r="F3798" s="79"/>
      <c r="G3798" s="79"/>
      <c r="H3798" s="79"/>
      <c r="I3798" s="79"/>
      <c r="J3798" s="79"/>
      <c r="K3798" s="79"/>
      <c r="L3798" s="79"/>
      <c r="M3798" s="79"/>
    </row>
    <row r="3799" spans="1:13">
      <c r="A3799" s="79"/>
      <c r="B3799" s="79"/>
      <c r="C3799" s="79"/>
      <c r="D3799" s="79"/>
      <c r="E3799" s="79"/>
      <c r="F3799" s="79"/>
      <c r="G3799" s="79"/>
      <c r="H3799" s="79"/>
      <c r="I3799" s="79"/>
      <c r="J3799" s="79"/>
      <c r="K3799" s="79"/>
      <c r="L3799" s="79"/>
      <c r="M3799" s="79"/>
    </row>
    <row r="3800" spans="1:13">
      <c r="A3800" s="79"/>
      <c r="B3800" s="79"/>
      <c r="C3800" s="79"/>
      <c r="D3800" s="79"/>
      <c r="E3800" s="79"/>
      <c r="F3800" s="79"/>
      <c r="G3800" s="79"/>
      <c r="H3800" s="79"/>
      <c r="I3800" s="79"/>
      <c r="J3800" s="79"/>
      <c r="K3800" s="79"/>
      <c r="L3800" s="79"/>
      <c r="M3800" s="79"/>
    </row>
    <row r="3801" spans="1:13">
      <c r="A3801" s="79"/>
      <c r="B3801" s="79"/>
      <c r="C3801" s="79"/>
      <c r="D3801" s="79"/>
      <c r="E3801" s="79"/>
      <c r="F3801" s="79"/>
      <c r="G3801" s="79"/>
      <c r="H3801" s="79"/>
      <c r="I3801" s="79"/>
      <c r="J3801" s="79"/>
      <c r="K3801" s="79"/>
      <c r="L3801" s="79"/>
      <c r="M3801" s="79"/>
    </row>
    <row r="3802" spans="1:13">
      <c r="A3802" s="79"/>
      <c r="B3802" s="79"/>
      <c r="C3802" s="79"/>
      <c r="D3802" s="79"/>
      <c r="E3802" s="79"/>
      <c r="F3802" s="79"/>
      <c r="G3802" s="79"/>
      <c r="H3802" s="79"/>
      <c r="I3802" s="79"/>
      <c r="J3802" s="79"/>
      <c r="K3802" s="79"/>
      <c r="L3802" s="79"/>
      <c r="M3802" s="79"/>
    </row>
    <row r="3803" spans="1:13">
      <c r="A3803" s="79"/>
      <c r="B3803" s="79"/>
      <c r="C3803" s="79"/>
      <c r="D3803" s="79"/>
      <c r="E3803" s="79"/>
      <c r="F3803" s="79"/>
      <c r="G3803" s="79"/>
      <c r="H3803" s="79"/>
      <c r="I3803" s="79"/>
      <c r="J3803" s="79"/>
      <c r="K3803" s="79"/>
      <c r="L3803" s="79"/>
      <c r="M3803" s="79"/>
    </row>
    <row r="3804" spans="1:13">
      <c r="A3804" s="79"/>
      <c r="B3804" s="79"/>
      <c r="C3804" s="79"/>
      <c r="D3804" s="79"/>
      <c r="E3804" s="79"/>
      <c r="F3804" s="79"/>
      <c r="G3804" s="79"/>
      <c r="H3804" s="79"/>
      <c r="I3804" s="79"/>
      <c r="J3804" s="79"/>
      <c r="K3804" s="79"/>
      <c r="L3804" s="79"/>
      <c r="M3804" s="79"/>
    </row>
    <row r="3805" spans="1:13">
      <c r="A3805" s="79"/>
      <c r="B3805" s="79"/>
      <c r="C3805" s="79"/>
      <c r="D3805" s="79"/>
      <c r="E3805" s="79"/>
      <c r="F3805" s="79"/>
      <c r="G3805" s="79"/>
      <c r="H3805" s="79"/>
      <c r="I3805" s="79"/>
      <c r="J3805" s="79"/>
      <c r="K3805" s="79"/>
      <c r="L3805" s="79"/>
      <c r="M3805" s="79"/>
    </row>
    <row r="3806" spans="1:13">
      <c r="A3806" s="79"/>
      <c r="B3806" s="79"/>
      <c r="C3806" s="79"/>
      <c r="D3806" s="79"/>
      <c r="E3806" s="79"/>
      <c r="F3806" s="79"/>
      <c r="G3806" s="79"/>
      <c r="H3806" s="79"/>
      <c r="I3806" s="79"/>
      <c r="J3806" s="79"/>
      <c r="K3806" s="79"/>
      <c r="L3806" s="79"/>
      <c r="M3806" s="79"/>
    </row>
    <row r="3807" spans="1:13">
      <c r="A3807" s="79"/>
      <c r="B3807" s="79"/>
      <c r="C3807" s="79"/>
      <c r="D3807" s="79"/>
      <c r="E3807" s="79"/>
      <c r="F3807" s="79"/>
      <c r="G3807" s="79"/>
      <c r="H3807" s="79"/>
      <c r="I3807" s="79"/>
      <c r="J3807" s="79"/>
      <c r="K3807" s="79"/>
      <c r="L3807" s="79"/>
      <c r="M3807" s="79"/>
    </row>
    <row r="3808" spans="1:13">
      <c r="A3808" s="79"/>
      <c r="B3808" s="79"/>
      <c r="C3808" s="79"/>
      <c r="D3808" s="79"/>
      <c r="E3808" s="79"/>
      <c r="F3808" s="79"/>
      <c r="G3808" s="79"/>
      <c r="H3808" s="79"/>
      <c r="I3808" s="79"/>
      <c r="J3808" s="79"/>
      <c r="K3808" s="79"/>
      <c r="L3808" s="79"/>
      <c r="M3808" s="79"/>
    </row>
    <row r="3809" spans="1:13">
      <c r="A3809" s="79"/>
      <c r="B3809" s="79"/>
      <c r="C3809" s="79"/>
      <c r="D3809" s="79"/>
      <c r="E3809" s="79"/>
      <c r="F3809" s="79"/>
      <c r="G3809" s="79"/>
      <c r="H3809" s="79"/>
      <c r="I3809" s="79"/>
      <c r="J3809" s="79"/>
      <c r="K3809" s="79"/>
      <c r="L3809" s="79"/>
      <c r="M3809" s="79"/>
    </row>
    <row r="3810" spans="1:13">
      <c r="A3810" s="79"/>
      <c r="B3810" s="79"/>
      <c r="C3810" s="79"/>
      <c r="D3810" s="79"/>
      <c r="E3810" s="79"/>
      <c r="F3810" s="79"/>
      <c r="G3810" s="79"/>
      <c r="H3810" s="79"/>
      <c r="I3810" s="79"/>
      <c r="J3810" s="79"/>
      <c r="K3810" s="79"/>
      <c r="L3810" s="79"/>
      <c r="M3810" s="79"/>
    </row>
    <row r="3811" spans="1:13">
      <c r="A3811" s="79"/>
      <c r="B3811" s="79"/>
      <c r="C3811" s="79"/>
      <c r="D3811" s="79"/>
      <c r="E3811" s="79"/>
      <c r="F3811" s="79"/>
      <c r="G3811" s="79"/>
      <c r="H3811" s="79"/>
      <c r="I3811" s="79"/>
      <c r="J3811" s="79"/>
      <c r="K3811" s="79"/>
      <c r="L3811" s="79"/>
      <c r="M3811" s="79"/>
    </row>
    <row r="3812" spans="1:13">
      <c r="A3812" s="79"/>
      <c r="B3812" s="79"/>
      <c r="C3812" s="79"/>
      <c r="D3812" s="79"/>
      <c r="E3812" s="79"/>
      <c r="F3812" s="79"/>
      <c r="G3812" s="79"/>
      <c r="H3812" s="79"/>
      <c r="I3812" s="79"/>
      <c r="J3812" s="79"/>
      <c r="K3812" s="79"/>
      <c r="L3812" s="79"/>
      <c r="M3812" s="79"/>
    </row>
    <row r="3813" spans="1:13">
      <c r="A3813" s="79"/>
      <c r="B3813" s="79"/>
      <c r="C3813" s="79"/>
      <c r="D3813" s="79"/>
      <c r="E3813" s="79"/>
      <c r="F3813" s="79"/>
      <c r="G3813" s="79"/>
      <c r="H3813" s="79"/>
      <c r="I3813" s="79"/>
      <c r="J3813" s="79"/>
      <c r="K3813" s="79"/>
      <c r="L3813" s="79"/>
      <c r="M3813" s="79"/>
    </row>
    <row r="3814" spans="1:13">
      <c r="A3814" s="79"/>
      <c r="B3814" s="79"/>
      <c r="C3814" s="79"/>
      <c r="D3814" s="79"/>
      <c r="E3814" s="79"/>
      <c r="F3814" s="79"/>
      <c r="G3814" s="79"/>
      <c r="H3814" s="79"/>
      <c r="I3814" s="79"/>
      <c r="J3814" s="79"/>
      <c r="K3814" s="79"/>
      <c r="L3814" s="79"/>
      <c r="M3814" s="79"/>
    </row>
    <row r="3815" spans="1:13">
      <c r="A3815" s="79"/>
      <c r="B3815" s="79"/>
      <c r="C3815" s="79"/>
      <c r="D3815" s="79"/>
      <c r="E3815" s="79"/>
      <c r="F3815" s="79"/>
      <c r="G3815" s="79"/>
      <c r="H3815" s="79"/>
      <c r="I3815" s="79"/>
      <c r="J3815" s="79"/>
      <c r="K3815" s="79"/>
      <c r="L3815" s="79"/>
      <c r="M3815" s="79"/>
    </row>
    <row r="3816" spans="1:13">
      <c r="A3816" s="79"/>
      <c r="B3816" s="79"/>
      <c r="C3816" s="79"/>
      <c r="D3816" s="79"/>
      <c r="E3816" s="79"/>
      <c r="F3816" s="79"/>
      <c r="G3816" s="79"/>
      <c r="H3816" s="79"/>
      <c r="I3816" s="79"/>
      <c r="J3816" s="79"/>
      <c r="K3816" s="79"/>
      <c r="L3816" s="79"/>
      <c r="M3816" s="79"/>
    </row>
    <row r="3817" spans="1:13">
      <c r="A3817" s="79"/>
      <c r="B3817" s="79"/>
      <c r="C3817" s="79"/>
      <c r="D3817" s="79"/>
      <c r="E3817" s="79"/>
      <c r="F3817" s="79"/>
      <c r="G3817" s="79"/>
      <c r="H3817" s="79"/>
      <c r="I3817" s="79"/>
      <c r="J3817" s="79"/>
      <c r="K3817" s="79"/>
      <c r="L3817" s="79"/>
      <c r="M3817" s="79"/>
    </row>
    <row r="3818" spans="1:13">
      <c r="A3818" s="79"/>
      <c r="B3818" s="79"/>
      <c r="C3818" s="79"/>
      <c r="D3818" s="79"/>
      <c r="E3818" s="79"/>
      <c r="F3818" s="79"/>
      <c r="G3818" s="79"/>
      <c r="H3818" s="79"/>
      <c r="I3818" s="79"/>
      <c r="J3818" s="79"/>
      <c r="K3818" s="79"/>
      <c r="L3818" s="79"/>
      <c r="M3818" s="79"/>
    </row>
    <row r="3819" spans="1:13">
      <c r="A3819" s="79"/>
      <c r="B3819" s="79"/>
      <c r="C3819" s="79"/>
      <c r="D3819" s="79"/>
      <c r="E3819" s="79"/>
      <c r="F3819" s="79"/>
      <c r="G3819" s="79"/>
      <c r="H3819" s="79"/>
      <c r="I3819" s="79"/>
      <c r="J3819" s="79"/>
      <c r="K3819" s="79"/>
      <c r="L3819" s="79"/>
      <c r="M3819" s="79"/>
    </row>
    <row r="3820" spans="1:13">
      <c r="A3820" s="79"/>
      <c r="B3820" s="79"/>
      <c r="C3820" s="79"/>
      <c r="D3820" s="79"/>
      <c r="E3820" s="79"/>
      <c r="F3820" s="79"/>
      <c r="G3820" s="79"/>
      <c r="H3820" s="79"/>
      <c r="I3820" s="79"/>
      <c r="J3820" s="79"/>
      <c r="K3820" s="79"/>
      <c r="L3820" s="79"/>
      <c r="M3820" s="79"/>
    </row>
    <row r="3821" spans="1:13">
      <c r="A3821" s="79"/>
      <c r="B3821" s="79"/>
      <c r="C3821" s="79"/>
      <c r="D3821" s="79"/>
      <c r="E3821" s="79"/>
      <c r="F3821" s="79"/>
      <c r="G3821" s="79"/>
      <c r="H3821" s="79"/>
      <c r="I3821" s="79"/>
      <c r="J3821" s="79"/>
      <c r="K3821" s="79"/>
      <c r="L3821" s="79"/>
      <c r="M3821" s="79"/>
    </row>
    <row r="3822" spans="1:13">
      <c r="A3822" s="79"/>
      <c r="B3822" s="79"/>
      <c r="C3822" s="79"/>
      <c r="D3822" s="79"/>
      <c r="E3822" s="79"/>
      <c r="F3822" s="79"/>
      <c r="G3822" s="79"/>
      <c r="H3822" s="79"/>
      <c r="I3822" s="79"/>
      <c r="J3822" s="79"/>
      <c r="K3822" s="79"/>
      <c r="L3822" s="79"/>
      <c r="M3822" s="79"/>
    </row>
    <row r="3823" spans="1:13">
      <c r="A3823" s="79"/>
      <c r="B3823" s="79"/>
      <c r="C3823" s="79"/>
      <c r="D3823" s="79"/>
      <c r="E3823" s="79"/>
      <c r="F3823" s="79"/>
      <c r="G3823" s="79"/>
      <c r="H3823" s="79"/>
      <c r="I3823" s="79"/>
      <c r="J3823" s="79"/>
      <c r="K3823" s="79"/>
      <c r="L3823" s="79"/>
      <c r="M3823" s="79"/>
    </row>
    <row r="3824" spans="1:13">
      <c r="A3824" s="79"/>
      <c r="B3824" s="79"/>
      <c r="C3824" s="79"/>
      <c r="D3824" s="79"/>
      <c r="E3824" s="79"/>
      <c r="F3824" s="79"/>
      <c r="G3824" s="79"/>
      <c r="H3824" s="79"/>
      <c r="I3824" s="79"/>
      <c r="J3824" s="79"/>
      <c r="K3824" s="79"/>
      <c r="L3824" s="79"/>
      <c r="M3824" s="79"/>
    </row>
    <row r="3825" spans="1:13">
      <c r="A3825" s="79"/>
      <c r="B3825" s="79"/>
      <c r="C3825" s="79"/>
      <c r="D3825" s="79"/>
      <c r="E3825" s="79"/>
      <c r="F3825" s="79"/>
      <c r="G3825" s="79"/>
      <c r="H3825" s="79"/>
      <c r="I3825" s="79"/>
      <c r="J3825" s="79"/>
      <c r="K3825" s="79"/>
      <c r="L3825" s="79"/>
      <c r="M3825" s="79"/>
    </row>
    <row r="3826" spans="1:13">
      <c r="A3826" s="79"/>
      <c r="B3826" s="79"/>
      <c r="C3826" s="79"/>
      <c r="D3826" s="79"/>
      <c r="E3826" s="79"/>
      <c r="F3826" s="79"/>
      <c r="G3826" s="79"/>
      <c r="H3826" s="79"/>
      <c r="I3826" s="79"/>
      <c r="J3826" s="79"/>
      <c r="K3826" s="79"/>
      <c r="L3826" s="79"/>
      <c r="M3826" s="79"/>
    </row>
    <row r="3827" spans="1:13">
      <c r="A3827" s="79"/>
      <c r="B3827" s="79"/>
      <c r="C3827" s="79"/>
      <c r="D3827" s="79"/>
      <c r="E3827" s="79"/>
      <c r="F3827" s="79"/>
      <c r="G3827" s="79"/>
      <c r="H3827" s="79"/>
      <c r="I3827" s="79"/>
      <c r="J3827" s="79"/>
      <c r="K3827" s="79"/>
      <c r="L3827" s="79"/>
      <c r="M3827" s="79"/>
    </row>
    <row r="3828" spans="1:13">
      <c r="A3828" s="79"/>
      <c r="B3828" s="79"/>
      <c r="C3828" s="79"/>
      <c r="D3828" s="79"/>
      <c r="E3828" s="79"/>
      <c r="F3828" s="79"/>
      <c r="G3828" s="79"/>
      <c r="H3828" s="79"/>
      <c r="I3828" s="79"/>
      <c r="J3828" s="79"/>
      <c r="K3828" s="79"/>
      <c r="L3828" s="79"/>
      <c r="M3828" s="79"/>
    </row>
    <row r="3829" spans="1:13">
      <c r="A3829" s="79"/>
      <c r="B3829" s="79"/>
      <c r="C3829" s="79"/>
      <c r="D3829" s="79"/>
      <c r="E3829" s="79"/>
      <c r="F3829" s="79"/>
      <c r="G3829" s="79"/>
      <c r="H3829" s="79"/>
      <c r="I3829" s="79"/>
      <c r="J3829" s="79"/>
      <c r="K3829" s="79"/>
      <c r="L3829" s="79"/>
      <c r="M3829" s="79"/>
    </row>
    <row r="3830" spans="1:13">
      <c r="A3830" s="79"/>
      <c r="B3830" s="79"/>
      <c r="C3830" s="79"/>
      <c r="D3830" s="79"/>
      <c r="E3830" s="79"/>
      <c r="F3830" s="79"/>
      <c r="G3830" s="79"/>
      <c r="H3830" s="79"/>
      <c r="I3830" s="79"/>
      <c r="J3830" s="79"/>
      <c r="K3830" s="79"/>
      <c r="L3830" s="79"/>
      <c r="M3830" s="79"/>
    </row>
    <row r="3831" spans="1:13">
      <c r="A3831" s="79"/>
      <c r="B3831" s="79"/>
      <c r="C3831" s="79"/>
      <c r="D3831" s="79"/>
      <c r="E3831" s="79"/>
      <c r="F3831" s="79"/>
      <c r="G3831" s="79"/>
      <c r="H3831" s="79"/>
      <c r="I3831" s="79"/>
      <c r="J3831" s="79"/>
      <c r="K3831" s="79"/>
      <c r="L3831" s="79"/>
      <c r="M3831" s="79"/>
    </row>
    <row r="3832" spans="1:13">
      <c r="A3832" s="79"/>
      <c r="B3832" s="79"/>
      <c r="C3832" s="79"/>
      <c r="D3832" s="79"/>
      <c r="E3832" s="79"/>
      <c r="F3832" s="79"/>
      <c r="G3832" s="79"/>
      <c r="H3832" s="79"/>
      <c r="I3832" s="79"/>
      <c r="J3832" s="79"/>
      <c r="K3832" s="79"/>
      <c r="L3832" s="79"/>
      <c r="M3832" s="79"/>
    </row>
    <row r="3833" spans="1:13">
      <c r="A3833" s="79"/>
      <c r="B3833" s="79"/>
      <c r="C3833" s="79"/>
      <c r="D3833" s="79"/>
      <c r="E3833" s="79"/>
      <c r="F3833" s="79"/>
      <c r="G3833" s="79"/>
      <c r="H3833" s="79"/>
      <c r="I3833" s="79"/>
      <c r="J3833" s="79"/>
      <c r="K3833" s="79"/>
      <c r="L3833" s="79"/>
      <c r="M3833" s="79"/>
    </row>
    <row r="3834" spans="1:13">
      <c r="A3834" s="79"/>
      <c r="B3834" s="79"/>
      <c r="C3834" s="79"/>
      <c r="D3834" s="79"/>
      <c r="E3834" s="79"/>
      <c r="F3834" s="79"/>
      <c r="G3834" s="79"/>
      <c r="H3834" s="79"/>
      <c r="I3834" s="79"/>
      <c r="J3834" s="79"/>
      <c r="K3834" s="79"/>
      <c r="L3834" s="79"/>
      <c r="M3834" s="79"/>
    </row>
    <row r="3835" spans="1:13">
      <c r="A3835" s="79"/>
      <c r="B3835" s="79"/>
      <c r="C3835" s="79"/>
      <c r="D3835" s="79"/>
      <c r="E3835" s="79"/>
      <c r="F3835" s="79"/>
      <c r="G3835" s="79"/>
      <c r="H3835" s="79"/>
      <c r="I3835" s="79"/>
      <c r="J3835" s="79"/>
      <c r="K3835" s="79"/>
      <c r="L3835" s="79"/>
      <c r="M3835" s="79"/>
    </row>
    <row r="3836" spans="1:13">
      <c r="A3836" s="79"/>
      <c r="B3836" s="79"/>
      <c r="C3836" s="79"/>
      <c r="D3836" s="79"/>
      <c r="E3836" s="79"/>
      <c r="F3836" s="79"/>
      <c r="G3836" s="79"/>
      <c r="H3836" s="79"/>
      <c r="I3836" s="79"/>
      <c r="J3836" s="79"/>
      <c r="K3836" s="79"/>
      <c r="L3836" s="79"/>
      <c r="M3836" s="79"/>
    </row>
    <row r="3837" spans="1:13">
      <c r="A3837" s="79"/>
      <c r="B3837" s="79"/>
      <c r="C3837" s="79"/>
      <c r="D3837" s="79"/>
      <c r="E3837" s="79"/>
      <c r="F3837" s="79"/>
      <c r="G3837" s="79"/>
      <c r="H3837" s="79"/>
      <c r="I3837" s="79"/>
      <c r="J3837" s="79"/>
      <c r="K3837" s="79"/>
      <c r="L3837" s="79"/>
      <c r="M3837" s="79"/>
    </row>
    <row r="3838" spans="1:13">
      <c r="A3838" s="79"/>
      <c r="B3838" s="79"/>
      <c r="C3838" s="79"/>
      <c r="D3838" s="79"/>
      <c r="E3838" s="79"/>
      <c r="F3838" s="79"/>
      <c r="G3838" s="79"/>
      <c r="H3838" s="79"/>
      <c r="I3838" s="79"/>
      <c r="J3838" s="79"/>
      <c r="K3838" s="79"/>
      <c r="L3838" s="79"/>
      <c r="M3838" s="79"/>
    </row>
    <row r="3839" spans="1:13">
      <c r="A3839" s="79"/>
      <c r="B3839" s="79"/>
      <c r="C3839" s="79"/>
      <c r="D3839" s="79"/>
      <c r="E3839" s="79"/>
      <c r="F3839" s="79"/>
      <c r="G3839" s="79"/>
      <c r="H3839" s="79"/>
      <c r="I3839" s="79"/>
      <c r="J3839" s="79"/>
      <c r="K3839" s="79"/>
      <c r="L3839" s="79"/>
      <c r="M3839" s="79"/>
    </row>
    <row r="3840" spans="1:13">
      <c r="A3840" s="79"/>
      <c r="B3840" s="79"/>
      <c r="C3840" s="79"/>
      <c r="D3840" s="79"/>
      <c r="E3840" s="79"/>
      <c r="F3840" s="79"/>
      <c r="G3840" s="79"/>
      <c r="H3840" s="79"/>
      <c r="I3840" s="79"/>
      <c r="J3840" s="79"/>
      <c r="K3840" s="79"/>
      <c r="L3840" s="79"/>
      <c r="M3840" s="79"/>
    </row>
    <row r="3841" spans="1:13">
      <c r="A3841" s="79"/>
      <c r="B3841" s="79"/>
      <c r="C3841" s="79"/>
      <c r="D3841" s="79"/>
      <c r="E3841" s="79"/>
      <c r="F3841" s="79"/>
      <c r="G3841" s="79"/>
      <c r="H3841" s="79"/>
      <c r="I3841" s="79"/>
      <c r="J3841" s="79"/>
      <c r="K3841" s="79"/>
      <c r="L3841" s="79"/>
      <c r="M3841" s="79"/>
    </row>
    <row r="3842" spans="1:13">
      <c r="A3842" s="79"/>
      <c r="B3842" s="79"/>
      <c r="C3842" s="79"/>
      <c r="D3842" s="79"/>
      <c r="E3842" s="79"/>
      <c r="F3842" s="79"/>
      <c r="G3842" s="79"/>
      <c r="H3842" s="79"/>
      <c r="I3842" s="79"/>
      <c r="J3842" s="79"/>
      <c r="K3842" s="79"/>
      <c r="L3842" s="79"/>
      <c r="M3842" s="79"/>
    </row>
    <row r="3843" spans="1:13">
      <c r="A3843" s="79"/>
      <c r="B3843" s="79"/>
      <c r="C3843" s="79"/>
      <c r="D3843" s="79"/>
      <c r="E3843" s="79"/>
      <c r="F3843" s="79"/>
      <c r="G3843" s="79"/>
      <c r="H3843" s="79"/>
      <c r="I3843" s="79"/>
      <c r="J3843" s="79"/>
      <c r="K3843" s="79"/>
      <c r="L3843" s="79"/>
      <c r="M3843" s="79"/>
    </row>
    <row r="3844" spans="1:13">
      <c r="A3844" s="79"/>
      <c r="B3844" s="79"/>
      <c r="C3844" s="79"/>
      <c r="D3844" s="79"/>
      <c r="E3844" s="79"/>
      <c r="F3844" s="79"/>
      <c r="G3844" s="79"/>
      <c r="H3844" s="79"/>
      <c r="I3844" s="79"/>
      <c r="J3844" s="79"/>
      <c r="K3844" s="79"/>
      <c r="L3844" s="79"/>
      <c r="M3844" s="79"/>
    </row>
    <row r="3845" spans="1:13">
      <c r="A3845" s="79"/>
      <c r="B3845" s="79"/>
      <c r="C3845" s="79"/>
      <c r="D3845" s="79"/>
      <c r="E3845" s="79"/>
      <c r="F3845" s="79"/>
      <c r="G3845" s="79"/>
      <c r="H3845" s="79"/>
      <c r="I3845" s="79"/>
      <c r="J3845" s="79"/>
      <c r="K3845" s="79"/>
      <c r="L3845" s="79"/>
      <c r="M3845" s="79"/>
    </row>
    <row r="3846" spans="1:13">
      <c r="A3846" s="79"/>
      <c r="B3846" s="79"/>
      <c r="C3846" s="79"/>
      <c r="D3846" s="79"/>
      <c r="E3846" s="79"/>
      <c r="F3846" s="79"/>
      <c r="G3846" s="79"/>
      <c r="H3846" s="79"/>
      <c r="I3846" s="79"/>
      <c r="J3846" s="79"/>
      <c r="K3846" s="79"/>
      <c r="L3846" s="79"/>
      <c r="M3846" s="79"/>
    </row>
    <row r="3847" spans="1:13">
      <c r="A3847" s="79"/>
      <c r="B3847" s="79"/>
      <c r="C3847" s="79"/>
      <c r="D3847" s="79"/>
      <c r="E3847" s="79"/>
      <c r="F3847" s="79"/>
      <c r="G3847" s="79"/>
      <c r="H3847" s="79"/>
      <c r="I3847" s="79"/>
      <c r="J3847" s="79"/>
      <c r="K3847" s="79"/>
      <c r="L3847" s="79"/>
      <c r="M3847" s="79"/>
    </row>
    <row r="3848" spans="1:13">
      <c r="A3848" s="79"/>
      <c r="B3848" s="79"/>
      <c r="C3848" s="79"/>
      <c r="D3848" s="79"/>
      <c r="E3848" s="79"/>
      <c r="F3848" s="79"/>
      <c r="G3848" s="79"/>
      <c r="H3848" s="79"/>
      <c r="I3848" s="79"/>
      <c r="J3848" s="79"/>
      <c r="K3848" s="79"/>
      <c r="L3848" s="79"/>
      <c r="M3848" s="79"/>
    </row>
    <row r="3849" spans="1:13">
      <c r="A3849" s="79"/>
      <c r="B3849" s="79"/>
      <c r="C3849" s="79"/>
      <c r="D3849" s="79"/>
      <c r="E3849" s="79"/>
      <c r="F3849" s="79"/>
      <c r="G3849" s="79"/>
      <c r="H3849" s="79"/>
      <c r="I3849" s="79"/>
      <c r="J3849" s="79"/>
      <c r="K3849" s="79"/>
      <c r="L3849" s="79"/>
      <c r="M3849" s="79"/>
    </row>
    <row r="3850" spans="1:13">
      <c r="A3850" s="79"/>
      <c r="B3850" s="79"/>
      <c r="C3850" s="79"/>
      <c r="D3850" s="79"/>
      <c r="E3850" s="79"/>
      <c r="F3850" s="79"/>
      <c r="G3850" s="79"/>
      <c r="H3850" s="79"/>
      <c r="I3850" s="79"/>
      <c r="J3850" s="79"/>
      <c r="K3850" s="79"/>
      <c r="L3850" s="79"/>
      <c r="M3850" s="79"/>
    </row>
    <row r="3851" spans="1:13">
      <c r="A3851" s="79"/>
      <c r="B3851" s="79"/>
      <c r="C3851" s="79"/>
      <c r="D3851" s="79"/>
      <c r="E3851" s="79"/>
      <c r="F3851" s="79"/>
      <c r="G3851" s="79"/>
      <c r="H3851" s="79"/>
      <c r="I3851" s="79"/>
      <c r="J3851" s="79"/>
      <c r="K3851" s="79"/>
      <c r="L3851" s="79"/>
      <c r="M3851" s="79"/>
    </row>
    <row r="3852" spans="1:13">
      <c r="A3852" s="79"/>
      <c r="B3852" s="79"/>
      <c r="C3852" s="79"/>
      <c r="D3852" s="79"/>
      <c r="E3852" s="79"/>
      <c r="F3852" s="79"/>
      <c r="G3852" s="79"/>
      <c r="H3852" s="79"/>
      <c r="I3852" s="79"/>
      <c r="J3852" s="79"/>
      <c r="K3852" s="79"/>
      <c r="L3852" s="79"/>
      <c r="M3852" s="79"/>
    </row>
    <row r="3853" spans="1:13">
      <c r="A3853" s="79"/>
      <c r="B3853" s="79"/>
      <c r="C3853" s="79"/>
      <c r="D3853" s="79"/>
      <c r="E3853" s="79"/>
      <c r="F3853" s="79"/>
      <c r="G3853" s="79"/>
      <c r="H3853" s="79"/>
      <c r="I3853" s="79"/>
      <c r="J3853" s="79"/>
      <c r="K3853" s="79"/>
      <c r="L3853" s="79"/>
      <c r="M3853" s="79"/>
    </row>
    <row r="3854" spans="1:13">
      <c r="A3854" s="79"/>
      <c r="B3854" s="79"/>
      <c r="C3854" s="79"/>
      <c r="D3854" s="79"/>
      <c r="E3854" s="79"/>
      <c r="F3854" s="79"/>
      <c r="G3854" s="79"/>
      <c r="H3854" s="79"/>
      <c r="I3854" s="79"/>
      <c r="J3854" s="79"/>
      <c r="K3854" s="79"/>
      <c r="L3854" s="79"/>
      <c r="M3854" s="79"/>
    </row>
    <row r="3855" spans="1:13">
      <c r="A3855" s="79"/>
      <c r="B3855" s="79"/>
      <c r="C3855" s="79"/>
      <c r="D3855" s="79"/>
      <c r="E3855" s="79"/>
      <c r="F3855" s="79"/>
      <c r="G3855" s="79"/>
      <c r="H3855" s="79"/>
      <c r="I3855" s="79"/>
      <c r="J3855" s="79"/>
      <c r="K3855" s="79"/>
      <c r="L3855" s="79"/>
      <c r="M3855" s="79"/>
    </row>
    <row r="3856" spans="1:13">
      <c r="A3856" s="79"/>
      <c r="B3856" s="79"/>
      <c r="C3856" s="79"/>
      <c r="D3856" s="79"/>
      <c r="E3856" s="79"/>
      <c r="F3856" s="79"/>
      <c r="G3856" s="79"/>
      <c r="H3856" s="79"/>
      <c r="I3856" s="79"/>
      <c r="J3856" s="79"/>
      <c r="K3856" s="79"/>
      <c r="L3856" s="79"/>
      <c r="M3856" s="79"/>
    </row>
    <row r="3857" spans="1:13">
      <c r="A3857" s="79"/>
      <c r="B3857" s="79"/>
      <c r="C3857" s="79"/>
      <c r="D3857" s="79"/>
      <c r="E3857" s="79"/>
      <c r="F3857" s="79"/>
      <c r="G3857" s="79"/>
      <c r="H3857" s="79"/>
      <c r="I3857" s="79"/>
      <c r="J3857" s="79"/>
      <c r="K3857" s="79"/>
      <c r="L3857" s="79"/>
      <c r="M3857" s="79"/>
    </row>
    <row r="3858" spans="1:13">
      <c r="A3858" s="79"/>
      <c r="B3858" s="79"/>
      <c r="C3858" s="79"/>
      <c r="D3858" s="79"/>
      <c r="E3858" s="79"/>
      <c r="F3858" s="79"/>
      <c r="G3858" s="79"/>
      <c r="H3858" s="79"/>
      <c r="I3858" s="79"/>
      <c r="J3858" s="79"/>
      <c r="K3858" s="79"/>
      <c r="L3858" s="79"/>
      <c r="M3858" s="79"/>
    </row>
    <row r="3859" spans="1:13">
      <c r="A3859" s="79"/>
      <c r="B3859" s="79"/>
      <c r="C3859" s="79"/>
      <c r="D3859" s="79"/>
      <c r="E3859" s="79"/>
      <c r="F3859" s="79"/>
      <c r="G3859" s="79"/>
      <c r="H3859" s="79"/>
      <c r="I3859" s="79"/>
      <c r="J3859" s="79"/>
      <c r="K3859" s="79"/>
      <c r="L3859" s="79"/>
      <c r="M3859" s="79"/>
    </row>
    <row r="3860" spans="1:13">
      <c r="A3860" s="79"/>
      <c r="B3860" s="79"/>
      <c r="C3860" s="79"/>
      <c r="D3860" s="79"/>
      <c r="E3860" s="79"/>
      <c r="F3860" s="79"/>
      <c r="G3860" s="79"/>
      <c r="H3860" s="79"/>
      <c r="I3860" s="79"/>
      <c r="J3860" s="79"/>
      <c r="K3860" s="79"/>
      <c r="L3860" s="79"/>
      <c r="M3860" s="79"/>
    </row>
    <row r="3861" spans="1:13">
      <c r="A3861" s="79"/>
      <c r="B3861" s="79"/>
      <c r="C3861" s="79"/>
      <c r="D3861" s="79"/>
      <c r="E3861" s="79"/>
      <c r="F3861" s="79"/>
      <c r="G3861" s="79"/>
      <c r="H3861" s="79"/>
      <c r="I3861" s="79"/>
      <c r="J3861" s="79"/>
      <c r="K3861" s="79"/>
      <c r="L3861" s="79"/>
      <c r="M3861" s="79"/>
    </row>
    <row r="3862" spans="1:13">
      <c r="A3862" s="79"/>
      <c r="B3862" s="79"/>
      <c r="C3862" s="79"/>
      <c r="D3862" s="79"/>
      <c r="E3862" s="79"/>
      <c r="F3862" s="79"/>
      <c r="G3862" s="79"/>
      <c r="H3862" s="79"/>
      <c r="I3862" s="79"/>
      <c r="J3862" s="79"/>
      <c r="K3862" s="79"/>
      <c r="L3862" s="79"/>
      <c r="M3862" s="79"/>
    </row>
    <row r="3863" spans="1:13">
      <c r="A3863" s="79"/>
      <c r="B3863" s="79"/>
      <c r="C3863" s="79"/>
      <c r="D3863" s="79"/>
      <c r="E3863" s="79"/>
      <c r="F3863" s="79"/>
      <c r="G3863" s="79"/>
      <c r="H3863" s="79"/>
      <c r="I3863" s="79"/>
      <c r="J3863" s="79"/>
      <c r="K3863" s="79"/>
      <c r="L3863" s="79"/>
      <c r="M3863" s="79"/>
    </row>
    <row r="3864" spans="1:13">
      <c r="A3864" s="79"/>
      <c r="B3864" s="79"/>
      <c r="C3864" s="79"/>
      <c r="D3864" s="79"/>
      <c r="E3864" s="79"/>
      <c r="F3864" s="79"/>
      <c r="G3864" s="79"/>
      <c r="H3864" s="79"/>
      <c r="I3864" s="79"/>
      <c r="J3864" s="79"/>
      <c r="K3864" s="79"/>
      <c r="L3864" s="79"/>
      <c r="M3864" s="79"/>
    </row>
    <row r="3865" spans="1:13">
      <c r="A3865" s="79"/>
      <c r="B3865" s="79"/>
      <c r="C3865" s="79"/>
      <c r="D3865" s="79"/>
      <c r="E3865" s="79"/>
      <c r="F3865" s="79"/>
      <c r="G3865" s="79"/>
      <c r="H3865" s="79"/>
      <c r="I3865" s="79"/>
      <c r="J3865" s="79"/>
      <c r="K3865" s="79"/>
      <c r="L3865" s="79"/>
      <c r="M3865" s="79"/>
    </row>
    <row r="3866" spans="1:13">
      <c r="A3866" s="79"/>
      <c r="B3866" s="79"/>
      <c r="C3866" s="79"/>
      <c r="D3866" s="79"/>
      <c r="E3866" s="79"/>
      <c r="F3866" s="79"/>
      <c r="G3866" s="79"/>
      <c r="H3866" s="79"/>
      <c r="I3866" s="79"/>
      <c r="J3866" s="79"/>
      <c r="K3866" s="79"/>
      <c r="L3866" s="79"/>
      <c r="M3866" s="79"/>
    </row>
    <row r="3867" spans="1:13">
      <c r="A3867" s="79"/>
      <c r="B3867" s="79"/>
      <c r="C3867" s="79"/>
      <c r="D3867" s="79"/>
      <c r="E3867" s="79"/>
      <c r="F3867" s="79"/>
      <c r="G3867" s="79"/>
      <c r="H3867" s="79"/>
      <c r="I3867" s="79"/>
      <c r="J3867" s="79"/>
      <c r="K3867" s="79"/>
      <c r="L3867" s="79"/>
      <c r="M3867" s="79"/>
    </row>
    <row r="3868" spans="1:13">
      <c r="A3868" s="79"/>
      <c r="B3868" s="79"/>
      <c r="C3868" s="79"/>
      <c r="D3868" s="79"/>
      <c r="E3868" s="79"/>
      <c r="F3868" s="79"/>
      <c r="G3868" s="79"/>
      <c r="H3868" s="79"/>
      <c r="I3868" s="79"/>
      <c r="J3868" s="79"/>
      <c r="K3868" s="79"/>
      <c r="L3868" s="79"/>
      <c r="M3868" s="79"/>
    </row>
    <row r="3869" spans="1:13">
      <c r="A3869" s="79"/>
      <c r="B3869" s="79"/>
      <c r="C3869" s="79"/>
      <c r="D3869" s="79"/>
      <c r="E3869" s="79"/>
      <c r="F3869" s="79"/>
      <c r="G3869" s="79"/>
      <c r="H3869" s="79"/>
      <c r="I3869" s="79"/>
      <c r="J3869" s="79"/>
      <c r="K3869" s="79"/>
      <c r="L3869" s="79"/>
      <c r="M3869" s="79"/>
    </row>
    <row r="3870" spans="1:13">
      <c r="A3870" s="79"/>
      <c r="B3870" s="79"/>
      <c r="C3870" s="79"/>
      <c r="D3870" s="79"/>
      <c r="E3870" s="79"/>
      <c r="F3870" s="79"/>
      <c r="G3870" s="79"/>
      <c r="H3870" s="79"/>
      <c r="I3870" s="79"/>
      <c r="J3870" s="79"/>
      <c r="K3870" s="79"/>
      <c r="L3870" s="79"/>
      <c r="M3870" s="79"/>
    </row>
    <row r="3871" spans="1:13">
      <c r="A3871" s="79"/>
      <c r="B3871" s="79"/>
      <c r="C3871" s="79"/>
      <c r="D3871" s="79"/>
      <c r="E3871" s="79"/>
      <c r="F3871" s="79"/>
      <c r="G3871" s="79"/>
      <c r="H3871" s="79"/>
      <c r="I3871" s="79"/>
      <c r="J3871" s="79"/>
      <c r="K3871" s="79"/>
      <c r="L3871" s="79"/>
      <c r="M3871" s="79"/>
    </row>
    <row r="3872" spans="1:13">
      <c r="A3872" s="79"/>
      <c r="B3872" s="79"/>
      <c r="C3872" s="79"/>
      <c r="D3872" s="79"/>
      <c r="E3872" s="79"/>
      <c r="F3872" s="79"/>
      <c r="G3872" s="79"/>
      <c r="H3872" s="79"/>
      <c r="I3872" s="79"/>
      <c r="J3872" s="79"/>
      <c r="K3872" s="79"/>
      <c r="L3872" s="79"/>
      <c r="M3872" s="79"/>
    </row>
    <row r="3873" spans="1:13">
      <c r="A3873" s="79"/>
      <c r="B3873" s="79"/>
      <c r="C3873" s="79"/>
      <c r="D3873" s="79"/>
      <c r="E3873" s="79"/>
      <c r="F3873" s="79"/>
      <c r="G3873" s="79"/>
      <c r="H3873" s="79"/>
      <c r="I3873" s="79"/>
      <c r="J3873" s="79"/>
      <c r="K3873" s="79"/>
      <c r="L3873" s="79"/>
      <c r="M3873" s="79"/>
    </row>
    <row r="3874" spans="1:13">
      <c r="A3874" s="79"/>
      <c r="B3874" s="79"/>
      <c r="C3874" s="79"/>
      <c r="D3874" s="79"/>
      <c r="E3874" s="79"/>
      <c r="F3874" s="79"/>
      <c r="G3874" s="79"/>
      <c r="H3874" s="79"/>
      <c r="I3874" s="79"/>
      <c r="J3874" s="79"/>
      <c r="K3874" s="79"/>
      <c r="L3874" s="79"/>
      <c r="M3874" s="79"/>
    </row>
    <row r="3875" spans="1:13">
      <c r="A3875" s="79"/>
      <c r="B3875" s="79"/>
      <c r="C3875" s="79"/>
      <c r="D3875" s="79"/>
      <c r="E3875" s="79"/>
      <c r="F3875" s="79"/>
      <c r="G3875" s="79"/>
      <c r="H3875" s="79"/>
      <c r="I3875" s="79"/>
      <c r="J3875" s="79"/>
      <c r="K3875" s="79"/>
      <c r="L3875" s="79"/>
      <c r="M3875" s="79"/>
    </row>
    <row r="3876" spans="1:13">
      <c r="A3876" s="79"/>
      <c r="B3876" s="79"/>
      <c r="C3876" s="79"/>
      <c r="D3876" s="79"/>
      <c r="E3876" s="79"/>
      <c r="F3876" s="79"/>
      <c r="G3876" s="79"/>
      <c r="H3876" s="79"/>
      <c r="I3876" s="79"/>
      <c r="J3876" s="79"/>
      <c r="K3876" s="79"/>
      <c r="L3876" s="79"/>
      <c r="M3876" s="79"/>
    </row>
    <row r="3877" spans="1:13">
      <c r="A3877" s="79"/>
      <c r="B3877" s="79"/>
      <c r="C3877" s="79"/>
      <c r="D3877" s="79"/>
      <c r="E3877" s="79"/>
      <c r="F3877" s="79"/>
      <c r="G3877" s="79"/>
      <c r="H3877" s="79"/>
      <c r="I3877" s="79"/>
      <c r="J3877" s="79"/>
      <c r="K3877" s="79"/>
      <c r="L3877" s="79"/>
      <c r="M3877" s="79"/>
    </row>
    <row r="3878" spans="1:13">
      <c r="A3878" s="79"/>
      <c r="B3878" s="79"/>
      <c r="C3878" s="79"/>
      <c r="D3878" s="79"/>
      <c r="E3878" s="79"/>
      <c r="F3878" s="79"/>
      <c r="G3878" s="79"/>
      <c r="H3878" s="79"/>
      <c r="I3878" s="79"/>
      <c r="J3878" s="79"/>
      <c r="K3878" s="79"/>
      <c r="L3878" s="79"/>
      <c r="M3878" s="79"/>
    </row>
    <row r="3879" spans="1:13">
      <c r="A3879" s="79"/>
      <c r="B3879" s="79"/>
      <c r="C3879" s="79"/>
      <c r="D3879" s="79"/>
      <c r="E3879" s="79"/>
      <c r="F3879" s="79"/>
      <c r="G3879" s="79"/>
      <c r="H3879" s="79"/>
      <c r="I3879" s="79"/>
      <c r="J3879" s="79"/>
      <c r="K3879" s="79"/>
      <c r="L3879" s="79"/>
      <c r="M3879" s="79"/>
    </row>
    <row r="3880" spans="1:13">
      <c r="A3880" s="79"/>
      <c r="B3880" s="79"/>
      <c r="C3880" s="79"/>
      <c r="D3880" s="79"/>
      <c r="E3880" s="79"/>
      <c r="F3880" s="79"/>
      <c r="G3880" s="79"/>
      <c r="H3880" s="79"/>
      <c r="I3880" s="79"/>
      <c r="J3880" s="79"/>
      <c r="K3880" s="79"/>
      <c r="L3880" s="79"/>
      <c r="M3880" s="79"/>
    </row>
    <row r="3881" spans="1:13">
      <c r="A3881" s="79"/>
      <c r="B3881" s="79"/>
      <c r="C3881" s="79"/>
      <c r="D3881" s="79"/>
      <c r="E3881" s="79"/>
      <c r="F3881" s="79"/>
      <c r="G3881" s="79"/>
      <c r="H3881" s="79"/>
      <c r="I3881" s="79"/>
      <c r="J3881" s="79"/>
      <c r="K3881" s="79"/>
      <c r="L3881" s="79"/>
      <c r="M3881" s="79"/>
    </row>
    <row r="3882" spans="1:13">
      <c r="A3882" s="79"/>
      <c r="B3882" s="79"/>
      <c r="C3882" s="79"/>
      <c r="D3882" s="79"/>
      <c r="E3882" s="79"/>
      <c r="F3882" s="79"/>
      <c r="G3882" s="79"/>
      <c r="H3882" s="79"/>
      <c r="I3882" s="79"/>
      <c r="J3882" s="79"/>
      <c r="K3882" s="79"/>
      <c r="L3882" s="79"/>
      <c r="M3882" s="79"/>
    </row>
    <row r="3883" spans="1:13">
      <c r="A3883" s="79"/>
      <c r="B3883" s="79"/>
      <c r="C3883" s="79"/>
      <c r="D3883" s="79"/>
      <c r="E3883" s="79"/>
      <c r="F3883" s="79"/>
      <c r="G3883" s="79"/>
      <c r="H3883" s="79"/>
      <c r="I3883" s="79"/>
      <c r="J3883" s="79"/>
      <c r="K3883" s="79"/>
      <c r="L3883" s="79"/>
      <c r="M3883" s="79"/>
    </row>
    <row r="3884" spans="1:13">
      <c r="A3884" s="79"/>
      <c r="B3884" s="79"/>
      <c r="C3884" s="79"/>
      <c r="D3884" s="79"/>
      <c r="E3884" s="79"/>
      <c r="F3884" s="79"/>
      <c r="G3884" s="79"/>
      <c r="H3884" s="79"/>
      <c r="I3884" s="79"/>
      <c r="J3884" s="79"/>
      <c r="K3884" s="79"/>
      <c r="L3884" s="79"/>
      <c r="M3884" s="79"/>
    </row>
    <row r="3885" spans="1:13">
      <c r="A3885" s="79"/>
      <c r="B3885" s="79"/>
      <c r="C3885" s="79"/>
      <c r="D3885" s="79"/>
      <c r="E3885" s="79"/>
      <c r="F3885" s="79"/>
      <c r="G3885" s="79"/>
      <c r="H3885" s="79"/>
      <c r="I3885" s="79"/>
      <c r="J3885" s="79"/>
      <c r="K3885" s="79"/>
      <c r="L3885" s="79"/>
      <c r="M3885" s="79"/>
    </row>
    <row r="3886" spans="1:13">
      <c r="A3886" s="79"/>
      <c r="B3886" s="79"/>
      <c r="C3886" s="79"/>
      <c r="D3886" s="79"/>
      <c r="E3886" s="79"/>
      <c r="F3886" s="79"/>
      <c r="G3886" s="79"/>
      <c r="H3886" s="79"/>
      <c r="I3886" s="79"/>
      <c r="J3886" s="79"/>
      <c r="K3886" s="79"/>
      <c r="L3886" s="79"/>
      <c r="M3886" s="79"/>
    </row>
    <row r="3887" spans="1:13">
      <c r="A3887" s="79"/>
      <c r="B3887" s="79"/>
      <c r="C3887" s="79"/>
      <c r="D3887" s="79"/>
      <c r="E3887" s="79"/>
      <c r="F3887" s="79"/>
      <c r="G3887" s="79"/>
      <c r="H3887" s="79"/>
      <c r="I3887" s="79"/>
      <c r="J3887" s="79"/>
      <c r="K3887" s="79"/>
      <c r="L3887" s="79"/>
      <c r="M3887" s="79"/>
    </row>
    <row r="3888" spans="1:13">
      <c r="A3888" s="79"/>
      <c r="B3888" s="79"/>
      <c r="C3888" s="79"/>
      <c r="D3888" s="79"/>
      <c r="E3888" s="79"/>
      <c r="F3888" s="79"/>
      <c r="G3888" s="79"/>
      <c r="H3888" s="79"/>
      <c r="I3888" s="79"/>
      <c r="J3888" s="79"/>
      <c r="K3888" s="79"/>
      <c r="L3888" s="79"/>
      <c r="M3888" s="79"/>
    </row>
    <row r="3889" spans="1:13">
      <c r="A3889" s="79"/>
      <c r="B3889" s="79"/>
      <c r="C3889" s="79"/>
      <c r="D3889" s="79"/>
      <c r="E3889" s="79"/>
      <c r="F3889" s="79"/>
      <c r="G3889" s="79"/>
      <c r="H3889" s="79"/>
      <c r="I3889" s="79"/>
      <c r="J3889" s="79"/>
      <c r="K3889" s="79"/>
      <c r="L3889" s="79"/>
      <c r="M3889" s="79"/>
    </row>
    <row r="3890" spans="1:13">
      <c r="A3890" s="79"/>
      <c r="B3890" s="79"/>
      <c r="C3890" s="79"/>
      <c r="D3890" s="79"/>
      <c r="E3890" s="79"/>
      <c r="F3890" s="79"/>
      <c r="G3890" s="79"/>
      <c r="H3890" s="79"/>
      <c r="I3890" s="79"/>
      <c r="J3890" s="79"/>
      <c r="K3890" s="79"/>
      <c r="L3890" s="79"/>
      <c r="M3890" s="79"/>
    </row>
    <row r="3891" spans="1:13">
      <c r="A3891" s="79"/>
      <c r="B3891" s="79"/>
      <c r="C3891" s="79"/>
      <c r="D3891" s="79"/>
      <c r="E3891" s="79"/>
      <c r="F3891" s="79"/>
      <c r="G3891" s="79"/>
      <c r="H3891" s="79"/>
      <c r="I3891" s="79"/>
      <c r="J3891" s="79"/>
      <c r="K3891" s="79"/>
      <c r="L3891" s="79"/>
      <c r="M3891" s="79"/>
    </row>
    <row r="3892" spans="1:13">
      <c r="A3892" s="79"/>
      <c r="B3892" s="79"/>
      <c r="C3892" s="79"/>
      <c r="D3892" s="79"/>
      <c r="E3892" s="79"/>
      <c r="F3892" s="79"/>
      <c r="G3892" s="79"/>
      <c r="H3892" s="79"/>
      <c r="I3892" s="79"/>
      <c r="J3892" s="79"/>
      <c r="K3892" s="79"/>
      <c r="L3892" s="79"/>
      <c r="M3892" s="79"/>
    </row>
    <row r="3893" spans="1:13">
      <c r="A3893" s="79"/>
      <c r="B3893" s="79"/>
      <c r="C3893" s="79"/>
      <c r="D3893" s="79"/>
      <c r="E3893" s="79"/>
      <c r="F3893" s="79"/>
      <c r="G3893" s="79"/>
      <c r="H3893" s="79"/>
      <c r="I3893" s="79"/>
      <c r="J3893" s="79"/>
      <c r="K3893" s="79"/>
      <c r="L3893" s="79"/>
      <c r="M3893" s="79"/>
    </row>
    <row r="3894" spans="1:13">
      <c r="A3894" s="79"/>
      <c r="B3894" s="79"/>
      <c r="C3894" s="79"/>
      <c r="D3894" s="79"/>
      <c r="E3894" s="79"/>
      <c r="F3894" s="79"/>
      <c r="G3894" s="79"/>
      <c r="H3894" s="79"/>
      <c r="I3894" s="79"/>
      <c r="J3894" s="79"/>
      <c r="K3894" s="79"/>
      <c r="L3894" s="79"/>
      <c r="M3894" s="79"/>
    </row>
    <row r="3895" spans="1:13">
      <c r="A3895" s="79"/>
      <c r="B3895" s="79"/>
      <c r="C3895" s="79"/>
      <c r="D3895" s="79"/>
      <c r="E3895" s="79"/>
      <c r="F3895" s="79"/>
      <c r="G3895" s="79"/>
      <c r="H3895" s="79"/>
      <c r="I3895" s="79"/>
      <c r="J3895" s="79"/>
      <c r="K3895" s="79"/>
      <c r="L3895" s="79"/>
      <c r="M3895" s="79"/>
    </row>
    <row r="3896" spans="1:13">
      <c r="A3896" s="79"/>
      <c r="B3896" s="79"/>
      <c r="C3896" s="79"/>
      <c r="D3896" s="79"/>
      <c r="E3896" s="79"/>
      <c r="F3896" s="79"/>
      <c r="G3896" s="79"/>
      <c r="H3896" s="79"/>
      <c r="I3896" s="79"/>
      <c r="J3896" s="79"/>
      <c r="K3896" s="79"/>
      <c r="L3896" s="79"/>
      <c r="M3896" s="79"/>
    </row>
    <row r="3897" spans="1:13">
      <c r="A3897" s="79"/>
      <c r="B3897" s="79"/>
      <c r="C3897" s="79"/>
      <c r="D3897" s="79"/>
      <c r="E3897" s="79"/>
      <c r="F3897" s="79"/>
      <c r="G3897" s="79"/>
      <c r="H3897" s="79"/>
      <c r="I3897" s="79"/>
      <c r="J3897" s="79"/>
      <c r="K3897" s="79"/>
      <c r="L3897" s="79"/>
      <c r="M3897" s="79"/>
    </row>
    <row r="3898" spans="1:13">
      <c r="A3898" s="79"/>
      <c r="B3898" s="79"/>
      <c r="C3898" s="79"/>
      <c r="D3898" s="79"/>
      <c r="E3898" s="79"/>
      <c r="F3898" s="79"/>
      <c r="G3898" s="79"/>
      <c r="H3898" s="79"/>
      <c r="I3898" s="79"/>
      <c r="J3898" s="79"/>
      <c r="K3898" s="79"/>
      <c r="L3898" s="79"/>
      <c r="M3898" s="79"/>
    </row>
    <row r="3899" spans="1:13">
      <c r="A3899" s="79"/>
      <c r="B3899" s="79"/>
      <c r="C3899" s="79"/>
      <c r="D3899" s="79"/>
      <c r="E3899" s="79"/>
      <c r="F3899" s="79"/>
      <c r="G3899" s="79"/>
      <c r="H3899" s="79"/>
      <c r="I3899" s="79"/>
      <c r="J3899" s="79"/>
      <c r="K3899" s="79"/>
      <c r="L3899" s="79"/>
      <c r="M3899" s="79"/>
    </row>
    <row r="3900" spans="1:13">
      <c r="A3900" s="79"/>
      <c r="B3900" s="79"/>
      <c r="C3900" s="79"/>
      <c r="D3900" s="79"/>
      <c r="E3900" s="79"/>
      <c r="F3900" s="79"/>
      <c r="G3900" s="79"/>
      <c r="H3900" s="79"/>
      <c r="I3900" s="79"/>
      <c r="J3900" s="79"/>
      <c r="K3900" s="79"/>
      <c r="L3900" s="79"/>
      <c r="M3900" s="79"/>
    </row>
    <row r="3901" spans="1:13">
      <c r="A3901" s="79"/>
      <c r="B3901" s="79"/>
      <c r="C3901" s="79"/>
      <c r="D3901" s="79"/>
      <c r="E3901" s="79"/>
      <c r="F3901" s="79"/>
      <c r="G3901" s="79"/>
      <c r="H3901" s="79"/>
      <c r="I3901" s="79"/>
      <c r="J3901" s="79"/>
      <c r="K3901" s="79"/>
      <c r="L3901" s="79"/>
      <c r="M3901" s="79"/>
    </row>
    <row r="3902" spans="1:13">
      <c r="A3902" s="79"/>
      <c r="B3902" s="79"/>
      <c r="C3902" s="79"/>
      <c r="D3902" s="79"/>
      <c r="E3902" s="79"/>
      <c r="F3902" s="79"/>
      <c r="G3902" s="79"/>
      <c r="H3902" s="79"/>
      <c r="I3902" s="79"/>
      <c r="J3902" s="79"/>
      <c r="K3902" s="79"/>
      <c r="L3902" s="79"/>
      <c r="M3902" s="79"/>
    </row>
    <row r="3903" spans="1:13">
      <c r="A3903" s="79"/>
      <c r="B3903" s="79"/>
      <c r="C3903" s="79"/>
      <c r="D3903" s="79"/>
      <c r="E3903" s="79"/>
      <c r="F3903" s="79"/>
      <c r="G3903" s="79"/>
      <c r="H3903" s="79"/>
      <c r="I3903" s="79"/>
      <c r="J3903" s="79"/>
      <c r="K3903" s="79"/>
      <c r="L3903" s="79"/>
      <c r="M3903" s="79"/>
    </row>
    <row r="3904" spans="1:13">
      <c r="A3904" s="79"/>
      <c r="B3904" s="79"/>
      <c r="C3904" s="79"/>
      <c r="D3904" s="79"/>
      <c r="E3904" s="79"/>
      <c r="F3904" s="79"/>
      <c r="G3904" s="79"/>
      <c r="H3904" s="79"/>
      <c r="I3904" s="79"/>
      <c r="J3904" s="79"/>
      <c r="K3904" s="79"/>
      <c r="L3904" s="79"/>
      <c r="M3904" s="79"/>
    </row>
    <row r="3905" spans="1:13">
      <c r="A3905" s="79"/>
      <c r="B3905" s="79"/>
      <c r="C3905" s="79"/>
      <c r="D3905" s="79"/>
      <c r="E3905" s="79"/>
      <c r="F3905" s="79"/>
      <c r="G3905" s="79"/>
      <c r="H3905" s="79"/>
      <c r="I3905" s="79"/>
      <c r="J3905" s="79"/>
      <c r="K3905" s="79"/>
      <c r="L3905" s="79"/>
      <c r="M3905" s="79"/>
    </row>
    <row r="3906" spans="1:13">
      <c r="A3906" s="79"/>
      <c r="B3906" s="79"/>
      <c r="C3906" s="79"/>
      <c r="D3906" s="79"/>
      <c r="E3906" s="79"/>
      <c r="F3906" s="79"/>
      <c r="G3906" s="79"/>
      <c r="H3906" s="79"/>
      <c r="I3906" s="79"/>
      <c r="J3906" s="79"/>
      <c r="K3906" s="79"/>
      <c r="L3906" s="79"/>
      <c r="M3906" s="79"/>
    </row>
    <row r="3907" spans="1:13">
      <c r="A3907" s="79"/>
      <c r="B3907" s="79"/>
      <c r="C3907" s="79"/>
      <c r="D3907" s="79"/>
      <c r="E3907" s="79"/>
      <c r="F3907" s="79"/>
      <c r="G3907" s="79"/>
      <c r="H3907" s="79"/>
      <c r="I3907" s="79"/>
      <c r="J3907" s="79"/>
      <c r="K3907" s="79"/>
      <c r="L3907" s="79"/>
      <c r="M3907" s="79"/>
    </row>
    <row r="3908" spans="1:13">
      <c r="A3908" s="79"/>
      <c r="B3908" s="79"/>
      <c r="C3908" s="79"/>
      <c r="D3908" s="79"/>
      <c r="E3908" s="79"/>
      <c r="F3908" s="79"/>
      <c r="G3908" s="79"/>
      <c r="H3908" s="79"/>
      <c r="I3908" s="79"/>
      <c r="J3908" s="79"/>
      <c r="K3908" s="79"/>
      <c r="L3908" s="79"/>
      <c r="M3908" s="79"/>
    </row>
    <row r="3909" spans="1:13">
      <c r="A3909" s="79"/>
      <c r="B3909" s="79"/>
      <c r="C3909" s="79"/>
      <c r="D3909" s="79"/>
      <c r="E3909" s="79"/>
      <c r="F3909" s="79"/>
      <c r="G3909" s="79"/>
      <c r="H3909" s="79"/>
      <c r="I3909" s="79"/>
      <c r="J3909" s="79"/>
      <c r="K3909" s="79"/>
      <c r="L3909" s="79"/>
      <c r="M3909" s="79"/>
    </row>
    <row r="3910" spans="1:13">
      <c r="A3910" s="79"/>
      <c r="B3910" s="79"/>
      <c r="C3910" s="79"/>
      <c r="D3910" s="79"/>
      <c r="E3910" s="79"/>
      <c r="F3910" s="79"/>
      <c r="G3910" s="79"/>
      <c r="H3910" s="79"/>
      <c r="I3910" s="79"/>
      <c r="J3910" s="79"/>
      <c r="K3910" s="79"/>
      <c r="L3910" s="79"/>
      <c r="M3910" s="79"/>
    </row>
    <row r="3911" spans="1:13">
      <c r="A3911" s="79"/>
      <c r="B3911" s="79"/>
      <c r="C3911" s="79"/>
      <c r="D3911" s="79"/>
      <c r="E3911" s="79"/>
      <c r="F3911" s="79"/>
      <c r="G3911" s="79"/>
      <c r="H3911" s="79"/>
      <c r="I3911" s="79"/>
      <c r="J3911" s="79"/>
      <c r="K3911" s="79"/>
      <c r="L3911" s="79"/>
      <c r="M3911" s="79"/>
    </row>
    <row r="3912" spans="1:13">
      <c r="A3912" s="79"/>
      <c r="B3912" s="79"/>
      <c r="C3912" s="79"/>
      <c r="D3912" s="79"/>
      <c r="E3912" s="79"/>
      <c r="F3912" s="79"/>
      <c r="G3912" s="79"/>
      <c r="H3912" s="79"/>
      <c r="I3912" s="79"/>
      <c r="J3912" s="79"/>
      <c r="K3912" s="79"/>
      <c r="L3912" s="79"/>
      <c r="M3912" s="79"/>
    </row>
    <row r="3913" spans="1:13">
      <c r="A3913" s="79"/>
      <c r="B3913" s="79"/>
      <c r="C3913" s="79"/>
      <c r="D3913" s="79"/>
      <c r="E3913" s="79"/>
      <c r="F3913" s="79"/>
      <c r="G3913" s="79"/>
      <c r="H3913" s="79"/>
      <c r="I3913" s="79"/>
      <c r="J3913" s="79"/>
      <c r="K3913" s="79"/>
      <c r="L3913" s="79"/>
      <c r="M3913" s="79"/>
    </row>
    <row r="3914" spans="1:13">
      <c r="A3914" s="79"/>
      <c r="B3914" s="79"/>
      <c r="C3914" s="79"/>
      <c r="D3914" s="79"/>
      <c r="E3914" s="79"/>
      <c r="F3914" s="79"/>
      <c r="G3914" s="79"/>
      <c r="H3914" s="79"/>
      <c r="I3914" s="79"/>
      <c r="J3914" s="79"/>
      <c r="K3914" s="79"/>
      <c r="L3914" s="79"/>
      <c r="M3914" s="79"/>
    </row>
    <row r="3915" spans="1:13">
      <c r="A3915" s="79"/>
      <c r="B3915" s="79"/>
      <c r="C3915" s="79"/>
      <c r="D3915" s="79"/>
      <c r="E3915" s="79"/>
      <c r="F3915" s="79"/>
      <c r="G3915" s="79"/>
      <c r="H3915" s="79"/>
      <c r="I3915" s="79"/>
      <c r="J3915" s="79"/>
      <c r="K3915" s="79"/>
      <c r="L3915" s="79"/>
      <c r="M3915" s="79"/>
    </row>
    <row r="3916" spans="1:13">
      <c r="A3916" s="79"/>
      <c r="B3916" s="79"/>
      <c r="C3916" s="79"/>
      <c r="D3916" s="79"/>
      <c r="E3916" s="79"/>
      <c r="F3916" s="79"/>
      <c r="G3916" s="79"/>
      <c r="H3916" s="79"/>
      <c r="I3916" s="79"/>
      <c r="J3916" s="79"/>
      <c r="K3916" s="79"/>
      <c r="L3916" s="79"/>
      <c r="M3916" s="79"/>
    </row>
    <row r="3917" spans="1:13">
      <c r="A3917" s="79"/>
      <c r="B3917" s="79"/>
      <c r="C3917" s="79"/>
      <c r="D3917" s="79"/>
      <c r="E3917" s="79"/>
      <c r="F3917" s="79"/>
      <c r="G3917" s="79"/>
      <c r="H3917" s="79"/>
      <c r="I3917" s="79"/>
      <c r="J3917" s="79"/>
      <c r="K3917" s="79"/>
      <c r="L3917" s="79"/>
      <c r="M3917" s="79"/>
    </row>
    <row r="3918" spans="1:13">
      <c r="A3918" s="79"/>
      <c r="B3918" s="79"/>
      <c r="C3918" s="79"/>
      <c r="D3918" s="79"/>
      <c r="E3918" s="79"/>
      <c r="F3918" s="79"/>
      <c r="G3918" s="79"/>
      <c r="H3918" s="79"/>
      <c r="I3918" s="79"/>
      <c r="J3918" s="79"/>
      <c r="K3918" s="79"/>
      <c r="L3918" s="79"/>
      <c r="M3918" s="79"/>
    </row>
    <row r="3919" spans="1:13">
      <c r="A3919" s="79"/>
      <c r="B3919" s="79"/>
      <c r="C3919" s="79"/>
      <c r="D3919" s="79"/>
      <c r="E3919" s="79"/>
      <c r="F3919" s="79"/>
      <c r="G3919" s="79"/>
      <c r="H3919" s="79"/>
      <c r="I3919" s="79"/>
      <c r="J3919" s="79"/>
      <c r="K3919" s="79"/>
      <c r="L3919" s="79"/>
      <c r="M3919" s="79"/>
    </row>
    <row r="3920" spans="1:13">
      <c r="A3920" s="79"/>
      <c r="B3920" s="79"/>
      <c r="C3920" s="79"/>
      <c r="D3920" s="79"/>
      <c r="E3920" s="79"/>
      <c r="F3920" s="79"/>
      <c r="G3920" s="79"/>
      <c r="H3920" s="79"/>
      <c r="I3920" s="79"/>
      <c r="J3920" s="79"/>
      <c r="K3920" s="79"/>
      <c r="L3920" s="79"/>
      <c r="M3920" s="79"/>
    </row>
    <row r="3921" spans="1:13">
      <c r="A3921" s="79"/>
      <c r="B3921" s="79"/>
      <c r="C3921" s="79"/>
      <c r="D3921" s="79"/>
      <c r="E3921" s="79"/>
      <c r="F3921" s="79"/>
      <c r="G3921" s="79"/>
      <c r="H3921" s="79"/>
      <c r="I3921" s="79"/>
      <c r="J3921" s="79"/>
      <c r="K3921" s="79"/>
      <c r="L3921" s="79"/>
      <c r="M3921" s="79"/>
    </row>
    <row r="3922" spans="1:13">
      <c r="A3922" s="79"/>
      <c r="B3922" s="79"/>
      <c r="C3922" s="79"/>
      <c r="D3922" s="79"/>
      <c r="E3922" s="79"/>
      <c r="F3922" s="79"/>
      <c r="G3922" s="79"/>
      <c r="H3922" s="79"/>
      <c r="I3922" s="79"/>
      <c r="J3922" s="79"/>
      <c r="K3922" s="79"/>
      <c r="L3922" s="79"/>
      <c r="M3922" s="79"/>
    </row>
    <row r="3923" spans="1:13">
      <c r="A3923" s="79"/>
      <c r="B3923" s="79"/>
      <c r="C3923" s="79"/>
      <c r="D3923" s="79"/>
      <c r="E3923" s="79"/>
      <c r="F3923" s="79"/>
      <c r="G3923" s="79"/>
      <c r="H3923" s="79"/>
      <c r="I3923" s="79"/>
      <c r="J3923" s="79"/>
      <c r="K3923" s="79"/>
      <c r="L3923" s="79"/>
      <c r="M3923" s="79"/>
    </row>
    <row r="3924" spans="1:13">
      <c r="A3924" s="79"/>
      <c r="B3924" s="79"/>
      <c r="C3924" s="79"/>
      <c r="D3924" s="79"/>
      <c r="E3924" s="79"/>
      <c r="F3924" s="79"/>
      <c r="G3924" s="79"/>
      <c r="H3924" s="79"/>
      <c r="I3924" s="79"/>
      <c r="J3924" s="79"/>
      <c r="K3924" s="79"/>
      <c r="L3924" s="79"/>
      <c r="M3924" s="79"/>
    </row>
    <row r="3925" spans="1:13">
      <c r="A3925" s="79"/>
      <c r="B3925" s="79"/>
      <c r="C3925" s="79"/>
      <c r="D3925" s="79"/>
      <c r="E3925" s="79"/>
      <c r="F3925" s="79"/>
      <c r="G3925" s="79"/>
      <c r="H3925" s="79"/>
      <c r="I3925" s="79"/>
      <c r="J3925" s="79"/>
      <c r="K3925" s="79"/>
      <c r="L3925" s="79"/>
      <c r="M3925" s="79"/>
    </row>
    <row r="3926" spans="1:13">
      <c r="A3926" s="79"/>
      <c r="B3926" s="79"/>
      <c r="C3926" s="79"/>
      <c r="D3926" s="79"/>
      <c r="E3926" s="79"/>
      <c r="F3926" s="79"/>
      <c r="G3926" s="79"/>
      <c r="H3926" s="79"/>
      <c r="I3926" s="79"/>
      <c r="J3926" s="79"/>
      <c r="K3926" s="79"/>
      <c r="L3926" s="79"/>
      <c r="M3926" s="79"/>
    </row>
    <row r="3927" spans="1:13">
      <c r="A3927" s="79"/>
      <c r="B3927" s="79"/>
      <c r="C3927" s="79"/>
      <c r="D3927" s="79"/>
      <c r="E3927" s="79"/>
      <c r="F3927" s="79"/>
      <c r="G3927" s="79"/>
      <c r="H3927" s="79"/>
      <c r="I3927" s="79"/>
      <c r="J3927" s="79"/>
      <c r="K3927" s="79"/>
      <c r="L3927" s="79"/>
      <c r="M3927" s="79"/>
    </row>
    <row r="3928" spans="1:13">
      <c r="A3928" s="79"/>
      <c r="B3928" s="79"/>
      <c r="C3928" s="79"/>
      <c r="D3928" s="79"/>
      <c r="E3928" s="79"/>
      <c r="F3928" s="79"/>
      <c r="G3928" s="79"/>
      <c r="H3928" s="79"/>
      <c r="I3928" s="79"/>
      <c r="J3928" s="79"/>
      <c r="K3928" s="79"/>
      <c r="L3928" s="79"/>
      <c r="M3928" s="79"/>
    </row>
    <row r="3929" spans="1:13">
      <c r="A3929" s="79"/>
      <c r="B3929" s="79"/>
      <c r="C3929" s="79"/>
      <c r="D3929" s="79"/>
      <c r="E3929" s="79"/>
      <c r="F3929" s="79"/>
      <c r="G3929" s="79"/>
      <c r="H3929" s="79"/>
      <c r="I3929" s="79"/>
      <c r="J3929" s="79"/>
      <c r="K3929" s="79"/>
      <c r="L3929" s="79"/>
      <c r="M3929" s="79"/>
    </row>
    <row r="3930" spans="1:13">
      <c r="A3930" s="79"/>
      <c r="B3930" s="79"/>
      <c r="C3930" s="79"/>
      <c r="D3930" s="79"/>
      <c r="E3930" s="79"/>
      <c r="F3930" s="79"/>
      <c r="G3930" s="79"/>
      <c r="H3930" s="79"/>
      <c r="I3930" s="79"/>
      <c r="J3930" s="79"/>
      <c r="K3930" s="79"/>
      <c r="L3930" s="79"/>
      <c r="M3930" s="79"/>
    </row>
    <row r="3931" spans="1:13">
      <c r="A3931" s="79"/>
      <c r="B3931" s="79"/>
      <c r="C3931" s="79"/>
      <c r="D3931" s="79"/>
      <c r="E3931" s="79"/>
      <c r="F3931" s="79"/>
      <c r="G3931" s="79"/>
      <c r="H3931" s="79"/>
      <c r="I3931" s="79"/>
      <c r="J3931" s="79"/>
      <c r="K3931" s="79"/>
      <c r="L3931" s="79"/>
      <c r="M3931" s="79"/>
    </row>
    <row r="3932" spans="1:13">
      <c r="A3932" s="79"/>
      <c r="B3932" s="79"/>
      <c r="C3932" s="79"/>
      <c r="D3932" s="79"/>
      <c r="E3932" s="79"/>
      <c r="F3932" s="79"/>
      <c r="G3932" s="79"/>
      <c r="H3932" s="79"/>
      <c r="I3932" s="79"/>
      <c r="J3932" s="79"/>
      <c r="K3932" s="79"/>
      <c r="L3932" s="79"/>
      <c r="M3932" s="79"/>
    </row>
    <row r="3933" spans="1:13">
      <c r="A3933" s="79"/>
      <c r="B3933" s="79"/>
      <c r="C3933" s="79"/>
      <c r="D3933" s="79"/>
      <c r="E3933" s="79"/>
      <c r="F3933" s="79"/>
      <c r="G3933" s="79"/>
      <c r="H3933" s="79"/>
      <c r="I3933" s="79"/>
      <c r="J3933" s="79"/>
      <c r="K3933" s="79"/>
      <c r="L3933" s="79"/>
      <c r="M3933" s="79"/>
    </row>
    <row r="3934" spans="1:13">
      <c r="A3934" s="79"/>
      <c r="B3934" s="79"/>
      <c r="C3934" s="79"/>
      <c r="D3934" s="79"/>
      <c r="E3934" s="79"/>
      <c r="F3934" s="79"/>
      <c r="G3934" s="79"/>
      <c r="H3934" s="79"/>
      <c r="I3934" s="79"/>
      <c r="J3934" s="79"/>
      <c r="K3934" s="79"/>
      <c r="L3934" s="79"/>
      <c r="M3934" s="79"/>
    </row>
    <row r="3935" spans="1:13">
      <c r="A3935" s="79"/>
      <c r="B3935" s="79"/>
      <c r="C3935" s="79"/>
      <c r="D3935" s="79"/>
      <c r="E3935" s="79"/>
      <c r="F3935" s="79"/>
      <c r="G3935" s="79"/>
      <c r="H3935" s="79"/>
      <c r="I3935" s="79"/>
      <c r="J3935" s="79"/>
      <c r="K3935" s="79"/>
      <c r="L3935" s="79"/>
      <c r="M3935" s="79"/>
    </row>
    <row r="3936" spans="1:13">
      <c r="A3936" s="79"/>
      <c r="B3936" s="79"/>
      <c r="C3936" s="79"/>
      <c r="D3936" s="79"/>
      <c r="E3936" s="79"/>
      <c r="F3936" s="79"/>
      <c r="G3936" s="79"/>
      <c r="H3936" s="79"/>
      <c r="I3936" s="79"/>
      <c r="J3936" s="79"/>
      <c r="K3936" s="79"/>
      <c r="L3936" s="79"/>
      <c r="M3936" s="79"/>
    </row>
    <row r="3937" spans="1:13">
      <c r="A3937" s="79"/>
      <c r="B3937" s="79"/>
      <c r="C3937" s="79"/>
      <c r="D3937" s="79"/>
      <c r="E3937" s="79"/>
      <c r="F3937" s="79"/>
      <c r="G3937" s="79"/>
      <c r="H3937" s="79"/>
      <c r="I3937" s="79"/>
      <c r="J3937" s="79"/>
      <c r="K3937" s="79"/>
      <c r="L3937" s="79"/>
      <c r="M3937" s="79"/>
    </row>
    <row r="3938" spans="1:13">
      <c r="A3938" s="79"/>
      <c r="B3938" s="79"/>
      <c r="C3938" s="79"/>
      <c r="D3938" s="79"/>
      <c r="E3938" s="79"/>
      <c r="F3938" s="79"/>
      <c r="G3938" s="79"/>
      <c r="H3938" s="79"/>
      <c r="I3938" s="79"/>
      <c r="J3938" s="79"/>
      <c r="K3938" s="79"/>
      <c r="L3938" s="79"/>
      <c r="M3938" s="79"/>
    </row>
    <row r="3939" spans="1:13">
      <c r="A3939" s="79"/>
      <c r="B3939" s="79"/>
      <c r="C3939" s="79"/>
      <c r="D3939" s="79"/>
      <c r="E3939" s="79"/>
      <c r="F3939" s="79"/>
      <c r="G3939" s="79"/>
      <c r="H3939" s="79"/>
      <c r="I3939" s="79"/>
      <c r="J3939" s="79"/>
      <c r="K3939" s="79"/>
      <c r="L3939" s="79"/>
      <c r="M3939" s="79"/>
    </row>
    <row r="3940" spans="1:13">
      <c r="A3940" s="79"/>
      <c r="B3940" s="79"/>
      <c r="C3940" s="79"/>
      <c r="D3940" s="79"/>
      <c r="E3940" s="79"/>
      <c r="F3940" s="79"/>
      <c r="G3940" s="79"/>
      <c r="H3940" s="79"/>
      <c r="I3940" s="79"/>
      <c r="J3940" s="79"/>
      <c r="K3940" s="79"/>
      <c r="L3940" s="79"/>
      <c r="M3940" s="79"/>
    </row>
    <row r="3941" spans="1:13">
      <c r="A3941" s="79"/>
      <c r="B3941" s="79"/>
      <c r="C3941" s="79"/>
      <c r="D3941" s="79"/>
      <c r="E3941" s="79"/>
      <c r="F3941" s="79"/>
      <c r="G3941" s="79"/>
      <c r="H3941" s="79"/>
      <c r="I3941" s="79"/>
      <c r="J3941" s="79"/>
      <c r="K3941" s="79"/>
      <c r="L3941" s="79"/>
      <c r="M3941" s="79"/>
    </row>
    <row r="3942" spans="1:13">
      <c r="A3942" s="79"/>
      <c r="B3942" s="79"/>
      <c r="C3942" s="79"/>
      <c r="D3942" s="79"/>
      <c r="E3942" s="79"/>
      <c r="F3942" s="79"/>
      <c r="G3942" s="79"/>
      <c r="H3942" s="79"/>
      <c r="I3942" s="79"/>
      <c r="J3942" s="79"/>
      <c r="K3942" s="79"/>
      <c r="L3942" s="79"/>
      <c r="M3942" s="79"/>
    </row>
    <row r="3943" spans="1:13">
      <c r="A3943" s="79"/>
      <c r="B3943" s="79"/>
      <c r="C3943" s="79"/>
      <c r="D3943" s="79"/>
      <c r="E3943" s="79"/>
      <c r="F3943" s="79"/>
      <c r="G3943" s="79"/>
      <c r="H3943" s="79"/>
      <c r="I3943" s="79"/>
      <c r="J3943" s="79"/>
      <c r="K3943" s="79"/>
      <c r="L3943" s="79"/>
      <c r="M3943" s="79"/>
    </row>
    <row r="3944" spans="1:13">
      <c r="A3944" s="79"/>
      <c r="B3944" s="79"/>
      <c r="C3944" s="79"/>
      <c r="D3944" s="79"/>
      <c r="E3944" s="79"/>
      <c r="F3944" s="79"/>
      <c r="G3944" s="79"/>
      <c r="H3944" s="79"/>
      <c r="I3944" s="79"/>
      <c r="J3944" s="79"/>
      <c r="K3944" s="79"/>
      <c r="L3944" s="79"/>
      <c r="M3944" s="79"/>
    </row>
    <row r="3945" spans="1:13">
      <c r="A3945" s="79"/>
      <c r="B3945" s="79"/>
      <c r="C3945" s="79"/>
      <c r="D3945" s="79"/>
      <c r="E3945" s="79"/>
      <c r="F3945" s="79"/>
      <c r="G3945" s="79"/>
      <c r="H3945" s="79"/>
      <c r="I3945" s="79"/>
      <c r="J3945" s="79"/>
      <c r="K3945" s="79"/>
      <c r="L3945" s="79"/>
      <c r="M3945" s="79"/>
    </row>
    <row r="3946" spans="1:13">
      <c r="A3946" s="79"/>
      <c r="B3946" s="79"/>
      <c r="C3946" s="79"/>
      <c r="D3946" s="79"/>
      <c r="E3946" s="79"/>
      <c r="F3946" s="79"/>
      <c r="G3946" s="79"/>
      <c r="H3946" s="79"/>
      <c r="I3946" s="79"/>
      <c r="J3946" s="79"/>
      <c r="K3946" s="79"/>
      <c r="L3946" s="79"/>
      <c r="M3946" s="79"/>
    </row>
    <row r="3947" spans="1:13">
      <c r="A3947" s="79"/>
      <c r="B3947" s="79"/>
      <c r="C3947" s="79"/>
      <c r="D3947" s="79"/>
      <c r="E3947" s="79"/>
      <c r="F3947" s="79"/>
      <c r="G3947" s="79"/>
      <c r="H3947" s="79"/>
      <c r="I3947" s="79"/>
      <c r="J3947" s="79"/>
      <c r="K3947" s="79"/>
      <c r="L3947" s="79"/>
      <c r="M3947" s="79"/>
    </row>
    <row r="3948" spans="1:13">
      <c r="A3948" s="79"/>
      <c r="B3948" s="79"/>
      <c r="C3948" s="79"/>
      <c r="D3948" s="79"/>
      <c r="E3948" s="79"/>
      <c r="F3948" s="79"/>
      <c r="G3948" s="79"/>
      <c r="H3948" s="79"/>
      <c r="I3948" s="79"/>
      <c r="J3948" s="79"/>
      <c r="K3948" s="79"/>
      <c r="L3948" s="79"/>
      <c r="M3948" s="79"/>
    </row>
    <row r="3949" spans="1:13">
      <c r="A3949" s="79"/>
      <c r="B3949" s="79"/>
      <c r="C3949" s="79"/>
      <c r="D3949" s="79"/>
      <c r="E3949" s="79"/>
      <c r="F3949" s="79"/>
      <c r="G3949" s="79"/>
      <c r="H3949" s="79"/>
      <c r="I3949" s="79"/>
      <c r="J3949" s="79"/>
      <c r="K3949" s="79"/>
      <c r="L3949" s="79"/>
      <c r="M3949" s="79"/>
    </row>
    <row r="3950" spans="1:13">
      <c r="A3950" s="79"/>
      <c r="B3950" s="79"/>
      <c r="C3950" s="79"/>
      <c r="D3950" s="79"/>
      <c r="E3950" s="79"/>
      <c r="F3950" s="79"/>
      <c r="G3950" s="79"/>
      <c r="H3950" s="79"/>
      <c r="I3950" s="79"/>
      <c r="J3950" s="79"/>
      <c r="K3950" s="79"/>
      <c r="L3950" s="79"/>
      <c r="M3950" s="79"/>
    </row>
    <row r="3951" spans="1:13">
      <c r="A3951" s="79"/>
      <c r="B3951" s="79"/>
      <c r="C3951" s="79"/>
      <c r="D3951" s="79"/>
      <c r="E3951" s="79"/>
      <c r="F3951" s="79"/>
      <c r="G3951" s="79"/>
      <c r="H3951" s="79"/>
      <c r="I3951" s="79"/>
      <c r="J3951" s="79"/>
      <c r="K3951" s="79"/>
      <c r="L3951" s="79"/>
      <c r="M3951" s="79"/>
    </row>
    <row r="3952" spans="1:13">
      <c r="A3952" s="79"/>
      <c r="B3952" s="79"/>
      <c r="C3952" s="79"/>
      <c r="D3952" s="79"/>
      <c r="E3952" s="79"/>
      <c r="F3952" s="79"/>
      <c r="G3952" s="79"/>
      <c r="H3952" s="79"/>
      <c r="I3952" s="79"/>
      <c r="J3952" s="79"/>
      <c r="K3952" s="79"/>
      <c r="L3952" s="79"/>
      <c r="M3952" s="79"/>
    </row>
    <row r="3953" spans="1:13">
      <c r="A3953" s="79"/>
      <c r="B3953" s="79"/>
      <c r="C3953" s="79"/>
      <c r="D3953" s="79"/>
      <c r="E3953" s="79"/>
      <c r="F3953" s="79"/>
      <c r="G3953" s="79"/>
      <c r="H3953" s="79"/>
      <c r="I3953" s="79"/>
      <c r="J3953" s="79"/>
      <c r="K3953" s="79"/>
      <c r="L3953" s="79"/>
      <c r="M3953" s="79"/>
    </row>
    <row r="3954" spans="1:13">
      <c r="A3954" s="79"/>
      <c r="B3954" s="79"/>
      <c r="C3954" s="79"/>
      <c r="D3954" s="79"/>
      <c r="E3954" s="79"/>
      <c r="F3954" s="79"/>
      <c r="G3954" s="79"/>
      <c r="H3954" s="79"/>
      <c r="I3954" s="79"/>
      <c r="J3954" s="79"/>
      <c r="K3954" s="79"/>
      <c r="L3954" s="79"/>
      <c r="M3954" s="79"/>
    </row>
    <row r="3955" spans="1:13">
      <c r="A3955" s="79"/>
      <c r="B3955" s="79"/>
      <c r="C3955" s="79"/>
      <c r="D3955" s="79"/>
      <c r="E3955" s="79"/>
      <c r="F3955" s="79"/>
      <c r="G3955" s="79"/>
      <c r="H3955" s="79"/>
      <c r="I3955" s="79"/>
      <c r="J3955" s="79"/>
      <c r="K3955" s="79"/>
      <c r="L3955" s="79"/>
      <c r="M3955" s="79"/>
    </row>
    <row r="3956" spans="1:13">
      <c r="A3956" s="79"/>
      <c r="B3956" s="79"/>
      <c r="C3956" s="79"/>
      <c r="D3956" s="79"/>
      <c r="E3956" s="79"/>
      <c r="F3956" s="79"/>
      <c r="G3956" s="79"/>
      <c r="H3956" s="79"/>
      <c r="I3956" s="79"/>
      <c r="J3956" s="79"/>
      <c r="K3956" s="79"/>
      <c r="L3956" s="79"/>
      <c r="M3956" s="79"/>
    </row>
    <row r="3957" spans="1:13">
      <c r="A3957" s="79"/>
      <c r="B3957" s="79"/>
      <c r="C3957" s="79"/>
      <c r="D3957" s="79"/>
      <c r="E3957" s="79"/>
      <c r="F3957" s="79"/>
      <c r="G3957" s="79"/>
      <c r="H3957" s="79"/>
      <c r="I3957" s="79"/>
      <c r="J3957" s="79"/>
      <c r="K3957" s="79"/>
      <c r="L3957" s="79"/>
      <c r="M3957" s="79"/>
    </row>
    <row r="3958" spans="1:13">
      <c r="A3958" s="79"/>
      <c r="B3958" s="79"/>
      <c r="C3958" s="79"/>
      <c r="D3958" s="79"/>
      <c r="E3958" s="79"/>
      <c r="F3958" s="79"/>
      <c r="G3958" s="79"/>
      <c r="H3958" s="79"/>
      <c r="I3958" s="79"/>
      <c r="J3958" s="79"/>
      <c r="K3958" s="79"/>
      <c r="L3958" s="79"/>
      <c r="M3958" s="79"/>
    </row>
    <row r="3959" spans="1:13">
      <c r="A3959" s="79"/>
      <c r="B3959" s="79"/>
      <c r="C3959" s="79"/>
      <c r="D3959" s="79"/>
      <c r="E3959" s="79"/>
      <c r="F3959" s="79"/>
      <c r="G3959" s="79"/>
      <c r="H3959" s="79"/>
      <c r="I3959" s="79"/>
      <c r="J3959" s="79"/>
      <c r="K3959" s="79"/>
      <c r="L3959" s="79"/>
      <c r="M3959" s="79"/>
    </row>
    <row r="3960" spans="1:13">
      <c r="A3960" s="79"/>
      <c r="B3960" s="79"/>
      <c r="C3960" s="79"/>
      <c r="D3960" s="79"/>
      <c r="E3960" s="79"/>
      <c r="F3960" s="79"/>
      <c r="G3960" s="79"/>
      <c r="H3960" s="79"/>
      <c r="I3960" s="79"/>
      <c r="J3960" s="79"/>
      <c r="K3960" s="79"/>
      <c r="L3960" s="79"/>
      <c r="M3960" s="79"/>
    </row>
    <row r="3961" spans="1:13">
      <c r="A3961" s="79"/>
      <c r="B3961" s="79"/>
      <c r="C3961" s="79"/>
      <c r="D3961" s="79"/>
      <c r="E3961" s="79"/>
      <c r="F3961" s="79"/>
      <c r="G3961" s="79"/>
      <c r="H3961" s="79"/>
      <c r="I3961" s="79"/>
      <c r="J3961" s="79"/>
      <c r="K3961" s="79"/>
      <c r="L3961" s="79"/>
      <c r="M3961" s="79"/>
    </row>
    <row r="3962" spans="1:13">
      <c r="A3962" s="79"/>
      <c r="B3962" s="79"/>
      <c r="C3962" s="79"/>
      <c r="D3962" s="79"/>
      <c r="E3962" s="79"/>
      <c r="F3962" s="79"/>
      <c r="G3962" s="79"/>
      <c r="H3962" s="79"/>
      <c r="I3962" s="79"/>
      <c r="J3962" s="79"/>
      <c r="K3962" s="79"/>
      <c r="L3962" s="79"/>
      <c r="M3962" s="79"/>
    </row>
    <row r="3963" spans="1:13">
      <c r="A3963" s="79"/>
      <c r="B3963" s="79"/>
      <c r="C3963" s="79"/>
      <c r="D3963" s="79"/>
      <c r="E3963" s="79"/>
      <c r="F3963" s="79"/>
      <c r="G3963" s="79"/>
      <c r="H3963" s="79"/>
      <c r="I3963" s="79"/>
      <c r="J3963" s="79"/>
      <c r="K3963" s="79"/>
      <c r="L3963" s="79"/>
      <c r="M3963" s="79"/>
    </row>
    <row r="3964" spans="1:13">
      <c r="A3964" s="79"/>
      <c r="B3964" s="79"/>
      <c r="C3964" s="79"/>
      <c r="D3964" s="79"/>
      <c r="E3964" s="79"/>
      <c r="F3964" s="79"/>
      <c r="G3964" s="79"/>
      <c r="H3964" s="79"/>
      <c r="I3964" s="79"/>
      <c r="J3964" s="79"/>
      <c r="K3964" s="79"/>
      <c r="L3964" s="79"/>
      <c r="M3964" s="79"/>
    </row>
    <row r="3965" spans="1:13">
      <c r="A3965" s="79"/>
      <c r="B3965" s="79"/>
      <c r="C3965" s="79"/>
      <c r="D3965" s="79"/>
      <c r="E3965" s="79"/>
      <c r="F3965" s="79"/>
      <c r="G3965" s="79"/>
      <c r="H3965" s="79"/>
      <c r="I3965" s="79"/>
      <c r="J3965" s="79"/>
      <c r="K3965" s="79"/>
      <c r="L3965" s="79"/>
      <c r="M3965" s="79"/>
    </row>
    <row r="3966" spans="1:13">
      <c r="A3966" s="79"/>
      <c r="B3966" s="79"/>
      <c r="C3966" s="79"/>
      <c r="D3966" s="79"/>
      <c r="E3966" s="79"/>
      <c r="F3966" s="79"/>
      <c r="G3966" s="79"/>
      <c r="H3966" s="79"/>
      <c r="I3966" s="79"/>
      <c r="J3966" s="79"/>
      <c r="K3966" s="79"/>
      <c r="L3966" s="79"/>
      <c r="M3966" s="79"/>
    </row>
    <row r="3967" spans="1:13">
      <c r="A3967" s="79"/>
      <c r="B3967" s="79"/>
      <c r="C3967" s="79"/>
      <c r="D3967" s="79"/>
      <c r="E3967" s="79"/>
      <c r="F3967" s="79"/>
      <c r="G3967" s="79"/>
      <c r="H3967" s="79"/>
      <c r="I3967" s="79"/>
      <c r="J3967" s="79"/>
      <c r="K3967" s="79"/>
      <c r="L3967" s="79"/>
      <c r="M3967" s="79"/>
    </row>
    <row r="3968" spans="1:13">
      <c r="A3968" s="79"/>
      <c r="B3968" s="79"/>
      <c r="C3968" s="79"/>
      <c r="D3968" s="79"/>
      <c r="E3968" s="79"/>
      <c r="F3968" s="79"/>
      <c r="G3968" s="79"/>
      <c r="H3968" s="79"/>
      <c r="I3968" s="79"/>
      <c r="J3968" s="79"/>
      <c r="K3968" s="79"/>
      <c r="L3968" s="79"/>
      <c r="M3968" s="79"/>
    </row>
    <row r="3969" spans="1:13">
      <c r="A3969" s="79"/>
      <c r="B3969" s="79"/>
      <c r="C3969" s="79"/>
      <c r="D3969" s="79"/>
      <c r="E3969" s="79"/>
      <c r="F3969" s="79"/>
      <c r="G3969" s="79"/>
      <c r="H3969" s="79"/>
      <c r="I3969" s="79"/>
      <c r="J3969" s="79"/>
      <c r="K3969" s="79"/>
      <c r="L3969" s="79"/>
      <c r="M3969" s="79"/>
    </row>
    <row r="3970" spans="1:13">
      <c r="A3970" s="79"/>
      <c r="B3970" s="79"/>
      <c r="C3970" s="79"/>
      <c r="D3970" s="79"/>
      <c r="E3970" s="79"/>
      <c r="F3970" s="79"/>
      <c r="G3970" s="79"/>
      <c r="H3970" s="79"/>
      <c r="I3970" s="79"/>
      <c r="J3970" s="79"/>
      <c r="K3970" s="79"/>
      <c r="L3970" s="79"/>
      <c r="M3970" s="79"/>
    </row>
    <row r="3971" spans="1:13">
      <c r="A3971" s="79"/>
      <c r="B3971" s="79"/>
      <c r="C3971" s="79"/>
      <c r="D3971" s="79"/>
      <c r="E3971" s="79"/>
      <c r="F3971" s="79"/>
      <c r="G3971" s="79"/>
      <c r="H3971" s="79"/>
      <c r="I3971" s="79"/>
      <c r="J3971" s="79"/>
      <c r="K3971" s="79"/>
      <c r="L3971" s="79"/>
      <c r="M3971" s="79"/>
    </row>
    <row r="3972" spans="1:13">
      <c r="A3972" s="79"/>
      <c r="B3972" s="79"/>
      <c r="C3972" s="79"/>
      <c r="D3972" s="79"/>
      <c r="E3972" s="79"/>
      <c r="F3972" s="79"/>
      <c r="G3972" s="79"/>
      <c r="H3972" s="79"/>
      <c r="I3972" s="79"/>
      <c r="J3972" s="79"/>
      <c r="K3972" s="79"/>
      <c r="L3972" s="79"/>
      <c r="M3972" s="79"/>
    </row>
    <row r="3973" spans="1:13">
      <c r="A3973" s="79"/>
      <c r="B3973" s="79"/>
      <c r="C3973" s="79"/>
      <c r="D3973" s="79"/>
      <c r="E3973" s="79"/>
      <c r="F3973" s="79"/>
      <c r="G3973" s="79"/>
      <c r="H3973" s="79"/>
      <c r="I3973" s="79"/>
      <c r="J3973" s="79"/>
      <c r="K3973" s="79"/>
      <c r="L3973" s="79"/>
      <c r="M3973" s="79"/>
    </row>
    <row r="3974" spans="1:13">
      <c r="A3974" s="79"/>
      <c r="B3974" s="79"/>
      <c r="C3974" s="79"/>
      <c r="D3974" s="79"/>
      <c r="E3974" s="79"/>
      <c r="F3974" s="79"/>
      <c r="G3974" s="79"/>
      <c r="H3974" s="79"/>
      <c r="I3974" s="79"/>
      <c r="J3974" s="79"/>
      <c r="K3974" s="79"/>
      <c r="L3974" s="79"/>
      <c r="M3974" s="79"/>
    </row>
    <row r="3975" spans="1:13">
      <c r="A3975" s="79"/>
      <c r="B3975" s="79"/>
      <c r="C3975" s="79"/>
      <c r="D3975" s="79"/>
      <c r="E3975" s="79"/>
      <c r="F3975" s="79"/>
      <c r="G3975" s="79"/>
      <c r="H3975" s="79"/>
      <c r="I3975" s="79"/>
      <c r="J3975" s="79"/>
      <c r="K3975" s="79"/>
      <c r="L3975" s="79"/>
      <c r="M3975" s="79"/>
    </row>
    <row r="3976" spans="1:13">
      <c r="A3976" s="79"/>
      <c r="B3976" s="79"/>
      <c r="C3976" s="79"/>
      <c r="D3976" s="79"/>
      <c r="E3976" s="79"/>
      <c r="F3976" s="79"/>
      <c r="G3976" s="79"/>
      <c r="H3976" s="79"/>
      <c r="I3976" s="79"/>
      <c r="J3976" s="79"/>
      <c r="K3976" s="79"/>
      <c r="L3976" s="79"/>
      <c r="M3976" s="79"/>
    </row>
    <row r="3977" spans="1:13">
      <c r="A3977" s="79"/>
      <c r="B3977" s="79"/>
      <c r="C3977" s="79"/>
      <c r="D3977" s="79"/>
      <c r="E3977" s="79"/>
      <c r="F3977" s="79"/>
      <c r="G3977" s="79"/>
      <c r="H3977" s="79"/>
      <c r="I3977" s="79"/>
      <c r="J3977" s="79"/>
      <c r="K3977" s="79"/>
      <c r="L3977" s="79"/>
      <c r="M3977" s="79"/>
    </row>
    <row r="3978" spans="1:13">
      <c r="A3978" s="79"/>
      <c r="B3978" s="79"/>
      <c r="C3978" s="79"/>
      <c r="D3978" s="79"/>
      <c r="E3978" s="79"/>
      <c r="F3978" s="79"/>
      <c r="G3978" s="79"/>
      <c r="H3978" s="79"/>
      <c r="I3978" s="79"/>
      <c r="J3978" s="79"/>
      <c r="K3978" s="79"/>
      <c r="L3978" s="79"/>
      <c r="M3978" s="79"/>
    </row>
    <row r="3979" spans="1:13">
      <c r="A3979" s="79"/>
      <c r="B3979" s="79"/>
      <c r="C3979" s="79"/>
      <c r="D3979" s="79"/>
      <c r="E3979" s="79"/>
      <c r="F3979" s="79"/>
      <c r="G3979" s="79"/>
      <c r="H3979" s="79"/>
      <c r="I3979" s="79"/>
      <c r="J3979" s="79"/>
      <c r="K3979" s="79"/>
      <c r="L3979" s="79"/>
      <c r="M3979" s="79"/>
    </row>
    <row r="3980" spans="1:13">
      <c r="A3980" s="79"/>
      <c r="B3980" s="79"/>
      <c r="C3980" s="79"/>
      <c r="D3980" s="79"/>
      <c r="E3980" s="79"/>
      <c r="F3980" s="79"/>
      <c r="G3980" s="79"/>
      <c r="H3980" s="79"/>
      <c r="I3980" s="79"/>
      <c r="J3980" s="79"/>
      <c r="K3980" s="79"/>
      <c r="L3980" s="79"/>
      <c r="M3980" s="79"/>
    </row>
    <row r="3981" spans="1:13">
      <c r="A3981" s="79"/>
      <c r="B3981" s="79"/>
      <c r="C3981" s="79"/>
      <c r="D3981" s="79"/>
      <c r="E3981" s="79"/>
      <c r="F3981" s="79"/>
      <c r="G3981" s="79"/>
      <c r="H3981" s="79"/>
      <c r="I3981" s="79"/>
      <c r="J3981" s="79"/>
      <c r="K3981" s="79"/>
      <c r="L3981" s="79"/>
      <c r="M3981" s="79"/>
    </row>
    <row r="3982" spans="1:13">
      <c r="A3982" s="79"/>
      <c r="B3982" s="79"/>
      <c r="C3982" s="79"/>
      <c r="D3982" s="79"/>
      <c r="E3982" s="79"/>
      <c r="F3982" s="79"/>
      <c r="G3982" s="79"/>
      <c r="H3982" s="79"/>
      <c r="I3982" s="79"/>
      <c r="J3982" s="79"/>
      <c r="K3982" s="79"/>
      <c r="L3982" s="79"/>
      <c r="M3982" s="79"/>
    </row>
    <row r="3983" spans="1:13">
      <c r="A3983" s="79"/>
      <c r="B3983" s="79"/>
      <c r="C3983" s="79"/>
      <c r="D3983" s="79"/>
      <c r="E3983" s="79"/>
      <c r="F3983" s="79"/>
      <c r="G3983" s="79"/>
      <c r="H3983" s="79"/>
      <c r="I3983" s="79"/>
      <c r="J3983" s="79"/>
      <c r="K3983" s="79"/>
      <c r="L3983" s="79"/>
      <c r="M3983" s="79"/>
    </row>
    <row r="3984" spans="1:13">
      <c r="A3984" s="79"/>
      <c r="B3984" s="79"/>
      <c r="C3984" s="79"/>
      <c r="D3984" s="79"/>
      <c r="E3984" s="79"/>
      <c r="F3984" s="79"/>
      <c r="G3984" s="79"/>
      <c r="H3984" s="79"/>
      <c r="I3984" s="79"/>
      <c r="J3984" s="79"/>
      <c r="K3984" s="79"/>
      <c r="L3984" s="79"/>
      <c r="M3984" s="79"/>
    </row>
    <row r="3985" spans="1:13">
      <c r="A3985" s="79"/>
      <c r="B3985" s="79"/>
      <c r="C3985" s="79"/>
      <c r="D3985" s="79"/>
      <c r="E3985" s="79"/>
      <c r="F3985" s="79"/>
      <c r="G3985" s="79"/>
      <c r="H3985" s="79"/>
      <c r="I3985" s="79"/>
      <c r="J3985" s="79"/>
      <c r="K3985" s="79"/>
      <c r="L3985" s="79"/>
      <c r="M3985" s="79"/>
    </row>
    <row r="3986" spans="1:13">
      <c r="A3986" s="79"/>
      <c r="B3986" s="79"/>
      <c r="C3986" s="79"/>
      <c r="D3986" s="79"/>
      <c r="E3986" s="79"/>
      <c r="F3986" s="79"/>
      <c r="G3986" s="79"/>
      <c r="H3986" s="79"/>
      <c r="I3986" s="79"/>
      <c r="J3986" s="79"/>
      <c r="K3986" s="79"/>
      <c r="L3986" s="79"/>
      <c r="M3986" s="79"/>
    </row>
    <row r="3987" spans="1:13">
      <c r="A3987" s="79"/>
      <c r="B3987" s="79"/>
      <c r="C3987" s="79"/>
      <c r="D3987" s="79"/>
      <c r="E3987" s="79"/>
      <c r="F3987" s="79"/>
      <c r="G3987" s="79"/>
      <c r="H3987" s="79"/>
      <c r="I3987" s="79"/>
      <c r="J3987" s="79"/>
      <c r="K3987" s="79"/>
      <c r="L3987" s="79"/>
      <c r="M3987" s="79"/>
    </row>
    <row r="3988" spans="1:13">
      <c r="A3988" s="79"/>
      <c r="B3988" s="79"/>
      <c r="C3988" s="79"/>
      <c r="D3988" s="79"/>
      <c r="E3988" s="79"/>
      <c r="F3988" s="79"/>
      <c r="G3988" s="79"/>
      <c r="H3988" s="79"/>
      <c r="I3988" s="79"/>
      <c r="J3988" s="79"/>
      <c r="K3988" s="79"/>
      <c r="L3988" s="79"/>
      <c r="M3988" s="79"/>
    </row>
    <row r="3989" spans="1:13">
      <c r="A3989" s="79"/>
      <c r="B3989" s="79"/>
      <c r="C3989" s="79"/>
      <c r="D3989" s="79"/>
      <c r="E3989" s="79"/>
      <c r="F3989" s="79"/>
      <c r="G3989" s="79"/>
      <c r="H3989" s="79"/>
      <c r="I3989" s="79"/>
      <c r="J3989" s="79"/>
      <c r="K3989" s="79"/>
      <c r="L3989" s="79"/>
      <c r="M3989" s="79"/>
    </row>
    <row r="3990" spans="1:13">
      <c r="A3990" s="79"/>
      <c r="B3990" s="79"/>
      <c r="C3990" s="79"/>
      <c r="D3990" s="79"/>
      <c r="E3990" s="79"/>
      <c r="F3990" s="79"/>
      <c r="G3990" s="79"/>
      <c r="H3990" s="79"/>
      <c r="I3990" s="79"/>
      <c r="J3990" s="79"/>
      <c r="K3990" s="79"/>
      <c r="L3990" s="79"/>
      <c r="M3990" s="79"/>
    </row>
    <row r="3991" spans="1:13">
      <c r="A3991" s="79"/>
      <c r="B3991" s="79"/>
      <c r="C3991" s="79"/>
      <c r="D3991" s="79"/>
      <c r="E3991" s="79"/>
      <c r="F3991" s="79"/>
      <c r="G3991" s="79"/>
      <c r="H3991" s="79"/>
      <c r="I3991" s="79"/>
      <c r="J3991" s="79"/>
      <c r="K3991" s="79"/>
      <c r="L3991" s="79"/>
      <c r="M3991" s="79"/>
    </row>
    <row r="3992" spans="1:13">
      <c r="A3992" s="79"/>
      <c r="B3992" s="79"/>
      <c r="C3992" s="79"/>
      <c r="D3992" s="79"/>
      <c r="E3992" s="79"/>
      <c r="F3992" s="79"/>
      <c r="G3992" s="79"/>
      <c r="H3992" s="79"/>
      <c r="I3992" s="79"/>
      <c r="J3992" s="79"/>
      <c r="K3992" s="79"/>
      <c r="L3992" s="79"/>
      <c r="M3992" s="79"/>
    </row>
    <row r="3993" spans="1:13">
      <c r="A3993" s="79"/>
      <c r="B3993" s="79"/>
      <c r="C3993" s="79"/>
      <c r="D3993" s="79"/>
      <c r="E3993" s="79"/>
      <c r="F3993" s="79"/>
      <c r="G3993" s="79"/>
      <c r="H3993" s="79"/>
      <c r="I3993" s="79"/>
      <c r="J3993" s="79"/>
      <c r="K3993" s="79"/>
      <c r="L3993" s="79"/>
      <c r="M3993" s="79"/>
    </row>
    <row r="3994" spans="1:13">
      <c r="A3994" s="79"/>
      <c r="B3994" s="79"/>
      <c r="C3994" s="79"/>
      <c r="D3994" s="79"/>
      <c r="E3994" s="79"/>
      <c r="F3994" s="79"/>
      <c r="G3994" s="79"/>
      <c r="H3994" s="79"/>
      <c r="I3994" s="79"/>
      <c r="J3994" s="79"/>
      <c r="K3994" s="79"/>
      <c r="L3994" s="79"/>
      <c r="M3994" s="79"/>
    </row>
    <row r="3995" spans="1:13">
      <c r="A3995" s="79"/>
      <c r="B3995" s="79"/>
      <c r="C3995" s="79"/>
      <c r="D3995" s="79"/>
      <c r="E3995" s="79"/>
      <c r="F3995" s="79"/>
      <c r="G3995" s="79"/>
      <c r="H3995" s="79"/>
      <c r="I3995" s="79"/>
      <c r="J3995" s="79"/>
      <c r="K3995" s="79"/>
      <c r="L3995" s="79"/>
      <c r="M3995" s="79"/>
    </row>
    <row r="3996" spans="1:13">
      <c r="A3996" s="79"/>
      <c r="B3996" s="79"/>
      <c r="C3996" s="79"/>
      <c r="D3996" s="79"/>
      <c r="E3996" s="79"/>
      <c r="F3996" s="79"/>
      <c r="G3996" s="79"/>
      <c r="H3996" s="79"/>
      <c r="I3996" s="79"/>
      <c r="J3996" s="79"/>
      <c r="K3996" s="79"/>
      <c r="L3996" s="79"/>
      <c r="M3996" s="79"/>
    </row>
    <row r="3997" spans="1:13">
      <c r="A3997" s="79"/>
      <c r="B3997" s="79"/>
      <c r="C3997" s="79"/>
      <c r="D3997" s="79"/>
      <c r="E3997" s="79"/>
      <c r="F3997" s="79"/>
      <c r="G3997" s="79"/>
      <c r="H3997" s="79"/>
      <c r="I3997" s="79"/>
      <c r="J3997" s="79"/>
      <c r="K3997" s="79"/>
      <c r="L3997" s="79"/>
      <c r="M3997" s="79"/>
    </row>
    <row r="3998" spans="1:13">
      <c r="A3998" s="79"/>
      <c r="B3998" s="79"/>
      <c r="C3998" s="79"/>
      <c r="D3998" s="79"/>
      <c r="E3998" s="79"/>
      <c r="F3998" s="79"/>
      <c r="G3998" s="79"/>
      <c r="H3998" s="79"/>
      <c r="I3998" s="79"/>
      <c r="J3998" s="79"/>
      <c r="K3998" s="79"/>
      <c r="L3998" s="79"/>
      <c r="M3998" s="79"/>
    </row>
    <row r="3999" spans="1:13">
      <c r="A3999" s="79"/>
      <c r="B3999" s="79"/>
      <c r="C3999" s="79"/>
      <c r="D3999" s="79"/>
      <c r="E3999" s="79"/>
      <c r="F3999" s="79"/>
      <c r="G3999" s="79"/>
      <c r="H3999" s="79"/>
      <c r="I3999" s="79"/>
      <c r="J3999" s="79"/>
      <c r="K3999" s="79"/>
      <c r="L3999" s="79"/>
      <c r="M3999" s="79"/>
    </row>
    <row r="4000" spans="1:13">
      <c r="A4000" s="79"/>
      <c r="B4000" s="79"/>
      <c r="C4000" s="79"/>
      <c r="D4000" s="79"/>
      <c r="E4000" s="79"/>
      <c r="F4000" s="79"/>
      <c r="G4000" s="79"/>
      <c r="H4000" s="79"/>
      <c r="I4000" s="79"/>
      <c r="J4000" s="79"/>
      <c r="K4000" s="79"/>
      <c r="L4000" s="79"/>
      <c r="M4000" s="79"/>
    </row>
    <row r="4001" spans="1:13">
      <c r="A4001" s="79"/>
      <c r="B4001" s="79"/>
      <c r="C4001" s="79"/>
      <c r="D4001" s="79"/>
      <c r="E4001" s="79"/>
      <c r="F4001" s="79"/>
      <c r="G4001" s="79"/>
      <c r="H4001" s="79"/>
      <c r="I4001" s="79"/>
      <c r="J4001" s="79"/>
      <c r="K4001" s="79"/>
      <c r="L4001" s="79"/>
      <c r="M4001" s="79"/>
    </row>
    <row r="4002" spans="1:13">
      <c r="A4002" s="79"/>
      <c r="B4002" s="79"/>
      <c r="C4002" s="79"/>
      <c r="D4002" s="79"/>
      <c r="E4002" s="79"/>
      <c r="F4002" s="79"/>
      <c r="G4002" s="79"/>
      <c r="H4002" s="79"/>
      <c r="I4002" s="79"/>
      <c r="J4002" s="79"/>
      <c r="K4002" s="79"/>
      <c r="L4002" s="79"/>
      <c r="M4002" s="79"/>
    </row>
    <row r="4003" spans="1:13">
      <c r="A4003" s="79"/>
      <c r="B4003" s="79"/>
      <c r="C4003" s="79"/>
      <c r="D4003" s="79"/>
      <c r="E4003" s="79"/>
      <c r="F4003" s="79"/>
      <c r="G4003" s="79"/>
      <c r="H4003" s="79"/>
      <c r="I4003" s="79"/>
      <c r="J4003" s="79"/>
      <c r="K4003" s="79"/>
      <c r="L4003" s="79"/>
      <c r="M4003" s="79"/>
    </row>
    <row r="4004" spans="1:13">
      <c r="A4004" s="79"/>
      <c r="B4004" s="79"/>
      <c r="C4004" s="79"/>
      <c r="D4004" s="79"/>
      <c r="E4004" s="79"/>
      <c r="F4004" s="79"/>
      <c r="G4004" s="79"/>
      <c r="H4004" s="79"/>
      <c r="I4004" s="79"/>
      <c r="J4004" s="79"/>
      <c r="K4004" s="79"/>
      <c r="L4004" s="79"/>
      <c r="M4004" s="79"/>
    </row>
    <row r="4005" spans="1:13">
      <c r="A4005" s="79"/>
      <c r="B4005" s="79"/>
      <c r="C4005" s="79"/>
      <c r="D4005" s="79"/>
      <c r="E4005" s="79"/>
      <c r="F4005" s="79"/>
      <c r="G4005" s="79"/>
      <c r="H4005" s="79"/>
      <c r="I4005" s="79"/>
      <c r="J4005" s="79"/>
      <c r="K4005" s="79"/>
      <c r="L4005" s="79"/>
      <c r="M4005" s="79"/>
    </row>
    <row r="4006" spans="1:13">
      <c r="A4006" s="79"/>
      <c r="B4006" s="79"/>
      <c r="C4006" s="79"/>
      <c r="D4006" s="79"/>
      <c r="E4006" s="79"/>
      <c r="F4006" s="79"/>
      <c r="G4006" s="79"/>
      <c r="H4006" s="79"/>
      <c r="I4006" s="79"/>
      <c r="J4006" s="79"/>
      <c r="K4006" s="79"/>
      <c r="L4006" s="79"/>
      <c r="M4006" s="79"/>
    </row>
    <row r="4007" spans="1:13">
      <c r="A4007" s="79"/>
      <c r="B4007" s="79"/>
      <c r="C4007" s="79"/>
      <c r="D4007" s="79"/>
      <c r="E4007" s="79"/>
      <c r="F4007" s="79"/>
      <c r="G4007" s="79"/>
      <c r="H4007" s="79"/>
      <c r="I4007" s="79"/>
      <c r="J4007" s="79"/>
      <c r="K4007" s="79"/>
      <c r="L4007" s="79"/>
      <c r="M4007" s="79"/>
    </row>
    <row r="4008" spans="1:13">
      <c r="A4008" s="79"/>
      <c r="B4008" s="79"/>
      <c r="C4008" s="79"/>
      <c r="D4008" s="79"/>
      <c r="E4008" s="79"/>
      <c r="F4008" s="79"/>
      <c r="G4008" s="79"/>
      <c r="H4008" s="79"/>
      <c r="I4008" s="79"/>
      <c r="J4008" s="79"/>
      <c r="K4008" s="79"/>
      <c r="L4008" s="79"/>
      <c r="M4008" s="79"/>
    </row>
    <row r="4009" spans="1:13">
      <c r="A4009" s="79"/>
      <c r="B4009" s="79"/>
      <c r="C4009" s="79"/>
      <c r="D4009" s="79"/>
      <c r="E4009" s="79"/>
      <c r="F4009" s="79"/>
      <c r="G4009" s="79"/>
      <c r="H4009" s="79"/>
      <c r="I4009" s="79"/>
      <c r="J4009" s="79"/>
      <c r="K4009" s="79"/>
      <c r="L4009" s="79"/>
      <c r="M4009" s="79"/>
    </row>
    <row r="4010" spans="1:13">
      <c r="A4010" s="79"/>
      <c r="B4010" s="79"/>
      <c r="C4010" s="79"/>
      <c r="D4010" s="79"/>
      <c r="E4010" s="79"/>
      <c r="F4010" s="79"/>
      <c r="G4010" s="79"/>
      <c r="H4010" s="79"/>
      <c r="I4010" s="79"/>
      <c r="J4010" s="79"/>
      <c r="K4010" s="79"/>
      <c r="L4010" s="79"/>
      <c r="M4010" s="79"/>
    </row>
    <row r="4011" spans="1:13">
      <c r="A4011" s="79"/>
      <c r="B4011" s="79"/>
      <c r="C4011" s="79"/>
      <c r="D4011" s="79"/>
      <c r="E4011" s="79"/>
      <c r="F4011" s="79"/>
      <c r="G4011" s="79"/>
      <c r="H4011" s="79"/>
      <c r="I4011" s="79"/>
      <c r="J4011" s="79"/>
      <c r="K4011" s="79"/>
      <c r="L4011" s="79"/>
      <c r="M4011" s="79"/>
    </row>
    <row r="4012" spans="1:13">
      <c r="A4012" s="79"/>
      <c r="B4012" s="79"/>
      <c r="C4012" s="79"/>
      <c r="D4012" s="79"/>
      <c r="E4012" s="79"/>
      <c r="F4012" s="79"/>
      <c r="G4012" s="79"/>
      <c r="H4012" s="79"/>
      <c r="I4012" s="79"/>
      <c r="J4012" s="79"/>
      <c r="K4012" s="79"/>
      <c r="L4012" s="79"/>
      <c r="M4012" s="79"/>
    </row>
    <row r="4013" spans="1:13">
      <c r="A4013" s="79"/>
      <c r="B4013" s="79"/>
      <c r="C4013" s="79"/>
      <c r="D4013" s="79"/>
      <c r="E4013" s="79"/>
      <c r="F4013" s="79"/>
      <c r="G4013" s="79"/>
      <c r="H4013" s="79"/>
      <c r="I4013" s="79"/>
      <c r="J4013" s="79"/>
      <c r="K4013" s="79"/>
      <c r="L4013" s="79"/>
      <c r="M4013" s="79"/>
    </row>
    <row r="4014" spans="1:13">
      <c r="A4014" s="79"/>
      <c r="B4014" s="79"/>
      <c r="C4014" s="79"/>
      <c r="D4014" s="79"/>
      <c r="E4014" s="79"/>
      <c r="F4014" s="79"/>
      <c r="G4014" s="79"/>
      <c r="H4014" s="79"/>
      <c r="I4014" s="79"/>
      <c r="J4014" s="79"/>
      <c r="K4014" s="79"/>
      <c r="L4014" s="79"/>
      <c r="M4014" s="79"/>
    </row>
    <row r="4015" spans="1:13">
      <c r="A4015" s="79"/>
      <c r="B4015" s="79"/>
      <c r="C4015" s="79"/>
      <c r="D4015" s="79"/>
      <c r="E4015" s="79"/>
      <c r="F4015" s="79"/>
      <c r="G4015" s="79"/>
      <c r="H4015" s="79"/>
      <c r="I4015" s="79"/>
      <c r="J4015" s="79"/>
      <c r="K4015" s="79"/>
      <c r="L4015" s="79"/>
      <c r="M4015" s="79"/>
    </row>
    <row r="4016" spans="1:13">
      <c r="A4016" s="79"/>
      <c r="B4016" s="79"/>
      <c r="C4016" s="79"/>
      <c r="D4016" s="79"/>
      <c r="E4016" s="79"/>
      <c r="F4016" s="79"/>
      <c r="G4016" s="79"/>
      <c r="H4016" s="79"/>
      <c r="I4016" s="79"/>
      <c r="J4016" s="79"/>
      <c r="K4016" s="79"/>
      <c r="L4016" s="79"/>
      <c r="M4016" s="79"/>
    </row>
    <row r="4017" spans="1:13">
      <c r="A4017" s="79"/>
      <c r="B4017" s="79"/>
      <c r="C4017" s="79"/>
      <c r="D4017" s="79"/>
      <c r="E4017" s="79"/>
      <c r="F4017" s="79"/>
      <c r="G4017" s="79"/>
      <c r="H4017" s="79"/>
      <c r="I4017" s="79"/>
      <c r="J4017" s="79"/>
      <c r="K4017" s="79"/>
      <c r="L4017" s="79"/>
      <c r="M4017" s="79"/>
    </row>
    <row r="4018" spans="1:13">
      <c r="A4018" s="79"/>
      <c r="B4018" s="79"/>
      <c r="C4018" s="79"/>
      <c r="D4018" s="79"/>
      <c r="E4018" s="79"/>
      <c r="F4018" s="79"/>
      <c r="G4018" s="79"/>
      <c r="H4018" s="79"/>
      <c r="I4018" s="79"/>
      <c r="J4018" s="79"/>
      <c r="K4018" s="79"/>
      <c r="L4018" s="79"/>
      <c r="M4018" s="79"/>
    </row>
    <row r="4019" spans="1:13">
      <c r="A4019" s="79"/>
      <c r="B4019" s="79"/>
      <c r="C4019" s="79"/>
      <c r="D4019" s="79"/>
      <c r="E4019" s="79"/>
      <c r="F4019" s="79"/>
      <c r="G4019" s="79"/>
      <c r="H4019" s="79"/>
      <c r="I4019" s="79"/>
      <c r="J4019" s="79"/>
      <c r="K4019" s="79"/>
      <c r="L4019" s="79"/>
      <c r="M4019" s="79"/>
    </row>
    <row r="4020" spans="1:13">
      <c r="A4020" s="79"/>
      <c r="B4020" s="79"/>
      <c r="C4020" s="79"/>
      <c r="D4020" s="79"/>
      <c r="E4020" s="79"/>
      <c r="F4020" s="79"/>
      <c r="G4020" s="79"/>
      <c r="H4020" s="79"/>
      <c r="I4020" s="79"/>
      <c r="J4020" s="79"/>
      <c r="K4020" s="79"/>
      <c r="L4020" s="79"/>
      <c r="M4020" s="79"/>
    </row>
    <row r="4021" spans="1:13">
      <c r="A4021" s="79"/>
      <c r="B4021" s="79"/>
      <c r="C4021" s="79"/>
      <c r="D4021" s="79"/>
      <c r="E4021" s="79"/>
      <c r="F4021" s="79"/>
      <c r="G4021" s="79"/>
      <c r="H4021" s="79"/>
      <c r="I4021" s="79"/>
      <c r="J4021" s="79"/>
      <c r="K4021" s="79"/>
      <c r="L4021" s="79"/>
      <c r="M4021" s="79"/>
    </row>
    <row r="4022" spans="1:13">
      <c r="A4022" s="79"/>
      <c r="B4022" s="79"/>
      <c r="C4022" s="79"/>
      <c r="D4022" s="79"/>
      <c r="E4022" s="79"/>
      <c r="F4022" s="79"/>
      <c r="G4022" s="79"/>
      <c r="H4022" s="79"/>
      <c r="I4022" s="79"/>
      <c r="J4022" s="79"/>
      <c r="K4022" s="79"/>
      <c r="L4022" s="79"/>
      <c r="M4022" s="79"/>
    </row>
    <row r="4023" spans="1:13">
      <c r="A4023" s="79"/>
      <c r="B4023" s="79"/>
      <c r="C4023" s="79"/>
      <c r="D4023" s="79"/>
      <c r="E4023" s="79"/>
      <c r="F4023" s="79"/>
      <c r="G4023" s="79"/>
      <c r="H4023" s="79"/>
      <c r="I4023" s="79"/>
      <c r="J4023" s="79"/>
      <c r="K4023" s="79"/>
      <c r="L4023" s="79"/>
      <c r="M4023" s="79"/>
    </row>
    <row r="4024" spans="1:13">
      <c r="A4024" s="79"/>
      <c r="B4024" s="79"/>
      <c r="C4024" s="79"/>
      <c r="D4024" s="79"/>
      <c r="E4024" s="79"/>
      <c r="F4024" s="79"/>
      <c r="G4024" s="79"/>
      <c r="H4024" s="79"/>
      <c r="I4024" s="79"/>
      <c r="J4024" s="79"/>
      <c r="K4024" s="79"/>
      <c r="L4024" s="79"/>
      <c r="M4024" s="79"/>
    </row>
    <row r="4025" spans="1:13">
      <c r="A4025" s="79"/>
      <c r="B4025" s="79"/>
      <c r="C4025" s="79"/>
      <c r="D4025" s="79"/>
      <c r="E4025" s="79"/>
      <c r="F4025" s="79"/>
      <c r="G4025" s="79"/>
      <c r="H4025" s="79"/>
      <c r="I4025" s="79"/>
      <c r="J4025" s="79"/>
      <c r="K4025" s="79"/>
      <c r="L4025" s="79"/>
      <c r="M4025" s="79"/>
    </row>
    <row r="4026" spans="1:13">
      <c r="A4026" s="79"/>
      <c r="B4026" s="79"/>
      <c r="C4026" s="79"/>
      <c r="D4026" s="79"/>
      <c r="E4026" s="79"/>
      <c r="F4026" s="79"/>
      <c r="G4026" s="79"/>
      <c r="H4026" s="79"/>
      <c r="I4026" s="79"/>
      <c r="J4026" s="79"/>
      <c r="K4026" s="79"/>
      <c r="L4026" s="79"/>
      <c r="M4026" s="79"/>
    </row>
    <row r="4027" spans="1:13">
      <c r="A4027" s="79"/>
      <c r="B4027" s="79"/>
      <c r="C4027" s="79"/>
      <c r="D4027" s="79"/>
      <c r="E4027" s="79"/>
      <c r="F4027" s="79"/>
      <c r="G4027" s="79"/>
      <c r="H4027" s="79"/>
      <c r="I4027" s="79"/>
      <c r="J4027" s="79"/>
      <c r="K4027" s="79"/>
      <c r="L4027" s="79"/>
      <c r="M4027" s="79"/>
    </row>
    <row r="4028" spans="1:13">
      <c r="A4028" s="79"/>
      <c r="B4028" s="79"/>
      <c r="C4028" s="79"/>
      <c r="D4028" s="79"/>
      <c r="E4028" s="79"/>
      <c r="F4028" s="79"/>
      <c r="G4028" s="79"/>
      <c r="H4028" s="79"/>
      <c r="I4028" s="79"/>
      <c r="J4028" s="79"/>
      <c r="K4028" s="79"/>
      <c r="L4028" s="79"/>
      <c r="M4028" s="79"/>
    </row>
    <row r="4029" spans="1:13">
      <c r="A4029" s="79"/>
      <c r="B4029" s="79"/>
      <c r="C4029" s="79"/>
      <c r="D4029" s="79"/>
      <c r="E4029" s="79"/>
      <c r="F4029" s="79"/>
      <c r="G4029" s="79"/>
      <c r="H4029" s="79"/>
      <c r="I4029" s="79"/>
      <c r="J4029" s="79"/>
      <c r="K4029" s="79"/>
      <c r="L4029" s="79"/>
      <c r="M4029" s="79"/>
    </row>
    <row r="4030" spans="1:13">
      <c r="A4030" s="79"/>
      <c r="B4030" s="79"/>
      <c r="C4030" s="79"/>
      <c r="D4030" s="79"/>
      <c r="E4030" s="79"/>
      <c r="F4030" s="79"/>
      <c r="G4030" s="79"/>
      <c r="H4030" s="79"/>
      <c r="I4030" s="79"/>
      <c r="J4030" s="79"/>
      <c r="K4030" s="79"/>
      <c r="L4030" s="79"/>
      <c r="M4030" s="79"/>
    </row>
    <row r="4031" spans="1:13">
      <c r="A4031" s="79"/>
      <c r="B4031" s="79"/>
      <c r="C4031" s="79"/>
      <c r="D4031" s="79"/>
      <c r="E4031" s="79"/>
      <c r="F4031" s="79"/>
      <c r="G4031" s="79"/>
      <c r="H4031" s="79"/>
      <c r="I4031" s="79"/>
      <c r="J4031" s="79"/>
      <c r="K4031" s="79"/>
      <c r="L4031" s="79"/>
      <c r="M4031" s="79"/>
    </row>
    <row r="4032" spans="1:13">
      <c r="A4032" s="79"/>
      <c r="B4032" s="79"/>
      <c r="C4032" s="79"/>
      <c r="D4032" s="79"/>
      <c r="E4032" s="79"/>
      <c r="F4032" s="79"/>
      <c r="G4032" s="79"/>
      <c r="H4032" s="79"/>
      <c r="I4032" s="79"/>
      <c r="J4032" s="79"/>
      <c r="K4032" s="79"/>
      <c r="L4032" s="79"/>
      <c r="M4032" s="79"/>
    </row>
    <row r="4033" spans="1:13">
      <c r="A4033" s="79"/>
      <c r="B4033" s="79"/>
      <c r="C4033" s="79"/>
      <c r="D4033" s="79"/>
      <c r="E4033" s="79"/>
      <c r="F4033" s="79"/>
      <c r="G4033" s="79"/>
      <c r="H4033" s="79"/>
      <c r="I4033" s="79"/>
      <c r="J4033" s="79"/>
      <c r="K4033" s="79"/>
      <c r="L4033" s="79"/>
      <c r="M4033" s="79"/>
    </row>
    <row r="4034" spans="1:13">
      <c r="A4034" s="79"/>
      <c r="B4034" s="79"/>
      <c r="C4034" s="79"/>
      <c r="D4034" s="79"/>
      <c r="E4034" s="79"/>
      <c r="F4034" s="79"/>
      <c r="G4034" s="79"/>
      <c r="H4034" s="79"/>
      <c r="I4034" s="79"/>
      <c r="J4034" s="79"/>
      <c r="K4034" s="79"/>
      <c r="L4034" s="79"/>
      <c r="M4034" s="79"/>
    </row>
    <row r="4035" spans="1:13">
      <c r="A4035" s="79"/>
      <c r="B4035" s="79"/>
      <c r="C4035" s="79"/>
      <c r="D4035" s="79"/>
      <c r="E4035" s="79"/>
      <c r="F4035" s="79"/>
      <c r="G4035" s="79"/>
      <c r="H4035" s="79"/>
      <c r="I4035" s="79"/>
      <c r="J4035" s="79"/>
      <c r="K4035" s="79"/>
      <c r="L4035" s="79"/>
      <c r="M4035" s="79"/>
    </row>
    <row r="4036" spans="1:13">
      <c r="A4036" s="79"/>
      <c r="B4036" s="79"/>
      <c r="C4036" s="79"/>
      <c r="D4036" s="79"/>
      <c r="E4036" s="79"/>
      <c r="F4036" s="79"/>
      <c r="G4036" s="79"/>
      <c r="H4036" s="79"/>
      <c r="I4036" s="79"/>
      <c r="J4036" s="79"/>
      <c r="K4036" s="79"/>
      <c r="L4036" s="79"/>
      <c r="M4036" s="79"/>
    </row>
    <row r="4037" spans="1:13">
      <c r="A4037" s="79"/>
      <c r="B4037" s="79"/>
      <c r="C4037" s="79"/>
      <c r="D4037" s="79"/>
      <c r="E4037" s="79"/>
      <c r="F4037" s="79"/>
      <c r="G4037" s="79"/>
      <c r="H4037" s="79"/>
      <c r="I4037" s="79"/>
      <c r="J4037" s="79"/>
      <c r="K4037" s="79"/>
      <c r="L4037" s="79"/>
      <c r="M4037" s="79"/>
    </row>
    <row r="4038" spans="1:13">
      <c r="A4038" s="79"/>
      <c r="B4038" s="79"/>
      <c r="C4038" s="79"/>
      <c r="D4038" s="79"/>
      <c r="E4038" s="79"/>
      <c r="F4038" s="79"/>
      <c r="G4038" s="79"/>
      <c r="H4038" s="79"/>
      <c r="I4038" s="79"/>
      <c r="J4038" s="79"/>
      <c r="K4038" s="79"/>
      <c r="L4038" s="79"/>
      <c r="M4038" s="79"/>
    </row>
    <row r="4039" spans="1:13">
      <c r="A4039" s="79"/>
      <c r="B4039" s="79"/>
      <c r="C4039" s="79"/>
      <c r="D4039" s="79"/>
      <c r="E4039" s="79"/>
      <c r="F4039" s="79"/>
      <c r="G4039" s="79"/>
      <c r="H4039" s="79"/>
      <c r="I4039" s="79"/>
      <c r="J4039" s="79"/>
      <c r="K4039" s="79"/>
      <c r="L4039" s="79"/>
      <c r="M4039" s="79"/>
    </row>
    <row r="4040" spans="1:13">
      <c r="A4040" s="79"/>
      <c r="B4040" s="79"/>
      <c r="C4040" s="79"/>
      <c r="D4040" s="79"/>
      <c r="E4040" s="79"/>
      <c r="F4040" s="79"/>
      <c r="G4040" s="79"/>
      <c r="H4040" s="79"/>
      <c r="I4040" s="79"/>
      <c r="J4040" s="79"/>
      <c r="K4040" s="79"/>
      <c r="L4040" s="79"/>
      <c r="M4040" s="79"/>
    </row>
    <row r="4041" spans="1:13">
      <c r="A4041" s="79"/>
      <c r="B4041" s="79"/>
      <c r="C4041" s="79"/>
      <c r="D4041" s="79"/>
      <c r="E4041" s="79"/>
      <c r="F4041" s="79"/>
      <c r="G4041" s="79"/>
      <c r="H4041" s="79"/>
      <c r="I4041" s="79"/>
      <c r="J4041" s="79"/>
      <c r="K4041" s="79"/>
      <c r="L4041" s="79"/>
      <c r="M4041" s="79"/>
    </row>
    <row r="4042" spans="1:13">
      <c r="A4042" s="79"/>
      <c r="B4042" s="79"/>
      <c r="C4042" s="79"/>
      <c r="D4042" s="79"/>
      <c r="E4042" s="79"/>
      <c r="F4042" s="79"/>
      <c r="G4042" s="79"/>
      <c r="H4042" s="79"/>
      <c r="I4042" s="79"/>
      <c r="J4042" s="79"/>
      <c r="K4042" s="79"/>
      <c r="L4042" s="79"/>
      <c r="M4042" s="79"/>
    </row>
    <row r="4043" spans="1:13">
      <c r="A4043" s="79"/>
      <c r="B4043" s="79"/>
      <c r="C4043" s="79"/>
      <c r="D4043" s="79"/>
      <c r="E4043" s="79"/>
      <c r="F4043" s="79"/>
      <c r="G4043" s="79"/>
      <c r="H4043" s="79"/>
      <c r="I4043" s="79"/>
      <c r="J4043" s="79"/>
      <c r="K4043" s="79"/>
      <c r="L4043" s="79"/>
      <c r="M4043" s="79"/>
    </row>
    <row r="4044" spans="1:13">
      <c r="A4044" s="79"/>
      <c r="B4044" s="79"/>
      <c r="C4044" s="79"/>
      <c r="D4044" s="79"/>
      <c r="E4044" s="79"/>
      <c r="F4044" s="79"/>
      <c r="G4044" s="79"/>
      <c r="H4044" s="79"/>
      <c r="I4044" s="79"/>
      <c r="J4044" s="79"/>
      <c r="K4044" s="79"/>
      <c r="L4044" s="79"/>
      <c r="M4044" s="79"/>
    </row>
    <row r="4045" spans="1:13">
      <c r="A4045" s="79"/>
      <c r="B4045" s="79"/>
      <c r="C4045" s="79"/>
      <c r="D4045" s="79"/>
      <c r="E4045" s="79"/>
      <c r="F4045" s="79"/>
      <c r="G4045" s="79"/>
      <c r="H4045" s="79"/>
      <c r="I4045" s="79"/>
      <c r="J4045" s="79"/>
      <c r="K4045" s="79"/>
      <c r="L4045" s="79"/>
      <c r="M4045" s="79"/>
    </row>
    <row r="4046" spans="1:13">
      <c r="A4046" s="79"/>
      <c r="B4046" s="79"/>
      <c r="C4046" s="79"/>
      <c r="D4046" s="79"/>
      <c r="E4046" s="79"/>
      <c r="F4046" s="79"/>
      <c r="G4046" s="79"/>
      <c r="H4046" s="79"/>
      <c r="I4046" s="79"/>
      <c r="J4046" s="79"/>
      <c r="K4046" s="79"/>
      <c r="L4046" s="79"/>
      <c r="M4046" s="79"/>
    </row>
    <row r="4047" spans="1:13">
      <c r="A4047" s="79"/>
      <c r="B4047" s="79"/>
      <c r="C4047" s="79"/>
      <c r="D4047" s="79"/>
      <c r="E4047" s="79"/>
      <c r="F4047" s="79"/>
      <c r="G4047" s="79"/>
      <c r="H4047" s="79"/>
      <c r="I4047" s="79"/>
      <c r="J4047" s="79"/>
      <c r="K4047" s="79"/>
      <c r="L4047" s="79"/>
      <c r="M4047" s="79"/>
    </row>
    <row r="4048" spans="1:13">
      <c r="A4048" s="79"/>
      <c r="B4048" s="79"/>
      <c r="C4048" s="79"/>
      <c r="D4048" s="79"/>
      <c r="E4048" s="79"/>
      <c r="F4048" s="79"/>
      <c r="G4048" s="79"/>
      <c r="H4048" s="79"/>
      <c r="I4048" s="79"/>
      <c r="J4048" s="79"/>
      <c r="K4048" s="79"/>
      <c r="L4048" s="79"/>
      <c r="M4048" s="79"/>
    </row>
    <row r="4049" spans="1:13">
      <c r="A4049" s="79"/>
      <c r="B4049" s="79"/>
      <c r="C4049" s="79"/>
      <c r="D4049" s="79"/>
      <c r="E4049" s="79"/>
      <c r="F4049" s="79"/>
      <c r="G4049" s="79"/>
      <c r="H4049" s="79"/>
      <c r="I4049" s="79"/>
      <c r="J4049" s="79"/>
      <c r="K4049" s="79"/>
      <c r="L4049" s="79"/>
      <c r="M4049" s="79"/>
    </row>
    <row r="4050" spans="1:13">
      <c r="A4050" s="79"/>
      <c r="B4050" s="79"/>
      <c r="C4050" s="79"/>
      <c r="D4050" s="79"/>
      <c r="E4050" s="79"/>
      <c r="F4050" s="79"/>
      <c r="G4050" s="79"/>
      <c r="H4050" s="79"/>
      <c r="I4050" s="79"/>
      <c r="J4050" s="79"/>
      <c r="K4050" s="79"/>
      <c r="L4050" s="79"/>
      <c r="M4050" s="79"/>
    </row>
    <row r="4051" spans="1:13">
      <c r="A4051" s="79"/>
      <c r="B4051" s="79"/>
      <c r="C4051" s="79"/>
      <c r="D4051" s="79"/>
      <c r="E4051" s="79"/>
      <c r="F4051" s="79"/>
      <c r="G4051" s="79"/>
      <c r="H4051" s="79"/>
      <c r="I4051" s="79"/>
      <c r="J4051" s="79"/>
      <c r="K4051" s="79"/>
      <c r="L4051" s="79"/>
      <c r="M4051" s="79"/>
    </row>
    <row r="4052" spans="1:13">
      <c r="A4052" s="79"/>
      <c r="B4052" s="79"/>
      <c r="C4052" s="79"/>
      <c r="D4052" s="79"/>
      <c r="E4052" s="79"/>
      <c r="F4052" s="79"/>
      <c r="G4052" s="79"/>
      <c r="H4052" s="79"/>
      <c r="I4052" s="79"/>
      <c r="J4052" s="79"/>
      <c r="K4052" s="79"/>
      <c r="L4052" s="79"/>
      <c r="M4052" s="79"/>
    </row>
    <row r="4053" spans="1:13">
      <c r="A4053" s="79"/>
      <c r="B4053" s="79"/>
      <c r="C4053" s="79"/>
      <c r="D4053" s="79"/>
      <c r="E4053" s="79"/>
      <c r="F4053" s="79"/>
      <c r="G4053" s="79"/>
      <c r="H4053" s="79"/>
      <c r="I4053" s="79"/>
      <c r="J4053" s="79"/>
      <c r="K4053" s="79"/>
      <c r="L4053" s="79"/>
      <c r="M4053" s="79"/>
    </row>
    <row r="4054" spans="1:13">
      <c r="A4054" s="79"/>
      <c r="B4054" s="79"/>
      <c r="C4054" s="79"/>
      <c r="D4054" s="79"/>
      <c r="E4054" s="79"/>
      <c r="F4054" s="79"/>
      <c r="G4054" s="79"/>
      <c r="H4054" s="79"/>
      <c r="I4054" s="79"/>
      <c r="J4054" s="79"/>
      <c r="K4054" s="79"/>
      <c r="L4054" s="79"/>
      <c r="M4054" s="79"/>
    </row>
    <row r="4055" spans="1:13">
      <c r="A4055" s="79"/>
      <c r="B4055" s="79"/>
      <c r="C4055" s="79"/>
      <c r="D4055" s="79"/>
      <c r="E4055" s="79"/>
      <c r="F4055" s="79"/>
      <c r="G4055" s="79"/>
      <c r="H4055" s="79"/>
      <c r="I4055" s="79"/>
      <c r="J4055" s="79"/>
      <c r="K4055" s="79"/>
      <c r="L4055" s="79"/>
      <c r="M4055" s="79"/>
    </row>
    <row r="4056" spans="1:13">
      <c r="A4056" s="79"/>
      <c r="B4056" s="79"/>
      <c r="C4056" s="79"/>
      <c r="D4056" s="79"/>
      <c r="E4056" s="79"/>
      <c r="F4056" s="79"/>
      <c r="G4056" s="79"/>
      <c r="H4056" s="79"/>
      <c r="I4056" s="79"/>
      <c r="J4056" s="79"/>
      <c r="K4056" s="79"/>
      <c r="L4056" s="79"/>
      <c r="M4056" s="79"/>
    </row>
    <row r="4057" spans="1:13">
      <c r="A4057" s="79"/>
      <c r="B4057" s="79"/>
      <c r="C4057" s="79"/>
      <c r="D4057" s="79"/>
      <c r="E4057" s="79"/>
      <c r="F4057" s="79"/>
      <c r="G4057" s="79"/>
      <c r="H4057" s="79"/>
      <c r="I4057" s="79"/>
      <c r="J4057" s="79"/>
      <c r="K4057" s="79"/>
      <c r="L4057" s="79"/>
      <c r="M4057" s="79"/>
    </row>
    <row r="4058" spans="1:13">
      <c r="A4058" s="79"/>
      <c r="B4058" s="79"/>
      <c r="C4058" s="79"/>
      <c r="D4058" s="79"/>
      <c r="E4058" s="79"/>
      <c r="F4058" s="79"/>
      <c r="G4058" s="79"/>
      <c r="H4058" s="79"/>
      <c r="I4058" s="79"/>
      <c r="J4058" s="79"/>
      <c r="K4058" s="79"/>
      <c r="L4058" s="79"/>
      <c r="M4058" s="79"/>
    </row>
    <row r="4059" spans="1:13">
      <c r="A4059" s="79"/>
      <c r="B4059" s="79"/>
      <c r="C4059" s="79"/>
      <c r="D4059" s="79"/>
      <c r="E4059" s="79"/>
      <c r="F4059" s="79"/>
      <c r="G4059" s="79"/>
      <c r="H4059" s="79"/>
      <c r="I4059" s="79"/>
      <c r="J4059" s="79"/>
      <c r="K4059" s="79"/>
      <c r="L4059" s="79"/>
      <c r="M4059" s="79"/>
    </row>
    <row r="4060" spans="1:13">
      <c r="A4060" s="79"/>
      <c r="B4060" s="79"/>
      <c r="C4060" s="79"/>
      <c r="D4060" s="79"/>
      <c r="E4060" s="79"/>
      <c r="F4060" s="79"/>
      <c r="G4060" s="79"/>
      <c r="H4060" s="79"/>
      <c r="I4060" s="79"/>
      <c r="J4060" s="79"/>
      <c r="K4060" s="79"/>
      <c r="L4060" s="79"/>
      <c r="M4060" s="79"/>
    </row>
    <row r="4061" spans="1:13">
      <c r="A4061" s="79"/>
      <c r="B4061" s="79"/>
      <c r="C4061" s="79"/>
      <c r="D4061" s="79"/>
      <c r="E4061" s="79"/>
      <c r="F4061" s="79"/>
      <c r="G4061" s="79"/>
      <c r="H4061" s="79"/>
      <c r="I4061" s="79"/>
      <c r="J4061" s="79"/>
      <c r="K4061" s="79"/>
      <c r="L4061" s="79"/>
      <c r="M4061" s="79"/>
    </row>
    <row r="4062" spans="1:13">
      <c r="A4062" s="79"/>
      <c r="B4062" s="79"/>
      <c r="C4062" s="79"/>
      <c r="D4062" s="79"/>
      <c r="E4062" s="79"/>
      <c r="F4062" s="79"/>
      <c r="G4062" s="79"/>
      <c r="H4062" s="79"/>
      <c r="I4062" s="79"/>
      <c r="J4062" s="79"/>
      <c r="K4062" s="79"/>
      <c r="L4062" s="79"/>
      <c r="M4062" s="79"/>
    </row>
    <row r="4063" spans="1:13">
      <c r="A4063" s="79"/>
      <c r="B4063" s="79"/>
      <c r="C4063" s="79"/>
      <c r="D4063" s="79"/>
      <c r="E4063" s="79"/>
      <c r="F4063" s="79"/>
      <c r="G4063" s="79"/>
      <c r="H4063" s="79"/>
      <c r="I4063" s="79"/>
      <c r="J4063" s="79"/>
      <c r="K4063" s="79"/>
      <c r="L4063" s="79"/>
      <c r="M4063" s="79"/>
    </row>
    <row r="4064" spans="1:13">
      <c r="A4064" s="79"/>
      <c r="B4064" s="79"/>
      <c r="C4064" s="79"/>
      <c r="D4064" s="79"/>
      <c r="E4064" s="79"/>
      <c r="F4064" s="79"/>
      <c r="G4064" s="79"/>
      <c r="H4064" s="79"/>
      <c r="I4064" s="79"/>
      <c r="J4064" s="79"/>
      <c r="K4064" s="79"/>
      <c r="L4064" s="79"/>
      <c r="M4064" s="79"/>
    </row>
    <row r="4065" spans="1:13">
      <c r="A4065" s="79"/>
      <c r="B4065" s="79"/>
      <c r="C4065" s="79"/>
      <c r="D4065" s="79"/>
      <c r="E4065" s="79"/>
      <c r="F4065" s="79"/>
      <c r="G4065" s="79"/>
      <c r="H4065" s="79"/>
      <c r="I4065" s="79"/>
      <c r="J4065" s="79"/>
      <c r="K4065" s="79"/>
      <c r="L4065" s="79"/>
      <c r="M4065" s="79"/>
    </row>
    <row r="4066" spans="1:13">
      <c r="A4066" s="79"/>
      <c r="B4066" s="79"/>
      <c r="C4066" s="79"/>
      <c r="D4066" s="79"/>
      <c r="E4066" s="79"/>
      <c r="F4066" s="79"/>
      <c r="G4066" s="79"/>
      <c r="H4066" s="79"/>
      <c r="I4066" s="79"/>
      <c r="J4066" s="79"/>
      <c r="K4066" s="79"/>
      <c r="L4066" s="79"/>
      <c r="M4066" s="79"/>
    </row>
    <row r="4067" spans="1:13">
      <c r="A4067" s="79"/>
      <c r="B4067" s="79"/>
      <c r="C4067" s="79"/>
      <c r="D4067" s="79"/>
      <c r="E4067" s="79"/>
      <c r="F4067" s="79"/>
      <c r="G4067" s="79"/>
      <c r="H4067" s="79"/>
      <c r="I4067" s="79"/>
      <c r="J4067" s="79"/>
      <c r="K4067" s="79"/>
      <c r="L4067" s="79"/>
      <c r="M4067" s="79"/>
    </row>
    <row r="4068" spans="1:13">
      <c r="A4068" s="79"/>
      <c r="B4068" s="79"/>
      <c r="C4068" s="79"/>
      <c r="D4068" s="79"/>
      <c r="E4068" s="79"/>
      <c r="F4068" s="79"/>
      <c r="G4068" s="79"/>
      <c r="H4068" s="79"/>
      <c r="I4068" s="79"/>
      <c r="J4068" s="79"/>
      <c r="K4068" s="79"/>
      <c r="L4068" s="79"/>
      <c r="M4068" s="79"/>
    </row>
    <row r="4069" spans="1:13">
      <c r="A4069" s="79"/>
      <c r="B4069" s="79"/>
      <c r="C4069" s="79"/>
      <c r="D4069" s="79"/>
      <c r="E4069" s="79"/>
      <c r="F4069" s="79"/>
      <c r="G4069" s="79"/>
      <c r="H4069" s="79"/>
      <c r="I4069" s="79"/>
      <c r="J4069" s="79"/>
      <c r="K4069" s="79"/>
      <c r="L4069" s="79"/>
      <c r="M4069" s="79"/>
    </row>
    <row r="4070" spans="1:13">
      <c r="A4070" s="79"/>
      <c r="B4070" s="79"/>
      <c r="C4070" s="79"/>
      <c r="D4070" s="79"/>
      <c r="E4070" s="79"/>
      <c r="F4070" s="79"/>
      <c r="G4070" s="79"/>
      <c r="H4070" s="79"/>
      <c r="I4070" s="79"/>
      <c r="J4070" s="79"/>
      <c r="K4070" s="79"/>
      <c r="L4070" s="79"/>
      <c r="M4070" s="79"/>
    </row>
    <row r="4071" spans="1:13">
      <c r="A4071" s="79"/>
      <c r="B4071" s="79"/>
      <c r="C4071" s="79"/>
      <c r="D4071" s="79"/>
      <c r="E4071" s="79"/>
      <c r="F4071" s="79"/>
      <c r="G4071" s="79"/>
      <c r="H4071" s="79"/>
      <c r="I4071" s="79"/>
      <c r="J4071" s="79"/>
      <c r="K4071" s="79"/>
      <c r="L4071" s="79"/>
      <c r="M4071" s="79"/>
    </row>
    <row r="4072" spans="1:13">
      <c r="A4072" s="79"/>
      <c r="B4072" s="79"/>
      <c r="C4072" s="79"/>
      <c r="D4072" s="79"/>
      <c r="E4072" s="79"/>
      <c r="F4072" s="79"/>
      <c r="G4072" s="79"/>
      <c r="H4072" s="79"/>
      <c r="I4072" s="79"/>
      <c r="J4072" s="79"/>
      <c r="K4072" s="79"/>
      <c r="L4072" s="79"/>
      <c r="M4072" s="79"/>
    </row>
    <row r="4073" spans="1:13">
      <c r="A4073" s="79"/>
      <c r="B4073" s="79"/>
      <c r="C4073" s="79"/>
      <c r="D4073" s="79"/>
      <c r="E4073" s="79"/>
      <c r="F4073" s="79"/>
      <c r="G4073" s="79"/>
      <c r="H4073" s="79"/>
      <c r="I4073" s="79"/>
      <c r="J4073" s="79"/>
      <c r="K4073" s="79"/>
      <c r="L4073" s="79"/>
      <c r="M4073" s="79"/>
    </row>
    <row r="4074" spans="1:13">
      <c r="A4074" s="79"/>
      <c r="B4074" s="79"/>
      <c r="C4074" s="79"/>
      <c r="D4074" s="79"/>
      <c r="E4074" s="79"/>
      <c r="F4074" s="79"/>
      <c r="G4074" s="79"/>
      <c r="H4074" s="79"/>
      <c r="I4074" s="79"/>
      <c r="J4074" s="79"/>
      <c r="K4074" s="79"/>
      <c r="L4074" s="79"/>
      <c r="M4074" s="79"/>
    </row>
    <row r="4075" spans="1:13">
      <c r="A4075" s="79"/>
      <c r="B4075" s="79"/>
      <c r="C4075" s="79"/>
      <c r="D4075" s="79"/>
      <c r="E4075" s="79"/>
      <c r="F4075" s="79"/>
      <c r="G4075" s="79"/>
      <c r="H4075" s="79"/>
      <c r="I4075" s="79"/>
      <c r="J4075" s="79"/>
      <c r="K4075" s="79"/>
      <c r="L4075" s="79"/>
      <c r="M4075" s="79"/>
    </row>
    <row r="4076" spans="1:13">
      <c r="A4076" s="79"/>
      <c r="B4076" s="79"/>
      <c r="C4076" s="79"/>
      <c r="D4076" s="79"/>
      <c r="E4076" s="79"/>
      <c r="F4076" s="79"/>
      <c r="G4076" s="79"/>
      <c r="H4076" s="79"/>
      <c r="I4076" s="79"/>
      <c r="J4076" s="79"/>
      <c r="K4076" s="79"/>
      <c r="L4076" s="79"/>
      <c r="M4076" s="79"/>
    </row>
    <row r="4077" spans="1:13">
      <c r="A4077" s="79"/>
      <c r="B4077" s="79"/>
      <c r="C4077" s="79"/>
      <c r="D4077" s="79"/>
      <c r="E4077" s="79"/>
      <c r="F4077" s="79"/>
      <c r="G4077" s="79"/>
      <c r="H4077" s="79"/>
      <c r="I4077" s="79"/>
      <c r="J4077" s="79"/>
      <c r="K4077" s="79"/>
      <c r="L4077" s="79"/>
      <c r="M4077" s="79"/>
    </row>
    <row r="4078" spans="1:13">
      <c r="A4078" s="79"/>
      <c r="B4078" s="79"/>
      <c r="C4078" s="79"/>
      <c r="D4078" s="79"/>
      <c r="E4078" s="79"/>
      <c r="F4078" s="79"/>
      <c r="G4078" s="79"/>
      <c r="H4078" s="79"/>
      <c r="I4078" s="79"/>
      <c r="J4078" s="79"/>
      <c r="K4078" s="79"/>
      <c r="L4078" s="79"/>
      <c r="M4078" s="79"/>
    </row>
    <row r="4079" spans="1:13">
      <c r="A4079" s="79"/>
      <c r="B4079" s="79"/>
      <c r="C4079" s="79"/>
      <c r="D4079" s="79"/>
      <c r="E4079" s="79"/>
      <c r="F4079" s="79"/>
      <c r="G4079" s="79"/>
      <c r="H4079" s="79"/>
      <c r="I4079" s="79"/>
      <c r="J4079" s="79"/>
      <c r="K4079" s="79"/>
      <c r="L4079" s="79"/>
      <c r="M4079" s="79"/>
    </row>
    <row r="4080" spans="1:13">
      <c r="A4080" s="79"/>
      <c r="B4080" s="79"/>
      <c r="C4080" s="79"/>
      <c r="D4080" s="79"/>
      <c r="E4080" s="79"/>
      <c r="F4080" s="79"/>
      <c r="G4080" s="79"/>
      <c r="H4080" s="79"/>
      <c r="I4080" s="79"/>
      <c r="J4080" s="79"/>
      <c r="K4080" s="79"/>
      <c r="L4080" s="79"/>
      <c r="M4080" s="79"/>
    </row>
    <row r="4081" spans="1:13">
      <c r="A4081" s="79"/>
      <c r="B4081" s="79"/>
      <c r="C4081" s="79"/>
      <c r="D4081" s="79"/>
      <c r="E4081" s="79"/>
      <c r="F4081" s="79"/>
      <c r="G4081" s="79"/>
      <c r="H4081" s="79"/>
      <c r="I4081" s="79"/>
      <c r="J4081" s="79"/>
      <c r="K4081" s="79"/>
      <c r="L4081" s="79"/>
      <c r="M4081" s="79"/>
    </row>
    <row r="4082" spans="1:13">
      <c r="A4082" s="79"/>
      <c r="B4082" s="79"/>
      <c r="C4082" s="79"/>
      <c r="D4082" s="79"/>
      <c r="E4082" s="79"/>
      <c r="F4082" s="79"/>
      <c r="G4082" s="79"/>
      <c r="H4082" s="79"/>
      <c r="I4082" s="79"/>
      <c r="J4082" s="79"/>
      <c r="K4082" s="79"/>
      <c r="L4082" s="79"/>
      <c r="M4082" s="79"/>
    </row>
    <row r="4083" spans="1:13">
      <c r="A4083" s="79"/>
      <c r="B4083" s="79"/>
      <c r="C4083" s="79"/>
      <c r="D4083" s="79"/>
      <c r="E4083" s="79"/>
      <c r="F4083" s="79"/>
      <c r="G4083" s="79"/>
      <c r="H4083" s="79"/>
      <c r="I4083" s="79"/>
      <c r="J4083" s="79"/>
      <c r="K4083" s="79"/>
      <c r="L4083" s="79"/>
      <c r="M4083" s="79"/>
    </row>
    <row r="4084" spans="1:13">
      <c r="A4084" s="79"/>
      <c r="B4084" s="79"/>
      <c r="C4084" s="79"/>
      <c r="D4084" s="79"/>
      <c r="E4084" s="79"/>
      <c r="F4084" s="79"/>
      <c r="G4084" s="79"/>
      <c r="H4084" s="79"/>
      <c r="I4084" s="79"/>
      <c r="J4084" s="79"/>
      <c r="K4084" s="79"/>
      <c r="L4084" s="79"/>
      <c r="M4084" s="79"/>
    </row>
    <row r="4085" spans="1:13">
      <c r="A4085" s="79"/>
      <c r="B4085" s="79"/>
      <c r="C4085" s="79"/>
      <c r="D4085" s="79"/>
      <c r="E4085" s="79"/>
      <c r="F4085" s="79"/>
      <c r="G4085" s="79"/>
      <c r="H4085" s="79"/>
      <c r="I4085" s="79"/>
      <c r="J4085" s="79"/>
      <c r="K4085" s="79"/>
      <c r="L4085" s="79"/>
      <c r="M4085" s="79"/>
    </row>
    <row r="4086" spans="1:13">
      <c r="A4086" s="79"/>
      <c r="B4086" s="79"/>
      <c r="C4086" s="79"/>
      <c r="D4086" s="79"/>
      <c r="E4086" s="79"/>
      <c r="F4086" s="79"/>
      <c r="G4086" s="79"/>
      <c r="H4086" s="79"/>
      <c r="I4086" s="79"/>
      <c r="J4086" s="79"/>
      <c r="K4086" s="79"/>
      <c r="L4086" s="79"/>
      <c r="M4086" s="79"/>
    </row>
    <row r="4087" spans="1:13">
      <c r="A4087" s="79"/>
      <c r="B4087" s="79"/>
      <c r="C4087" s="79"/>
      <c r="D4087" s="79"/>
      <c r="E4087" s="79"/>
      <c r="F4087" s="79"/>
      <c r="G4087" s="79"/>
      <c r="H4087" s="79"/>
      <c r="I4087" s="79"/>
      <c r="J4087" s="79"/>
      <c r="K4087" s="79"/>
      <c r="L4087" s="79"/>
      <c r="M4087" s="79"/>
    </row>
    <row r="4088" spans="1:13">
      <c r="A4088" s="79"/>
      <c r="B4088" s="79"/>
      <c r="C4088" s="79"/>
      <c r="D4088" s="79"/>
      <c r="E4088" s="79"/>
      <c r="F4088" s="79"/>
      <c r="G4088" s="79"/>
      <c r="H4088" s="79"/>
      <c r="I4088" s="79"/>
      <c r="J4088" s="79"/>
      <c r="K4088" s="79"/>
      <c r="L4088" s="79"/>
      <c r="M4088" s="79"/>
    </row>
    <row r="4089" spans="1:13">
      <c r="A4089" s="79"/>
      <c r="B4089" s="79"/>
      <c r="C4089" s="79"/>
      <c r="D4089" s="79"/>
      <c r="E4089" s="79"/>
      <c r="F4089" s="79"/>
      <c r="G4089" s="79"/>
      <c r="H4089" s="79"/>
      <c r="I4089" s="79"/>
      <c r="J4089" s="79"/>
      <c r="K4089" s="79"/>
      <c r="L4089" s="79"/>
      <c r="M4089" s="79"/>
    </row>
    <row r="4090" spans="1:13">
      <c r="A4090" s="79"/>
      <c r="B4090" s="79"/>
      <c r="C4090" s="79"/>
      <c r="D4090" s="79"/>
      <c r="E4090" s="79"/>
      <c r="F4090" s="79"/>
      <c r="G4090" s="79"/>
      <c r="H4090" s="79"/>
      <c r="I4090" s="79"/>
      <c r="J4090" s="79"/>
      <c r="K4090" s="79"/>
      <c r="L4090" s="79"/>
      <c r="M4090" s="79"/>
    </row>
    <row r="4091" spans="1:13">
      <c r="A4091" s="79"/>
      <c r="B4091" s="79"/>
      <c r="C4091" s="79"/>
      <c r="D4091" s="79"/>
      <c r="E4091" s="79"/>
      <c r="F4091" s="79"/>
      <c r="G4091" s="79"/>
      <c r="H4091" s="79"/>
      <c r="I4091" s="79"/>
      <c r="J4091" s="79"/>
      <c r="K4091" s="79"/>
      <c r="L4091" s="79"/>
      <c r="M4091" s="79"/>
    </row>
    <row r="4092" spans="1:13">
      <c r="A4092" s="79"/>
      <c r="B4092" s="79"/>
      <c r="C4092" s="79"/>
      <c r="D4092" s="79"/>
      <c r="E4092" s="79"/>
      <c r="F4092" s="79"/>
      <c r="G4092" s="79"/>
      <c r="H4092" s="79"/>
      <c r="I4092" s="79"/>
      <c r="J4092" s="79"/>
      <c r="K4092" s="79"/>
      <c r="L4092" s="79"/>
      <c r="M4092" s="79"/>
    </row>
    <row r="4093" spans="1:13">
      <c r="A4093" s="79"/>
      <c r="B4093" s="79"/>
      <c r="C4093" s="79"/>
      <c r="D4093" s="79"/>
      <c r="E4093" s="79"/>
      <c r="F4093" s="79"/>
      <c r="G4093" s="79"/>
      <c r="H4093" s="79"/>
      <c r="I4093" s="79"/>
      <c r="J4093" s="79"/>
      <c r="K4093" s="79"/>
      <c r="L4093" s="79"/>
      <c r="M4093" s="79"/>
    </row>
    <row r="4094" spans="1:13">
      <c r="A4094" s="79"/>
      <c r="B4094" s="79"/>
      <c r="C4094" s="79"/>
      <c r="D4094" s="79"/>
      <c r="E4094" s="79"/>
      <c r="F4094" s="79"/>
      <c r="G4094" s="79"/>
      <c r="H4094" s="79"/>
      <c r="I4094" s="79"/>
      <c r="J4094" s="79"/>
      <c r="K4094" s="79"/>
      <c r="L4094" s="79"/>
      <c r="M4094" s="79"/>
    </row>
    <row r="4095" spans="1:13">
      <c r="A4095" s="79"/>
      <c r="B4095" s="79"/>
      <c r="C4095" s="79"/>
      <c r="D4095" s="79"/>
      <c r="E4095" s="79"/>
      <c r="F4095" s="79"/>
      <c r="G4095" s="79"/>
      <c r="H4095" s="79"/>
      <c r="I4095" s="79"/>
      <c r="J4095" s="79"/>
      <c r="K4095" s="79"/>
      <c r="L4095" s="79"/>
      <c r="M4095" s="79"/>
    </row>
    <row r="4096" spans="1:13">
      <c r="A4096" s="79"/>
      <c r="B4096" s="79"/>
      <c r="C4096" s="79"/>
      <c r="D4096" s="79"/>
      <c r="E4096" s="79"/>
      <c r="F4096" s="79"/>
      <c r="G4096" s="79"/>
      <c r="H4096" s="79"/>
      <c r="I4096" s="79"/>
      <c r="J4096" s="79"/>
      <c r="K4096" s="79"/>
      <c r="L4096" s="79"/>
      <c r="M4096" s="79"/>
    </row>
    <row r="4097" spans="1:13">
      <c r="A4097" s="79"/>
      <c r="B4097" s="79"/>
      <c r="C4097" s="79"/>
      <c r="D4097" s="79"/>
      <c r="E4097" s="79"/>
      <c r="F4097" s="79"/>
      <c r="G4097" s="79"/>
      <c r="H4097" s="79"/>
      <c r="I4097" s="79"/>
      <c r="J4097" s="79"/>
      <c r="K4097" s="79"/>
      <c r="L4097" s="79"/>
      <c r="M4097" s="79"/>
    </row>
    <row r="4098" spans="1:13">
      <c r="A4098" s="79"/>
      <c r="B4098" s="79"/>
      <c r="C4098" s="79"/>
      <c r="D4098" s="79"/>
      <c r="E4098" s="79"/>
      <c r="F4098" s="79"/>
      <c r="G4098" s="79"/>
      <c r="H4098" s="79"/>
      <c r="I4098" s="79"/>
      <c r="J4098" s="79"/>
      <c r="K4098" s="79"/>
      <c r="L4098" s="79"/>
      <c r="M4098" s="79"/>
    </row>
    <row r="4099" spans="1:13">
      <c r="A4099" s="79"/>
      <c r="B4099" s="79"/>
      <c r="C4099" s="79"/>
      <c r="D4099" s="79"/>
      <c r="E4099" s="79"/>
      <c r="F4099" s="79"/>
      <c r="G4099" s="79"/>
      <c r="H4099" s="79"/>
      <c r="I4099" s="79"/>
      <c r="J4099" s="79"/>
      <c r="K4099" s="79"/>
      <c r="L4099" s="79"/>
      <c r="M4099" s="79"/>
    </row>
    <row r="4100" spans="1:13">
      <c r="A4100" s="79"/>
      <c r="B4100" s="79"/>
      <c r="C4100" s="79"/>
      <c r="D4100" s="79"/>
      <c r="E4100" s="79"/>
      <c r="F4100" s="79"/>
      <c r="G4100" s="79"/>
      <c r="H4100" s="79"/>
      <c r="I4100" s="79"/>
      <c r="J4100" s="79"/>
      <c r="K4100" s="79"/>
      <c r="L4100" s="79"/>
      <c r="M4100" s="79"/>
    </row>
    <row r="4101" spans="1:13">
      <c r="A4101" s="79"/>
      <c r="B4101" s="79"/>
      <c r="C4101" s="79"/>
      <c r="D4101" s="79"/>
      <c r="E4101" s="79"/>
      <c r="F4101" s="79"/>
      <c r="G4101" s="79"/>
      <c r="H4101" s="79"/>
      <c r="I4101" s="79"/>
      <c r="J4101" s="79"/>
      <c r="K4101" s="79"/>
      <c r="L4101" s="79"/>
      <c r="M4101" s="79"/>
    </row>
    <row r="4102" spans="1:13">
      <c r="A4102" s="79"/>
      <c r="B4102" s="79"/>
      <c r="C4102" s="79"/>
      <c r="D4102" s="79"/>
      <c r="E4102" s="79"/>
      <c r="F4102" s="79"/>
      <c r="G4102" s="79"/>
      <c r="H4102" s="79"/>
      <c r="I4102" s="79"/>
      <c r="J4102" s="79"/>
      <c r="K4102" s="79"/>
      <c r="L4102" s="79"/>
      <c r="M4102" s="79"/>
    </row>
    <row r="4103" spans="1:13">
      <c r="A4103" s="79"/>
      <c r="B4103" s="79"/>
      <c r="C4103" s="79"/>
      <c r="D4103" s="79"/>
      <c r="E4103" s="79"/>
      <c r="F4103" s="79"/>
      <c r="G4103" s="79"/>
      <c r="H4103" s="79"/>
      <c r="I4103" s="79"/>
      <c r="J4103" s="79"/>
      <c r="K4103" s="79"/>
      <c r="L4103" s="79"/>
      <c r="M4103" s="79"/>
    </row>
    <row r="4104" spans="1:13">
      <c r="A4104" s="79"/>
      <c r="B4104" s="79"/>
      <c r="C4104" s="79"/>
      <c r="D4104" s="79"/>
      <c r="E4104" s="79"/>
      <c r="F4104" s="79"/>
      <c r="G4104" s="79"/>
      <c r="H4104" s="79"/>
      <c r="I4104" s="79"/>
      <c r="J4104" s="79"/>
      <c r="K4104" s="79"/>
      <c r="L4104" s="79"/>
      <c r="M4104" s="79"/>
    </row>
    <row r="4105" spans="1:13">
      <c r="A4105" s="79"/>
      <c r="B4105" s="79"/>
      <c r="C4105" s="79"/>
      <c r="D4105" s="79"/>
      <c r="E4105" s="79"/>
      <c r="F4105" s="79"/>
      <c r="G4105" s="79"/>
      <c r="H4105" s="79"/>
      <c r="I4105" s="79"/>
      <c r="J4105" s="79"/>
      <c r="K4105" s="79"/>
      <c r="L4105" s="79"/>
      <c r="M4105" s="79"/>
    </row>
    <row r="4106" spans="1:13">
      <c r="A4106" s="79"/>
      <c r="B4106" s="79"/>
      <c r="C4106" s="79"/>
      <c r="D4106" s="79"/>
      <c r="E4106" s="79"/>
      <c r="F4106" s="79"/>
      <c r="G4106" s="79"/>
      <c r="H4106" s="79"/>
      <c r="I4106" s="79"/>
      <c r="J4106" s="79"/>
      <c r="K4106" s="79"/>
      <c r="L4106" s="79"/>
      <c r="M4106" s="79"/>
    </row>
    <row r="4107" spans="1:13">
      <c r="A4107" s="79"/>
      <c r="B4107" s="79"/>
      <c r="C4107" s="79"/>
      <c r="D4107" s="79"/>
      <c r="E4107" s="79"/>
      <c r="F4107" s="79"/>
      <c r="G4107" s="79"/>
      <c r="H4107" s="79"/>
      <c r="I4107" s="79"/>
      <c r="J4107" s="79"/>
      <c r="K4107" s="79"/>
      <c r="L4107" s="79"/>
      <c r="M4107" s="79"/>
    </row>
    <row r="4108" spans="1:13">
      <c r="A4108" s="79"/>
      <c r="B4108" s="79"/>
      <c r="C4108" s="79"/>
      <c r="D4108" s="79"/>
      <c r="E4108" s="79"/>
      <c r="F4108" s="79"/>
      <c r="G4108" s="79"/>
      <c r="H4108" s="79"/>
      <c r="I4108" s="79"/>
      <c r="J4108" s="79"/>
      <c r="K4108" s="79"/>
      <c r="L4108" s="79"/>
      <c r="M4108" s="79"/>
    </row>
    <row r="4109" spans="1:13">
      <c r="A4109" s="79"/>
      <c r="B4109" s="79"/>
      <c r="C4109" s="79"/>
      <c r="D4109" s="79"/>
      <c r="E4109" s="79"/>
      <c r="F4109" s="79"/>
      <c r="G4109" s="79"/>
      <c r="H4109" s="79"/>
      <c r="I4109" s="79"/>
      <c r="J4109" s="79"/>
      <c r="K4109" s="79"/>
      <c r="L4109" s="79"/>
      <c r="M4109" s="79"/>
    </row>
    <row r="4110" spans="1:13">
      <c r="A4110" s="79"/>
      <c r="B4110" s="79"/>
      <c r="C4110" s="79"/>
      <c r="D4110" s="79"/>
      <c r="E4110" s="79"/>
      <c r="F4110" s="79"/>
      <c r="G4110" s="79"/>
      <c r="H4110" s="79"/>
      <c r="I4110" s="79"/>
      <c r="J4110" s="79"/>
      <c r="K4110" s="79"/>
      <c r="L4110" s="79"/>
      <c r="M4110" s="79"/>
    </row>
    <row r="4111" spans="1:13">
      <c r="A4111" s="79"/>
      <c r="B4111" s="79"/>
      <c r="C4111" s="79"/>
      <c r="D4111" s="79"/>
      <c r="E4111" s="79"/>
      <c r="F4111" s="79"/>
      <c r="G4111" s="79"/>
      <c r="H4111" s="79"/>
      <c r="I4111" s="79"/>
      <c r="J4111" s="79"/>
      <c r="K4111" s="79"/>
      <c r="L4111" s="79"/>
      <c r="M4111" s="79"/>
    </row>
    <row r="4112" spans="1:13">
      <c r="A4112" s="79"/>
      <c r="B4112" s="79"/>
      <c r="C4112" s="79"/>
      <c r="D4112" s="79"/>
      <c r="E4112" s="79"/>
      <c r="F4112" s="79"/>
      <c r="G4112" s="79"/>
      <c r="H4112" s="79"/>
      <c r="I4112" s="79"/>
      <c r="J4112" s="79"/>
      <c r="K4112" s="79"/>
      <c r="L4112" s="79"/>
      <c r="M4112" s="79"/>
    </row>
    <row r="4113" spans="1:13">
      <c r="A4113" s="79"/>
      <c r="B4113" s="79"/>
      <c r="C4113" s="79"/>
      <c r="D4113" s="79"/>
      <c r="E4113" s="79"/>
      <c r="F4113" s="79"/>
      <c r="G4113" s="79"/>
      <c r="H4113" s="79"/>
      <c r="I4113" s="79"/>
      <c r="J4113" s="79"/>
      <c r="K4113" s="79"/>
      <c r="L4113" s="79"/>
      <c r="M4113" s="79"/>
    </row>
    <row r="4114" spans="1:13">
      <c r="A4114" s="79"/>
      <c r="B4114" s="79"/>
      <c r="C4114" s="79"/>
      <c r="D4114" s="79"/>
      <c r="E4114" s="79"/>
      <c r="F4114" s="79"/>
      <c r="G4114" s="79"/>
      <c r="H4114" s="79"/>
      <c r="I4114" s="79"/>
      <c r="J4114" s="79"/>
      <c r="K4114" s="79"/>
      <c r="L4114" s="79"/>
      <c r="M4114" s="79"/>
    </row>
    <row r="4115" spans="1:13">
      <c r="A4115" s="79"/>
      <c r="B4115" s="79"/>
      <c r="C4115" s="79"/>
      <c r="D4115" s="79"/>
      <c r="E4115" s="79"/>
      <c r="F4115" s="79"/>
      <c r="G4115" s="79"/>
      <c r="H4115" s="79"/>
      <c r="I4115" s="79"/>
      <c r="J4115" s="79"/>
      <c r="K4115" s="79"/>
      <c r="L4115" s="79"/>
      <c r="M4115" s="79"/>
    </row>
    <row r="4116" spans="1:13">
      <c r="A4116" s="79"/>
      <c r="B4116" s="79"/>
      <c r="C4116" s="79"/>
      <c r="D4116" s="79"/>
      <c r="E4116" s="79"/>
      <c r="F4116" s="79"/>
      <c r="G4116" s="79"/>
      <c r="H4116" s="79"/>
      <c r="I4116" s="79"/>
      <c r="J4116" s="79"/>
      <c r="K4116" s="79"/>
      <c r="L4116" s="79"/>
      <c r="M4116" s="79"/>
    </row>
    <row r="4117" spans="1:13">
      <c r="A4117" s="79"/>
      <c r="B4117" s="79"/>
      <c r="C4117" s="79"/>
      <c r="D4117" s="79"/>
      <c r="E4117" s="79"/>
      <c r="F4117" s="79"/>
      <c r="G4117" s="79"/>
      <c r="H4117" s="79"/>
      <c r="I4117" s="79"/>
      <c r="J4117" s="79"/>
      <c r="K4117" s="79"/>
      <c r="L4117" s="79"/>
      <c r="M4117" s="79"/>
    </row>
    <row r="4118" spans="1:13">
      <c r="A4118" s="79"/>
      <c r="B4118" s="79"/>
      <c r="C4118" s="79"/>
      <c r="D4118" s="79"/>
      <c r="E4118" s="79"/>
      <c r="F4118" s="79"/>
      <c r="G4118" s="79"/>
      <c r="H4118" s="79"/>
      <c r="I4118" s="79"/>
      <c r="J4118" s="79"/>
      <c r="K4118" s="79"/>
      <c r="L4118" s="79"/>
      <c r="M4118" s="79"/>
    </row>
    <row r="4119" spans="1:13">
      <c r="A4119" s="79"/>
      <c r="B4119" s="79"/>
      <c r="C4119" s="79"/>
      <c r="D4119" s="79"/>
      <c r="E4119" s="79"/>
      <c r="F4119" s="79"/>
      <c r="G4119" s="79"/>
      <c r="H4119" s="79"/>
      <c r="I4119" s="79"/>
      <c r="J4119" s="79"/>
      <c r="K4119" s="79"/>
      <c r="L4119" s="79"/>
      <c r="M4119" s="79"/>
    </row>
    <row r="4120" spans="1:13">
      <c r="A4120" s="79"/>
      <c r="B4120" s="79"/>
      <c r="C4120" s="79"/>
      <c r="D4120" s="79"/>
      <c r="E4120" s="79"/>
      <c r="F4120" s="79"/>
      <c r="G4120" s="79"/>
      <c r="H4120" s="79"/>
      <c r="I4120" s="79"/>
      <c r="J4120" s="79"/>
      <c r="K4120" s="79"/>
      <c r="L4120" s="79"/>
      <c r="M4120" s="79"/>
    </row>
    <row r="4121" spans="1:13">
      <c r="A4121" s="79"/>
      <c r="B4121" s="79"/>
      <c r="C4121" s="79"/>
      <c r="D4121" s="79"/>
      <c r="E4121" s="79"/>
      <c r="F4121" s="79"/>
      <c r="G4121" s="79"/>
      <c r="H4121" s="79"/>
      <c r="I4121" s="79"/>
      <c r="J4121" s="79"/>
      <c r="K4121" s="79"/>
      <c r="L4121" s="79"/>
      <c r="M4121" s="79"/>
    </row>
    <row r="4122" spans="1:13">
      <c r="A4122" s="79"/>
      <c r="B4122" s="79"/>
      <c r="C4122" s="79"/>
      <c r="D4122" s="79"/>
      <c r="E4122" s="79"/>
      <c r="F4122" s="79"/>
      <c r="G4122" s="79"/>
      <c r="H4122" s="79"/>
      <c r="I4122" s="79"/>
      <c r="J4122" s="79"/>
      <c r="K4122" s="79"/>
      <c r="L4122" s="79"/>
      <c r="M4122" s="79"/>
    </row>
    <row r="4123" spans="1:13">
      <c r="A4123" s="79"/>
      <c r="B4123" s="79"/>
      <c r="C4123" s="79"/>
      <c r="D4123" s="79"/>
      <c r="E4123" s="79"/>
      <c r="F4123" s="79"/>
      <c r="G4123" s="79"/>
      <c r="H4123" s="79"/>
      <c r="I4123" s="79"/>
      <c r="J4123" s="79"/>
      <c r="K4123" s="79"/>
      <c r="L4123" s="79"/>
      <c r="M4123" s="79"/>
    </row>
    <row r="4124" spans="1:13">
      <c r="A4124" s="79"/>
      <c r="B4124" s="79"/>
      <c r="C4124" s="79"/>
      <c r="D4124" s="79"/>
      <c r="E4124" s="79"/>
      <c r="F4124" s="79"/>
      <c r="G4124" s="79"/>
      <c r="H4124" s="79"/>
      <c r="I4124" s="79"/>
      <c r="J4124" s="79"/>
      <c r="K4124" s="79"/>
      <c r="L4124" s="79"/>
      <c r="M4124" s="79"/>
    </row>
    <row r="4125" spans="1:13">
      <c r="A4125" s="79"/>
      <c r="B4125" s="79"/>
      <c r="C4125" s="79"/>
      <c r="D4125" s="79"/>
      <c r="E4125" s="79"/>
      <c r="F4125" s="79"/>
      <c r="G4125" s="79"/>
      <c r="H4125" s="79"/>
      <c r="I4125" s="79"/>
      <c r="J4125" s="79"/>
      <c r="K4125" s="79"/>
      <c r="L4125" s="79"/>
      <c r="M4125" s="79"/>
    </row>
    <row r="4126" spans="1:13">
      <c r="A4126" s="79"/>
      <c r="B4126" s="79"/>
      <c r="C4126" s="79"/>
      <c r="D4126" s="79"/>
      <c r="E4126" s="79"/>
      <c r="F4126" s="79"/>
      <c r="G4126" s="79"/>
      <c r="H4126" s="79"/>
      <c r="I4126" s="79"/>
      <c r="J4126" s="79"/>
      <c r="K4126" s="79"/>
      <c r="L4126" s="79"/>
      <c r="M4126" s="79"/>
    </row>
    <row r="4127" spans="1:13">
      <c r="A4127" s="79"/>
      <c r="B4127" s="79"/>
      <c r="C4127" s="79"/>
      <c r="D4127" s="79"/>
      <c r="E4127" s="79"/>
      <c r="F4127" s="79"/>
      <c r="G4127" s="79"/>
      <c r="H4127" s="79"/>
      <c r="I4127" s="79"/>
      <c r="J4127" s="79"/>
      <c r="K4127" s="79"/>
      <c r="L4127" s="79"/>
      <c r="M4127" s="79"/>
    </row>
    <row r="4128" spans="1:13">
      <c r="A4128" s="79"/>
      <c r="B4128" s="79"/>
      <c r="C4128" s="79"/>
      <c r="D4128" s="79"/>
      <c r="E4128" s="79"/>
      <c r="F4128" s="79"/>
      <c r="G4128" s="79"/>
      <c r="H4128" s="79"/>
      <c r="I4128" s="79"/>
      <c r="J4128" s="79"/>
      <c r="K4128" s="79"/>
      <c r="L4128" s="79"/>
      <c r="M4128" s="79"/>
    </row>
    <row r="4129" spans="1:13">
      <c r="A4129" s="79"/>
      <c r="B4129" s="79"/>
      <c r="C4129" s="79"/>
      <c r="D4129" s="79"/>
      <c r="E4129" s="79"/>
      <c r="F4129" s="79"/>
      <c r="G4129" s="79"/>
      <c r="H4129" s="79"/>
      <c r="I4129" s="79"/>
      <c r="J4129" s="79"/>
      <c r="K4129" s="79"/>
      <c r="L4129" s="79"/>
      <c r="M4129" s="79"/>
    </row>
    <row r="4130" spans="1:13">
      <c r="A4130" s="79"/>
      <c r="B4130" s="79"/>
      <c r="C4130" s="79"/>
      <c r="D4130" s="79"/>
      <c r="E4130" s="79"/>
      <c r="F4130" s="79"/>
      <c r="G4130" s="79"/>
      <c r="H4130" s="79"/>
      <c r="I4130" s="79"/>
      <c r="J4130" s="79"/>
      <c r="K4130" s="79"/>
      <c r="L4130" s="79"/>
      <c r="M4130" s="79"/>
    </row>
    <row r="4131" spans="1:13">
      <c r="A4131" s="79"/>
      <c r="B4131" s="79"/>
      <c r="C4131" s="79"/>
      <c r="D4131" s="79"/>
      <c r="E4131" s="79"/>
      <c r="F4131" s="79"/>
      <c r="G4131" s="79"/>
      <c r="H4131" s="79"/>
      <c r="I4131" s="79"/>
      <c r="J4131" s="79"/>
      <c r="K4131" s="79"/>
      <c r="L4131" s="79"/>
      <c r="M4131" s="79"/>
    </row>
    <row r="4132" spans="1:13">
      <c r="A4132" s="79"/>
      <c r="B4132" s="79"/>
      <c r="C4132" s="79"/>
      <c r="D4132" s="79"/>
      <c r="E4132" s="79"/>
      <c r="F4132" s="79"/>
      <c r="G4132" s="79"/>
      <c r="H4132" s="79"/>
      <c r="I4132" s="79"/>
      <c r="J4132" s="79"/>
      <c r="K4132" s="79"/>
      <c r="L4132" s="79"/>
      <c r="M4132" s="79"/>
    </row>
    <row r="4133" spans="1:13">
      <c r="A4133" s="79"/>
      <c r="B4133" s="79"/>
      <c r="C4133" s="79"/>
      <c r="D4133" s="79"/>
      <c r="E4133" s="79"/>
      <c r="F4133" s="79"/>
      <c r="G4133" s="79"/>
      <c r="H4133" s="79"/>
      <c r="I4133" s="79"/>
      <c r="J4133" s="79"/>
      <c r="K4133" s="79"/>
      <c r="L4133" s="79"/>
      <c r="M4133" s="79"/>
    </row>
    <row r="4134" spans="1:13">
      <c r="A4134" s="79"/>
      <c r="B4134" s="79"/>
      <c r="C4134" s="79"/>
      <c r="D4134" s="79"/>
      <c r="E4134" s="79"/>
      <c r="F4134" s="79"/>
      <c r="G4134" s="79"/>
      <c r="H4134" s="79"/>
      <c r="I4134" s="79"/>
      <c r="J4134" s="79"/>
      <c r="K4134" s="79"/>
      <c r="L4134" s="79"/>
      <c r="M4134" s="79"/>
    </row>
    <row r="4135" spans="1:13">
      <c r="A4135" s="79"/>
      <c r="B4135" s="79"/>
      <c r="C4135" s="79"/>
      <c r="D4135" s="79"/>
      <c r="E4135" s="79"/>
      <c r="F4135" s="79"/>
      <c r="G4135" s="79"/>
      <c r="H4135" s="79"/>
      <c r="I4135" s="79"/>
      <c r="J4135" s="79"/>
      <c r="K4135" s="79"/>
      <c r="L4135" s="79"/>
      <c r="M4135" s="79"/>
    </row>
    <row r="4136" spans="1:13">
      <c r="A4136" s="79"/>
      <c r="B4136" s="79"/>
      <c r="C4136" s="79"/>
      <c r="D4136" s="79"/>
      <c r="E4136" s="79"/>
      <c r="F4136" s="79"/>
      <c r="G4136" s="79"/>
      <c r="H4136" s="79"/>
      <c r="I4136" s="79"/>
      <c r="J4136" s="79"/>
      <c r="K4136" s="79"/>
      <c r="L4136" s="79"/>
      <c r="M4136" s="79"/>
    </row>
    <row r="4137" spans="1:13">
      <c r="A4137" s="79"/>
      <c r="B4137" s="79"/>
      <c r="C4137" s="79"/>
      <c r="D4137" s="79"/>
      <c r="E4137" s="79"/>
      <c r="F4137" s="79"/>
      <c r="G4137" s="79"/>
      <c r="H4137" s="79"/>
      <c r="I4137" s="79"/>
      <c r="J4137" s="79"/>
      <c r="K4137" s="79"/>
      <c r="L4137" s="79"/>
      <c r="M4137" s="79"/>
    </row>
    <row r="4138" spans="1:13">
      <c r="A4138" s="79"/>
      <c r="B4138" s="79"/>
      <c r="C4138" s="79"/>
      <c r="D4138" s="79"/>
      <c r="E4138" s="79"/>
      <c r="F4138" s="79"/>
      <c r="G4138" s="79"/>
      <c r="H4138" s="79"/>
      <c r="I4138" s="79"/>
      <c r="J4138" s="79"/>
      <c r="K4138" s="79"/>
      <c r="L4138" s="79"/>
      <c r="M4138" s="79"/>
    </row>
    <row r="4139" spans="1:13">
      <c r="A4139" s="79"/>
      <c r="B4139" s="79"/>
      <c r="C4139" s="79"/>
      <c r="D4139" s="79"/>
      <c r="E4139" s="79"/>
      <c r="F4139" s="79"/>
      <c r="G4139" s="79"/>
      <c r="H4139" s="79"/>
      <c r="I4139" s="79"/>
      <c r="J4139" s="79"/>
      <c r="K4139" s="79"/>
      <c r="L4139" s="79"/>
      <c r="M4139" s="79"/>
    </row>
    <row r="4140" spans="1:13">
      <c r="A4140" s="79"/>
      <c r="B4140" s="79"/>
      <c r="C4140" s="79"/>
      <c r="D4140" s="79"/>
      <c r="E4140" s="79"/>
      <c r="F4140" s="79"/>
      <c r="G4140" s="79"/>
      <c r="H4140" s="79"/>
      <c r="I4140" s="79"/>
      <c r="J4140" s="79"/>
      <c r="K4140" s="79"/>
      <c r="L4140" s="79"/>
      <c r="M4140" s="79"/>
    </row>
    <row r="4141" spans="1:13">
      <c r="A4141" s="79"/>
      <c r="B4141" s="79"/>
      <c r="C4141" s="79"/>
      <c r="D4141" s="79"/>
      <c r="E4141" s="79"/>
      <c r="F4141" s="79"/>
      <c r="G4141" s="79"/>
      <c r="H4141" s="79"/>
      <c r="I4141" s="79"/>
      <c r="J4141" s="79"/>
      <c r="K4141" s="79"/>
      <c r="L4141" s="79"/>
      <c r="M4141" s="79"/>
    </row>
    <row r="4142" spans="1:13">
      <c r="A4142" s="79"/>
      <c r="B4142" s="79"/>
      <c r="C4142" s="79"/>
      <c r="D4142" s="79"/>
      <c r="E4142" s="79"/>
      <c r="F4142" s="79"/>
      <c r="G4142" s="79"/>
      <c r="H4142" s="79"/>
      <c r="I4142" s="79"/>
      <c r="J4142" s="79"/>
      <c r="K4142" s="79"/>
      <c r="L4142" s="79"/>
      <c r="M4142" s="79"/>
    </row>
    <row r="4143" spans="1:13">
      <c r="A4143" s="79"/>
      <c r="B4143" s="79"/>
      <c r="C4143" s="79"/>
      <c r="D4143" s="79"/>
      <c r="E4143" s="79"/>
      <c r="F4143" s="79"/>
      <c r="G4143" s="79"/>
      <c r="H4143" s="79"/>
      <c r="I4143" s="79"/>
      <c r="J4143" s="79"/>
      <c r="K4143" s="79"/>
      <c r="L4143" s="79"/>
      <c r="M4143" s="79"/>
    </row>
    <row r="4144" spans="1:13">
      <c r="A4144" s="79"/>
      <c r="B4144" s="79"/>
      <c r="C4144" s="79"/>
      <c r="D4144" s="79"/>
      <c r="E4144" s="79"/>
      <c r="F4144" s="79"/>
      <c r="G4144" s="79"/>
      <c r="H4144" s="79"/>
      <c r="I4144" s="79"/>
      <c r="J4144" s="79"/>
      <c r="K4144" s="79"/>
      <c r="L4144" s="79"/>
      <c r="M4144" s="79"/>
    </row>
    <row r="4145" spans="1:13">
      <c r="A4145" s="79"/>
      <c r="B4145" s="79"/>
      <c r="C4145" s="79"/>
      <c r="D4145" s="79"/>
      <c r="E4145" s="79"/>
      <c r="F4145" s="79"/>
      <c r="G4145" s="79"/>
      <c r="H4145" s="79"/>
      <c r="I4145" s="79"/>
      <c r="J4145" s="79"/>
      <c r="K4145" s="79"/>
      <c r="L4145" s="79"/>
      <c r="M4145" s="79"/>
    </row>
    <row r="4146" spans="1:13">
      <c r="A4146" s="79"/>
      <c r="B4146" s="79"/>
      <c r="C4146" s="79"/>
      <c r="D4146" s="79"/>
      <c r="E4146" s="79"/>
      <c r="F4146" s="79"/>
      <c r="G4146" s="79"/>
      <c r="H4146" s="79"/>
      <c r="I4146" s="79"/>
      <c r="J4146" s="79"/>
      <c r="K4146" s="79"/>
      <c r="L4146" s="79"/>
      <c r="M4146" s="79"/>
    </row>
    <row r="4147" spans="1:13">
      <c r="A4147" s="79"/>
      <c r="B4147" s="79"/>
      <c r="C4147" s="79"/>
      <c r="D4147" s="79"/>
      <c r="E4147" s="79"/>
      <c r="F4147" s="79"/>
      <c r="G4147" s="79"/>
      <c r="H4147" s="79"/>
      <c r="I4147" s="79"/>
      <c r="J4147" s="79"/>
      <c r="K4147" s="79"/>
      <c r="L4147" s="79"/>
      <c r="M4147" s="79"/>
    </row>
    <row r="4148" spans="1:13">
      <c r="A4148" s="79"/>
      <c r="B4148" s="79"/>
      <c r="C4148" s="79"/>
      <c r="D4148" s="79"/>
      <c r="E4148" s="79"/>
      <c r="F4148" s="79"/>
      <c r="G4148" s="79"/>
      <c r="H4148" s="79"/>
      <c r="I4148" s="79"/>
      <c r="J4148" s="79"/>
      <c r="K4148" s="79"/>
      <c r="L4148" s="79"/>
      <c r="M4148" s="79"/>
    </row>
    <row r="4149" spans="1:13">
      <c r="A4149" s="79"/>
      <c r="B4149" s="79"/>
      <c r="C4149" s="79"/>
      <c r="D4149" s="79"/>
      <c r="E4149" s="79"/>
      <c r="F4149" s="79"/>
      <c r="G4149" s="79"/>
      <c r="H4149" s="79"/>
      <c r="I4149" s="79"/>
      <c r="J4149" s="79"/>
      <c r="K4149" s="79"/>
      <c r="L4149" s="79"/>
      <c r="M4149" s="79"/>
    </row>
    <row r="4150" spans="1:13">
      <c r="A4150" s="79"/>
      <c r="B4150" s="79"/>
      <c r="C4150" s="79"/>
      <c r="D4150" s="79"/>
      <c r="E4150" s="79"/>
      <c r="F4150" s="79"/>
      <c r="G4150" s="79"/>
      <c r="H4150" s="79"/>
      <c r="I4150" s="79"/>
      <c r="J4150" s="79"/>
      <c r="K4150" s="79"/>
      <c r="L4150" s="79"/>
      <c r="M4150" s="79"/>
    </row>
    <row r="4151" spans="1:13">
      <c r="A4151" s="79"/>
      <c r="B4151" s="79"/>
      <c r="C4151" s="79"/>
      <c r="D4151" s="79"/>
      <c r="E4151" s="79"/>
      <c r="F4151" s="79"/>
      <c r="G4151" s="79"/>
      <c r="H4151" s="79"/>
      <c r="I4151" s="79"/>
      <c r="J4151" s="79"/>
      <c r="K4151" s="79"/>
      <c r="L4151" s="79"/>
      <c r="M4151" s="79"/>
    </row>
    <row r="4152" spans="1:13">
      <c r="A4152" s="79"/>
      <c r="B4152" s="79"/>
      <c r="C4152" s="79"/>
      <c r="D4152" s="79"/>
      <c r="E4152" s="79"/>
      <c r="F4152" s="79"/>
      <c r="G4152" s="79"/>
      <c r="H4152" s="79"/>
      <c r="I4152" s="79"/>
      <c r="J4152" s="79"/>
      <c r="K4152" s="79"/>
      <c r="L4152" s="79"/>
      <c r="M4152" s="79"/>
    </row>
    <row r="4153" spans="1:13">
      <c r="A4153" s="79"/>
      <c r="B4153" s="79"/>
      <c r="C4153" s="79"/>
      <c r="D4153" s="79"/>
      <c r="E4153" s="79"/>
      <c r="F4153" s="79"/>
      <c r="G4153" s="79"/>
      <c r="H4153" s="79"/>
      <c r="I4153" s="79"/>
      <c r="J4153" s="79"/>
      <c r="K4153" s="79"/>
      <c r="L4153" s="79"/>
      <c r="M4153" s="79"/>
    </row>
    <row r="4154" spans="1:13">
      <c r="A4154" s="79"/>
      <c r="B4154" s="79"/>
      <c r="C4154" s="79"/>
      <c r="D4154" s="79"/>
      <c r="E4154" s="79"/>
      <c r="F4154" s="79"/>
      <c r="G4154" s="79"/>
      <c r="H4154" s="79"/>
      <c r="I4154" s="79"/>
      <c r="J4154" s="79"/>
      <c r="K4154" s="79"/>
      <c r="L4154" s="79"/>
      <c r="M4154" s="79"/>
    </row>
    <row r="4155" spans="1:13">
      <c r="A4155" s="79"/>
      <c r="B4155" s="79"/>
      <c r="C4155" s="79"/>
      <c r="D4155" s="79"/>
      <c r="E4155" s="79"/>
      <c r="F4155" s="79"/>
      <c r="G4155" s="79"/>
      <c r="H4155" s="79"/>
      <c r="I4155" s="79"/>
      <c r="J4155" s="79"/>
      <c r="K4155" s="79"/>
      <c r="L4155" s="79"/>
      <c r="M4155" s="79"/>
    </row>
    <row r="4156" spans="1:13">
      <c r="A4156" s="79"/>
      <c r="B4156" s="79"/>
      <c r="C4156" s="79"/>
      <c r="D4156" s="79"/>
      <c r="E4156" s="79"/>
      <c r="F4156" s="79"/>
      <c r="G4156" s="79"/>
      <c r="H4156" s="79"/>
      <c r="I4156" s="79"/>
      <c r="J4156" s="79"/>
      <c r="K4156" s="79"/>
      <c r="L4156" s="79"/>
      <c r="M4156" s="79"/>
    </row>
    <row r="4157" spans="1:13">
      <c r="A4157" s="79"/>
      <c r="B4157" s="79"/>
      <c r="C4157" s="79"/>
      <c r="D4157" s="79"/>
      <c r="E4157" s="79"/>
      <c r="F4157" s="79"/>
      <c r="G4157" s="79"/>
      <c r="H4157" s="79"/>
      <c r="I4157" s="79"/>
      <c r="J4157" s="79"/>
      <c r="K4157" s="79"/>
      <c r="L4157" s="79"/>
      <c r="M4157" s="79"/>
    </row>
    <row r="4158" spans="1:13">
      <c r="A4158" s="79"/>
      <c r="B4158" s="79"/>
      <c r="C4158" s="79"/>
      <c r="D4158" s="79"/>
      <c r="E4158" s="79"/>
      <c r="F4158" s="79"/>
      <c r="G4158" s="79"/>
      <c r="H4158" s="79"/>
      <c r="I4158" s="79"/>
      <c r="J4158" s="79"/>
      <c r="K4158" s="79"/>
      <c r="L4158" s="79"/>
      <c r="M4158" s="79"/>
    </row>
    <row r="4159" spans="1:13">
      <c r="A4159" s="79"/>
      <c r="B4159" s="79"/>
      <c r="C4159" s="79"/>
      <c r="D4159" s="79"/>
      <c r="E4159" s="79"/>
      <c r="F4159" s="79"/>
      <c r="G4159" s="79"/>
      <c r="H4159" s="79"/>
      <c r="I4159" s="79"/>
      <c r="J4159" s="79"/>
      <c r="K4159" s="79"/>
      <c r="L4159" s="79"/>
      <c r="M4159" s="79"/>
    </row>
    <row r="4160" spans="1:13">
      <c r="A4160" s="79"/>
      <c r="B4160" s="79"/>
      <c r="C4160" s="79"/>
      <c r="D4160" s="79"/>
      <c r="E4160" s="79"/>
      <c r="F4160" s="79"/>
      <c r="G4160" s="79"/>
      <c r="H4160" s="79"/>
      <c r="I4160" s="79"/>
      <c r="J4160" s="79"/>
      <c r="K4160" s="79"/>
      <c r="L4160" s="79"/>
      <c r="M4160" s="79"/>
    </row>
    <row r="4161" spans="1:13">
      <c r="A4161" s="79"/>
      <c r="B4161" s="79"/>
      <c r="C4161" s="79"/>
      <c r="D4161" s="79"/>
      <c r="E4161" s="79"/>
      <c r="F4161" s="79"/>
      <c r="G4161" s="79"/>
      <c r="H4161" s="79"/>
      <c r="I4161" s="79"/>
      <c r="J4161" s="79"/>
      <c r="K4161" s="79"/>
      <c r="L4161" s="79"/>
      <c r="M4161" s="79"/>
    </row>
    <row r="4162" spans="1:13">
      <c r="A4162" s="79"/>
      <c r="B4162" s="79"/>
      <c r="C4162" s="79"/>
      <c r="D4162" s="79"/>
      <c r="E4162" s="79"/>
      <c r="F4162" s="79"/>
      <c r="G4162" s="79"/>
      <c r="H4162" s="79"/>
      <c r="I4162" s="79"/>
      <c r="J4162" s="79"/>
      <c r="K4162" s="79"/>
      <c r="L4162" s="79"/>
      <c r="M4162" s="79"/>
    </row>
    <row r="4163" spans="1:13">
      <c r="A4163" s="79"/>
      <c r="B4163" s="79"/>
      <c r="C4163" s="79"/>
      <c r="D4163" s="79"/>
      <c r="E4163" s="79"/>
      <c r="F4163" s="79"/>
      <c r="G4163" s="79"/>
      <c r="H4163" s="79"/>
      <c r="I4163" s="79"/>
      <c r="J4163" s="79"/>
      <c r="K4163" s="79"/>
      <c r="L4163" s="79"/>
      <c r="M4163" s="79"/>
    </row>
    <row r="4164" spans="1:13">
      <c r="A4164" s="79"/>
      <c r="B4164" s="79"/>
      <c r="C4164" s="79"/>
      <c r="D4164" s="79"/>
      <c r="E4164" s="79"/>
      <c r="F4164" s="79"/>
      <c r="G4164" s="79"/>
      <c r="H4164" s="79"/>
      <c r="I4164" s="79"/>
      <c r="J4164" s="79"/>
      <c r="K4164" s="79"/>
      <c r="L4164" s="79"/>
      <c r="M4164" s="79"/>
    </row>
    <row r="4165" spans="1:13">
      <c r="A4165" s="79"/>
      <c r="B4165" s="79"/>
      <c r="C4165" s="79"/>
      <c r="D4165" s="79"/>
      <c r="E4165" s="79"/>
      <c r="F4165" s="79"/>
      <c r="G4165" s="79"/>
      <c r="H4165" s="79"/>
      <c r="I4165" s="79"/>
      <c r="J4165" s="79"/>
      <c r="K4165" s="79"/>
      <c r="L4165" s="79"/>
      <c r="M4165" s="79"/>
    </row>
    <row r="4166" spans="1:13">
      <c r="A4166" s="79"/>
      <c r="B4166" s="79"/>
      <c r="C4166" s="79"/>
      <c r="D4166" s="79"/>
      <c r="E4166" s="79"/>
      <c r="F4166" s="79"/>
      <c r="G4166" s="79"/>
      <c r="H4166" s="79"/>
      <c r="I4166" s="79"/>
      <c r="J4166" s="79"/>
      <c r="K4166" s="79"/>
      <c r="L4166" s="79"/>
      <c r="M4166" s="79"/>
    </row>
    <row r="4167" spans="1:13">
      <c r="A4167" s="79"/>
      <c r="B4167" s="79"/>
      <c r="C4167" s="79"/>
      <c r="D4167" s="79"/>
      <c r="E4167" s="79"/>
      <c r="F4167" s="79"/>
      <c r="G4167" s="79"/>
      <c r="H4167" s="79"/>
      <c r="I4167" s="79"/>
      <c r="J4167" s="79"/>
      <c r="K4167" s="79"/>
      <c r="L4167" s="79"/>
      <c r="M4167" s="79"/>
    </row>
    <row r="4168" spans="1:13">
      <c r="A4168" s="79"/>
      <c r="B4168" s="79"/>
      <c r="C4168" s="79"/>
      <c r="D4168" s="79"/>
      <c r="E4168" s="79"/>
      <c r="F4168" s="79"/>
      <c r="G4168" s="79"/>
      <c r="H4168" s="79"/>
      <c r="I4168" s="79"/>
      <c r="J4168" s="79"/>
      <c r="K4168" s="79"/>
      <c r="L4168" s="79"/>
      <c r="M4168" s="79"/>
    </row>
    <row r="4169" spans="1:13">
      <c r="A4169" s="79"/>
      <c r="B4169" s="79"/>
      <c r="C4169" s="79"/>
      <c r="D4169" s="79"/>
      <c r="E4169" s="79"/>
      <c r="F4169" s="79"/>
      <c r="G4169" s="79"/>
      <c r="H4169" s="79"/>
      <c r="I4169" s="79"/>
      <c r="J4169" s="79"/>
      <c r="K4169" s="79"/>
      <c r="L4169" s="79"/>
      <c r="M4169" s="79"/>
    </row>
    <row r="4170" spans="1:13">
      <c r="A4170" s="79"/>
      <c r="B4170" s="79"/>
      <c r="C4170" s="79"/>
      <c r="D4170" s="79"/>
      <c r="E4170" s="79"/>
      <c r="F4170" s="79"/>
      <c r="G4170" s="79"/>
      <c r="H4170" s="79"/>
      <c r="I4170" s="79"/>
      <c r="J4170" s="79"/>
      <c r="K4170" s="79"/>
      <c r="L4170" s="79"/>
      <c r="M4170" s="79"/>
    </row>
    <row r="4171" spans="1:13">
      <c r="A4171" s="79"/>
      <c r="B4171" s="79"/>
      <c r="C4171" s="79"/>
      <c r="D4171" s="79"/>
      <c r="E4171" s="79"/>
      <c r="F4171" s="79"/>
      <c r="G4171" s="79"/>
      <c r="H4171" s="79"/>
      <c r="I4171" s="79"/>
      <c r="J4171" s="79"/>
      <c r="K4171" s="79"/>
      <c r="L4171" s="79"/>
      <c r="M4171" s="79"/>
    </row>
    <row r="4172" spans="1:13">
      <c r="A4172" s="79"/>
      <c r="B4172" s="79"/>
      <c r="C4172" s="79"/>
      <c r="D4172" s="79"/>
      <c r="E4172" s="79"/>
      <c r="F4172" s="79"/>
      <c r="G4172" s="79"/>
      <c r="H4172" s="79"/>
      <c r="I4172" s="79"/>
      <c r="J4172" s="79"/>
      <c r="K4172" s="79"/>
      <c r="L4172" s="79"/>
      <c r="M4172" s="79"/>
    </row>
    <row r="4173" spans="1:13">
      <c r="A4173" s="79"/>
      <c r="B4173" s="79"/>
      <c r="C4173" s="79"/>
      <c r="D4173" s="79"/>
      <c r="E4173" s="79"/>
      <c r="F4173" s="79"/>
      <c r="G4173" s="79"/>
      <c r="H4173" s="79"/>
      <c r="I4173" s="79"/>
      <c r="J4173" s="79"/>
      <c r="K4173" s="79"/>
      <c r="L4173" s="79"/>
      <c r="M4173" s="79"/>
    </row>
    <row r="4174" spans="1:13">
      <c r="A4174" s="79"/>
      <c r="B4174" s="79"/>
      <c r="C4174" s="79"/>
      <c r="D4174" s="79"/>
      <c r="E4174" s="79"/>
      <c r="F4174" s="79"/>
      <c r="G4174" s="79"/>
      <c r="H4174" s="79"/>
      <c r="I4174" s="79"/>
      <c r="J4174" s="79"/>
      <c r="K4174" s="79"/>
      <c r="L4174" s="79"/>
      <c r="M4174" s="79"/>
    </row>
    <row r="4175" spans="1:13">
      <c r="A4175" s="79"/>
      <c r="B4175" s="79"/>
      <c r="C4175" s="79"/>
      <c r="D4175" s="79"/>
      <c r="E4175" s="79"/>
      <c r="F4175" s="79"/>
      <c r="G4175" s="79"/>
      <c r="H4175" s="79"/>
      <c r="I4175" s="79"/>
      <c r="J4175" s="79"/>
      <c r="K4175" s="79"/>
      <c r="L4175" s="79"/>
      <c r="M4175" s="79"/>
    </row>
    <row r="4176" spans="1:13">
      <c r="A4176" s="79"/>
      <c r="B4176" s="79"/>
      <c r="C4176" s="79"/>
      <c r="D4176" s="79"/>
      <c r="E4176" s="79"/>
      <c r="F4176" s="79"/>
      <c r="G4176" s="79"/>
      <c r="H4176" s="79"/>
      <c r="I4176" s="79"/>
      <c r="J4176" s="79"/>
      <c r="K4176" s="79"/>
      <c r="L4176" s="79"/>
      <c r="M4176" s="79"/>
    </row>
    <row r="4177" spans="1:13">
      <c r="A4177" s="79"/>
      <c r="B4177" s="79"/>
      <c r="C4177" s="79"/>
      <c r="D4177" s="79"/>
      <c r="E4177" s="79"/>
      <c r="F4177" s="79"/>
      <c r="G4177" s="79"/>
      <c r="H4177" s="79"/>
      <c r="I4177" s="79"/>
      <c r="J4177" s="79"/>
      <c r="K4177" s="79"/>
      <c r="L4177" s="79"/>
      <c r="M4177" s="79"/>
    </row>
    <row r="4178" spans="1:13">
      <c r="A4178" s="79"/>
      <c r="B4178" s="79"/>
      <c r="C4178" s="79"/>
      <c r="D4178" s="79"/>
      <c r="E4178" s="79"/>
      <c r="F4178" s="79"/>
      <c r="G4178" s="79"/>
      <c r="H4178" s="79"/>
      <c r="I4178" s="79"/>
      <c r="J4178" s="79"/>
      <c r="K4178" s="79"/>
      <c r="L4178" s="79"/>
      <c r="M4178" s="79"/>
    </row>
    <row r="4179" spans="1:13">
      <c r="A4179" s="79"/>
      <c r="B4179" s="79"/>
      <c r="C4179" s="79"/>
      <c r="D4179" s="79"/>
      <c r="E4179" s="79"/>
      <c r="F4179" s="79"/>
      <c r="G4179" s="79"/>
      <c r="H4179" s="79"/>
      <c r="I4179" s="79"/>
      <c r="J4179" s="79"/>
      <c r="K4179" s="79"/>
      <c r="L4179" s="79"/>
      <c r="M4179" s="79"/>
    </row>
    <row r="4180" spans="1:13">
      <c r="A4180" s="79"/>
      <c r="B4180" s="79"/>
      <c r="C4180" s="79"/>
      <c r="D4180" s="79"/>
      <c r="E4180" s="79"/>
      <c r="F4180" s="79"/>
      <c r="G4180" s="79"/>
      <c r="H4180" s="79"/>
      <c r="I4180" s="79"/>
      <c r="J4180" s="79"/>
      <c r="K4180" s="79"/>
      <c r="L4180" s="79"/>
      <c r="M4180" s="79"/>
    </row>
    <row r="4181" spans="1:13">
      <c r="A4181" s="79"/>
      <c r="B4181" s="79"/>
      <c r="C4181" s="79"/>
      <c r="D4181" s="79"/>
      <c r="E4181" s="79"/>
      <c r="F4181" s="79"/>
      <c r="G4181" s="79"/>
      <c r="H4181" s="79"/>
      <c r="I4181" s="79"/>
      <c r="J4181" s="79"/>
      <c r="K4181" s="79"/>
      <c r="L4181" s="79"/>
      <c r="M4181" s="79"/>
    </row>
    <row r="4182" spans="1:13">
      <c r="A4182" s="79"/>
      <c r="B4182" s="79"/>
      <c r="C4182" s="79"/>
      <c r="D4182" s="79"/>
      <c r="E4182" s="79"/>
      <c r="F4182" s="79"/>
      <c r="G4182" s="79"/>
      <c r="H4182" s="79"/>
      <c r="I4182" s="79"/>
      <c r="J4182" s="79"/>
      <c r="K4182" s="79"/>
      <c r="L4182" s="79"/>
      <c r="M4182" s="79"/>
    </row>
    <row r="4183" spans="1:13">
      <c r="A4183" s="79"/>
      <c r="B4183" s="79"/>
      <c r="C4183" s="79"/>
      <c r="D4183" s="79"/>
      <c r="E4183" s="79"/>
      <c r="F4183" s="79"/>
      <c r="G4183" s="79"/>
      <c r="H4183" s="79"/>
      <c r="I4183" s="79"/>
      <c r="J4183" s="79"/>
      <c r="K4183" s="79"/>
      <c r="L4183" s="79"/>
      <c r="M4183" s="79"/>
    </row>
    <row r="4184" spans="1:13">
      <c r="A4184" s="79"/>
      <c r="B4184" s="79"/>
      <c r="C4184" s="79"/>
      <c r="D4184" s="79"/>
      <c r="E4184" s="79"/>
      <c r="F4184" s="79"/>
      <c r="G4184" s="79"/>
      <c r="H4184" s="79"/>
      <c r="I4184" s="79"/>
      <c r="J4184" s="79"/>
      <c r="K4184" s="79"/>
      <c r="L4184" s="79"/>
      <c r="M4184" s="79"/>
    </row>
    <row r="4185" spans="1:13">
      <c r="A4185" s="79"/>
      <c r="B4185" s="79"/>
      <c r="C4185" s="79"/>
      <c r="D4185" s="79"/>
      <c r="E4185" s="79"/>
      <c r="F4185" s="79"/>
      <c r="G4185" s="79"/>
      <c r="H4185" s="79"/>
      <c r="I4185" s="79"/>
      <c r="J4185" s="79"/>
      <c r="K4185" s="79"/>
      <c r="L4185" s="79"/>
      <c r="M4185" s="79"/>
    </row>
    <row r="4186" spans="1:13">
      <c r="A4186" s="79"/>
      <c r="B4186" s="79"/>
      <c r="C4186" s="79"/>
      <c r="D4186" s="79"/>
      <c r="E4186" s="79"/>
      <c r="F4186" s="79"/>
      <c r="G4186" s="79"/>
      <c r="H4186" s="79"/>
      <c r="I4186" s="79"/>
      <c r="J4186" s="79"/>
      <c r="K4186" s="79"/>
      <c r="L4186" s="79"/>
      <c r="M4186" s="79"/>
    </row>
    <row r="4187" spans="1:13">
      <c r="A4187" s="79"/>
      <c r="B4187" s="79"/>
      <c r="C4187" s="79"/>
      <c r="D4187" s="79"/>
      <c r="E4187" s="79"/>
      <c r="F4187" s="79"/>
      <c r="G4187" s="79"/>
      <c r="H4187" s="79"/>
      <c r="I4187" s="79"/>
      <c r="J4187" s="79"/>
      <c r="K4187" s="79"/>
      <c r="L4187" s="79"/>
      <c r="M4187" s="79"/>
    </row>
    <row r="4188" spans="1:13">
      <c r="A4188" s="79"/>
      <c r="B4188" s="79"/>
      <c r="C4188" s="79"/>
      <c r="D4188" s="79"/>
      <c r="E4188" s="79"/>
      <c r="F4188" s="79"/>
      <c r="G4188" s="79"/>
      <c r="H4188" s="79"/>
      <c r="I4188" s="79"/>
      <c r="J4188" s="79"/>
      <c r="K4188" s="79"/>
      <c r="L4188" s="79"/>
      <c r="M4188" s="79"/>
    </row>
    <row r="4189" spans="1:13">
      <c r="A4189" s="79"/>
      <c r="B4189" s="79"/>
      <c r="C4189" s="79"/>
      <c r="D4189" s="79"/>
      <c r="E4189" s="79"/>
      <c r="F4189" s="79"/>
      <c r="G4189" s="79"/>
      <c r="H4189" s="79"/>
      <c r="I4189" s="79"/>
      <c r="J4189" s="79"/>
      <c r="K4189" s="79"/>
      <c r="L4189" s="79"/>
      <c r="M4189" s="79"/>
    </row>
    <row r="4190" spans="1:13">
      <c r="A4190" s="79"/>
      <c r="B4190" s="79"/>
      <c r="C4190" s="79"/>
      <c r="D4190" s="79"/>
      <c r="E4190" s="79"/>
      <c r="F4190" s="79"/>
      <c r="G4190" s="79"/>
      <c r="H4190" s="79"/>
      <c r="I4190" s="79"/>
      <c r="J4190" s="79"/>
      <c r="K4190" s="79"/>
      <c r="L4190" s="79"/>
      <c r="M4190" s="79"/>
    </row>
    <row r="4191" spans="1:13">
      <c r="A4191" s="79"/>
      <c r="B4191" s="79"/>
      <c r="C4191" s="79"/>
      <c r="D4191" s="79"/>
      <c r="E4191" s="79"/>
      <c r="F4191" s="79"/>
      <c r="G4191" s="79"/>
      <c r="H4191" s="79"/>
      <c r="I4191" s="79"/>
      <c r="J4191" s="79"/>
      <c r="K4191" s="79"/>
      <c r="L4191" s="79"/>
      <c r="M4191" s="79"/>
    </row>
    <row r="4192" spans="1:13">
      <c r="A4192" s="79"/>
      <c r="B4192" s="79"/>
      <c r="C4192" s="79"/>
      <c r="D4192" s="79"/>
      <c r="E4192" s="79"/>
      <c r="F4192" s="79"/>
      <c r="G4192" s="79"/>
      <c r="H4192" s="79"/>
      <c r="I4192" s="79"/>
      <c r="J4192" s="79"/>
      <c r="K4192" s="79"/>
      <c r="L4192" s="79"/>
      <c r="M4192" s="79"/>
    </row>
    <row r="4193" spans="1:13">
      <c r="A4193" s="79"/>
      <c r="B4193" s="79"/>
      <c r="C4193" s="79"/>
      <c r="D4193" s="79"/>
      <c r="E4193" s="79"/>
      <c r="F4193" s="79"/>
      <c r="G4193" s="79"/>
      <c r="H4193" s="79"/>
      <c r="I4193" s="79"/>
      <c r="J4193" s="79"/>
      <c r="K4193" s="79"/>
      <c r="L4193" s="79"/>
      <c r="M4193" s="79"/>
    </row>
    <row r="4194" spans="1:13">
      <c r="A4194" s="79"/>
      <c r="B4194" s="79"/>
      <c r="C4194" s="79"/>
      <c r="D4194" s="79"/>
      <c r="E4194" s="79"/>
      <c r="F4194" s="79"/>
      <c r="G4194" s="79"/>
      <c r="H4194" s="79"/>
      <c r="I4194" s="79"/>
      <c r="J4194" s="79"/>
      <c r="K4194" s="79"/>
      <c r="L4194" s="79"/>
      <c r="M4194" s="79"/>
    </row>
    <row r="4195" spans="1:13">
      <c r="A4195" s="79"/>
      <c r="B4195" s="79"/>
      <c r="C4195" s="79"/>
      <c r="D4195" s="79"/>
      <c r="E4195" s="79"/>
      <c r="F4195" s="79"/>
      <c r="G4195" s="79"/>
      <c r="H4195" s="79"/>
      <c r="I4195" s="79"/>
      <c r="J4195" s="79"/>
      <c r="K4195" s="79"/>
      <c r="L4195" s="79"/>
      <c r="M4195" s="79"/>
    </row>
    <row r="4196" spans="1:13">
      <c r="A4196" s="79"/>
      <c r="B4196" s="79"/>
      <c r="C4196" s="79"/>
      <c r="D4196" s="79"/>
      <c r="E4196" s="79"/>
      <c r="F4196" s="79"/>
      <c r="G4196" s="79"/>
      <c r="H4196" s="79"/>
      <c r="I4196" s="79"/>
      <c r="J4196" s="79"/>
      <c r="K4196" s="79"/>
      <c r="L4196" s="79"/>
      <c r="M4196" s="79"/>
    </row>
    <row r="4197" spans="1:13">
      <c r="A4197" s="79"/>
      <c r="B4197" s="79"/>
      <c r="C4197" s="79"/>
      <c r="D4197" s="79"/>
      <c r="E4197" s="79"/>
      <c r="F4197" s="79"/>
      <c r="G4197" s="79"/>
      <c r="H4197" s="79"/>
      <c r="I4197" s="79"/>
      <c r="J4197" s="79"/>
      <c r="K4197" s="79"/>
      <c r="L4197" s="79"/>
      <c r="M4197" s="79"/>
    </row>
    <row r="4198" spans="1:13">
      <c r="A4198" s="79"/>
      <c r="B4198" s="79"/>
      <c r="C4198" s="79"/>
      <c r="D4198" s="79"/>
      <c r="E4198" s="79"/>
      <c r="F4198" s="79"/>
      <c r="G4198" s="79"/>
      <c r="H4198" s="79"/>
      <c r="I4198" s="79"/>
      <c r="J4198" s="79"/>
      <c r="K4198" s="79"/>
      <c r="L4198" s="79"/>
      <c r="M4198" s="79"/>
    </row>
    <row r="4199" spans="1:13">
      <c r="A4199" s="79"/>
      <c r="B4199" s="79"/>
      <c r="C4199" s="79"/>
      <c r="D4199" s="79"/>
      <c r="E4199" s="79"/>
      <c r="F4199" s="79"/>
      <c r="G4199" s="79"/>
      <c r="H4199" s="79"/>
      <c r="I4199" s="79"/>
      <c r="J4199" s="79"/>
      <c r="K4199" s="79"/>
      <c r="L4199" s="79"/>
      <c r="M4199" s="79"/>
    </row>
    <row r="4200" spans="1:13">
      <c r="A4200" s="79"/>
      <c r="B4200" s="79"/>
      <c r="C4200" s="79"/>
      <c r="D4200" s="79"/>
      <c r="E4200" s="79"/>
      <c r="F4200" s="79"/>
      <c r="G4200" s="79"/>
      <c r="H4200" s="79"/>
      <c r="I4200" s="79"/>
      <c r="J4200" s="79"/>
      <c r="K4200" s="79"/>
      <c r="L4200" s="79"/>
      <c r="M4200" s="79"/>
    </row>
    <row r="4201" spans="1:13">
      <c r="A4201" s="79"/>
      <c r="B4201" s="79"/>
      <c r="C4201" s="79"/>
      <c r="D4201" s="79"/>
      <c r="E4201" s="79"/>
      <c r="F4201" s="79"/>
      <c r="G4201" s="79"/>
      <c r="H4201" s="79"/>
      <c r="I4201" s="79"/>
      <c r="J4201" s="79"/>
      <c r="K4201" s="79"/>
      <c r="L4201" s="79"/>
      <c r="M4201" s="79"/>
    </row>
    <row r="4202" spans="1:13">
      <c r="A4202" s="79"/>
      <c r="B4202" s="79"/>
      <c r="C4202" s="79"/>
      <c r="D4202" s="79"/>
      <c r="E4202" s="79"/>
      <c r="F4202" s="79"/>
      <c r="G4202" s="79"/>
      <c r="H4202" s="79"/>
      <c r="I4202" s="79"/>
      <c r="J4202" s="79"/>
      <c r="K4202" s="79"/>
      <c r="L4202" s="79"/>
      <c r="M4202" s="79"/>
    </row>
    <row r="4203" spans="1:13">
      <c r="A4203" s="79"/>
      <c r="B4203" s="79"/>
      <c r="C4203" s="79"/>
      <c r="D4203" s="79"/>
      <c r="E4203" s="79"/>
      <c r="F4203" s="79"/>
      <c r="G4203" s="79"/>
      <c r="H4203" s="79"/>
      <c r="I4203" s="79"/>
      <c r="J4203" s="79"/>
      <c r="K4203" s="79"/>
      <c r="L4203" s="79"/>
      <c r="M4203" s="79"/>
    </row>
    <row r="4204" spans="1:13">
      <c r="A4204" s="79"/>
      <c r="B4204" s="79"/>
      <c r="C4204" s="79"/>
      <c r="D4204" s="79"/>
      <c r="E4204" s="79"/>
      <c r="F4204" s="79"/>
      <c r="G4204" s="79"/>
      <c r="H4204" s="79"/>
      <c r="I4204" s="79"/>
      <c r="J4204" s="79"/>
      <c r="K4204" s="79"/>
      <c r="L4204" s="79"/>
      <c r="M4204" s="79"/>
    </row>
    <row r="4205" spans="1:13">
      <c r="A4205" s="79"/>
      <c r="B4205" s="79"/>
      <c r="C4205" s="79"/>
      <c r="D4205" s="79"/>
      <c r="E4205" s="79"/>
      <c r="F4205" s="79"/>
      <c r="G4205" s="79"/>
      <c r="H4205" s="79"/>
      <c r="I4205" s="79"/>
      <c r="J4205" s="79"/>
      <c r="K4205" s="79"/>
      <c r="L4205" s="79"/>
      <c r="M4205" s="79"/>
    </row>
    <row r="4206" spans="1:13">
      <c r="A4206" s="79"/>
      <c r="B4206" s="79"/>
      <c r="C4206" s="79"/>
      <c r="D4206" s="79"/>
      <c r="E4206" s="79"/>
      <c r="F4206" s="79"/>
      <c r="G4206" s="79"/>
      <c r="H4206" s="79"/>
      <c r="I4206" s="79"/>
      <c r="J4206" s="79"/>
      <c r="K4206" s="79"/>
      <c r="L4206" s="79"/>
      <c r="M4206" s="79"/>
    </row>
    <row r="4207" spans="1:13">
      <c r="A4207" s="79"/>
      <c r="B4207" s="79"/>
      <c r="C4207" s="79"/>
      <c r="D4207" s="79"/>
      <c r="E4207" s="79"/>
      <c r="F4207" s="79"/>
      <c r="G4207" s="79"/>
      <c r="H4207" s="79"/>
      <c r="I4207" s="79"/>
      <c r="J4207" s="79"/>
      <c r="K4207" s="79"/>
      <c r="L4207" s="79"/>
      <c r="M4207" s="79"/>
    </row>
    <row r="4208" spans="1:13">
      <c r="A4208" s="79"/>
      <c r="B4208" s="79"/>
      <c r="C4208" s="79"/>
      <c r="D4208" s="79"/>
      <c r="E4208" s="79"/>
      <c r="F4208" s="79"/>
      <c r="G4208" s="79"/>
      <c r="H4208" s="79"/>
      <c r="I4208" s="79"/>
      <c r="J4208" s="79"/>
      <c r="K4208" s="79"/>
      <c r="L4208" s="79"/>
      <c r="M4208" s="79"/>
    </row>
    <row r="4209" spans="1:13">
      <c r="A4209" s="79"/>
      <c r="B4209" s="79"/>
      <c r="C4209" s="79"/>
      <c r="D4209" s="79"/>
      <c r="E4209" s="79"/>
      <c r="F4209" s="79"/>
      <c r="G4209" s="79"/>
      <c r="H4209" s="79"/>
      <c r="I4209" s="79"/>
      <c r="J4209" s="79"/>
      <c r="K4209" s="79"/>
      <c r="L4209" s="79"/>
      <c r="M4209" s="79"/>
    </row>
    <row r="4210" spans="1:13">
      <c r="A4210" s="79"/>
      <c r="B4210" s="79"/>
      <c r="C4210" s="79"/>
      <c r="D4210" s="79"/>
      <c r="E4210" s="79"/>
      <c r="F4210" s="79"/>
      <c r="G4210" s="79"/>
      <c r="H4210" s="79"/>
      <c r="I4210" s="79"/>
      <c r="J4210" s="79"/>
      <c r="K4210" s="79"/>
      <c r="L4210" s="79"/>
      <c r="M4210" s="79"/>
    </row>
    <row r="4211" spans="1:13">
      <c r="A4211" s="79"/>
      <c r="B4211" s="79"/>
      <c r="C4211" s="79"/>
      <c r="D4211" s="79"/>
      <c r="E4211" s="79"/>
      <c r="F4211" s="79"/>
      <c r="G4211" s="79"/>
      <c r="H4211" s="79"/>
      <c r="I4211" s="79"/>
      <c r="J4211" s="79"/>
      <c r="K4211" s="79"/>
      <c r="L4211" s="79"/>
      <c r="M4211" s="79"/>
    </row>
    <row r="4212" spans="1:13">
      <c r="A4212" s="79"/>
      <c r="B4212" s="79"/>
      <c r="C4212" s="79"/>
      <c r="D4212" s="79"/>
      <c r="E4212" s="79"/>
      <c r="F4212" s="79"/>
      <c r="G4212" s="79"/>
      <c r="H4212" s="79"/>
      <c r="I4212" s="79"/>
      <c r="J4212" s="79"/>
      <c r="K4212" s="79"/>
      <c r="L4212" s="79"/>
      <c r="M4212" s="79"/>
    </row>
    <row r="4213" spans="1:13">
      <c r="A4213" s="79"/>
      <c r="B4213" s="79"/>
      <c r="C4213" s="79"/>
      <c r="D4213" s="79"/>
      <c r="E4213" s="79"/>
      <c r="F4213" s="79"/>
      <c r="G4213" s="79"/>
      <c r="H4213" s="79"/>
      <c r="I4213" s="79"/>
      <c r="J4213" s="79"/>
      <c r="K4213" s="79"/>
      <c r="L4213" s="79"/>
      <c r="M4213" s="79"/>
    </row>
    <row r="4214" spans="1:13">
      <c r="A4214" s="79"/>
      <c r="B4214" s="79"/>
      <c r="C4214" s="79"/>
      <c r="D4214" s="79"/>
      <c r="E4214" s="79"/>
      <c r="F4214" s="79"/>
      <c r="G4214" s="79"/>
      <c r="H4214" s="79"/>
      <c r="I4214" s="79"/>
      <c r="J4214" s="79"/>
      <c r="K4214" s="79"/>
      <c r="L4214" s="79"/>
      <c r="M4214" s="79"/>
    </row>
    <row r="4215" spans="1:13">
      <c r="A4215" s="79"/>
      <c r="B4215" s="79"/>
      <c r="C4215" s="79"/>
      <c r="D4215" s="79"/>
      <c r="E4215" s="79"/>
      <c r="F4215" s="79"/>
      <c r="G4215" s="79"/>
      <c r="H4215" s="79"/>
      <c r="I4215" s="79"/>
      <c r="J4215" s="79"/>
      <c r="K4215" s="79"/>
      <c r="L4215" s="79"/>
      <c r="M4215" s="79"/>
    </row>
    <row r="4216" spans="1:13">
      <c r="A4216" s="79"/>
      <c r="B4216" s="79"/>
      <c r="C4216" s="79"/>
      <c r="D4216" s="79"/>
      <c r="E4216" s="79"/>
      <c r="F4216" s="79"/>
      <c r="G4216" s="79"/>
      <c r="H4216" s="79"/>
      <c r="I4216" s="79"/>
      <c r="J4216" s="79"/>
      <c r="K4216" s="79"/>
      <c r="L4216" s="79"/>
      <c r="M4216" s="79"/>
    </row>
    <row r="4217" spans="1:13">
      <c r="A4217" s="79"/>
      <c r="B4217" s="79"/>
      <c r="C4217" s="79"/>
      <c r="D4217" s="79"/>
      <c r="E4217" s="79"/>
      <c r="F4217" s="79"/>
      <c r="G4217" s="79"/>
      <c r="H4217" s="79"/>
      <c r="I4217" s="79"/>
      <c r="J4217" s="79"/>
      <c r="K4217" s="79"/>
      <c r="L4217" s="79"/>
      <c r="M4217" s="79"/>
    </row>
    <row r="4218" spans="1:13">
      <c r="A4218" s="79"/>
      <c r="B4218" s="79"/>
      <c r="C4218" s="79"/>
      <c r="D4218" s="79"/>
      <c r="E4218" s="79"/>
      <c r="F4218" s="79"/>
      <c r="G4218" s="79"/>
      <c r="H4218" s="79"/>
      <c r="I4218" s="79"/>
      <c r="J4218" s="79"/>
      <c r="K4218" s="79"/>
      <c r="L4218" s="79"/>
      <c r="M4218" s="79"/>
    </row>
    <row r="4219" spans="1:13">
      <c r="A4219" s="79"/>
      <c r="B4219" s="79"/>
      <c r="C4219" s="79"/>
      <c r="D4219" s="79"/>
      <c r="E4219" s="79"/>
      <c r="F4219" s="79"/>
      <c r="G4219" s="79"/>
      <c r="H4219" s="79"/>
      <c r="I4219" s="79"/>
      <c r="J4219" s="79"/>
      <c r="K4219" s="79"/>
      <c r="L4219" s="79"/>
      <c r="M4219" s="79"/>
    </row>
    <row r="4220" spans="1:13">
      <c r="A4220" s="79"/>
      <c r="B4220" s="79"/>
      <c r="C4220" s="79"/>
      <c r="D4220" s="79"/>
      <c r="E4220" s="79"/>
      <c r="F4220" s="79"/>
      <c r="G4220" s="79"/>
      <c r="H4220" s="79"/>
      <c r="I4220" s="79"/>
      <c r="J4220" s="79"/>
      <c r="K4220" s="79"/>
      <c r="L4220" s="79"/>
      <c r="M4220" s="79"/>
    </row>
    <row r="4221" spans="1:13">
      <c r="A4221" s="79"/>
      <c r="B4221" s="79"/>
      <c r="C4221" s="79"/>
      <c r="D4221" s="79"/>
      <c r="E4221" s="79"/>
      <c r="F4221" s="79"/>
      <c r="G4221" s="79"/>
      <c r="H4221" s="79"/>
      <c r="I4221" s="79"/>
      <c r="J4221" s="79"/>
      <c r="K4221" s="79"/>
      <c r="L4221" s="79"/>
      <c r="M4221" s="79"/>
    </row>
    <row r="4222" spans="1:13">
      <c r="A4222" s="79"/>
      <c r="B4222" s="79"/>
      <c r="C4222" s="79"/>
      <c r="D4222" s="79"/>
      <c r="E4222" s="79"/>
      <c r="F4222" s="79"/>
      <c r="G4222" s="79"/>
      <c r="H4222" s="79"/>
      <c r="I4222" s="79"/>
      <c r="J4222" s="79"/>
      <c r="K4222" s="79"/>
      <c r="L4222" s="79"/>
      <c r="M4222" s="79"/>
    </row>
    <row r="4223" spans="1:13">
      <c r="A4223" s="79"/>
      <c r="B4223" s="79"/>
      <c r="C4223" s="79"/>
      <c r="D4223" s="79"/>
      <c r="E4223" s="79"/>
      <c r="F4223" s="79"/>
      <c r="G4223" s="79"/>
      <c r="H4223" s="79"/>
      <c r="I4223" s="79"/>
      <c r="J4223" s="79"/>
      <c r="K4223" s="79"/>
      <c r="L4223" s="79"/>
      <c r="M4223" s="79"/>
    </row>
    <row r="4224" spans="1:13">
      <c r="A4224" s="79"/>
      <c r="B4224" s="79"/>
      <c r="C4224" s="79"/>
      <c r="D4224" s="79"/>
      <c r="E4224" s="79"/>
      <c r="F4224" s="79"/>
      <c r="G4224" s="79"/>
      <c r="H4224" s="79"/>
      <c r="I4224" s="79"/>
      <c r="J4224" s="79"/>
      <c r="K4224" s="79"/>
      <c r="L4224" s="79"/>
      <c r="M4224" s="79"/>
    </row>
    <row r="4225" spans="1:13">
      <c r="A4225" s="79"/>
      <c r="B4225" s="79"/>
      <c r="C4225" s="79"/>
      <c r="D4225" s="79"/>
      <c r="E4225" s="79"/>
      <c r="F4225" s="79"/>
      <c r="G4225" s="79"/>
      <c r="H4225" s="79"/>
      <c r="I4225" s="79"/>
      <c r="J4225" s="79"/>
      <c r="K4225" s="79"/>
      <c r="L4225" s="79"/>
      <c r="M4225" s="79"/>
    </row>
    <row r="4226" spans="1:13">
      <c r="A4226" s="79"/>
      <c r="B4226" s="79"/>
      <c r="C4226" s="79"/>
      <c r="D4226" s="79"/>
      <c r="E4226" s="79"/>
      <c r="F4226" s="79"/>
      <c r="G4226" s="79"/>
      <c r="H4226" s="79"/>
      <c r="I4226" s="79"/>
      <c r="J4226" s="79"/>
      <c r="K4226" s="79"/>
      <c r="L4226" s="79"/>
      <c r="M4226" s="79"/>
    </row>
    <row r="4227" spans="1:13">
      <c r="A4227" s="79"/>
      <c r="B4227" s="79"/>
      <c r="C4227" s="79"/>
      <c r="D4227" s="79"/>
      <c r="E4227" s="79"/>
      <c r="F4227" s="79"/>
      <c r="G4227" s="79"/>
      <c r="H4227" s="79"/>
      <c r="I4227" s="79"/>
      <c r="J4227" s="79"/>
      <c r="K4227" s="79"/>
      <c r="L4227" s="79"/>
      <c r="M4227" s="79"/>
    </row>
    <row r="4228" spans="1:13">
      <c r="A4228" s="79"/>
      <c r="B4228" s="79"/>
      <c r="C4228" s="79"/>
      <c r="D4228" s="79"/>
      <c r="E4228" s="79"/>
      <c r="F4228" s="79"/>
      <c r="G4228" s="79"/>
      <c r="H4228" s="79"/>
      <c r="I4228" s="79"/>
      <c r="J4228" s="79"/>
      <c r="K4228" s="79"/>
      <c r="L4228" s="79"/>
      <c r="M4228" s="79"/>
    </row>
    <row r="4229" spans="1:13">
      <c r="A4229" s="79"/>
      <c r="B4229" s="79"/>
      <c r="C4229" s="79"/>
      <c r="D4229" s="79"/>
      <c r="E4229" s="79"/>
      <c r="F4229" s="79"/>
      <c r="G4229" s="79"/>
      <c r="H4229" s="79"/>
      <c r="I4229" s="79"/>
      <c r="J4229" s="79"/>
      <c r="K4229" s="79"/>
      <c r="L4229" s="79"/>
      <c r="M4229" s="79"/>
    </row>
    <row r="4230" spans="1:13">
      <c r="A4230" s="79"/>
      <c r="B4230" s="79"/>
      <c r="C4230" s="79"/>
      <c r="D4230" s="79"/>
      <c r="E4230" s="79"/>
      <c r="F4230" s="79"/>
      <c r="G4230" s="79"/>
      <c r="H4230" s="79"/>
      <c r="I4230" s="79"/>
      <c r="J4230" s="79"/>
      <c r="K4230" s="79"/>
      <c r="L4230" s="79"/>
      <c r="M4230" s="79"/>
    </row>
    <row r="4231" spans="1:13">
      <c r="A4231" s="79"/>
      <c r="B4231" s="79"/>
      <c r="C4231" s="79"/>
      <c r="D4231" s="79"/>
      <c r="E4231" s="79"/>
      <c r="F4231" s="79"/>
      <c r="G4231" s="79"/>
      <c r="H4231" s="79"/>
      <c r="I4231" s="79"/>
      <c r="J4231" s="79"/>
      <c r="K4231" s="79"/>
      <c r="L4231" s="79"/>
      <c r="M4231" s="79"/>
    </row>
    <row r="4232" spans="1:13">
      <c r="A4232" s="79"/>
      <c r="B4232" s="79"/>
      <c r="C4232" s="79"/>
      <c r="D4232" s="79"/>
      <c r="E4232" s="79"/>
      <c r="F4232" s="79"/>
      <c r="G4232" s="79"/>
      <c r="H4232" s="79"/>
      <c r="I4232" s="79"/>
      <c r="J4232" s="79"/>
      <c r="K4232" s="79"/>
      <c r="L4232" s="79"/>
      <c r="M4232" s="79"/>
    </row>
    <row r="4233" spans="1:13">
      <c r="A4233" s="79"/>
      <c r="B4233" s="79"/>
      <c r="C4233" s="79"/>
      <c r="D4233" s="79"/>
      <c r="E4233" s="79"/>
      <c r="F4233" s="79"/>
      <c r="G4233" s="79"/>
      <c r="H4233" s="79"/>
      <c r="I4233" s="79"/>
      <c r="J4233" s="79"/>
      <c r="K4233" s="79"/>
      <c r="L4233" s="79"/>
      <c r="M4233" s="79"/>
    </row>
    <row r="4234" spans="1:13">
      <c r="A4234" s="79"/>
      <c r="B4234" s="79"/>
      <c r="C4234" s="79"/>
      <c r="D4234" s="79"/>
      <c r="E4234" s="79"/>
      <c r="F4234" s="79"/>
      <c r="G4234" s="79"/>
      <c r="H4234" s="79"/>
      <c r="I4234" s="79"/>
      <c r="J4234" s="79"/>
      <c r="K4234" s="79"/>
      <c r="L4234" s="79"/>
      <c r="M4234" s="79"/>
    </row>
    <row r="4235" spans="1:13">
      <c r="A4235" s="79"/>
      <c r="B4235" s="79"/>
      <c r="C4235" s="79"/>
      <c r="D4235" s="79"/>
      <c r="E4235" s="79"/>
      <c r="F4235" s="79"/>
      <c r="G4235" s="79"/>
      <c r="H4235" s="79"/>
      <c r="I4235" s="79"/>
      <c r="J4235" s="79"/>
      <c r="K4235" s="79"/>
      <c r="L4235" s="79"/>
      <c r="M4235" s="79"/>
    </row>
    <row r="4236" spans="1:13">
      <c r="A4236" s="79"/>
      <c r="B4236" s="79"/>
      <c r="C4236" s="79"/>
      <c r="D4236" s="79"/>
      <c r="E4236" s="79"/>
      <c r="F4236" s="79"/>
      <c r="G4236" s="79"/>
      <c r="H4236" s="79"/>
      <c r="I4236" s="79"/>
      <c r="J4236" s="79"/>
      <c r="K4236" s="79"/>
      <c r="L4236" s="79"/>
      <c r="M4236" s="79"/>
    </row>
    <row r="4237" spans="1:13">
      <c r="A4237" s="79"/>
      <c r="B4237" s="79"/>
      <c r="C4237" s="79"/>
      <c r="D4237" s="79"/>
      <c r="E4237" s="79"/>
      <c r="F4237" s="79"/>
      <c r="G4237" s="79"/>
      <c r="H4237" s="79"/>
      <c r="I4237" s="79"/>
      <c r="J4237" s="79"/>
      <c r="K4237" s="79"/>
      <c r="L4237" s="79"/>
      <c r="M4237" s="79"/>
    </row>
    <row r="4238" spans="1:13">
      <c r="A4238" s="79"/>
      <c r="B4238" s="79"/>
      <c r="C4238" s="79"/>
      <c r="D4238" s="79"/>
      <c r="E4238" s="79"/>
      <c r="F4238" s="79"/>
      <c r="G4238" s="79"/>
      <c r="H4238" s="79"/>
      <c r="I4238" s="79"/>
      <c r="J4238" s="79"/>
      <c r="K4238" s="79"/>
      <c r="L4238" s="79"/>
      <c r="M4238" s="79"/>
    </row>
    <row r="4239" spans="1:13">
      <c r="A4239" s="79"/>
      <c r="B4239" s="79"/>
      <c r="C4239" s="79"/>
      <c r="D4239" s="79"/>
      <c r="E4239" s="79"/>
      <c r="F4239" s="79"/>
      <c r="G4239" s="79"/>
      <c r="H4239" s="79"/>
      <c r="I4239" s="79"/>
      <c r="J4239" s="79"/>
      <c r="K4239" s="79"/>
      <c r="L4239" s="79"/>
      <c r="M4239" s="79"/>
    </row>
    <row r="4240" spans="1:13">
      <c r="A4240" s="79"/>
      <c r="B4240" s="79"/>
      <c r="C4240" s="79"/>
      <c r="D4240" s="79"/>
      <c r="E4240" s="79"/>
      <c r="F4240" s="79"/>
      <c r="G4240" s="79"/>
      <c r="H4240" s="79"/>
      <c r="I4240" s="79"/>
      <c r="J4240" s="79"/>
      <c r="K4240" s="79"/>
      <c r="L4240" s="79"/>
      <c r="M4240" s="79"/>
    </row>
    <row r="4241" spans="1:13">
      <c r="A4241" s="79"/>
      <c r="B4241" s="79"/>
      <c r="C4241" s="79"/>
      <c r="D4241" s="79"/>
      <c r="E4241" s="79"/>
      <c r="F4241" s="79"/>
      <c r="G4241" s="79"/>
      <c r="H4241" s="79"/>
      <c r="I4241" s="79"/>
      <c r="J4241" s="79"/>
      <c r="K4241" s="79"/>
      <c r="L4241" s="79"/>
      <c r="M4241" s="79"/>
    </row>
    <row r="4242" spans="1:13">
      <c r="A4242" s="79"/>
      <c r="B4242" s="79"/>
      <c r="C4242" s="79"/>
      <c r="D4242" s="79"/>
      <c r="E4242" s="79"/>
      <c r="F4242" s="79"/>
      <c r="G4242" s="79"/>
      <c r="H4242" s="79"/>
      <c r="I4242" s="79"/>
      <c r="J4242" s="79"/>
      <c r="K4242" s="79"/>
      <c r="L4242" s="79"/>
      <c r="M4242" s="79"/>
    </row>
    <row r="4243" spans="1:13">
      <c r="A4243" s="79"/>
      <c r="B4243" s="79"/>
      <c r="C4243" s="79"/>
      <c r="D4243" s="79"/>
      <c r="E4243" s="79"/>
      <c r="F4243" s="79"/>
      <c r="G4243" s="79"/>
      <c r="H4243" s="79"/>
      <c r="I4243" s="79"/>
      <c r="J4243" s="79"/>
      <c r="K4243" s="79"/>
      <c r="L4243" s="79"/>
      <c r="M4243" s="79"/>
    </row>
    <row r="4244" spans="1:13">
      <c r="A4244" s="79"/>
      <c r="B4244" s="79"/>
      <c r="C4244" s="79"/>
      <c r="D4244" s="79"/>
      <c r="E4244" s="79"/>
      <c r="F4244" s="79"/>
      <c r="G4244" s="79"/>
      <c r="H4244" s="79"/>
      <c r="I4244" s="79"/>
      <c r="J4244" s="79"/>
      <c r="K4244" s="79"/>
      <c r="L4244" s="79"/>
      <c r="M4244" s="79"/>
    </row>
    <row r="4245" spans="1:13">
      <c r="A4245" s="79"/>
      <c r="B4245" s="79"/>
      <c r="C4245" s="79"/>
      <c r="D4245" s="79"/>
      <c r="E4245" s="79"/>
      <c r="F4245" s="79"/>
      <c r="G4245" s="79"/>
      <c r="H4245" s="79"/>
      <c r="I4245" s="79"/>
      <c r="J4245" s="79"/>
      <c r="K4245" s="79"/>
      <c r="L4245" s="79"/>
      <c r="M4245" s="79"/>
    </row>
    <row r="4246" spans="1:13">
      <c r="A4246" s="79"/>
      <c r="B4246" s="79"/>
      <c r="C4246" s="79"/>
      <c r="D4246" s="79"/>
      <c r="E4246" s="79"/>
      <c r="F4246" s="79"/>
      <c r="G4246" s="79"/>
      <c r="H4246" s="79"/>
      <c r="I4246" s="79"/>
      <c r="J4246" s="79"/>
      <c r="K4246" s="79"/>
      <c r="L4246" s="79"/>
      <c r="M4246" s="79"/>
    </row>
    <row r="4247" spans="1:13">
      <c r="A4247" s="79"/>
      <c r="B4247" s="79"/>
      <c r="C4247" s="79"/>
      <c r="D4247" s="79"/>
      <c r="E4247" s="79"/>
      <c r="F4247" s="79"/>
      <c r="G4247" s="79"/>
      <c r="H4247" s="79"/>
      <c r="I4247" s="79"/>
      <c r="J4247" s="79"/>
      <c r="K4247" s="79"/>
      <c r="L4247" s="79"/>
      <c r="M4247" s="79"/>
    </row>
    <row r="4248" spans="1:13">
      <c r="A4248" s="79"/>
      <c r="B4248" s="79"/>
      <c r="C4248" s="79"/>
      <c r="D4248" s="79"/>
      <c r="E4248" s="79"/>
      <c r="F4248" s="79"/>
      <c r="G4248" s="79"/>
      <c r="H4248" s="79"/>
      <c r="I4248" s="79"/>
      <c r="J4248" s="79"/>
      <c r="K4248" s="79"/>
      <c r="L4248" s="79"/>
      <c r="M4248" s="79"/>
    </row>
    <row r="4249" spans="1:13">
      <c r="A4249" s="79"/>
      <c r="B4249" s="79"/>
      <c r="C4249" s="79"/>
      <c r="D4249" s="79"/>
      <c r="E4249" s="79"/>
      <c r="F4249" s="79"/>
      <c r="G4249" s="79"/>
      <c r="H4249" s="79"/>
      <c r="I4249" s="79"/>
      <c r="J4249" s="79"/>
      <c r="K4249" s="79"/>
      <c r="L4249" s="79"/>
      <c r="M4249" s="79"/>
    </row>
    <row r="4250" spans="1:13">
      <c r="A4250" s="79"/>
      <c r="B4250" s="79"/>
      <c r="C4250" s="79"/>
      <c r="D4250" s="79"/>
      <c r="E4250" s="79"/>
      <c r="F4250" s="79"/>
      <c r="G4250" s="79"/>
      <c r="H4250" s="79"/>
      <c r="I4250" s="79"/>
      <c r="J4250" s="79"/>
      <c r="K4250" s="79"/>
      <c r="L4250" s="79"/>
      <c r="M4250" s="79"/>
    </row>
    <row r="4251" spans="1:13">
      <c r="A4251" s="79"/>
      <c r="B4251" s="79"/>
      <c r="C4251" s="79"/>
      <c r="D4251" s="79"/>
      <c r="E4251" s="79"/>
      <c r="F4251" s="79"/>
      <c r="G4251" s="79"/>
      <c r="H4251" s="79"/>
      <c r="I4251" s="79"/>
      <c r="J4251" s="79"/>
      <c r="K4251" s="79"/>
      <c r="L4251" s="79"/>
      <c r="M4251" s="79"/>
    </row>
    <row r="4252" spans="1:13">
      <c r="A4252" s="79"/>
      <c r="B4252" s="79"/>
      <c r="C4252" s="79"/>
      <c r="D4252" s="79"/>
      <c r="E4252" s="79"/>
      <c r="F4252" s="79"/>
      <c r="G4252" s="79"/>
      <c r="H4252" s="79"/>
      <c r="I4252" s="79"/>
      <c r="J4252" s="79"/>
      <c r="K4252" s="79"/>
      <c r="L4252" s="79"/>
      <c r="M4252" s="79"/>
    </row>
    <row r="4253" spans="1:13">
      <c r="A4253" s="79"/>
      <c r="B4253" s="79"/>
      <c r="C4253" s="79"/>
      <c r="D4253" s="79"/>
      <c r="E4253" s="79"/>
      <c r="F4253" s="79"/>
      <c r="G4253" s="79"/>
      <c r="H4253" s="79"/>
      <c r="I4253" s="79"/>
      <c r="J4253" s="79"/>
      <c r="K4253" s="79"/>
      <c r="L4253" s="79"/>
      <c r="M4253" s="79"/>
    </row>
    <row r="4254" spans="1:13">
      <c r="A4254" s="79"/>
      <c r="B4254" s="79"/>
      <c r="C4254" s="79"/>
      <c r="D4254" s="79"/>
      <c r="E4254" s="79"/>
      <c r="F4254" s="79"/>
      <c r="G4254" s="79"/>
      <c r="H4254" s="79"/>
      <c r="I4254" s="79"/>
      <c r="J4254" s="79"/>
      <c r="K4254" s="79"/>
      <c r="L4254" s="79"/>
      <c r="M4254" s="79"/>
    </row>
    <row r="4255" spans="1:13">
      <c r="A4255" s="79"/>
      <c r="B4255" s="79"/>
      <c r="C4255" s="79"/>
      <c r="D4255" s="79"/>
      <c r="E4255" s="79"/>
      <c r="F4255" s="79"/>
      <c r="G4255" s="79"/>
      <c r="H4255" s="79"/>
      <c r="I4255" s="79"/>
      <c r="J4255" s="79"/>
      <c r="K4255" s="79"/>
      <c r="L4255" s="79"/>
      <c r="M4255" s="79"/>
    </row>
    <row r="4256" spans="1:13">
      <c r="A4256" s="79"/>
      <c r="B4256" s="79"/>
      <c r="C4256" s="79"/>
      <c r="D4256" s="79"/>
      <c r="E4256" s="79"/>
      <c r="F4256" s="79"/>
      <c r="G4256" s="79"/>
      <c r="H4256" s="79"/>
      <c r="I4256" s="79"/>
      <c r="J4256" s="79"/>
      <c r="K4256" s="79"/>
      <c r="L4256" s="79"/>
      <c r="M4256" s="79"/>
    </row>
    <row r="4257" spans="1:13">
      <c r="A4257" s="79"/>
      <c r="B4257" s="79"/>
      <c r="C4257" s="79"/>
      <c r="D4257" s="79"/>
      <c r="E4257" s="79"/>
      <c r="F4257" s="79"/>
      <c r="G4257" s="79"/>
      <c r="H4257" s="79"/>
      <c r="I4257" s="79"/>
      <c r="J4257" s="79"/>
      <c r="K4257" s="79"/>
      <c r="L4257" s="79"/>
      <c r="M4257" s="79"/>
    </row>
    <row r="4258" spans="1:13">
      <c r="A4258" s="79"/>
      <c r="B4258" s="79"/>
      <c r="C4258" s="79"/>
      <c r="D4258" s="79"/>
      <c r="E4258" s="79"/>
      <c r="F4258" s="79"/>
      <c r="G4258" s="79"/>
      <c r="H4258" s="79"/>
      <c r="I4258" s="79"/>
      <c r="J4258" s="79"/>
      <c r="K4258" s="79"/>
      <c r="L4258" s="79"/>
      <c r="M4258" s="79"/>
    </row>
    <row r="4259" spans="1:13">
      <c r="A4259" s="79"/>
      <c r="B4259" s="79"/>
      <c r="C4259" s="79"/>
      <c r="D4259" s="79"/>
      <c r="E4259" s="79"/>
      <c r="F4259" s="79"/>
      <c r="G4259" s="79"/>
      <c r="H4259" s="79"/>
      <c r="I4259" s="79"/>
      <c r="J4259" s="79"/>
      <c r="K4259" s="79"/>
      <c r="L4259" s="79"/>
      <c r="M4259" s="79"/>
    </row>
    <row r="4260" spans="1:13">
      <c r="A4260" s="79"/>
      <c r="B4260" s="79"/>
      <c r="C4260" s="79"/>
      <c r="D4260" s="79"/>
      <c r="E4260" s="79"/>
      <c r="F4260" s="79"/>
      <c r="G4260" s="79"/>
      <c r="H4260" s="79"/>
      <c r="I4260" s="79"/>
      <c r="J4260" s="79"/>
      <c r="K4260" s="79"/>
      <c r="L4260" s="79"/>
      <c r="M4260" s="79"/>
    </row>
    <row r="4261" spans="1:13">
      <c r="A4261" s="79"/>
      <c r="B4261" s="79"/>
      <c r="C4261" s="79"/>
      <c r="D4261" s="79"/>
      <c r="E4261" s="79"/>
      <c r="F4261" s="79"/>
      <c r="G4261" s="79"/>
      <c r="H4261" s="79"/>
      <c r="I4261" s="79"/>
      <c r="J4261" s="79"/>
      <c r="K4261" s="79"/>
      <c r="L4261" s="79"/>
      <c r="M4261" s="79"/>
    </row>
    <row r="4262" spans="1:13">
      <c r="A4262" s="79"/>
      <c r="B4262" s="79"/>
      <c r="C4262" s="79"/>
      <c r="D4262" s="79"/>
      <c r="E4262" s="79"/>
      <c r="F4262" s="79"/>
      <c r="G4262" s="79"/>
      <c r="H4262" s="79"/>
      <c r="I4262" s="79"/>
      <c r="J4262" s="79"/>
      <c r="K4262" s="79"/>
      <c r="L4262" s="79"/>
      <c r="M4262" s="79"/>
    </row>
    <row r="4263" spans="1:13">
      <c r="A4263" s="79"/>
      <c r="B4263" s="79"/>
      <c r="C4263" s="79"/>
      <c r="D4263" s="79"/>
      <c r="E4263" s="79"/>
      <c r="F4263" s="79"/>
      <c r="G4263" s="79"/>
      <c r="H4263" s="79"/>
      <c r="I4263" s="79"/>
      <c r="J4263" s="79"/>
      <c r="K4263" s="79"/>
      <c r="L4263" s="79"/>
      <c r="M4263" s="79"/>
    </row>
    <row r="4264" spans="1:13">
      <c r="A4264" s="79"/>
      <c r="B4264" s="79"/>
      <c r="C4264" s="79"/>
      <c r="D4264" s="79"/>
      <c r="E4264" s="79"/>
      <c r="F4264" s="79"/>
      <c r="G4264" s="79"/>
      <c r="H4264" s="79"/>
      <c r="I4264" s="79"/>
      <c r="J4264" s="79"/>
      <c r="K4264" s="79"/>
      <c r="L4264" s="79"/>
      <c r="M4264" s="79"/>
    </row>
    <row r="4265" spans="1:13">
      <c r="A4265" s="79"/>
      <c r="B4265" s="79"/>
      <c r="C4265" s="79"/>
      <c r="D4265" s="79"/>
      <c r="E4265" s="79"/>
      <c r="F4265" s="79"/>
      <c r="G4265" s="79"/>
      <c r="H4265" s="79"/>
      <c r="I4265" s="79"/>
      <c r="J4265" s="79"/>
      <c r="K4265" s="79"/>
      <c r="L4265" s="79"/>
      <c r="M4265" s="79"/>
    </row>
    <row r="4266" spans="1:13">
      <c r="A4266" s="79"/>
      <c r="B4266" s="79"/>
      <c r="C4266" s="79"/>
      <c r="D4266" s="79"/>
      <c r="E4266" s="79"/>
      <c r="F4266" s="79"/>
      <c r="G4266" s="79"/>
      <c r="H4266" s="79"/>
      <c r="I4266" s="79"/>
      <c r="J4266" s="79"/>
      <c r="K4266" s="79"/>
      <c r="L4266" s="79"/>
      <c r="M4266" s="79"/>
    </row>
    <row r="4267" spans="1:13">
      <c r="A4267" s="79"/>
      <c r="B4267" s="79"/>
      <c r="C4267" s="79"/>
      <c r="D4267" s="79"/>
      <c r="E4267" s="79"/>
      <c r="F4267" s="79"/>
      <c r="G4267" s="79"/>
      <c r="H4267" s="79"/>
      <c r="I4267" s="79"/>
      <c r="J4267" s="79"/>
      <c r="K4267" s="79"/>
      <c r="L4267" s="79"/>
      <c r="M4267" s="79"/>
    </row>
    <row r="4268" spans="1:13">
      <c r="A4268" s="79"/>
      <c r="B4268" s="79"/>
      <c r="C4268" s="79"/>
      <c r="D4268" s="79"/>
      <c r="E4268" s="79"/>
      <c r="F4268" s="79"/>
      <c r="G4268" s="79"/>
      <c r="H4268" s="79"/>
      <c r="I4268" s="79"/>
      <c r="J4268" s="79"/>
      <c r="K4268" s="79"/>
      <c r="L4268" s="79"/>
      <c r="M4268" s="79"/>
    </row>
    <row r="4269" spans="1:13">
      <c r="A4269" s="79"/>
      <c r="B4269" s="79"/>
      <c r="C4269" s="79"/>
      <c r="D4269" s="79"/>
      <c r="E4269" s="79"/>
      <c r="F4269" s="79"/>
      <c r="G4269" s="79"/>
      <c r="H4269" s="79"/>
      <c r="I4269" s="79"/>
      <c r="J4269" s="79"/>
      <c r="K4269" s="79"/>
      <c r="L4269" s="79"/>
      <c r="M4269" s="79"/>
    </row>
    <row r="4270" spans="1:13">
      <c r="A4270" s="79"/>
      <c r="B4270" s="79"/>
      <c r="C4270" s="79"/>
      <c r="D4270" s="79"/>
      <c r="E4270" s="79"/>
      <c r="F4270" s="79"/>
      <c r="G4270" s="79"/>
      <c r="H4270" s="79"/>
      <c r="I4270" s="79"/>
      <c r="J4270" s="79"/>
      <c r="K4270" s="79"/>
      <c r="L4270" s="79"/>
      <c r="M4270" s="79"/>
    </row>
    <row r="4271" spans="1:13">
      <c r="A4271" s="79"/>
      <c r="B4271" s="79"/>
      <c r="C4271" s="79"/>
      <c r="D4271" s="79"/>
      <c r="E4271" s="79"/>
      <c r="F4271" s="79"/>
      <c r="G4271" s="79"/>
      <c r="H4271" s="79"/>
      <c r="I4271" s="79"/>
      <c r="J4271" s="79"/>
      <c r="K4271" s="79"/>
      <c r="L4271" s="79"/>
      <c r="M4271" s="79"/>
    </row>
    <row r="4272" spans="1:13">
      <c r="A4272" s="79"/>
      <c r="B4272" s="79"/>
      <c r="C4272" s="79"/>
      <c r="D4272" s="79"/>
      <c r="E4272" s="79"/>
      <c r="F4272" s="79"/>
      <c r="G4272" s="79"/>
      <c r="H4272" s="79"/>
      <c r="I4272" s="79"/>
      <c r="J4272" s="79"/>
      <c r="K4272" s="79"/>
      <c r="L4272" s="79"/>
      <c r="M4272" s="79"/>
    </row>
    <row r="4273" spans="1:13">
      <c r="A4273" s="79"/>
      <c r="B4273" s="79"/>
      <c r="C4273" s="79"/>
      <c r="D4273" s="79"/>
      <c r="E4273" s="79"/>
      <c r="F4273" s="79"/>
      <c r="G4273" s="79"/>
      <c r="H4273" s="79"/>
      <c r="I4273" s="79"/>
      <c r="J4273" s="79"/>
      <c r="K4273" s="79"/>
      <c r="L4273" s="79"/>
      <c r="M4273" s="79"/>
    </row>
    <row r="4274" spans="1:13">
      <c r="A4274" s="79"/>
      <c r="B4274" s="79"/>
      <c r="C4274" s="79"/>
      <c r="D4274" s="79"/>
      <c r="E4274" s="79"/>
      <c r="F4274" s="79"/>
      <c r="G4274" s="79"/>
      <c r="H4274" s="79"/>
      <c r="I4274" s="79"/>
      <c r="J4274" s="79"/>
      <c r="K4274" s="79"/>
      <c r="L4274" s="79"/>
      <c r="M4274" s="79"/>
    </row>
    <row r="4275" spans="1:13">
      <c r="A4275" s="79"/>
      <c r="B4275" s="79"/>
      <c r="C4275" s="79"/>
      <c r="D4275" s="79"/>
      <c r="E4275" s="79"/>
      <c r="F4275" s="79"/>
      <c r="G4275" s="79"/>
      <c r="H4275" s="79"/>
      <c r="I4275" s="79"/>
      <c r="J4275" s="79"/>
      <c r="K4275" s="79"/>
      <c r="L4275" s="79"/>
      <c r="M4275" s="79"/>
    </row>
    <row r="4276" spans="1:13">
      <c r="A4276" s="79"/>
      <c r="B4276" s="79"/>
      <c r="C4276" s="79"/>
      <c r="D4276" s="79"/>
      <c r="E4276" s="79"/>
      <c r="F4276" s="79"/>
      <c r="G4276" s="79"/>
      <c r="H4276" s="79"/>
      <c r="I4276" s="79"/>
      <c r="J4276" s="79"/>
      <c r="K4276" s="79"/>
      <c r="L4276" s="79"/>
      <c r="M4276" s="79"/>
    </row>
    <row r="4277" spans="1:13">
      <c r="A4277" s="79"/>
      <c r="B4277" s="79"/>
      <c r="C4277" s="79"/>
      <c r="D4277" s="79"/>
      <c r="E4277" s="79"/>
      <c r="F4277" s="79"/>
      <c r="G4277" s="79"/>
      <c r="H4277" s="79"/>
      <c r="I4277" s="79"/>
      <c r="J4277" s="79"/>
      <c r="K4277" s="79"/>
      <c r="L4277" s="79"/>
      <c r="M4277" s="79"/>
    </row>
    <row r="4278" spans="1:13">
      <c r="A4278" s="79"/>
      <c r="B4278" s="79"/>
      <c r="C4278" s="79"/>
      <c r="D4278" s="79"/>
      <c r="E4278" s="79"/>
      <c r="F4278" s="79"/>
      <c r="G4278" s="79"/>
      <c r="H4278" s="79"/>
      <c r="I4278" s="79"/>
      <c r="J4278" s="79"/>
      <c r="K4278" s="79"/>
      <c r="L4278" s="79"/>
      <c r="M4278" s="79"/>
    </row>
    <row r="4279" spans="1:13">
      <c r="A4279" s="79"/>
      <c r="B4279" s="79"/>
      <c r="C4279" s="79"/>
      <c r="D4279" s="79"/>
      <c r="E4279" s="79"/>
      <c r="F4279" s="79"/>
      <c r="G4279" s="79"/>
      <c r="H4279" s="79"/>
      <c r="I4279" s="79"/>
      <c r="J4279" s="79"/>
      <c r="K4279" s="79"/>
      <c r="L4279" s="79"/>
      <c r="M4279" s="79"/>
    </row>
    <row r="4280" spans="1:13">
      <c r="A4280" s="79"/>
      <c r="B4280" s="79"/>
      <c r="C4280" s="79"/>
      <c r="D4280" s="79"/>
      <c r="E4280" s="79"/>
      <c r="F4280" s="79"/>
      <c r="G4280" s="79"/>
      <c r="H4280" s="79"/>
      <c r="I4280" s="79"/>
      <c r="J4280" s="79"/>
      <c r="K4280" s="79"/>
      <c r="L4280" s="79"/>
      <c r="M4280" s="79"/>
    </row>
    <row r="4281" spans="1:13">
      <c r="A4281" s="79"/>
      <c r="B4281" s="79"/>
      <c r="C4281" s="79"/>
      <c r="D4281" s="79"/>
      <c r="E4281" s="79"/>
      <c r="F4281" s="79"/>
      <c r="G4281" s="79"/>
      <c r="H4281" s="79"/>
      <c r="I4281" s="79"/>
      <c r="J4281" s="79"/>
      <c r="K4281" s="79"/>
      <c r="L4281" s="79"/>
      <c r="M4281" s="79"/>
    </row>
    <row r="4282" spans="1:13">
      <c r="A4282" s="79"/>
      <c r="B4282" s="79"/>
      <c r="C4282" s="79"/>
      <c r="D4282" s="79"/>
      <c r="E4282" s="79"/>
      <c r="F4282" s="79"/>
      <c r="G4282" s="79"/>
      <c r="H4282" s="79"/>
      <c r="I4282" s="79"/>
      <c r="J4282" s="79"/>
      <c r="K4282" s="79"/>
      <c r="L4282" s="79"/>
      <c r="M4282" s="79"/>
    </row>
    <row r="4283" spans="1:13">
      <c r="A4283" s="79"/>
      <c r="B4283" s="79"/>
      <c r="C4283" s="79"/>
      <c r="D4283" s="79"/>
      <c r="E4283" s="79"/>
      <c r="F4283" s="79"/>
      <c r="G4283" s="79"/>
      <c r="H4283" s="79"/>
      <c r="I4283" s="79"/>
      <c r="J4283" s="79"/>
      <c r="K4283" s="79"/>
      <c r="L4283" s="79"/>
      <c r="M4283" s="79"/>
    </row>
    <row r="4284" spans="1:13">
      <c r="A4284" s="79"/>
      <c r="B4284" s="79"/>
      <c r="C4284" s="79"/>
      <c r="D4284" s="79"/>
      <c r="E4284" s="79"/>
      <c r="F4284" s="79"/>
      <c r="G4284" s="79"/>
      <c r="H4284" s="79"/>
      <c r="I4284" s="79"/>
      <c r="J4284" s="79"/>
      <c r="K4284" s="79"/>
      <c r="L4284" s="79"/>
      <c r="M4284" s="79"/>
    </row>
    <row r="4285" spans="1:13">
      <c r="A4285" s="79"/>
      <c r="B4285" s="79"/>
      <c r="C4285" s="79"/>
      <c r="D4285" s="79"/>
      <c r="E4285" s="79"/>
      <c r="F4285" s="79"/>
      <c r="G4285" s="79"/>
      <c r="H4285" s="79"/>
      <c r="I4285" s="79"/>
      <c r="J4285" s="79"/>
      <c r="K4285" s="79"/>
      <c r="L4285" s="79"/>
      <c r="M4285" s="79"/>
    </row>
    <row r="4286" spans="1:13">
      <c r="A4286" s="79"/>
      <c r="B4286" s="79"/>
      <c r="C4286" s="79"/>
      <c r="D4286" s="79"/>
      <c r="E4286" s="79"/>
      <c r="F4286" s="79"/>
      <c r="G4286" s="79"/>
      <c r="H4286" s="79"/>
      <c r="I4286" s="79"/>
      <c r="J4286" s="79"/>
      <c r="K4286" s="79"/>
      <c r="L4286" s="79"/>
      <c r="M4286" s="79"/>
    </row>
    <row r="4287" spans="1:13">
      <c r="A4287" s="79"/>
      <c r="B4287" s="79"/>
      <c r="C4287" s="79"/>
      <c r="D4287" s="79"/>
      <c r="E4287" s="79"/>
      <c r="F4287" s="79"/>
      <c r="G4287" s="79"/>
      <c r="H4287" s="79"/>
      <c r="I4287" s="79"/>
      <c r="J4287" s="79"/>
      <c r="K4287" s="79"/>
      <c r="L4287" s="79"/>
      <c r="M4287" s="79"/>
    </row>
    <row r="4288" spans="1:13">
      <c r="A4288" s="79"/>
      <c r="B4288" s="79"/>
      <c r="C4288" s="79"/>
      <c r="D4288" s="79"/>
      <c r="E4288" s="79"/>
      <c r="F4288" s="79"/>
      <c r="G4288" s="79"/>
      <c r="H4288" s="79"/>
      <c r="I4288" s="79"/>
      <c r="J4288" s="79"/>
      <c r="K4288" s="79"/>
      <c r="L4288" s="79"/>
      <c r="M4288" s="79"/>
    </row>
    <row r="4289" spans="1:13">
      <c r="A4289" s="79"/>
      <c r="B4289" s="79"/>
      <c r="C4289" s="79"/>
      <c r="D4289" s="79"/>
      <c r="E4289" s="79"/>
      <c r="F4289" s="79"/>
      <c r="G4289" s="79"/>
      <c r="H4289" s="79"/>
      <c r="I4289" s="79"/>
      <c r="J4289" s="79"/>
      <c r="K4289" s="79"/>
      <c r="L4289" s="79"/>
      <c r="M4289" s="79"/>
    </row>
    <row r="4290" spans="1:13">
      <c r="A4290" s="79"/>
      <c r="B4290" s="79"/>
      <c r="C4290" s="79"/>
      <c r="D4290" s="79"/>
      <c r="E4290" s="79"/>
      <c r="F4290" s="79"/>
      <c r="G4290" s="79"/>
      <c r="H4290" s="79"/>
      <c r="I4290" s="79"/>
      <c r="J4290" s="79"/>
      <c r="K4290" s="79"/>
      <c r="L4290" s="79"/>
      <c r="M4290" s="79"/>
    </row>
    <row r="4291" spans="1:13">
      <c r="A4291" s="79"/>
      <c r="B4291" s="79"/>
      <c r="C4291" s="79"/>
      <c r="D4291" s="79"/>
      <c r="E4291" s="79"/>
      <c r="F4291" s="79"/>
      <c r="G4291" s="79"/>
      <c r="H4291" s="79"/>
      <c r="I4291" s="79"/>
      <c r="J4291" s="79"/>
      <c r="K4291" s="79"/>
      <c r="L4291" s="79"/>
      <c r="M4291" s="79"/>
    </row>
    <row r="4292" spans="1:13">
      <c r="A4292" s="79"/>
      <c r="B4292" s="79"/>
      <c r="C4292" s="79"/>
      <c r="D4292" s="79"/>
      <c r="E4292" s="79"/>
      <c r="F4292" s="79"/>
      <c r="G4292" s="79"/>
      <c r="H4292" s="79"/>
      <c r="I4292" s="79"/>
      <c r="J4292" s="79"/>
      <c r="K4292" s="79"/>
      <c r="L4292" s="79"/>
      <c r="M4292" s="79"/>
    </row>
  </sheetData>
  <sheetProtection password="C41E" sheet="1" objects="1" scenarios="1"/>
  <mergeCells count="31">
    <mergeCell ref="F70:G70"/>
    <mergeCell ref="A74:B74"/>
    <mergeCell ref="A70:E70"/>
    <mergeCell ref="A71:B71"/>
    <mergeCell ref="A72:B72"/>
    <mergeCell ref="A73:B73"/>
    <mergeCell ref="J1:L1"/>
    <mergeCell ref="B2:H2"/>
    <mergeCell ref="B4:H4"/>
    <mergeCell ref="A69:G69"/>
    <mergeCell ref="B3:I3"/>
    <mergeCell ref="A75:B75"/>
    <mergeCell ref="A76:B76"/>
    <mergeCell ref="A85:B85"/>
    <mergeCell ref="A86:B86"/>
    <mergeCell ref="A87:B87"/>
    <mergeCell ref="A78:B78"/>
    <mergeCell ref="A79:B79"/>
    <mergeCell ref="A77:B77"/>
    <mergeCell ref="A81:B81"/>
    <mergeCell ref="A82:B82"/>
    <mergeCell ref="A83:B83"/>
    <mergeCell ref="A84:B84"/>
    <mergeCell ref="A93:B93"/>
    <mergeCell ref="A80:B80"/>
    <mergeCell ref="A94:B94"/>
    <mergeCell ref="A89:B89"/>
    <mergeCell ref="A90:B90"/>
    <mergeCell ref="A91:B91"/>
    <mergeCell ref="A92:B92"/>
    <mergeCell ref="A88:B88"/>
  </mergeCells>
  <phoneticPr fontId="13" type="noConversion"/>
  <conditionalFormatting sqref="D64:D65">
    <cfRule type="cellIs" dxfId="20" priority="4" stopIfTrue="1" operator="lessThan">
      <formula>$F$22</formula>
    </cfRule>
  </conditionalFormatting>
  <conditionalFormatting sqref="F10:F13 F51:F54">
    <cfRule type="cellIs" dxfId="19" priority="7" stopIfTrue="1" operator="greaterThan">
      <formula>$D$10</formula>
    </cfRule>
  </conditionalFormatting>
  <conditionalFormatting sqref="F14:F17">
    <cfRule type="cellIs" dxfId="18" priority="8" stopIfTrue="1" operator="greaterThan">
      <formula>$D$14</formula>
    </cfRule>
  </conditionalFormatting>
  <conditionalFormatting sqref="F18:F21">
    <cfRule type="cellIs" dxfId="17" priority="9" stopIfTrue="1" operator="greaterThan">
      <formula>$D$18</formula>
    </cfRule>
  </conditionalFormatting>
  <conditionalFormatting sqref="F22:F25">
    <cfRule type="cellIs" dxfId="16" priority="6" stopIfTrue="1" operator="greaterThan">
      <formula>$D$22</formula>
    </cfRule>
  </conditionalFormatting>
  <conditionalFormatting sqref="F26:F29">
    <cfRule type="cellIs" dxfId="15" priority="10" stopIfTrue="1" operator="greaterThan">
      <formula>$D$26</formula>
    </cfRule>
  </conditionalFormatting>
  <conditionalFormatting sqref="F35:F38">
    <cfRule type="cellIs" dxfId="14" priority="3" stopIfTrue="1" operator="greaterThan">
      <formula>$D$10</formula>
    </cfRule>
  </conditionalFormatting>
  <conditionalFormatting sqref="F39:F42">
    <cfRule type="cellIs" dxfId="13" priority="2" stopIfTrue="1" operator="greaterThan">
      <formula>$D$14</formula>
    </cfRule>
  </conditionalFormatting>
  <conditionalFormatting sqref="F43:F46">
    <cfRule type="cellIs" dxfId="12" priority="1" stopIfTrue="1" operator="greaterThan">
      <formula>$D$18</formula>
    </cfRule>
  </conditionalFormatting>
  <conditionalFormatting sqref="F60:F65">
    <cfRule type="cellIs" dxfId="11" priority="5" stopIfTrue="1" operator="greaterThan">
      <formula>$D$18</formula>
    </cfRule>
  </conditionalFormatting>
  <printOptions horizontalCentered="1"/>
  <pageMargins left="0.75" right="0.75" top="1" bottom="1" header="0.5" footer="0.5"/>
  <pageSetup scale="43" orientation="portrait" r:id="rId1"/>
  <headerFooter alignWithMargins="0"/>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25C44-2277-4729-BEFC-8991A5EFBE9B}">
  <dimension ref="A1:CZ806"/>
  <sheetViews>
    <sheetView showGridLines="0" showRowColHeaders="0" zoomScale="110" zoomScaleNormal="110" zoomScaleSheetLayoutView="85" workbookViewId="0">
      <selection activeCell="M24" sqref="M24"/>
    </sheetView>
  </sheetViews>
  <sheetFormatPr defaultColWidth="8.81640625" defaultRowHeight="12.5"/>
  <cols>
    <col min="1" max="4" width="8.81640625" style="356"/>
    <col min="5" max="5" width="10.08984375" style="356" customWidth="1"/>
    <col min="6" max="6" width="10.54296875" style="356" customWidth="1"/>
    <col min="7" max="8" width="10.90625" style="356" customWidth="1"/>
    <col min="9" max="9" width="12.453125" style="356" customWidth="1"/>
    <col min="10" max="10" width="10.1796875" style="356" bestFit="1" customWidth="1"/>
    <col min="11" max="104" width="8.81640625" style="357"/>
    <col min="105" max="16384" width="8.81640625" style="356"/>
  </cols>
  <sheetData>
    <row r="1" spans="1:11" ht="31">
      <c r="A1" s="322" t="s">
        <v>248</v>
      </c>
    </row>
    <row r="2" spans="1:11" ht="20" hidden="1">
      <c r="A2" s="358"/>
    </row>
    <row r="4" spans="1:11" ht="16" customHeight="1">
      <c r="A4" s="679" t="s">
        <v>111</v>
      </c>
      <c r="B4" s="680"/>
      <c r="C4" s="680"/>
      <c r="D4" s="680"/>
      <c r="E4" s="680"/>
      <c r="F4" s="680"/>
      <c r="G4" s="680"/>
      <c r="H4" s="680"/>
      <c r="I4" s="680"/>
      <c r="J4" s="681"/>
      <c r="K4" s="359"/>
    </row>
    <row r="5" spans="1:11" ht="14">
      <c r="A5" s="682"/>
      <c r="B5" s="682"/>
      <c r="C5" s="682"/>
      <c r="D5" s="682"/>
      <c r="E5" s="683" t="s">
        <v>102</v>
      </c>
      <c r="F5" s="683"/>
      <c r="G5" s="684" t="s">
        <v>204</v>
      </c>
      <c r="H5" s="685"/>
      <c r="I5" s="685"/>
      <c r="J5" s="686"/>
    </row>
    <row r="6" spans="1:11" ht="26.25" customHeight="1">
      <c r="A6" s="684" t="s">
        <v>36</v>
      </c>
      <c r="B6" s="685"/>
      <c r="C6" s="685"/>
      <c r="D6" s="686"/>
      <c r="E6" s="481"/>
      <c r="F6" s="482"/>
      <c r="G6" s="466">
        <v>60</v>
      </c>
      <c r="H6" s="529"/>
      <c r="I6" s="529"/>
      <c r="J6" s="530"/>
    </row>
    <row r="7" spans="1:11" ht="26.25" customHeight="1">
      <c r="A7" s="469" t="s">
        <v>286</v>
      </c>
      <c r="B7" s="470"/>
      <c r="C7" s="470"/>
      <c r="D7" s="471"/>
      <c r="E7" s="468" t="s">
        <v>296</v>
      </c>
      <c r="F7" s="463" t="s">
        <v>287</v>
      </c>
      <c r="G7" s="467" t="s">
        <v>288</v>
      </c>
      <c r="H7" s="531"/>
      <c r="I7" s="668"/>
      <c r="J7" s="669"/>
    </row>
    <row r="8" spans="1:11" ht="12.75" customHeight="1">
      <c r="A8" s="664" t="s">
        <v>289</v>
      </c>
      <c r="B8" s="665"/>
      <c r="C8" s="665"/>
      <c r="D8" s="665"/>
      <c r="E8" s="472" t="s">
        <v>291</v>
      </c>
      <c r="F8" s="473">
        <v>11.9</v>
      </c>
      <c r="G8" s="528">
        <v>3.3</v>
      </c>
      <c r="H8" s="670">
        <v>80</v>
      </c>
      <c r="I8" s="671"/>
      <c r="J8" s="672"/>
    </row>
    <row r="9" spans="1:11" ht="12.75" customHeight="1">
      <c r="A9" s="664" t="s">
        <v>290</v>
      </c>
      <c r="B9" s="665"/>
      <c r="C9" s="665"/>
      <c r="D9" s="665"/>
      <c r="E9" s="472">
        <v>9000</v>
      </c>
      <c r="F9" s="473">
        <v>11.3</v>
      </c>
      <c r="G9" s="528">
        <v>3.2</v>
      </c>
      <c r="H9" s="673"/>
      <c r="I9" s="674"/>
      <c r="J9" s="675"/>
    </row>
    <row r="10" spans="1:11" ht="12.75" customHeight="1">
      <c r="A10" s="460"/>
      <c r="B10" s="461"/>
      <c r="C10" s="461"/>
      <c r="D10" s="461"/>
      <c r="E10" s="472">
        <v>12000</v>
      </c>
      <c r="F10" s="473">
        <v>10.4</v>
      </c>
      <c r="G10" s="528">
        <v>3.1</v>
      </c>
      <c r="H10" s="673"/>
      <c r="I10" s="674"/>
      <c r="J10" s="675"/>
    </row>
    <row r="11" spans="1:11" ht="12.75" customHeight="1">
      <c r="A11" s="666"/>
      <c r="B11" s="667"/>
      <c r="C11" s="667"/>
      <c r="D11" s="667"/>
      <c r="E11" s="472" t="s">
        <v>292</v>
      </c>
      <c r="F11" s="473">
        <v>9.5</v>
      </c>
      <c r="G11" s="528">
        <v>2.9</v>
      </c>
      <c r="H11" s="676"/>
      <c r="I11" s="677"/>
      <c r="J11" s="678"/>
    </row>
    <row r="12" spans="1:11" ht="12.75" customHeight="1">
      <c r="A12" s="664" t="s">
        <v>293</v>
      </c>
      <c r="B12" s="665"/>
      <c r="C12" s="665"/>
      <c r="D12" s="665"/>
      <c r="E12" s="472" t="s">
        <v>291</v>
      </c>
      <c r="F12" s="473">
        <v>9.3000000000000007</v>
      </c>
      <c r="G12" s="528">
        <v>2.7</v>
      </c>
      <c r="H12" s="670">
        <v>80</v>
      </c>
      <c r="I12" s="671"/>
      <c r="J12" s="672"/>
    </row>
    <row r="13" spans="1:11" ht="12.75" customHeight="1">
      <c r="A13" s="664" t="s">
        <v>297</v>
      </c>
      <c r="B13" s="665"/>
      <c r="C13" s="665"/>
      <c r="D13" s="665"/>
      <c r="E13" s="472">
        <v>9000</v>
      </c>
      <c r="F13" s="473">
        <v>8.9</v>
      </c>
      <c r="G13" s="528">
        <v>2.7</v>
      </c>
      <c r="H13" s="673"/>
      <c r="I13" s="674"/>
      <c r="J13" s="675"/>
    </row>
    <row r="14" spans="1:11" ht="12.75" customHeight="1">
      <c r="A14" s="460"/>
      <c r="B14" s="461"/>
      <c r="C14" s="461"/>
      <c r="D14" s="461"/>
      <c r="E14" s="472">
        <v>12000</v>
      </c>
      <c r="F14" s="473">
        <v>8.1999999999999993</v>
      </c>
      <c r="G14" s="528">
        <v>2.6</v>
      </c>
      <c r="H14" s="673"/>
      <c r="I14" s="674"/>
      <c r="J14" s="675"/>
    </row>
    <row r="15" spans="1:11" ht="12.75" customHeight="1">
      <c r="A15" s="666"/>
      <c r="B15" s="667"/>
      <c r="C15" s="667"/>
      <c r="D15" s="667"/>
      <c r="E15" s="472" t="s">
        <v>292</v>
      </c>
      <c r="F15" s="473">
        <v>7.6</v>
      </c>
      <c r="G15" s="528">
        <v>2.5</v>
      </c>
      <c r="H15" s="676"/>
      <c r="I15" s="677"/>
      <c r="J15" s="678"/>
    </row>
    <row r="16" spans="1:11" ht="12.75" customHeight="1">
      <c r="A16" s="688" t="s">
        <v>298</v>
      </c>
      <c r="B16" s="689"/>
      <c r="C16" s="689"/>
      <c r="D16" s="689"/>
      <c r="E16" s="475"/>
      <c r="F16" s="476"/>
      <c r="G16" s="690">
        <v>100</v>
      </c>
      <c r="H16" s="691"/>
      <c r="I16" s="691"/>
      <c r="J16" s="692"/>
    </row>
    <row r="17" spans="1:10" ht="26.25" customHeight="1">
      <c r="A17" s="696"/>
      <c r="B17" s="696"/>
      <c r="C17" s="696"/>
      <c r="D17" s="696"/>
      <c r="E17" s="477"/>
      <c r="F17" s="478"/>
      <c r="G17" s="693"/>
      <c r="H17" s="693"/>
      <c r="I17" s="693"/>
      <c r="J17" s="692"/>
    </row>
    <row r="18" spans="1:10" ht="12.75" customHeight="1">
      <c r="A18" s="697"/>
      <c r="B18" s="697"/>
      <c r="C18" s="697"/>
      <c r="D18" s="697"/>
      <c r="E18" s="479"/>
      <c r="F18" s="480"/>
      <c r="G18" s="694"/>
      <c r="H18" s="694"/>
      <c r="I18" s="694"/>
      <c r="J18" s="695"/>
    </row>
    <row r="19" spans="1:10" ht="11" customHeight="1">
      <c r="A19" s="474" t="s">
        <v>295</v>
      </c>
      <c r="B19" s="361"/>
      <c r="C19" s="361"/>
      <c r="D19" s="360"/>
      <c r="E19" s="361"/>
      <c r="F19" s="251"/>
      <c r="G19" s="251"/>
      <c r="H19" s="251"/>
      <c r="I19" s="251"/>
      <c r="J19" s="251"/>
    </row>
    <row r="20" spans="1:10" ht="30" customHeight="1">
      <c r="A20" s="687" t="s">
        <v>294</v>
      </c>
      <c r="B20" s="687"/>
      <c r="C20" s="687"/>
      <c r="D20" s="687"/>
      <c r="E20" s="687"/>
      <c r="F20" s="687"/>
      <c r="G20" s="687"/>
      <c r="H20" s="687"/>
      <c r="I20" s="687"/>
      <c r="J20" s="687"/>
    </row>
    <row r="21" spans="1:10" ht="13">
      <c r="A21" s="371" t="s">
        <v>299</v>
      </c>
      <c r="B21" s="371"/>
      <c r="C21" s="371"/>
      <c r="D21" s="371"/>
      <c r="E21" s="372"/>
      <c r="F21" s="372"/>
      <c r="G21" s="372"/>
      <c r="H21" s="372"/>
      <c r="I21" s="372"/>
      <c r="J21" s="372"/>
    </row>
    <row r="22" spans="1:10">
      <c r="A22" s="651" t="s">
        <v>106</v>
      </c>
      <c r="B22" s="651"/>
      <c r="C22" s="652" t="s">
        <v>176</v>
      </c>
      <c r="D22" s="652"/>
      <c r="E22" s="375" t="s">
        <v>129</v>
      </c>
      <c r="F22" s="375" t="s">
        <v>180</v>
      </c>
      <c r="G22" s="663" t="s">
        <v>102</v>
      </c>
      <c r="H22" s="663"/>
      <c r="I22" s="663"/>
      <c r="J22" s="375" t="s">
        <v>108</v>
      </c>
    </row>
    <row r="23" spans="1:10">
      <c r="A23" s="655"/>
      <c r="B23" s="656"/>
      <c r="C23" s="655"/>
      <c r="D23" s="656"/>
      <c r="E23" s="378"/>
      <c r="F23" s="378"/>
      <c r="G23" s="660"/>
      <c r="H23" s="661"/>
      <c r="I23" s="662"/>
      <c r="J23" s="494">
        <f>E23*F23*$G$6</f>
        <v>0</v>
      </c>
    </row>
    <row r="24" spans="1:10">
      <c r="A24" s="655"/>
      <c r="B24" s="656"/>
      <c r="C24" s="655"/>
      <c r="D24" s="656"/>
      <c r="E24" s="378"/>
      <c r="F24" s="378"/>
      <c r="G24" s="660"/>
      <c r="H24" s="661"/>
      <c r="I24" s="662"/>
      <c r="J24" s="494">
        <f>E24*F24*$G$6</f>
        <v>0</v>
      </c>
    </row>
    <row r="25" spans="1:10">
      <c r="A25" s="251"/>
      <c r="B25" s="251"/>
      <c r="C25" s="251"/>
      <c r="D25" s="251"/>
      <c r="E25" s="251"/>
      <c r="F25" s="251"/>
      <c r="G25" s="251"/>
      <c r="H25" s="251"/>
      <c r="I25" s="251"/>
      <c r="J25" s="362"/>
    </row>
    <row r="26" spans="1:10" ht="13">
      <c r="A26" s="371" t="s">
        <v>300</v>
      </c>
      <c r="B26" s="371"/>
      <c r="C26" s="371"/>
      <c r="D26" s="371"/>
      <c r="E26" s="372"/>
      <c r="F26" s="372"/>
      <c r="G26" s="372"/>
      <c r="H26" s="372"/>
      <c r="I26" s="372"/>
      <c r="J26" s="373"/>
    </row>
    <row r="27" spans="1:10">
      <c r="A27" s="651" t="s">
        <v>106</v>
      </c>
      <c r="B27" s="651"/>
      <c r="C27" s="652" t="s">
        <v>176</v>
      </c>
      <c r="D27" s="652"/>
      <c r="E27" s="375" t="s">
        <v>129</v>
      </c>
      <c r="F27" s="375" t="s">
        <v>180</v>
      </c>
      <c r="G27" s="663" t="s">
        <v>102</v>
      </c>
      <c r="H27" s="663"/>
      <c r="I27" s="663"/>
      <c r="J27" s="376" t="s">
        <v>108</v>
      </c>
    </row>
    <row r="28" spans="1:10">
      <c r="A28" s="655"/>
      <c r="B28" s="656"/>
      <c r="C28" s="655"/>
      <c r="D28" s="656"/>
      <c r="E28" s="378"/>
      <c r="F28" s="378"/>
      <c r="G28" s="660"/>
      <c r="H28" s="661"/>
      <c r="I28" s="662"/>
      <c r="J28" s="494">
        <f>E28*F28*$G$6</f>
        <v>0</v>
      </c>
    </row>
    <row r="29" spans="1:10">
      <c r="A29" s="655"/>
      <c r="B29" s="656"/>
      <c r="C29" s="655"/>
      <c r="D29" s="656"/>
      <c r="E29" s="378"/>
      <c r="F29" s="378"/>
      <c r="G29" s="660"/>
      <c r="H29" s="661"/>
      <c r="I29" s="662"/>
      <c r="J29" s="494">
        <f>E29*F29*$G$6</f>
        <v>0</v>
      </c>
    </row>
    <row r="30" spans="1:10">
      <c r="A30" s="251"/>
      <c r="B30" s="251"/>
      <c r="C30" s="251"/>
      <c r="D30" s="251"/>
      <c r="E30" s="251"/>
      <c r="F30" s="251"/>
      <c r="G30" s="251"/>
      <c r="H30" s="251"/>
      <c r="I30" s="251"/>
      <c r="J30" s="251"/>
    </row>
    <row r="31" spans="1:10" ht="13">
      <c r="A31" s="650" t="s">
        <v>301</v>
      </c>
      <c r="B31" s="650"/>
      <c r="C31" s="650"/>
      <c r="D31" s="650"/>
      <c r="E31" s="650"/>
      <c r="F31" s="650"/>
      <c r="G31" s="372"/>
      <c r="H31" s="372"/>
      <c r="I31" s="372"/>
      <c r="J31" s="374"/>
    </row>
    <row r="32" spans="1:10" ht="25">
      <c r="A32" s="651" t="s">
        <v>106</v>
      </c>
      <c r="B32" s="651"/>
      <c r="C32" s="652" t="s">
        <v>176</v>
      </c>
      <c r="D32" s="652"/>
      <c r="E32" s="375" t="s">
        <v>129</v>
      </c>
      <c r="F32" s="375" t="s">
        <v>180</v>
      </c>
      <c r="G32" s="375" t="s">
        <v>102</v>
      </c>
      <c r="H32" s="375" t="s">
        <v>89</v>
      </c>
      <c r="I32" s="368" t="s">
        <v>308</v>
      </c>
      <c r="J32" s="377" t="s">
        <v>108</v>
      </c>
    </row>
    <row r="33" spans="1:10">
      <c r="A33" s="655"/>
      <c r="B33" s="656"/>
      <c r="C33" s="655"/>
      <c r="D33" s="656"/>
      <c r="E33" s="378"/>
      <c r="F33" s="378"/>
      <c r="G33" s="378"/>
      <c r="H33" s="378"/>
      <c r="I33" s="378"/>
      <c r="J33" s="495">
        <f>$G$16*F33*E33</f>
        <v>0</v>
      </c>
    </row>
    <row r="34" spans="1:10">
      <c r="A34" s="655"/>
      <c r="B34" s="656"/>
      <c r="C34" s="655"/>
      <c r="D34" s="656"/>
      <c r="E34" s="378"/>
      <c r="F34" s="378"/>
      <c r="G34" s="378"/>
      <c r="H34" s="378"/>
      <c r="I34" s="378"/>
      <c r="J34" s="495">
        <f>$G$16*F34*E34</f>
        <v>0</v>
      </c>
    </row>
    <row r="35" spans="1:10">
      <c r="A35" s="365"/>
      <c r="B35" s="365"/>
      <c r="C35" s="365"/>
      <c r="D35" s="365"/>
      <c r="E35" s="366"/>
      <c r="F35" s="366"/>
      <c r="G35" s="366"/>
      <c r="H35" s="366"/>
      <c r="I35" s="366"/>
      <c r="J35" s="363"/>
    </row>
    <row r="36" spans="1:10">
      <c r="A36" s="657"/>
      <c r="B36" s="657"/>
      <c r="C36" s="657"/>
      <c r="D36" s="657"/>
      <c r="E36" s="366"/>
      <c r="F36" s="366"/>
      <c r="G36" s="366"/>
      <c r="H36" s="366"/>
      <c r="I36" s="366"/>
      <c r="J36" s="363"/>
    </row>
    <row r="37" spans="1:10">
      <c r="A37" s="367"/>
      <c r="B37" s="367"/>
      <c r="C37" s="368"/>
      <c r="D37" s="368"/>
      <c r="E37" s="251"/>
      <c r="F37" s="251"/>
      <c r="G37" s="251"/>
      <c r="H37" s="251"/>
      <c r="I37" s="251"/>
      <c r="J37" s="369">
        <f>SUM(J23:J24,J28:J29,J33:J34,J36:J36)</f>
        <v>0</v>
      </c>
    </row>
    <row r="38" spans="1:10">
      <c r="A38" s="251"/>
      <c r="B38" s="251"/>
      <c r="C38" s="251"/>
      <c r="D38" s="251"/>
      <c r="E38" s="251"/>
      <c r="F38" s="251"/>
      <c r="G38" s="658" t="s">
        <v>110</v>
      </c>
      <c r="H38" s="658"/>
      <c r="I38" s="659"/>
      <c r="J38" s="379"/>
    </row>
    <row r="39" spans="1:10" ht="13">
      <c r="A39" s="251"/>
      <c r="B39" s="251"/>
      <c r="C39" s="251"/>
      <c r="D39" s="251"/>
      <c r="E39" s="251"/>
      <c r="F39" s="251"/>
      <c r="G39" s="653" t="s">
        <v>115</v>
      </c>
      <c r="H39" s="653"/>
      <c r="I39" s="654"/>
      <c r="J39" s="380">
        <f>IF(J37&lt;(0.5*J38),IF(J37&lt;100000,J37,100000),IF((0.5*J38)&lt;100000,(0.5*J38),100000))</f>
        <v>0</v>
      </c>
    </row>
    <row r="40" spans="1:10">
      <c r="A40" s="251"/>
      <c r="B40" s="251"/>
      <c r="C40" s="251"/>
      <c r="D40" s="251"/>
      <c r="E40" s="251"/>
      <c r="F40" s="251"/>
      <c r="G40" s="251"/>
      <c r="H40" s="251"/>
      <c r="I40" s="251"/>
      <c r="J40" s="251"/>
    </row>
    <row r="41" spans="1:10">
      <c r="A41" s="251"/>
      <c r="B41" s="251"/>
      <c r="C41" s="251"/>
      <c r="D41" s="251"/>
      <c r="E41" s="251"/>
      <c r="F41" s="251"/>
      <c r="G41" s="251"/>
      <c r="H41" s="251"/>
      <c r="I41" s="251"/>
      <c r="J41" s="251"/>
    </row>
    <row r="42" spans="1:10">
      <c r="A42" s="251"/>
      <c r="B42" s="251"/>
      <c r="C42" s="251"/>
      <c r="D42" s="251"/>
      <c r="E42" s="251"/>
      <c r="F42" s="251"/>
      <c r="G42" s="251"/>
      <c r="H42" s="251"/>
      <c r="I42" s="251"/>
      <c r="J42" s="251"/>
    </row>
    <row r="43" spans="1:10">
      <c r="A43" s="251"/>
      <c r="B43" s="251"/>
      <c r="C43" s="251"/>
      <c r="D43" s="251"/>
      <c r="E43" s="251"/>
      <c r="F43" s="251"/>
      <c r="G43" s="251"/>
      <c r="H43" s="251"/>
      <c r="I43" s="251"/>
      <c r="J43" s="251"/>
    </row>
    <row r="44" spans="1:10">
      <c r="A44" s="251"/>
      <c r="B44" s="251"/>
      <c r="C44" s="251"/>
      <c r="D44" s="251"/>
      <c r="E44" s="251"/>
      <c r="F44" s="251"/>
      <c r="G44" s="251"/>
      <c r="H44" s="251"/>
      <c r="I44" s="251"/>
      <c r="J44" s="251"/>
    </row>
    <row r="45" spans="1:10">
      <c r="A45" s="251"/>
      <c r="B45" s="251"/>
      <c r="C45" s="251"/>
      <c r="D45" s="251"/>
      <c r="E45" s="251"/>
      <c r="F45" s="251"/>
      <c r="G45" s="251"/>
      <c r="H45" s="251"/>
      <c r="I45" s="251"/>
      <c r="J45" s="251"/>
    </row>
    <row r="46" spans="1:10">
      <c r="A46" s="251"/>
      <c r="B46" s="251"/>
      <c r="C46" s="251"/>
      <c r="D46" s="251"/>
      <c r="E46" s="251"/>
      <c r="F46" s="251"/>
      <c r="G46" s="251"/>
      <c r="H46" s="251"/>
      <c r="I46" s="251"/>
      <c r="J46" s="251"/>
    </row>
    <row r="47" spans="1:10">
      <c r="A47" s="251"/>
      <c r="B47" s="251"/>
      <c r="C47" s="251"/>
      <c r="D47" s="251"/>
      <c r="E47" s="251"/>
      <c r="F47" s="251"/>
      <c r="G47" s="251"/>
      <c r="H47" s="251"/>
      <c r="I47" s="251"/>
      <c r="J47" s="251"/>
    </row>
    <row r="48" spans="1:10">
      <c r="A48" s="251"/>
      <c r="B48" s="251"/>
      <c r="C48" s="251"/>
      <c r="D48" s="251"/>
      <c r="E48" s="251"/>
      <c r="F48" s="251"/>
      <c r="G48" s="251"/>
      <c r="H48" s="251"/>
      <c r="I48" s="251"/>
      <c r="J48" s="251"/>
    </row>
    <row r="49" spans="1:10">
      <c r="A49" s="251"/>
      <c r="B49" s="251"/>
      <c r="C49" s="251"/>
      <c r="D49" s="251"/>
      <c r="E49" s="251"/>
      <c r="F49" s="251"/>
      <c r="G49" s="251"/>
      <c r="H49" s="251"/>
      <c r="I49" s="251"/>
      <c r="J49" s="251"/>
    </row>
    <row r="50" spans="1:10">
      <c r="A50" s="251"/>
      <c r="B50" s="251"/>
      <c r="C50" s="251"/>
      <c r="D50" s="251"/>
      <c r="E50" s="251"/>
      <c r="F50" s="251"/>
      <c r="G50" s="251"/>
      <c r="H50" s="251"/>
      <c r="I50" s="251"/>
      <c r="J50" s="251"/>
    </row>
    <row r="51" spans="1:10">
      <c r="A51" s="251"/>
      <c r="B51" s="251"/>
      <c r="C51" s="251"/>
      <c r="D51" s="251"/>
      <c r="E51" s="251"/>
      <c r="F51" s="251"/>
      <c r="G51" s="251"/>
      <c r="H51" s="251"/>
      <c r="I51" s="251"/>
      <c r="J51" s="251"/>
    </row>
    <row r="52" spans="1:10">
      <c r="A52" s="251"/>
      <c r="B52" s="251"/>
      <c r="C52" s="251"/>
      <c r="D52" s="251"/>
      <c r="E52" s="251"/>
      <c r="F52" s="251"/>
      <c r="G52" s="251"/>
      <c r="H52" s="251"/>
      <c r="I52" s="251"/>
      <c r="J52" s="251"/>
    </row>
    <row r="53" spans="1:10">
      <c r="A53" s="251"/>
      <c r="B53" s="251"/>
      <c r="C53" s="251"/>
      <c r="D53" s="251"/>
      <c r="E53" s="251"/>
      <c r="F53" s="251"/>
      <c r="G53" s="251"/>
      <c r="H53" s="251"/>
      <c r="I53" s="251"/>
      <c r="J53" s="370"/>
    </row>
    <row r="54" spans="1:10">
      <c r="A54" s="251"/>
      <c r="B54" s="251"/>
      <c r="C54" s="251"/>
      <c r="D54" s="251"/>
      <c r="E54" s="251"/>
      <c r="F54" s="251"/>
      <c r="G54" s="251"/>
      <c r="H54" s="251"/>
      <c r="I54" s="251"/>
      <c r="J54" s="370"/>
    </row>
    <row r="55" spans="1:10" s="357" customFormat="1">
      <c r="A55" s="356"/>
      <c r="B55" s="356"/>
      <c r="C55" s="251"/>
      <c r="D55" s="251"/>
      <c r="E55" s="251"/>
      <c r="F55" s="251"/>
      <c r="G55" s="251"/>
      <c r="H55" s="251"/>
      <c r="I55" s="251"/>
      <c r="J55" s="370"/>
    </row>
    <row r="56" spans="1:10" s="357" customFormat="1"/>
    <row r="57" spans="1:10" s="357" customFormat="1"/>
    <row r="58" spans="1:10" s="357" customFormat="1"/>
    <row r="59" spans="1:10" s="357" customFormat="1"/>
    <row r="60" spans="1:10" s="357" customFormat="1"/>
    <row r="61" spans="1:10" s="357" customFormat="1"/>
    <row r="62" spans="1:10" s="357" customFormat="1"/>
    <row r="63" spans="1:10" s="357" customFormat="1"/>
    <row r="64" spans="1:10" s="357" customFormat="1"/>
    <row r="65" s="357" customFormat="1"/>
    <row r="66" s="357" customFormat="1"/>
    <row r="67" s="357" customFormat="1"/>
    <row r="68" s="357" customFormat="1"/>
    <row r="69" s="357" customFormat="1"/>
    <row r="70" s="357" customFormat="1"/>
    <row r="71" s="357" customFormat="1"/>
    <row r="72" s="357" customFormat="1"/>
    <row r="73" s="357" customFormat="1"/>
    <row r="74" s="357" customFormat="1"/>
    <row r="75" s="357" customFormat="1"/>
    <row r="76" s="357" customFormat="1"/>
    <row r="77" s="357" customFormat="1"/>
    <row r="78" s="357" customFormat="1"/>
    <row r="79" s="357" customFormat="1"/>
    <row r="80" s="357" customFormat="1"/>
    <row r="81" s="357" customFormat="1"/>
    <row r="82" s="357" customFormat="1"/>
    <row r="83" s="357" customFormat="1"/>
    <row r="84" s="357" customFormat="1"/>
    <row r="85" s="357" customFormat="1"/>
    <row r="86" s="357" customFormat="1"/>
    <row r="87" s="357" customFormat="1"/>
    <row r="88" s="357" customFormat="1"/>
    <row r="89" s="357" customFormat="1"/>
    <row r="90" s="357" customFormat="1"/>
    <row r="91" s="357" customFormat="1"/>
    <row r="92" s="357" customFormat="1"/>
    <row r="93" s="357" customFormat="1"/>
    <row r="94" s="357" customFormat="1"/>
    <row r="95" s="357" customFormat="1"/>
    <row r="96" s="357" customFormat="1"/>
    <row r="97" s="357" customFormat="1"/>
    <row r="98" s="357" customFormat="1"/>
    <row r="99" s="357" customFormat="1"/>
    <row r="100" s="357" customFormat="1"/>
    <row r="101" s="357" customFormat="1"/>
    <row r="102" s="357" customFormat="1"/>
    <row r="103" s="357" customFormat="1"/>
    <row r="104" s="357" customFormat="1"/>
    <row r="105" s="357" customFormat="1"/>
    <row r="106" s="357" customFormat="1"/>
    <row r="107" s="357" customFormat="1"/>
    <row r="108" s="357" customFormat="1"/>
    <row r="109" s="357" customFormat="1"/>
    <row r="110" s="357" customFormat="1"/>
    <row r="111" s="357" customFormat="1"/>
    <row r="112" s="357" customFormat="1"/>
    <row r="113" s="357" customFormat="1"/>
    <row r="114" s="357" customFormat="1"/>
    <row r="115" s="357" customFormat="1"/>
    <row r="116" s="357" customFormat="1"/>
    <row r="117" s="357" customFormat="1"/>
    <row r="118" s="357" customFormat="1"/>
    <row r="119" s="357" customFormat="1"/>
    <row r="120" s="357" customFormat="1"/>
    <row r="121" s="357" customFormat="1"/>
    <row r="122" s="357" customFormat="1"/>
    <row r="123" s="357" customFormat="1"/>
    <row r="124" s="357" customFormat="1"/>
    <row r="125" s="357" customFormat="1"/>
    <row r="126" s="357" customFormat="1"/>
    <row r="127" s="357" customFormat="1"/>
    <row r="128" s="357" customFormat="1"/>
    <row r="129" s="357" customFormat="1"/>
    <row r="130" s="357" customFormat="1"/>
    <row r="131" s="357" customFormat="1"/>
    <row r="132" s="357" customFormat="1"/>
    <row r="133" s="357" customFormat="1"/>
    <row r="134" s="357" customFormat="1"/>
    <row r="135" s="357" customFormat="1"/>
    <row r="136" s="357" customFormat="1"/>
    <row r="137" s="357" customFormat="1"/>
    <row r="138" s="357" customFormat="1"/>
    <row r="139" s="357" customFormat="1"/>
    <row r="140" s="357" customFormat="1"/>
    <row r="141" s="357" customFormat="1"/>
    <row r="142" s="357" customFormat="1"/>
    <row r="143" s="357" customFormat="1"/>
    <row r="144" s="357" customFormat="1"/>
    <row r="145" s="357" customFormat="1"/>
    <row r="146" s="357" customFormat="1"/>
    <row r="147" s="357" customFormat="1"/>
    <row r="148" s="357" customFormat="1"/>
    <row r="149" s="357" customFormat="1"/>
    <row r="150" s="357" customFormat="1"/>
    <row r="151" s="357" customFormat="1"/>
    <row r="152" s="357" customFormat="1"/>
    <row r="153" s="357" customFormat="1"/>
    <row r="154" s="357" customFormat="1"/>
    <row r="155" s="357" customFormat="1"/>
    <row r="156" s="357" customFormat="1"/>
    <row r="157" s="357" customFormat="1"/>
    <row r="158" s="357" customFormat="1"/>
    <row r="159" s="357" customFormat="1"/>
    <row r="160" s="357" customFormat="1"/>
    <row r="161" s="357" customFormat="1"/>
    <row r="162" s="357" customFormat="1"/>
    <row r="163" s="357" customFormat="1"/>
    <row r="164" s="357" customFormat="1"/>
    <row r="165" s="357" customFormat="1"/>
    <row r="166" s="357" customFormat="1"/>
    <row r="167" s="357" customFormat="1"/>
    <row r="168" s="357" customFormat="1"/>
    <row r="169" s="357" customFormat="1"/>
    <row r="170" s="357" customFormat="1"/>
    <row r="171" s="357" customFormat="1"/>
    <row r="172" s="357" customFormat="1"/>
    <row r="173" s="357" customFormat="1"/>
    <row r="174" s="357" customFormat="1"/>
    <row r="175" s="357" customFormat="1"/>
    <row r="176" s="357" customFormat="1"/>
    <row r="177" s="357" customFormat="1"/>
    <row r="178" s="357" customFormat="1"/>
    <row r="179" s="357" customFormat="1"/>
    <row r="180" s="357" customFormat="1"/>
    <row r="181" s="357" customFormat="1"/>
    <row r="182" s="357" customFormat="1"/>
    <row r="183" s="357" customFormat="1"/>
    <row r="184" s="357" customFormat="1"/>
    <row r="185" s="357" customFormat="1"/>
    <row r="186" s="357" customFormat="1"/>
    <row r="187" s="357" customFormat="1"/>
    <row r="188" s="357" customFormat="1"/>
    <row r="189" s="357" customFormat="1"/>
    <row r="190" s="357" customFormat="1"/>
    <row r="191" s="357" customFormat="1"/>
    <row r="192" s="357" customFormat="1"/>
    <row r="193" s="357" customFormat="1"/>
    <row r="194" s="357" customFormat="1"/>
    <row r="195" s="357" customFormat="1"/>
    <row r="196" s="357" customFormat="1"/>
    <row r="197" s="357" customFormat="1"/>
    <row r="198" s="357" customFormat="1"/>
    <row r="199" s="357" customFormat="1"/>
    <row r="200" s="357" customFormat="1"/>
    <row r="201" s="357" customFormat="1"/>
    <row r="202" s="357" customFormat="1"/>
    <row r="203" s="357" customFormat="1"/>
    <row r="204" s="357" customFormat="1"/>
    <row r="205" s="357" customFormat="1"/>
    <row r="206" s="357" customFormat="1"/>
    <row r="207" s="357" customFormat="1"/>
    <row r="208" s="357" customFormat="1"/>
    <row r="209" s="357" customFormat="1"/>
    <row r="210" s="357" customFormat="1"/>
    <row r="211" s="357" customFormat="1"/>
    <row r="212" s="357" customFormat="1"/>
    <row r="213" s="357" customFormat="1"/>
    <row r="214" s="357" customFormat="1"/>
    <row r="215" s="357" customFormat="1"/>
    <row r="216" s="357" customFormat="1"/>
    <row r="217" s="357" customFormat="1"/>
    <row r="218" s="357" customFormat="1"/>
    <row r="219" s="357" customFormat="1"/>
    <row r="220" s="357" customFormat="1"/>
    <row r="221" s="357" customFormat="1"/>
    <row r="222" s="357" customFormat="1"/>
    <row r="223" s="357" customFormat="1"/>
    <row r="224" s="357" customFormat="1"/>
    <row r="225" s="357" customFormat="1"/>
    <row r="226" s="357" customFormat="1"/>
    <row r="227" s="357" customFormat="1"/>
    <row r="228" s="357" customFormat="1"/>
    <row r="229" s="357" customFormat="1"/>
    <row r="230" s="357" customFormat="1"/>
    <row r="231" s="357" customFormat="1"/>
    <row r="232" s="357" customFormat="1"/>
    <row r="233" s="357" customFormat="1"/>
    <row r="234" s="357" customFormat="1"/>
    <row r="235" s="357" customFormat="1"/>
    <row r="236" s="357" customFormat="1"/>
    <row r="237" s="357" customFormat="1"/>
    <row r="238" s="357" customFormat="1"/>
    <row r="239" s="357" customFormat="1"/>
    <row r="240" s="357" customFormat="1"/>
    <row r="241" s="357" customFormat="1"/>
    <row r="242" s="357" customFormat="1"/>
    <row r="243" s="357" customFormat="1"/>
    <row r="244" s="357" customFormat="1"/>
    <row r="245" s="357" customFormat="1"/>
    <row r="246" s="357" customFormat="1"/>
    <row r="247" s="357" customFormat="1"/>
    <row r="248" s="357" customFormat="1"/>
    <row r="249" s="357" customFormat="1"/>
    <row r="250" s="357" customFormat="1"/>
    <row r="251" s="357" customFormat="1"/>
    <row r="252" s="357" customFormat="1"/>
    <row r="253" s="357" customFormat="1"/>
    <row r="254" s="357" customFormat="1"/>
    <row r="255" s="357" customFormat="1"/>
    <row r="256" s="357" customFormat="1"/>
    <row r="257" s="357" customFormat="1"/>
    <row r="258" s="357" customFormat="1"/>
    <row r="259" s="357" customFormat="1"/>
    <row r="260" s="357" customFormat="1"/>
    <row r="261" s="357" customFormat="1"/>
    <row r="262" s="357" customFormat="1"/>
    <row r="263" s="357" customFormat="1"/>
    <row r="264" s="357" customFormat="1"/>
    <row r="265" s="357" customFormat="1"/>
    <row r="266" s="357" customFormat="1"/>
    <row r="267" s="357" customFormat="1"/>
    <row r="268" s="357" customFormat="1"/>
    <row r="269" s="357" customFormat="1"/>
    <row r="270" s="357" customFormat="1"/>
    <row r="271" s="357" customFormat="1"/>
    <row r="272" s="357" customFormat="1"/>
    <row r="273" s="357" customFormat="1"/>
    <row r="274" s="357" customFormat="1"/>
    <row r="275" s="357" customFormat="1"/>
    <row r="276" s="357" customFormat="1"/>
    <row r="277" s="357" customFormat="1"/>
    <row r="278" s="357" customFormat="1"/>
    <row r="279" s="357" customFormat="1"/>
    <row r="280" s="357" customFormat="1"/>
    <row r="281" s="357" customFormat="1"/>
    <row r="282" s="357" customFormat="1"/>
    <row r="283" s="357" customFormat="1"/>
    <row r="284" s="357" customFormat="1"/>
    <row r="285" s="357" customFormat="1"/>
    <row r="286" s="357" customFormat="1"/>
    <row r="287" s="357" customFormat="1"/>
    <row r="288" s="357" customFormat="1"/>
    <row r="289" s="357" customFormat="1"/>
    <row r="290" s="357" customFormat="1"/>
    <row r="291" s="357" customFormat="1"/>
    <row r="292" s="357" customFormat="1"/>
    <row r="293" s="357" customFormat="1"/>
    <row r="294" s="357" customFormat="1"/>
    <row r="295" s="357" customFormat="1"/>
    <row r="296" s="357" customFormat="1"/>
    <row r="297" s="357" customFormat="1"/>
    <row r="298" s="357" customFormat="1"/>
    <row r="299" s="357" customFormat="1"/>
    <row r="300" s="357" customFormat="1"/>
    <row r="301" s="357" customFormat="1"/>
    <row r="302" s="357" customFormat="1"/>
    <row r="303" s="357" customFormat="1"/>
    <row r="304" s="357" customFormat="1"/>
    <row r="305" s="357" customFormat="1"/>
    <row r="306" s="357" customFormat="1"/>
    <row r="307" s="357" customFormat="1"/>
    <row r="308" s="357" customFormat="1"/>
    <row r="309" s="357" customFormat="1"/>
    <row r="310" s="357" customFormat="1"/>
    <row r="311" s="357" customFormat="1"/>
    <row r="312" s="357" customFormat="1"/>
    <row r="313" s="357" customFormat="1"/>
    <row r="314" s="357" customFormat="1"/>
    <row r="315" s="357" customFormat="1"/>
    <row r="316" s="357" customFormat="1"/>
    <row r="317" s="357" customFormat="1"/>
    <row r="318" s="357" customFormat="1"/>
    <row r="319" s="357" customFormat="1"/>
    <row r="320" s="357" customFormat="1"/>
    <row r="321" s="357" customFormat="1"/>
    <row r="322" s="357" customFormat="1"/>
    <row r="323" s="357" customFormat="1"/>
    <row r="324" s="357" customFormat="1"/>
    <row r="325" s="357" customFormat="1"/>
    <row r="326" s="357" customFormat="1"/>
    <row r="327" s="357" customFormat="1"/>
    <row r="328" s="357" customFormat="1"/>
    <row r="329" s="357" customFormat="1"/>
    <row r="330" s="357" customFormat="1"/>
    <row r="331" s="357" customFormat="1"/>
    <row r="332" s="357" customFormat="1"/>
    <row r="333" s="357" customFormat="1"/>
    <row r="334" s="357" customFormat="1"/>
    <row r="335" s="357" customFormat="1"/>
    <row r="336" s="357" customFormat="1"/>
    <row r="337" s="357" customFormat="1"/>
    <row r="338" s="357" customFormat="1"/>
    <row r="339" s="357" customFormat="1"/>
    <row r="340" s="357" customFormat="1"/>
    <row r="341" s="357" customFormat="1"/>
    <row r="342" s="357" customFormat="1"/>
    <row r="343" s="357" customFormat="1"/>
    <row r="344" s="357" customFormat="1"/>
    <row r="345" s="357" customFormat="1"/>
    <row r="346" s="357" customFormat="1"/>
    <row r="347" s="357" customFormat="1"/>
    <row r="348" s="357" customFormat="1"/>
    <row r="349" s="357" customFormat="1"/>
    <row r="350" s="357" customFormat="1"/>
    <row r="351" s="357" customFormat="1"/>
    <row r="352" s="357" customFormat="1"/>
    <row r="353" s="357" customFormat="1"/>
    <row r="354" s="357" customFormat="1"/>
    <row r="355" s="357" customFormat="1"/>
    <row r="356" s="357" customFormat="1"/>
    <row r="357" s="357" customFormat="1"/>
    <row r="358" s="357" customFormat="1"/>
    <row r="359" s="357" customFormat="1"/>
    <row r="360" s="357" customFormat="1"/>
    <row r="361" s="357" customFormat="1"/>
    <row r="362" s="357" customFormat="1"/>
    <row r="363" s="357" customFormat="1"/>
    <row r="364" s="357" customFormat="1"/>
    <row r="365" s="357" customFormat="1"/>
    <row r="366" s="357" customFormat="1"/>
    <row r="367" s="357" customFormat="1"/>
    <row r="368" s="357" customFormat="1"/>
    <row r="369" s="357" customFormat="1"/>
    <row r="370" s="357" customFormat="1"/>
    <row r="371" s="357" customFormat="1"/>
    <row r="372" s="357" customFormat="1"/>
    <row r="373" s="357" customFormat="1"/>
    <row r="374" s="357" customFormat="1"/>
    <row r="375" s="357" customFormat="1"/>
    <row r="376" s="357" customFormat="1"/>
    <row r="377" s="357" customFormat="1"/>
    <row r="378" s="357" customFormat="1"/>
    <row r="379" s="357" customFormat="1"/>
    <row r="380" s="357" customFormat="1"/>
    <row r="381" s="357" customFormat="1"/>
    <row r="382" s="357" customFormat="1"/>
    <row r="383" s="357" customFormat="1"/>
    <row r="384" s="357" customFormat="1"/>
    <row r="385" s="357" customFormat="1"/>
    <row r="386" s="357" customFormat="1"/>
    <row r="387" s="357" customFormat="1"/>
    <row r="388" s="357" customFormat="1"/>
    <row r="389" s="357" customFormat="1"/>
    <row r="390" s="357" customFormat="1"/>
    <row r="391" s="357" customFormat="1"/>
    <row r="392" s="357" customFormat="1"/>
    <row r="393" s="357" customFormat="1"/>
    <row r="394" s="357" customFormat="1"/>
    <row r="395" s="357" customFormat="1"/>
    <row r="396" s="357" customFormat="1"/>
    <row r="397" s="357" customFormat="1"/>
    <row r="398" s="357" customFormat="1"/>
    <row r="399" s="357" customFormat="1"/>
    <row r="400" s="357" customFormat="1"/>
    <row r="401" s="357" customFormat="1"/>
    <row r="402" s="357" customFormat="1"/>
    <row r="403" s="357" customFormat="1"/>
    <row r="404" s="357" customFormat="1"/>
    <row r="405" s="357" customFormat="1"/>
    <row r="406" s="357" customFormat="1"/>
    <row r="407" s="357" customFormat="1"/>
    <row r="408" s="357" customFormat="1"/>
    <row r="409" s="357" customFormat="1"/>
    <row r="410" s="357" customFormat="1"/>
    <row r="411" s="357" customFormat="1"/>
    <row r="412" s="357" customFormat="1"/>
    <row r="413" s="357" customFormat="1"/>
    <row r="414" s="357" customFormat="1"/>
    <row r="415" s="357" customFormat="1"/>
    <row r="416" s="357" customFormat="1"/>
    <row r="417" s="357" customFormat="1"/>
    <row r="418" s="357" customFormat="1"/>
    <row r="419" s="357" customFormat="1"/>
    <row r="420" s="357" customFormat="1"/>
    <row r="421" s="357" customFormat="1"/>
    <row r="422" s="357" customFormat="1"/>
    <row r="423" s="357" customFormat="1"/>
    <row r="424" s="357" customFormat="1"/>
    <row r="425" s="357" customFormat="1"/>
    <row r="426" s="357" customFormat="1"/>
    <row r="427" s="357" customFormat="1"/>
    <row r="428" s="357" customFormat="1"/>
    <row r="429" s="357" customFormat="1"/>
    <row r="430" s="357" customFormat="1"/>
    <row r="431" s="357" customFormat="1"/>
    <row r="432" s="357" customFormat="1"/>
    <row r="433" s="357" customFormat="1"/>
    <row r="434" s="357" customFormat="1"/>
    <row r="435" s="357" customFormat="1"/>
    <row r="436" s="357" customFormat="1"/>
    <row r="437" s="357" customFormat="1"/>
    <row r="438" s="357" customFormat="1"/>
    <row r="439" s="357" customFormat="1"/>
    <row r="440" s="357" customFormat="1"/>
    <row r="441" s="357" customFormat="1"/>
    <row r="442" s="357" customFormat="1"/>
    <row r="443" s="357" customFormat="1"/>
    <row r="444" s="357" customFormat="1"/>
    <row r="445" s="357" customFormat="1"/>
    <row r="446" s="357" customFormat="1"/>
    <row r="447" s="357" customFormat="1"/>
    <row r="448" s="357" customFormat="1"/>
    <row r="449" s="357" customFormat="1"/>
    <row r="450" s="357" customFormat="1"/>
    <row r="451" s="357" customFormat="1"/>
    <row r="452" s="357" customFormat="1"/>
    <row r="453" s="357" customFormat="1"/>
    <row r="454" s="357" customFormat="1"/>
    <row r="455" s="357" customFormat="1"/>
    <row r="456" s="357" customFormat="1"/>
    <row r="457" s="357" customFormat="1"/>
    <row r="458" s="357" customFormat="1"/>
    <row r="459" s="357" customFormat="1"/>
    <row r="460" s="357" customFormat="1"/>
    <row r="461" s="357" customFormat="1"/>
    <row r="462" s="357" customFormat="1"/>
    <row r="463" s="357" customFormat="1"/>
    <row r="464" s="357" customFormat="1"/>
    <row r="465" s="357" customFormat="1"/>
    <row r="466" s="357" customFormat="1"/>
    <row r="467" s="357" customFormat="1"/>
    <row r="468" s="357" customFormat="1"/>
    <row r="469" s="357" customFormat="1"/>
    <row r="470" s="357" customFormat="1"/>
    <row r="471" s="357" customFormat="1"/>
    <row r="472" s="357" customFormat="1"/>
    <row r="473" s="357" customFormat="1"/>
    <row r="474" s="357" customFormat="1"/>
    <row r="475" s="357" customFormat="1"/>
    <row r="476" s="357" customFormat="1"/>
    <row r="477" s="357" customFormat="1"/>
    <row r="478" s="357" customFormat="1"/>
    <row r="479" s="357" customFormat="1"/>
    <row r="480" s="357" customFormat="1"/>
    <row r="481" s="357" customFormat="1"/>
    <row r="482" s="357" customFormat="1"/>
    <row r="483" s="357" customFormat="1"/>
    <row r="484" s="357" customFormat="1"/>
    <row r="485" s="357" customFormat="1"/>
    <row r="486" s="357" customFormat="1"/>
    <row r="487" s="357" customFormat="1"/>
    <row r="488" s="357" customFormat="1"/>
    <row r="489" s="357" customFormat="1"/>
    <row r="490" s="357" customFormat="1"/>
    <row r="491" s="357" customFormat="1"/>
    <row r="492" s="357" customFormat="1"/>
    <row r="493" s="357" customFormat="1"/>
    <row r="494" s="357" customFormat="1"/>
    <row r="495" s="357" customFormat="1"/>
    <row r="496" s="357" customFormat="1"/>
    <row r="497" s="357" customFormat="1"/>
    <row r="498" s="357" customFormat="1"/>
    <row r="499" s="357" customFormat="1"/>
    <row r="500" s="357" customFormat="1"/>
    <row r="501" s="357" customFormat="1"/>
    <row r="502" s="357" customFormat="1"/>
    <row r="503" s="357" customFormat="1"/>
    <row r="504" s="357" customFormat="1"/>
    <row r="505" s="357" customFormat="1"/>
    <row r="506" s="357" customFormat="1"/>
    <row r="507" s="357" customFormat="1"/>
    <row r="508" s="357" customFormat="1"/>
    <row r="509" s="357" customFormat="1"/>
    <row r="510" s="357" customFormat="1"/>
    <row r="511" s="357" customFormat="1"/>
    <row r="512" s="357" customFormat="1"/>
    <row r="513" s="357" customFormat="1"/>
    <row r="514" s="357" customFormat="1"/>
    <row r="515" s="357" customFormat="1"/>
    <row r="516" s="357" customFormat="1"/>
    <row r="517" s="357" customFormat="1"/>
    <row r="518" s="357" customFormat="1"/>
    <row r="519" s="357" customFormat="1"/>
    <row r="520" s="357" customFormat="1"/>
    <row r="521" s="357" customFormat="1"/>
    <row r="522" s="357" customFormat="1"/>
    <row r="523" s="357" customFormat="1"/>
    <row r="524" s="357" customFormat="1"/>
    <row r="525" s="357" customFormat="1"/>
    <row r="526" s="357" customFormat="1"/>
    <row r="527" s="357" customFormat="1"/>
    <row r="528" s="357" customFormat="1"/>
    <row r="529" s="357" customFormat="1"/>
    <row r="530" s="357" customFormat="1"/>
    <row r="531" s="357" customFormat="1"/>
    <row r="532" s="357" customFormat="1"/>
    <row r="533" s="357" customFormat="1"/>
    <row r="534" s="357" customFormat="1"/>
    <row r="535" s="357" customFormat="1"/>
    <row r="536" s="357" customFormat="1"/>
    <row r="537" s="357" customFormat="1"/>
    <row r="538" s="357" customFormat="1"/>
    <row r="539" s="357" customFormat="1"/>
    <row r="540" s="357" customFormat="1"/>
    <row r="541" s="357" customFormat="1"/>
    <row r="542" s="357" customFormat="1"/>
    <row r="543" s="357" customFormat="1"/>
    <row r="544" s="357" customFormat="1"/>
    <row r="545" s="357" customFormat="1"/>
    <row r="546" s="357" customFormat="1"/>
    <row r="547" s="357" customFormat="1"/>
    <row r="548" s="357" customFormat="1"/>
    <row r="549" s="357" customFormat="1"/>
    <row r="550" s="357" customFormat="1"/>
    <row r="551" s="357" customFormat="1"/>
    <row r="552" s="357" customFormat="1"/>
    <row r="553" s="357" customFormat="1"/>
    <row r="554" s="357" customFormat="1"/>
    <row r="555" s="357" customFormat="1"/>
    <row r="556" s="357" customFormat="1"/>
    <row r="557" s="357" customFormat="1"/>
    <row r="558" s="357" customFormat="1"/>
    <row r="559" s="357" customFormat="1"/>
    <row r="560" s="357" customFormat="1"/>
    <row r="561" s="357" customFormat="1"/>
    <row r="562" s="357" customFormat="1"/>
    <row r="563" s="357" customFormat="1"/>
    <row r="564" s="357" customFormat="1"/>
    <row r="565" s="357" customFormat="1"/>
    <row r="566" s="357" customFormat="1"/>
    <row r="567" s="357" customFormat="1"/>
    <row r="568" s="357" customFormat="1"/>
    <row r="569" s="357" customFormat="1"/>
    <row r="570" s="357" customFormat="1"/>
    <row r="571" s="357" customFormat="1"/>
    <row r="572" s="357" customFormat="1"/>
    <row r="573" s="357" customFormat="1"/>
    <row r="574" s="357" customFormat="1"/>
    <row r="575" s="357" customFormat="1"/>
    <row r="576" s="357" customFormat="1"/>
    <row r="577" s="357" customFormat="1"/>
    <row r="578" s="357" customFormat="1"/>
    <row r="579" s="357" customFormat="1"/>
    <row r="580" s="357" customFormat="1"/>
    <row r="581" s="357" customFormat="1"/>
    <row r="582" s="357" customFormat="1"/>
    <row r="583" s="357" customFormat="1"/>
    <row r="584" s="357" customFormat="1"/>
    <row r="585" s="357" customFormat="1"/>
    <row r="586" s="357" customFormat="1"/>
    <row r="587" s="357" customFormat="1"/>
    <row r="588" s="357" customFormat="1"/>
    <row r="589" s="357" customFormat="1"/>
    <row r="590" s="357" customFormat="1"/>
    <row r="591" s="357" customFormat="1"/>
    <row r="592" s="357" customFormat="1"/>
    <row r="593" s="357" customFormat="1"/>
    <row r="594" s="357" customFormat="1"/>
    <row r="595" s="357" customFormat="1"/>
    <row r="596" s="357" customFormat="1"/>
    <row r="597" s="357" customFormat="1"/>
    <row r="598" s="357" customFormat="1"/>
    <row r="599" s="357" customFormat="1"/>
    <row r="600" s="357" customFormat="1"/>
    <row r="601" s="357" customFormat="1"/>
    <row r="602" s="357" customFormat="1"/>
    <row r="603" s="357" customFormat="1"/>
    <row r="604" s="357" customFormat="1"/>
    <row r="605" s="357" customFormat="1"/>
    <row r="606" s="357" customFormat="1"/>
    <row r="607" s="357" customFormat="1"/>
    <row r="608" s="357" customFormat="1"/>
    <row r="609" s="357" customFormat="1"/>
    <row r="610" s="357" customFormat="1"/>
    <row r="611" s="357" customFormat="1"/>
    <row r="612" s="357" customFormat="1"/>
    <row r="613" s="357" customFormat="1"/>
    <row r="614" s="357" customFormat="1"/>
    <row r="615" s="357" customFormat="1"/>
    <row r="616" s="357" customFormat="1"/>
    <row r="617" s="357" customFormat="1"/>
    <row r="618" s="357" customFormat="1"/>
    <row r="619" s="357" customFormat="1"/>
    <row r="620" s="357" customFormat="1"/>
    <row r="621" s="357" customFormat="1"/>
    <row r="622" s="357" customFormat="1"/>
    <row r="623" s="357" customFormat="1"/>
    <row r="624" s="357" customFormat="1"/>
    <row r="625" s="357" customFormat="1"/>
    <row r="626" s="357" customFormat="1"/>
    <row r="627" s="357" customFormat="1"/>
    <row r="628" s="357" customFormat="1"/>
    <row r="629" s="357" customFormat="1"/>
    <row r="630" s="357" customFormat="1"/>
    <row r="631" s="357" customFormat="1"/>
    <row r="632" s="357" customFormat="1"/>
    <row r="633" s="357" customFormat="1"/>
    <row r="634" s="357" customFormat="1"/>
    <row r="635" s="357" customFormat="1"/>
    <row r="636" s="357" customFormat="1"/>
    <row r="637" s="357" customFormat="1"/>
    <row r="638" s="357" customFormat="1"/>
    <row r="639" s="357" customFormat="1"/>
    <row r="640" s="357" customFormat="1"/>
    <row r="641" s="357" customFormat="1"/>
    <row r="642" s="357" customFormat="1"/>
    <row r="643" s="357" customFormat="1"/>
    <row r="644" s="357" customFormat="1"/>
    <row r="645" s="357" customFormat="1"/>
    <row r="646" s="357" customFormat="1"/>
    <row r="647" s="357" customFormat="1"/>
    <row r="648" s="357" customFormat="1"/>
    <row r="649" s="357" customFormat="1"/>
    <row r="650" s="357" customFormat="1"/>
    <row r="651" s="357" customFormat="1"/>
    <row r="652" s="357" customFormat="1"/>
    <row r="653" s="357" customFormat="1"/>
    <row r="654" s="357" customFormat="1"/>
    <row r="655" s="357" customFormat="1"/>
    <row r="656" s="357" customFormat="1"/>
    <row r="657" s="357" customFormat="1"/>
    <row r="658" s="357" customFormat="1"/>
    <row r="659" s="357" customFormat="1"/>
    <row r="660" s="357" customFormat="1"/>
    <row r="661" s="357" customFormat="1"/>
    <row r="662" s="357" customFormat="1"/>
    <row r="663" s="357" customFormat="1"/>
    <row r="664" s="357" customFormat="1"/>
    <row r="665" s="357" customFormat="1"/>
    <row r="666" s="357" customFormat="1"/>
    <row r="667" s="357" customFormat="1"/>
    <row r="668" s="357" customFormat="1"/>
    <row r="669" s="357" customFormat="1"/>
    <row r="670" s="357" customFormat="1"/>
    <row r="671" s="357" customFormat="1"/>
    <row r="672" s="357" customFormat="1"/>
    <row r="673" s="357" customFormat="1"/>
    <row r="674" s="357" customFormat="1"/>
    <row r="675" s="357" customFormat="1"/>
    <row r="676" s="357" customFormat="1"/>
    <row r="677" s="357" customFormat="1"/>
    <row r="678" s="357" customFormat="1"/>
    <row r="679" s="357" customFormat="1"/>
    <row r="680" s="357" customFormat="1"/>
    <row r="681" s="357" customFormat="1"/>
    <row r="682" s="357" customFormat="1"/>
    <row r="683" s="357" customFormat="1"/>
    <row r="684" s="357" customFormat="1"/>
    <row r="685" s="357" customFormat="1"/>
    <row r="686" s="357" customFormat="1"/>
    <row r="687" s="357" customFormat="1"/>
    <row r="688" s="357" customFormat="1"/>
    <row r="689" s="357" customFormat="1"/>
    <row r="690" s="357" customFormat="1"/>
    <row r="691" s="357" customFormat="1"/>
    <row r="692" s="357" customFormat="1"/>
    <row r="693" s="357" customFormat="1"/>
    <row r="694" s="357" customFormat="1"/>
    <row r="695" s="357" customFormat="1"/>
    <row r="696" s="357" customFormat="1"/>
    <row r="697" s="357" customFormat="1"/>
    <row r="698" s="357" customFormat="1"/>
    <row r="699" s="357" customFormat="1"/>
    <row r="700" s="357" customFormat="1"/>
    <row r="701" s="357" customFormat="1"/>
    <row r="702" s="357" customFormat="1"/>
    <row r="703" s="357" customFormat="1"/>
    <row r="704" s="357" customFormat="1"/>
    <row r="705" s="357" customFormat="1"/>
    <row r="706" s="357" customFormat="1"/>
    <row r="707" s="357" customFormat="1"/>
    <row r="708" s="357" customFormat="1"/>
    <row r="709" s="357" customFormat="1"/>
    <row r="710" s="357" customFormat="1"/>
    <row r="711" s="357" customFormat="1"/>
    <row r="712" s="357" customFormat="1"/>
    <row r="713" s="357" customFormat="1"/>
    <row r="714" s="357" customFormat="1"/>
    <row r="715" s="357" customFormat="1"/>
    <row r="716" s="357" customFormat="1"/>
    <row r="717" s="357" customFormat="1"/>
    <row r="718" s="357" customFormat="1"/>
    <row r="719" s="357" customFormat="1"/>
    <row r="720" s="357" customFormat="1"/>
    <row r="721" s="357" customFormat="1"/>
    <row r="722" s="357" customFormat="1"/>
    <row r="723" s="357" customFormat="1"/>
    <row r="724" s="357" customFormat="1"/>
    <row r="725" s="357" customFormat="1"/>
    <row r="726" s="357" customFormat="1"/>
    <row r="727" s="357" customFormat="1"/>
    <row r="728" s="357" customFormat="1"/>
    <row r="729" s="357" customFormat="1"/>
    <row r="730" s="357" customFormat="1"/>
    <row r="731" s="357" customFormat="1"/>
    <row r="732" s="357" customFormat="1"/>
    <row r="733" s="357" customFormat="1"/>
    <row r="734" s="357" customFormat="1"/>
    <row r="735" s="357" customFormat="1"/>
    <row r="736" s="357" customFormat="1"/>
    <row r="737" s="357" customFormat="1"/>
    <row r="738" s="357" customFormat="1"/>
    <row r="739" s="357" customFormat="1"/>
    <row r="740" s="357" customFormat="1"/>
    <row r="741" s="357" customFormat="1"/>
    <row r="742" s="357" customFormat="1"/>
    <row r="743" s="357" customFormat="1"/>
    <row r="744" s="357" customFormat="1"/>
    <row r="745" s="357" customFormat="1"/>
    <row r="746" s="357" customFormat="1"/>
    <row r="747" s="357" customFormat="1"/>
    <row r="748" s="357" customFormat="1"/>
    <row r="749" s="357" customFormat="1"/>
    <row r="750" s="357" customFormat="1"/>
    <row r="751" s="357" customFormat="1"/>
    <row r="752" s="357" customFormat="1"/>
    <row r="753" s="357" customFormat="1"/>
    <row r="754" s="357" customFormat="1"/>
    <row r="755" s="357" customFormat="1"/>
    <row r="756" s="357" customFormat="1"/>
    <row r="757" s="357" customFormat="1"/>
    <row r="758" s="357" customFormat="1"/>
    <row r="759" s="357" customFormat="1"/>
    <row r="760" s="357" customFormat="1"/>
    <row r="761" s="357" customFormat="1"/>
    <row r="762" s="357" customFormat="1"/>
    <row r="763" s="357" customFormat="1"/>
    <row r="764" s="357" customFormat="1"/>
    <row r="765" s="357" customFormat="1"/>
    <row r="766" s="357" customFormat="1"/>
    <row r="767" s="357" customFormat="1"/>
    <row r="768" s="357" customFormat="1"/>
    <row r="769" s="357" customFormat="1"/>
    <row r="770" s="357" customFormat="1"/>
    <row r="771" s="357" customFormat="1"/>
    <row r="772" s="357" customFormat="1"/>
    <row r="773" s="357" customFormat="1"/>
    <row r="774" s="357" customFormat="1"/>
    <row r="775" s="357" customFormat="1"/>
    <row r="776" s="357" customFormat="1"/>
    <row r="777" s="357" customFormat="1"/>
    <row r="778" s="357" customFormat="1"/>
    <row r="779" s="357" customFormat="1"/>
    <row r="780" s="357" customFormat="1"/>
    <row r="781" s="357" customFormat="1"/>
    <row r="782" s="357" customFormat="1"/>
    <row r="783" s="357" customFormat="1"/>
    <row r="784" s="357" customFormat="1"/>
    <row r="785" s="357" customFormat="1"/>
    <row r="786" s="357" customFormat="1"/>
    <row r="787" s="357" customFormat="1"/>
    <row r="788" s="357" customFormat="1"/>
    <row r="789" s="357" customFormat="1"/>
    <row r="790" s="357" customFormat="1"/>
    <row r="791" s="357" customFormat="1"/>
    <row r="792" s="357" customFormat="1"/>
    <row r="793" s="357" customFormat="1"/>
    <row r="794" s="357" customFormat="1"/>
    <row r="795" s="357" customFormat="1"/>
    <row r="796" s="357" customFormat="1"/>
    <row r="797" s="357" customFormat="1"/>
    <row r="798" s="357" customFormat="1"/>
    <row r="799" s="357" customFormat="1"/>
    <row r="800" s="357" customFormat="1"/>
    <row r="801" spans="3:10" s="357" customFormat="1"/>
    <row r="802" spans="3:10" s="357" customFormat="1"/>
    <row r="803" spans="3:10" s="357" customFormat="1"/>
    <row r="804" spans="3:10" s="357" customFormat="1"/>
    <row r="805" spans="3:10" s="357" customFormat="1"/>
    <row r="806" spans="3:10">
      <c r="C806" s="357"/>
      <c r="D806" s="357"/>
      <c r="E806" s="357"/>
      <c r="F806" s="357"/>
      <c r="G806" s="357"/>
      <c r="H806" s="357"/>
      <c r="I806" s="357"/>
      <c r="J806" s="357"/>
    </row>
  </sheetData>
  <sheetProtection algorithmName="SHA-512" hashValue="VbEByog0R4VBXR8try2K1krkDQmg6HERrFcOBikVgVAiAPS0Rk9/39IL2rWiGiTSgWy7ua+BmJdwi/3cDjr/bg==" saltValue="EeG9EIewoiRklTDKvpwPbg==" spinCount="100000" sheet="1" objects="1" scenarios="1"/>
  <mergeCells count="48">
    <mergeCell ref="A12:D12"/>
    <mergeCell ref="A13:D13"/>
    <mergeCell ref="A15:D15"/>
    <mergeCell ref="A20:J20"/>
    <mergeCell ref="A16:D16"/>
    <mergeCell ref="G16:J18"/>
    <mergeCell ref="A17:D17"/>
    <mergeCell ref="A18:D18"/>
    <mergeCell ref="H12:J15"/>
    <mergeCell ref="A4:J4"/>
    <mergeCell ref="A5:D5"/>
    <mergeCell ref="E5:F5"/>
    <mergeCell ref="G5:J5"/>
    <mergeCell ref="A6:D6"/>
    <mergeCell ref="A8:D8"/>
    <mergeCell ref="A11:D11"/>
    <mergeCell ref="I7:J7"/>
    <mergeCell ref="A9:D9"/>
    <mergeCell ref="H8:J11"/>
    <mergeCell ref="A22:B22"/>
    <mergeCell ref="C22:D22"/>
    <mergeCell ref="G22:I22"/>
    <mergeCell ref="A23:B23"/>
    <mergeCell ref="C23:D23"/>
    <mergeCell ref="G23:I23"/>
    <mergeCell ref="A24:B24"/>
    <mergeCell ref="C24:D24"/>
    <mergeCell ref="G24:I24"/>
    <mergeCell ref="A27:B27"/>
    <mergeCell ref="C27:D27"/>
    <mergeCell ref="G27:I27"/>
    <mergeCell ref="A28:B28"/>
    <mergeCell ref="C28:D28"/>
    <mergeCell ref="G28:I28"/>
    <mergeCell ref="A29:B29"/>
    <mergeCell ref="C29:D29"/>
    <mergeCell ref="G29:I29"/>
    <mergeCell ref="A31:F31"/>
    <mergeCell ref="A32:B32"/>
    <mergeCell ref="C32:D32"/>
    <mergeCell ref="G39:I39"/>
    <mergeCell ref="A33:B33"/>
    <mergeCell ref="C33:D33"/>
    <mergeCell ref="A34:B34"/>
    <mergeCell ref="C34:D34"/>
    <mergeCell ref="A36:B36"/>
    <mergeCell ref="C36:D36"/>
    <mergeCell ref="G38:I3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U632"/>
  <sheetViews>
    <sheetView showGridLines="0" showRowColHeaders="0" zoomScaleNormal="100" workbookViewId="0">
      <selection activeCell="H37" sqref="H37"/>
    </sheetView>
  </sheetViews>
  <sheetFormatPr defaultRowHeight="12.5"/>
  <cols>
    <col min="8" max="8" width="8.7265625" customWidth="1"/>
    <col min="9" max="9" width="14.26953125" customWidth="1"/>
    <col min="10" max="10" width="14.7265625" customWidth="1"/>
    <col min="11" max="99" width="9.1796875" style="246"/>
  </cols>
  <sheetData>
    <row r="1" spans="1:10" ht="31">
      <c r="A1" s="350" t="s">
        <v>249</v>
      </c>
      <c r="B1" s="247"/>
      <c r="C1" s="247"/>
      <c r="D1" s="247"/>
      <c r="E1" s="247"/>
      <c r="F1" s="247"/>
      <c r="G1" s="247"/>
      <c r="H1" s="247"/>
      <c r="I1" s="247"/>
      <c r="J1" s="247"/>
    </row>
    <row r="2" spans="1:10" ht="6.65" customHeight="1">
      <c r="A2" s="250"/>
      <c r="B2" s="247"/>
      <c r="C2" s="247"/>
      <c r="D2" s="247"/>
      <c r="E2" s="247"/>
      <c r="F2" s="247"/>
      <c r="G2" s="247"/>
      <c r="H2" s="247"/>
      <c r="I2" s="247"/>
      <c r="J2" s="247"/>
    </row>
    <row r="3" spans="1:10" ht="6.65" customHeight="1">
      <c r="A3" s="250"/>
      <c r="B3" s="247"/>
      <c r="C3" s="247"/>
      <c r="D3" s="247"/>
      <c r="E3" s="247"/>
      <c r="F3" s="247"/>
      <c r="G3" s="247"/>
      <c r="H3" s="247"/>
      <c r="I3" s="247"/>
      <c r="J3" s="247"/>
    </row>
    <row r="4" spans="1:10" ht="7.4" customHeight="1">
      <c r="A4" s="250"/>
      <c r="B4" s="247"/>
      <c r="C4" s="247"/>
      <c r="D4" s="247"/>
      <c r="E4" s="247"/>
      <c r="F4" s="247"/>
      <c r="G4" s="247"/>
      <c r="H4" s="247"/>
      <c r="I4" s="247"/>
      <c r="J4" s="247"/>
    </row>
    <row r="5" spans="1:10">
      <c r="A5" s="247"/>
      <c r="B5" s="247"/>
      <c r="C5" s="247"/>
      <c r="D5" s="247"/>
      <c r="E5" s="247"/>
      <c r="F5" s="247"/>
      <c r="G5" s="247"/>
      <c r="H5" s="247"/>
      <c r="I5" s="247"/>
      <c r="J5" s="247"/>
    </row>
    <row r="6" spans="1:10" ht="13">
      <c r="A6" s="718" t="s">
        <v>111</v>
      </c>
      <c r="B6" s="718"/>
      <c r="C6" s="718"/>
      <c r="D6" s="718"/>
      <c r="E6" s="718"/>
      <c r="F6" s="718"/>
      <c r="G6" s="718"/>
      <c r="H6" s="718"/>
      <c r="I6" s="718"/>
      <c r="J6" s="718"/>
    </row>
    <row r="7" spans="1:10" ht="26.5" customHeight="1">
      <c r="A7" s="699" t="s">
        <v>87</v>
      </c>
      <c r="B7" s="699"/>
      <c r="C7" s="699"/>
      <c r="D7" s="699"/>
      <c r="E7" s="699"/>
      <c r="H7" s="699"/>
      <c r="I7" s="699"/>
      <c r="J7" s="699"/>
    </row>
    <row r="8" spans="1:10" ht="13" customHeight="1">
      <c r="A8" s="684" t="s">
        <v>305</v>
      </c>
      <c r="B8" s="685"/>
      <c r="C8" s="685"/>
      <c r="D8" s="685"/>
      <c r="E8" s="686"/>
      <c r="F8" s="684" t="s">
        <v>179</v>
      </c>
      <c r="G8" s="686"/>
      <c r="H8" s="701"/>
      <c r="I8" s="701"/>
      <c r="J8" s="701"/>
    </row>
    <row r="9" spans="1:10" ht="12.5" customHeight="1">
      <c r="A9" s="726" t="s">
        <v>203</v>
      </c>
      <c r="B9" s="727"/>
      <c r="C9" s="727"/>
      <c r="D9" s="727"/>
      <c r="E9" s="728"/>
      <c r="F9" s="722">
        <v>400</v>
      </c>
      <c r="G9" s="723"/>
      <c r="H9" s="700"/>
      <c r="I9" s="700"/>
      <c r="J9" s="700"/>
    </row>
    <row r="10" spans="1:10" ht="13" customHeight="1">
      <c r="A10" s="726" t="s">
        <v>302</v>
      </c>
      <c r="B10" s="727"/>
      <c r="C10" s="727"/>
      <c r="D10" s="727"/>
      <c r="E10" s="728"/>
      <c r="F10" s="724">
        <v>200</v>
      </c>
      <c r="G10" s="725"/>
      <c r="H10" s="700"/>
      <c r="I10" s="700"/>
      <c r="J10" s="700"/>
    </row>
    <row r="11" spans="1:10" ht="14" customHeight="1">
      <c r="A11" s="461"/>
      <c r="B11" s="461"/>
      <c r="C11" s="461"/>
      <c r="D11" s="461"/>
      <c r="E11" s="461"/>
      <c r="F11" s="484"/>
      <c r="G11" s="484"/>
      <c r="H11" s="483"/>
      <c r="I11" s="483"/>
      <c r="J11" s="483"/>
    </row>
    <row r="12" spans="1:10" ht="13">
      <c r="A12" s="702" t="s">
        <v>306</v>
      </c>
      <c r="B12" s="703"/>
      <c r="C12" s="703"/>
      <c r="D12" s="703"/>
      <c r="E12" s="703"/>
      <c r="F12" s="703"/>
      <c r="G12" s="703"/>
      <c r="H12" s="703"/>
      <c r="I12" s="703"/>
      <c r="J12" s="704"/>
    </row>
    <row r="13" spans="1:10" ht="27.5" customHeight="1">
      <c r="A13" s="714" t="s">
        <v>106</v>
      </c>
      <c r="B13" s="714"/>
      <c r="C13" s="715" t="s">
        <v>109</v>
      </c>
      <c r="D13" s="715"/>
      <c r="E13" s="349" t="s">
        <v>89</v>
      </c>
      <c r="F13" s="349" t="s">
        <v>40</v>
      </c>
      <c r="G13" s="349" t="s">
        <v>195</v>
      </c>
      <c r="H13" s="349" t="s">
        <v>180</v>
      </c>
      <c r="I13" s="462" t="s">
        <v>304</v>
      </c>
      <c r="J13" s="349" t="s">
        <v>108</v>
      </c>
    </row>
    <row r="14" spans="1:10">
      <c r="A14" s="716"/>
      <c r="B14" s="717"/>
      <c r="C14" s="716"/>
      <c r="D14" s="717"/>
      <c r="E14" s="351"/>
      <c r="F14" s="351"/>
      <c r="G14" s="351"/>
      <c r="H14" s="351"/>
      <c r="I14" s="485" t="s">
        <v>202</v>
      </c>
      <c r="J14" s="496">
        <f>($F$9*G14*H14)</f>
        <v>0</v>
      </c>
    </row>
    <row r="15" spans="1:10">
      <c r="A15" s="716"/>
      <c r="B15" s="717"/>
      <c r="C15" s="716"/>
      <c r="D15" s="717"/>
      <c r="E15" s="351"/>
      <c r="F15" s="351"/>
      <c r="G15" s="351"/>
      <c r="H15" s="351"/>
      <c r="I15" s="485" t="s">
        <v>202</v>
      </c>
      <c r="J15" s="496">
        <f t="shared" ref="J15:J16" si="0">$F$9*G15*H15</f>
        <v>0</v>
      </c>
    </row>
    <row r="16" spans="1:10">
      <c r="A16" s="716"/>
      <c r="B16" s="717"/>
      <c r="C16" s="716"/>
      <c r="D16" s="717"/>
      <c r="E16" s="351"/>
      <c r="F16" s="351"/>
      <c r="G16" s="351"/>
      <c r="H16" s="351"/>
      <c r="I16" s="485" t="s">
        <v>202</v>
      </c>
      <c r="J16" s="496">
        <f t="shared" si="0"/>
        <v>0</v>
      </c>
    </row>
    <row r="17" spans="1:10">
      <c r="A17" s="270"/>
      <c r="B17" s="270"/>
      <c r="C17" s="270"/>
      <c r="D17" s="270"/>
      <c r="E17" s="271"/>
      <c r="F17" s="271"/>
      <c r="G17" s="271"/>
      <c r="H17" s="271"/>
      <c r="I17" s="487"/>
      <c r="J17" s="486"/>
    </row>
    <row r="18" spans="1:10" ht="13">
      <c r="A18" s="702" t="s">
        <v>307</v>
      </c>
      <c r="B18" s="703"/>
      <c r="C18" s="703"/>
      <c r="D18" s="703"/>
      <c r="E18" s="703"/>
      <c r="F18" s="703"/>
      <c r="G18" s="703"/>
      <c r="H18" s="703"/>
      <c r="I18" s="703"/>
      <c r="J18" s="704"/>
    </row>
    <row r="19" spans="1:10" ht="26" customHeight="1">
      <c r="A19" s="714" t="s">
        <v>106</v>
      </c>
      <c r="B19" s="714"/>
      <c r="C19" s="715" t="s">
        <v>109</v>
      </c>
      <c r="D19" s="715"/>
      <c r="E19" s="349" t="s">
        <v>89</v>
      </c>
      <c r="F19" s="349" t="s">
        <v>40</v>
      </c>
      <c r="G19" s="349" t="s">
        <v>195</v>
      </c>
      <c r="H19" s="349" t="s">
        <v>180</v>
      </c>
      <c r="I19" s="462" t="s">
        <v>304</v>
      </c>
      <c r="J19" s="349" t="s">
        <v>108</v>
      </c>
    </row>
    <row r="20" spans="1:10">
      <c r="A20" s="716"/>
      <c r="B20" s="717"/>
      <c r="C20" s="716"/>
      <c r="D20" s="717"/>
      <c r="E20" s="351"/>
      <c r="F20" s="351"/>
      <c r="G20" s="351"/>
      <c r="H20" s="351"/>
      <c r="I20" s="485" t="s">
        <v>202</v>
      </c>
      <c r="J20" s="496">
        <f>$F$9*G20*H20</f>
        <v>0</v>
      </c>
    </row>
    <row r="21" spans="1:10">
      <c r="A21" s="716"/>
      <c r="B21" s="717"/>
      <c r="C21" s="716"/>
      <c r="D21" s="717"/>
      <c r="E21" s="351"/>
      <c r="F21" s="351"/>
      <c r="G21" s="351"/>
      <c r="H21" s="351"/>
      <c r="I21" s="485" t="s">
        <v>202</v>
      </c>
      <c r="J21" s="496">
        <f t="shared" ref="J21:J22" si="1">$F$9*G21*H21</f>
        <v>0</v>
      </c>
    </row>
    <row r="22" spans="1:10">
      <c r="A22" s="716"/>
      <c r="B22" s="717"/>
      <c r="C22" s="716"/>
      <c r="D22" s="717"/>
      <c r="E22" s="351"/>
      <c r="F22" s="351"/>
      <c r="G22" s="351"/>
      <c r="H22" s="351"/>
      <c r="I22" s="485" t="s">
        <v>202</v>
      </c>
      <c r="J22" s="496">
        <f t="shared" si="1"/>
        <v>0</v>
      </c>
    </row>
    <row r="23" spans="1:10">
      <c r="A23" s="270"/>
      <c r="B23" s="270"/>
      <c r="C23" s="270"/>
      <c r="D23" s="270"/>
      <c r="E23" s="271"/>
      <c r="F23" s="271"/>
      <c r="G23" s="271"/>
      <c r="H23" s="271"/>
      <c r="I23" s="487"/>
      <c r="J23" s="486"/>
    </row>
    <row r="24" spans="1:10">
      <c r="A24" s="270"/>
      <c r="B24" s="270"/>
      <c r="C24" s="270"/>
      <c r="D24" s="270"/>
      <c r="E24" s="271"/>
      <c r="F24" s="271"/>
      <c r="G24" s="271"/>
      <c r="H24" s="271"/>
      <c r="I24" s="247"/>
      <c r="J24" s="272"/>
    </row>
    <row r="25" spans="1:10" ht="13">
      <c r="A25" s="705" t="s">
        <v>250</v>
      </c>
      <c r="B25" s="706"/>
      <c r="C25" s="706"/>
      <c r="D25" s="706"/>
      <c r="E25" s="706"/>
      <c r="F25" s="706"/>
      <c r="G25" s="706"/>
      <c r="H25" s="706"/>
      <c r="I25" s="706"/>
      <c r="J25" s="707"/>
    </row>
    <row r="26" spans="1:10" ht="13">
      <c r="A26" s="488"/>
      <c r="B26" s="488"/>
      <c r="C26" s="488"/>
      <c r="D26" s="489"/>
      <c r="E26" s="489"/>
      <c r="F26" s="489"/>
      <c r="G26" s="489"/>
      <c r="H26" s="489"/>
      <c r="I26" s="491" t="s">
        <v>213</v>
      </c>
      <c r="J26" s="490" t="s">
        <v>108</v>
      </c>
    </row>
    <row r="27" spans="1:10" ht="13">
      <c r="A27" s="488"/>
      <c r="B27" s="488"/>
      <c r="C27" s="488"/>
      <c r="D27" s="488"/>
      <c r="E27" s="488"/>
      <c r="F27" s="488"/>
      <c r="G27" s="488"/>
      <c r="H27" s="488"/>
      <c r="I27" s="492"/>
      <c r="J27" s="497">
        <f>I27*100</f>
        <v>0</v>
      </c>
    </row>
    <row r="28" spans="1:10">
      <c r="A28" s="273" t="s">
        <v>207</v>
      </c>
      <c r="B28" s="270"/>
      <c r="C28" s="270"/>
      <c r="D28" s="708"/>
      <c r="E28" s="709"/>
      <c r="F28" s="709"/>
      <c r="G28" s="709"/>
      <c r="H28" s="709"/>
      <c r="I28" s="709"/>
      <c r="J28" s="710"/>
    </row>
    <row r="29" spans="1:10">
      <c r="A29" s="273" t="s">
        <v>206</v>
      </c>
      <c r="B29" s="270"/>
      <c r="C29" s="270"/>
      <c r="D29" s="711"/>
      <c r="E29" s="712"/>
      <c r="F29" s="712"/>
      <c r="G29" s="712"/>
      <c r="H29" s="712"/>
      <c r="I29" s="712"/>
      <c r="J29" s="713"/>
    </row>
    <row r="30" spans="1:10">
      <c r="A30" s="273" t="s">
        <v>303</v>
      </c>
      <c r="B30" s="270"/>
      <c r="C30" s="270"/>
      <c r="D30" s="270"/>
      <c r="E30" s="271"/>
      <c r="F30" s="271"/>
      <c r="G30" s="271"/>
      <c r="H30" s="271"/>
      <c r="I30" s="247"/>
      <c r="J30" s="272"/>
    </row>
    <row r="31" spans="1:10">
      <c r="A31" s="273"/>
      <c r="B31" s="270"/>
      <c r="C31" s="270"/>
      <c r="D31" s="270"/>
      <c r="E31" s="271"/>
      <c r="F31" s="271"/>
      <c r="G31" s="271"/>
      <c r="H31" s="271"/>
      <c r="I31" s="247"/>
      <c r="J31" s="272"/>
    </row>
    <row r="32" spans="1:10">
      <c r="A32" s="247"/>
      <c r="B32" s="247"/>
      <c r="C32" s="247"/>
      <c r="D32" s="247"/>
      <c r="E32" s="247"/>
      <c r="F32" s="247"/>
      <c r="G32" s="247"/>
      <c r="H32" s="247"/>
      <c r="I32" s="247"/>
      <c r="J32" s="247"/>
    </row>
    <row r="33" spans="1:10">
      <c r="A33" s="247"/>
      <c r="B33" s="247"/>
      <c r="C33" s="247"/>
      <c r="D33" s="247"/>
      <c r="E33" s="247"/>
      <c r="F33" s="247"/>
      <c r="G33" s="247"/>
      <c r="H33" s="698" t="s">
        <v>110</v>
      </c>
      <c r="I33" s="719"/>
      <c r="J33" s="493"/>
    </row>
    <row r="34" spans="1:10" ht="13">
      <c r="A34" s="247"/>
      <c r="B34" s="247"/>
      <c r="C34" s="247"/>
      <c r="D34" s="247"/>
      <c r="E34" s="247"/>
      <c r="F34" s="247"/>
      <c r="G34" s="247"/>
      <c r="H34" s="720" t="s">
        <v>115</v>
      </c>
      <c r="I34" s="721"/>
      <c r="J34" s="337">
        <f>IF(SUM(J14:J16,J20:J22,J27)&lt;(0.5*J33),IF(SUM(J14:J16)&lt;100000,SUM(J14:J16),100000),IF((0.5*J33)&lt;100000,(0.5*J33),100000))</f>
        <v>0</v>
      </c>
    </row>
    <row r="35" spans="1:10" ht="13">
      <c r="A35" s="247"/>
      <c r="B35" s="247"/>
      <c r="C35" s="247"/>
      <c r="D35" s="247"/>
      <c r="E35" s="247"/>
      <c r="F35" s="247"/>
      <c r="G35" s="247"/>
      <c r="H35" s="269"/>
      <c r="I35" s="269"/>
      <c r="J35" s="274"/>
    </row>
    <row r="36" spans="1:10">
      <c r="A36" s="247"/>
      <c r="B36" s="247"/>
      <c r="C36" s="247"/>
      <c r="D36" s="247"/>
      <c r="E36" s="247"/>
      <c r="F36" s="247"/>
      <c r="G36" s="247"/>
      <c r="H36" s="247"/>
      <c r="I36" s="247"/>
      <c r="J36" s="247"/>
    </row>
    <row r="37" spans="1:10">
      <c r="A37" s="247"/>
      <c r="B37" s="247"/>
      <c r="C37" s="247"/>
      <c r="D37" s="247"/>
      <c r="E37" s="247"/>
      <c r="F37" s="247"/>
      <c r="G37" s="247"/>
      <c r="H37" s="247"/>
      <c r="I37" s="247"/>
      <c r="J37" s="247"/>
    </row>
    <row r="38" spans="1:10">
      <c r="A38" s="247"/>
      <c r="B38" s="247"/>
      <c r="C38" s="247"/>
      <c r="D38" s="247"/>
      <c r="E38" s="247"/>
      <c r="F38" s="247"/>
      <c r="G38" s="247"/>
      <c r="H38" s="247"/>
      <c r="I38" s="247"/>
      <c r="J38" s="247"/>
    </row>
    <row r="39" spans="1:10">
      <c r="A39" s="247"/>
      <c r="B39" s="247"/>
      <c r="C39" s="247"/>
      <c r="D39" s="247"/>
      <c r="E39" s="247"/>
      <c r="F39" s="247"/>
      <c r="G39" s="247"/>
      <c r="H39" s="247"/>
      <c r="I39" s="247"/>
      <c r="J39" s="247"/>
    </row>
    <row r="40" spans="1:10">
      <c r="A40" s="247"/>
      <c r="B40" s="247"/>
      <c r="C40" s="247"/>
      <c r="D40" s="247"/>
      <c r="E40" s="247"/>
      <c r="F40" s="247"/>
      <c r="G40" s="247"/>
      <c r="H40" s="247"/>
      <c r="I40" s="247"/>
      <c r="J40" s="247"/>
    </row>
    <row r="41" spans="1:10" s="246" customFormat="1">
      <c r="A41" s="247"/>
      <c r="B41" s="247"/>
      <c r="C41" s="247"/>
      <c r="D41" s="247"/>
      <c r="E41" s="247"/>
      <c r="F41" s="247"/>
      <c r="G41" s="247"/>
      <c r="H41" s="247"/>
      <c r="I41" s="247"/>
      <c r="J41" s="247"/>
    </row>
    <row r="42" spans="1:10" s="246" customFormat="1">
      <c r="A42" s="247"/>
      <c r="B42" s="247"/>
      <c r="C42" s="247"/>
      <c r="D42" s="247"/>
      <c r="E42" s="247"/>
      <c r="F42" s="247"/>
      <c r="G42" s="247"/>
      <c r="H42" s="247"/>
      <c r="I42" s="247"/>
      <c r="J42" s="247"/>
    </row>
    <row r="43" spans="1:10" s="246" customFormat="1">
      <c r="A43" s="247"/>
      <c r="B43" s="247"/>
      <c r="C43" s="247"/>
      <c r="D43" s="247"/>
      <c r="E43" s="247"/>
      <c r="F43" s="247"/>
      <c r="G43" s="247"/>
      <c r="H43" s="247"/>
      <c r="I43" s="698"/>
      <c r="J43" s="698"/>
    </row>
    <row r="44" spans="1:10" s="246" customFormat="1">
      <c r="A44" s="247"/>
      <c r="B44" s="247"/>
      <c r="C44" s="247"/>
      <c r="D44" s="247"/>
      <c r="E44" s="247"/>
      <c r="F44" s="247"/>
      <c r="G44" s="247"/>
      <c r="H44" s="247"/>
      <c r="I44" s="698"/>
      <c r="J44" s="698"/>
    </row>
    <row r="45" spans="1:10" s="246" customFormat="1">
      <c r="A45" s="254"/>
      <c r="B45" s="247"/>
      <c r="C45" s="247"/>
      <c r="D45" s="247"/>
      <c r="E45" s="247"/>
      <c r="F45" s="247"/>
      <c r="G45" s="247"/>
      <c r="H45" s="247"/>
      <c r="I45" s="698"/>
      <c r="J45" s="698"/>
    </row>
    <row r="46" spans="1:10" s="246" customFormat="1"/>
    <row r="47" spans="1:10" s="246" customFormat="1"/>
    <row r="48" spans="1:10" s="246" customFormat="1"/>
    <row r="49" s="246" customFormat="1"/>
    <row r="50" s="246" customFormat="1"/>
    <row r="51" s="246" customFormat="1"/>
    <row r="52" s="246" customFormat="1"/>
    <row r="53" s="246" customFormat="1"/>
    <row r="54" s="246" customFormat="1"/>
    <row r="55" s="246" customFormat="1"/>
    <row r="56" s="246" customFormat="1"/>
    <row r="57" s="246" customFormat="1"/>
    <row r="58" s="246" customFormat="1"/>
    <row r="59" s="246" customFormat="1"/>
    <row r="60" s="246" customFormat="1"/>
    <row r="61" s="246" customFormat="1"/>
    <row r="62" s="246" customFormat="1"/>
    <row r="63" s="246" customFormat="1"/>
    <row r="64" s="246" customFormat="1"/>
    <row r="65" s="246" customFormat="1"/>
    <row r="66" s="246" customFormat="1"/>
    <row r="67" s="246" customFormat="1"/>
    <row r="68" s="246" customFormat="1"/>
    <row r="69" s="246" customFormat="1"/>
    <row r="70" s="246" customFormat="1"/>
    <row r="71" s="246" customFormat="1"/>
    <row r="72" s="246" customFormat="1"/>
    <row r="73" s="246" customFormat="1"/>
    <row r="74" s="246" customFormat="1"/>
    <row r="75" s="246" customFormat="1"/>
    <row r="76" s="246" customFormat="1"/>
    <row r="77" s="246" customFormat="1"/>
    <row r="78" s="246" customFormat="1"/>
    <row r="79" s="246" customFormat="1"/>
    <row r="80" s="246" customFormat="1"/>
    <row r="81" s="246" customFormat="1"/>
    <row r="82" s="246" customFormat="1"/>
    <row r="83" s="246" customFormat="1"/>
    <row r="84" s="246" customFormat="1"/>
    <row r="85" s="246" customFormat="1"/>
    <row r="86" s="246" customFormat="1"/>
    <row r="87" s="246" customFormat="1"/>
    <row r="88" s="246" customFormat="1"/>
    <row r="89" s="246" customFormat="1"/>
    <row r="90" s="246" customFormat="1"/>
    <row r="91" s="246" customFormat="1"/>
    <row r="92" s="246" customFormat="1"/>
    <row r="93" s="246" customFormat="1"/>
    <row r="94" s="246" customFormat="1"/>
    <row r="95" s="246" customFormat="1"/>
    <row r="96" s="246" customFormat="1"/>
    <row r="97" s="246" customFormat="1"/>
    <row r="98" s="246" customFormat="1"/>
    <row r="99" s="246" customFormat="1"/>
    <row r="100" s="246" customFormat="1"/>
    <row r="101" s="246" customFormat="1"/>
    <row r="102" s="246" customFormat="1"/>
    <row r="103" s="246" customFormat="1"/>
    <row r="104" s="246" customFormat="1"/>
    <row r="105" s="246" customFormat="1"/>
    <row r="106" s="246" customFormat="1"/>
    <row r="107" s="246" customFormat="1"/>
    <row r="108" s="246" customFormat="1"/>
    <row r="109" s="246" customFormat="1"/>
    <row r="110" s="246" customFormat="1"/>
    <row r="111" s="246" customFormat="1"/>
    <row r="112" s="246" customFormat="1"/>
    <row r="113" s="246" customFormat="1"/>
    <row r="114" s="246" customFormat="1"/>
    <row r="115" s="246" customFormat="1"/>
    <row r="116" s="246" customFormat="1"/>
    <row r="117" s="246" customFormat="1"/>
    <row r="118" s="246" customFormat="1"/>
    <row r="119" s="246" customFormat="1"/>
    <row r="120" s="246" customFormat="1"/>
    <row r="121" s="246" customFormat="1"/>
    <row r="122" s="246" customFormat="1"/>
    <row r="123" s="246" customFormat="1"/>
    <row r="124" s="246" customFormat="1"/>
    <row r="125" s="246" customFormat="1"/>
    <row r="126" s="246" customFormat="1"/>
    <row r="127" s="246" customFormat="1"/>
    <row r="128" s="246" customFormat="1"/>
    <row r="129" s="246" customFormat="1"/>
    <row r="130" s="246" customFormat="1"/>
    <row r="131" s="246" customFormat="1"/>
    <row r="132" s="246" customFormat="1"/>
    <row r="133" s="246" customFormat="1"/>
    <row r="134" s="246" customFormat="1"/>
    <row r="135" s="246" customFormat="1"/>
    <row r="136" s="246" customFormat="1"/>
    <row r="137" s="246" customFormat="1"/>
    <row r="138" s="246" customFormat="1"/>
    <row r="139" s="246" customFormat="1"/>
    <row r="140" s="246" customFormat="1"/>
    <row r="141" s="246" customFormat="1"/>
    <row r="142" s="246" customFormat="1"/>
    <row r="143" s="246" customFormat="1"/>
    <row r="144" s="246" customFormat="1"/>
    <row r="145" s="246" customFormat="1"/>
    <row r="146" s="246" customFormat="1"/>
    <row r="147" s="246" customFormat="1"/>
    <row r="148" s="246" customFormat="1"/>
    <row r="149" s="246" customFormat="1"/>
    <row r="150" s="246" customFormat="1"/>
    <row r="151" s="246" customFormat="1"/>
    <row r="152" s="246" customFormat="1"/>
    <row r="153" s="246" customFormat="1"/>
    <row r="154" s="246" customFormat="1"/>
    <row r="155" s="246" customFormat="1"/>
    <row r="156" s="246" customFormat="1"/>
    <row r="157" s="246" customFormat="1"/>
    <row r="158" s="246" customFormat="1"/>
    <row r="159" s="246" customFormat="1"/>
    <row r="160" s="246" customFormat="1"/>
    <row r="161" s="246" customFormat="1"/>
    <row r="162" s="246" customFormat="1"/>
    <row r="163" s="246" customFormat="1"/>
    <row r="164" s="246" customFormat="1"/>
    <row r="165" s="246" customFormat="1"/>
    <row r="166" s="246" customFormat="1"/>
    <row r="167" s="246" customFormat="1"/>
    <row r="168" s="246" customFormat="1"/>
    <row r="169" s="246" customFormat="1"/>
    <row r="170" s="246" customFormat="1"/>
    <row r="171" s="246" customFormat="1"/>
    <row r="172" s="246" customFormat="1"/>
    <row r="173" s="246" customFormat="1"/>
    <row r="174" s="246" customFormat="1"/>
    <row r="175" s="246" customFormat="1"/>
    <row r="176" s="246" customFormat="1"/>
    <row r="177" s="246" customFormat="1"/>
    <row r="178" s="246" customFormat="1"/>
    <row r="179" s="246" customFormat="1"/>
    <row r="180" s="246" customFormat="1"/>
    <row r="181" s="246" customFormat="1"/>
    <row r="182" s="246" customFormat="1"/>
    <row r="183" s="246" customFormat="1"/>
    <row r="184" s="246" customFormat="1"/>
    <row r="185" s="246" customFormat="1"/>
    <row r="186" s="246" customFormat="1"/>
    <row r="187" s="246" customFormat="1"/>
    <row r="188" s="246" customFormat="1"/>
    <row r="189" s="246" customFormat="1"/>
    <row r="190" s="246" customFormat="1"/>
    <row r="191" s="246" customFormat="1"/>
    <row r="192" s="246" customFormat="1"/>
    <row r="193" s="246" customFormat="1"/>
    <row r="194" s="246" customFormat="1"/>
    <row r="195" s="246" customFormat="1"/>
    <row r="196" s="246" customFormat="1"/>
    <row r="197" s="246" customFormat="1"/>
    <row r="198" s="246" customFormat="1"/>
    <row r="199" s="246" customFormat="1"/>
    <row r="200" s="246" customFormat="1"/>
    <row r="201" s="246" customFormat="1"/>
    <row r="202" s="246" customFormat="1"/>
    <row r="203" s="246" customFormat="1"/>
    <row r="204" s="246" customFormat="1"/>
    <row r="205" s="246" customFormat="1"/>
    <row r="206" s="246" customFormat="1"/>
    <row r="207" s="246" customFormat="1"/>
    <row r="208" s="246" customFormat="1"/>
    <row r="209" s="246" customFormat="1"/>
    <row r="210" s="246" customFormat="1"/>
    <row r="211" s="246" customFormat="1"/>
    <row r="212" s="246" customFormat="1"/>
    <row r="213" s="246" customFormat="1"/>
    <row r="214" s="246" customFormat="1"/>
    <row r="215" s="246" customFormat="1"/>
    <row r="216" s="246" customFormat="1"/>
    <row r="217" s="246" customFormat="1"/>
    <row r="218" s="246" customFormat="1"/>
    <row r="219" s="246" customFormat="1"/>
    <row r="220" s="246" customFormat="1"/>
    <row r="221" s="246" customFormat="1"/>
    <row r="222" s="246" customFormat="1"/>
    <row r="223" s="246" customFormat="1"/>
    <row r="224" s="246" customFormat="1"/>
    <row r="225" s="246" customFormat="1"/>
    <row r="226" s="246" customFormat="1"/>
    <row r="227" s="246" customFormat="1"/>
    <row r="228" s="246" customFormat="1"/>
    <row r="229" s="246" customFormat="1"/>
    <row r="230" s="246" customFormat="1"/>
    <row r="231" s="246" customFormat="1"/>
    <row r="232" s="246" customFormat="1"/>
    <row r="233" s="246" customFormat="1"/>
    <row r="234" s="246" customFormat="1"/>
    <row r="235" s="246" customFormat="1"/>
    <row r="236" s="246" customFormat="1"/>
    <row r="237" s="246" customFormat="1"/>
    <row r="238" s="246" customFormat="1"/>
    <row r="239" s="246" customFormat="1"/>
    <row r="240" s="246" customFormat="1"/>
    <row r="241" s="246" customFormat="1"/>
    <row r="242" s="246" customFormat="1"/>
    <row r="243" s="246" customFormat="1"/>
    <row r="244" s="246" customFormat="1"/>
    <row r="245" s="246" customFormat="1"/>
    <row r="246" s="246" customFormat="1"/>
    <row r="247" s="246" customFormat="1"/>
    <row r="248" s="246" customFormat="1"/>
    <row r="249" s="246" customFormat="1"/>
    <row r="250" s="246" customFormat="1"/>
    <row r="251" s="246" customFormat="1"/>
    <row r="252" s="246" customFormat="1"/>
    <row r="253" s="246" customFormat="1"/>
    <row r="254" s="246" customFormat="1"/>
    <row r="255" s="246" customFormat="1"/>
    <row r="256" s="246" customFormat="1"/>
    <row r="257" s="246" customFormat="1"/>
    <row r="258" s="246" customFormat="1"/>
    <row r="259" s="246" customFormat="1"/>
    <row r="260" s="246" customFormat="1"/>
    <row r="261" s="246" customFormat="1"/>
    <row r="262" s="246" customFormat="1"/>
    <row r="263" s="246" customFormat="1"/>
    <row r="264" s="246" customFormat="1"/>
    <row r="265" s="246" customFormat="1"/>
    <row r="266" s="246" customFormat="1"/>
    <row r="267" s="246" customFormat="1"/>
    <row r="268" s="246" customFormat="1"/>
    <row r="269" s="246" customFormat="1"/>
    <row r="270" s="246" customFormat="1"/>
    <row r="271" s="246" customFormat="1"/>
    <row r="272" s="246" customFormat="1"/>
    <row r="273" s="246" customFormat="1"/>
    <row r="274" s="246" customFormat="1"/>
    <row r="275" s="246" customFormat="1"/>
    <row r="276" s="246" customFormat="1"/>
    <row r="277" s="246" customFormat="1"/>
    <row r="278" s="246" customFormat="1"/>
    <row r="279" s="246" customFormat="1"/>
    <row r="280" s="246" customFormat="1"/>
    <row r="281" s="246" customFormat="1"/>
    <row r="282" s="246" customFormat="1"/>
    <row r="283" s="246" customFormat="1"/>
    <row r="284" s="246" customFormat="1"/>
    <row r="285" s="246" customFormat="1"/>
    <row r="286" s="246" customFormat="1"/>
    <row r="287" s="246" customFormat="1"/>
    <row r="288" s="246" customFormat="1"/>
    <row r="289" s="246" customFormat="1"/>
    <row r="290" s="246" customFormat="1"/>
    <row r="291" s="246" customFormat="1"/>
    <row r="292" s="246" customFormat="1"/>
    <row r="293" s="246" customFormat="1"/>
    <row r="294" s="246" customFormat="1"/>
    <row r="295" s="246" customFormat="1"/>
    <row r="296" s="246" customFormat="1"/>
    <row r="297" s="246" customFormat="1"/>
    <row r="298" s="246" customFormat="1"/>
    <row r="299" s="246" customFormat="1"/>
    <row r="300" s="246" customFormat="1"/>
    <row r="301" s="246" customFormat="1"/>
    <row r="302" s="246" customFormat="1"/>
    <row r="303" s="246" customFormat="1"/>
    <row r="304" s="246" customFormat="1"/>
    <row r="305" s="246" customFormat="1"/>
    <row r="306" s="246" customFormat="1"/>
    <row r="307" s="246" customFormat="1"/>
    <row r="308" s="246" customFormat="1"/>
    <row r="309" s="246" customFormat="1"/>
    <row r="310" s="246" customFormat="1"/>
    <row r="311" s="246" customFormat="1"/>
    <row r="312" s="246" customFormat="1"/>
    <row r="313" s="246" customFormat="1"/>
    <row r="314" s="246" customFormat="1"/>
    <row r="315" s="246" customFormat="1"/>
    <row r="316" s="246" customFormat="1"/>
    <row r="317" s="246" customFormat="1"/>
    <row r="318" s="246" customFormat="1"/>
    <row r="319" s="246" customFormat="1"/>
    <row r="320" s="246" customFormat="1"/>
    <row r="321" s="246" customFormat="1"/>
    <row r="322" s="246" customFormat="1"/>
    <row r="323" s="246" customFormat="1"/>
    <row r="324" s="246" customFormat="1"/>
    <row r="325" s="246" customFormat="1"/>
    <row r="326" s="246" customFormat="1"/>
    <row r="327" s="246" customFormat="1"/>
    <row r="328" s="246" customFormat="1"/>
    <row r="329" s="246" customFormat="1"/>
    <row r="330" s="246" customFormat="1"/>
    <row r="331" s="246" customFormat="1"/>
    <row r="332" s="246" customFormat="1"/>
    <row r="333" s="246" customFormat="1"/>
    <row r="334" s="246" customFormat="1"/>
    <row r="335" s="246" customFormat="1"/>
    <row r="336" s="246" customFormat="1"/>
    <row r="337" s="246" customFormat="1"/>
    <row r="338" s="246" customFormat="1"/>
    <row r="339" s="246" customFormat="1"/>
    <row r="340" s="246" customFormat="1"/>
    <row r="341" s="246" customFormat="1"/>
    <row r="342" s="246" customFormat="1"/>
    <row r="343" s="246" customFormat="1"/>
    <row r="344" s="246" customFormat="1"/>
    <row r="345" s="246" customFormat="1"/>
    <row r="346" s="246" customFormat="1"/>
    <row r="347" s="246" customFormat="1"/>
    <row r="348" s="246" customFormat="1"/>
    <row r="349" s="246" customFormat="1"/>
    <row r="350" s="246" customFormat="1"/>
    <row r="351" s="246" customFormat="1"/>
    <row r="352" s="246" customFormat="1"/>
    <row r="353" s="246" customFormat="1"/>
    <row r="354" s="246" customFormat="1"/>
    <row r="355" s="246" customFormat="1"/>
    <row r="356" s="246" customFormat="1"/>
    <row r="357" s="246" customFormat="1"/>
    <row r="358" s="246" customFormat="1"/>
    <row r="359" s="246" customFormat="1"/>
    <row r="360" s="246" customFormat="1"/>
    <row r="361" s="246" customFormat="1"/>
    <row r="362" s="246" customFormat="1"/>
    <row r="363" s="246" customFormat="1"/>
    <row r="364" s="246" customFormat="1"/>
    <row r="365" s="246" customFormat="1"/>
    <row r="366" s="246" customFormat="1"/>
    <row r="367" s="246" customFormat="1"/>
    <row r="368" s="246" customFormat="1"/>
    <row r="369" s="246" customFormat="1"/>
    <row r="370" s="246" customFormat="1"/>
    <row r="371" s="246" customFormat="1"/>
    <row r="372" s="246" customFormat="1"/>
    <row r="373" s="246" customFormat="1"/>
    <row r="374" s="246" customFormat="1"/>
    <row r="375" s="246" customFormat="1"/>
    <row r="376" s="246" customFormat="1"/>
    <row r="377" s="246" customFormat="1"/>
    <row r="378" s="246" customFormat="1"/>
    <row r="379" s="246" customFormat="1"/>
    <row r="380" s="246" customFormat="1"/>
    <row r="381" s="246" customFormat="1"/>
    <row r="382" s="246" customFormat="1"/>
    <row r="383" s="246" customFormat="1"/>
    <row r="384" s="246" customFormat="1"/>
    <row r="385" s="246" customFormat="1"/>
    <row r="386" s="246" customFormat="1"/>
    <row r="387" s="246" customFormat="1"/>
    <row r="388" s="246" customFormat="1"/>
    <row r="389" s="246" customFormat="1"/>
    <row r="390" s="246" customFormat="1"/>
    <row r="391" s="246" customFormat="1"/>
    <row r="392" s="246" customFormat="1"/>
    <row r="393" s="246" customFormat="1"/>
    <row r="394" s="246" customFormat="1"/>
    <row r="395" s="246" customFormat="1"/>
    <row r="396" s="246" customFormat="1"/>
    <row r="397" s="246" customFormat="1"/>
    <row r="398" s="246" customFormat="1"/>
    <row r="399" s="246" customFormat="1"/>
    <row r="400" s="246" customFormat="1"/>
    <row r="401" s="246" customFormat="1"/>
    <row r="402" s="246" customFormat="1"/>
    <row r="403" s="246" customFormat="1"/>
    <row r="404" s="246" customFormat="1"/>
    <row r="405" s="246" customFormat="1"/>
    <row r="406" s="246" customFormat="1"/>
    <row r="407" s="246" customFormat="1"/>
    <row r="408" s="246" customFormat="1"/>
    <row r="409" s="246" customFormat="1"/>
    <row r="410" s="246" customFormat="1"/>
    <row r="411" s="246" customFormat="1"/>
    <row r="412" s="246" customFormat="1"/>
    <row r="413" s="246" customFormat="1"/>
    <row r="414" s="246" customFormat="1"/>
    <row r="415" s="246" customFormat="1"/>
    <row r="416" s="246" customFormat="1"/>
    <row r="417" s="246" customFormat="1"/>
    <row r="418" s="246" customFormat="1"/>
    <row r="419" s="246" customFormat="1"/>
    <row r="420" s="246" customFormat="1"/>
    <row r="421" s="246" customFormat="1"/>
    <row r="422" s="246" customFormat="1"/>
    <row r="423" s="246" customFormat="1"/>
    <row r="424" s="246" customFormat="1"/>
    <row r="425" s="246" customFormat="1"/>
    <row r="426" s="246" customFormat="1"/>
    <row r="427" s="246" customFormat="1"/>
    <row r="428" s="246" customFormat="1"/>
    <row r="429" s="246" customFormat="1"/>
    <row r="430" s="246" customFormat="1"/>
    <row r="431" s="246" customFormat="1"/>
    <row r="432" s="246" customFormat="1"/>
    <row r="433" s="246" customFormat="1"/>
    <row r="434" s="246" customFormat="1"/>
    <row r="435" s="246" customFormat="1"/>
    <row r="436" s="246" customFormat="1"/>
    <row r="437" s="246" customFormat="1"/>
    <row r="438" s="246" customFormat="1"/>
    <row r="439" s="246" customFormat="1"/>
    <row r="440" s="246" customFormat="1"/>
    <row r="441" s="246" customFormat="1"/>
    <row r="442" s="246" customFormat="1"/>
    <row r="443" s="246" customFormat="1"/>
    <row r="444" s="246" customFormat="1"/>
    <row r="445" s="246" customFormat="1"/>
    <row r="446" s="246" customFormat="1"/>
    <row r="447" s="246" customFormat="1"/>
    <row r="448" s="246" customFormat="1"/>
    <row r="449" s="246" customFormat="1"/>
    <row r="450" s="246" customFormat="1"/>
    <row r="451" s="246" customFormat="1"/>
    <row r="452" s="246" customFormat="1"/>
    <row r="453" s="246" customFormat="1"/>
    <row r="454" s="246" customFormat="1"/>
    <row r="455" s="246" customFormat="1"/>
    <row r="456" s="246" customFormat="1"/>
    <row r="457" s="246" customFormat="1"/>
    <row r="458" s="246" customFormat="1"/>
    <row r="459" s="246" customFormat="1"/>
    <row r="460" s="246" customFormat="1"/>
    <row r="461" s="246" customFormat="1"/>
    <row r="462" s="246" customFormat="1"/>
    <row r="463" s="246" customFormat="1"/>
    <row r="464" s="246" customFormat="1"/>
    <row r="465" s="246" customFormat="1"/>
    <row r="466" s="246" customFormat="1"/>
    <row r="467" s="246" customFormat="1"/>
    <row r="468" s="246" customFormat="1"/>
    <row r="469" s="246" customFormat="1"/>
    <row r="470" s="246" customFormat="1"/>
    <row r="471" s="246" customFormat="1"/>
    <row r="472" s="246" customFormat="1"/>
    <row r="473" s="246" customFormat="1"/>
    <row r="474" s="246" customFormat="1"/>
    <row r="475" s="246" customFormat="1"/>
    <row r="476" s="246" customFormat="1"/>
    <row r="477" s="246" customFormat="1"/>
    <row r="478" s="246" customFormat="1"/>
    <row r="479" s="246" customFormat="1"/>
    <row r="480" s="246" customFormat="1"/>
    <row r="481" s="246" customFormat="1"/>
    <row r="482" s="246" customFormat="1"/>
    <row r="483" s="246" customFormat="1"/>
    <row r="484" s="246" customFormat="1"/>
    <row r="485" s="246" customFormat="1"/>
    <row r="486" s="246" customFormat="1"/>
    <row r="487" s="246" customFormat="1"/>
    <row r="488" s="246" customFormat="1"/>
    <row r="489" s="246" customFormat="1"/>
    <row r="490" s="246" customFormat="1"/>
    <row r="491" s="246" customFormat="1"/>
    <row r="492" s="246" customFormat="1"/>
    <row r="493" s="246" customFormat="1"/>
    <row r="494" s="246" customFormat="1"/>
    <row r="495" s="246" customFormat="1"/>
    <row r="496" s="246" customFormat="1"/>
    <row r="497" s="246" customFormat="1"/>
    <row r="498" s="246" customFormat="1"/>
    <row r="499" s="246" customFormat="1"/>
    <row r="500" s="246" customFormat="1"/>
    <row r="501" s="246" customFormat="1"/>
    <row r="502" s="246" customFormat="1"/>
    <row r="503" s="246" customFormat="1"/>
    <row r="504" s="246" customFormat="1"/>
    <row r="505" s="246" customFormat="1"/>
    <row r="506" s="246" customFormat="1"/>
    <row r="507" s="246" customFormat="1"/>
    <row r="508" s="246" customFormat="1"/>
    <row r="509" s="246" customFormat="1"/>
    <row r="510" s="246" customFormat="1"/>
    <row r="511" s="246" customFormat="1"/>
    <row r="512" s="246" customFormat="1"/>
    <row r="513" s="246" customFormat="1"/>
    <row r="514" s="246" customFormat="1"/>
    <row r="515" s="246" customFormat="1"/>
    <row r="516" s="246" customFormat="1"/>
    <row r="517" s="246" customFormat="1"/>
    <row r="518" s="246" customFormat="1"/>
    <row r="519" s="246" customFormat="1"/>
    <row r="520" s="246" customFormat="1"/>
    <row r="521" s="246" customFormat="1"/>
    <row r="522" s="246" customFormat="1"/>
    <row r="523" s="246" customFormat="1"/>
    <row r="524" s="246" customFormat="1"/>
    <row r="525" s="246" customFormat="1"/>
    <row r="526" s="246" customFormat="1"/>
    <row r="527" s="246" customFormat="1"/>
    <row r="528" s="246" customFormat="1"/>
    <row r="529" s="246" customFormat="1"/>
    <row r="530" s="246" customFormat="1"/>
    <row r="531" s="246" customFormat="1"/>
    <row r="532" s="246" customFormat="1"/>
    <row r="533" s="246" customFormat="1"/>
    <row r="534" s="246" customFormat="1"/>
    <row r="535" s="246" customFormat="1"/>
    <row r="536" s="246" customFormat="1"/>
    <row r="537" s="246" customFormat="1"/>
    <row r="538" s="246" customFormat="1"/>
    <row r="539" s="246" customFormat="1"/>
    <row r="540" s="246" customFormat="1"/>
    <row r="541" s="246" customFormat="1"/>
    <row r="542" s="246" customFormat="1"/>
    <row r="543" s="246" customFormat="1"/>
    <row r="544" s="246" customFormat="1"/>
    <row r="545" s="246" customFormat="1"/>
    <row r="546" s="246" customFormat="1"/>
    <row r="547" s="246" customFormat="1"/>
    <row r="548" s="246" customFormat="1"/>
    <row r="549" s="246" customFormat="1"/>
    <row r="550" s="246" customFormat="1"/>
    <row r="551" s="246" customFormat="1"/>
    <row r="552" s="246" customFormat="1"/>
    <row r="553" s="246" customFormat="1"/>
    <row r="554" s="246" customFormat="1"/>
    <row r="555" s="246" customFormat="1"/>
    <row r="556" s="246" customFormat="1"/>
    <row r="557" s="246" customFormat="1"/>
    <row r="558" s="246" customFormat="1"/>
    <row r="559" s="246" customFormat="1"/>
    <row r="560" s="246" customFormat="1"/>
    <row r="561" s="246" customFormat="1"/>
    <row r="562" s="246" customFormat="1"/>
    <row r="563" s="246" customFormat="1"/>
    <row r="564" s="246" customFormat="1"/>
    <row r="565" s="246" customFormat="1"/>
    <row r="566" s="246" customFormat="1"/>
    <row r="567" s="246" customFormat="1"/>
    <row r="568" s="246" customFormat="1"/>
    <row r="569" s="246" customFormat="1"/>
    <row r="570" s="246" customFormat="1"/>
    <row r="571" s="246" customFormat="1"/>
    <row r="572" s="246" customFormat="1"/>
    <row r="573" s="246" customFormat="1"/>
    <row r="574" s="246" customFormat="1"/>
    <row r="575" s="246" customFormat="1"/>
    <row r="576" s="246" customFormat="1"/>
    <row r="577" s="246" customFormat="1"/>
    <row r="578" s="246" customFormat="1"/>
    <row r="579" s="246" customFormat="1"/>
    <row r="580" s="246" customFormat="1"/>
    <row r="581" s="246" customFormat="1"/>
    <row r="582" s="246" customFormat="1"/>
    <row r="583" s="246" customFormat="1"/>
    <row r="584" s="246" customFormat="1"/>
    <row r="585" s="246" customFormat="1"/>
    <row r="586" s="246" customFormat="1"/>
    <row r="587" s="246" customFormat="1"/>
    <row r="588" s="246" customFormat="1"/>
    <row r="589" s="246" customFormat="1"/>
    <row r="590" s="246" customFormat="1"/>
    <row r="591" s="246" customFormat="1"/>
    <row r="592" s="246" customFormat="1"/>
    <row r="593" s="246" customFormat="1"/>
    <row r="594" s="246" customFormat="1"/>
    <row r="595" s="246" customFormat="1"/>
    <row r="596" s="246" customFormat="1"/>
    <row r="597" s="246" customFormat="1"/>
    <row r="598" s="246" customFormat="1"/>
    <row r="599" s="246" customFormat="1"/>
    <row r="600" s="246" customFormat="1"/>
    <row r="601" s="246" customFormat="1"/>
    <row r="602" s="246" customFormat="1"/>
    <row r="603" s="246" customFormat="1"/>
    <row r="604" s="246" customFormat="1"/>
    <row r="605" s="246" customFormat="1"/>
    <row r="606" s="246" customFormat="1"/>
    <row r="607" s="246" customFormat="1"/>
    <row r="608" s="246" customFormat="1"/>
    <row r="609" s="246" customFormat="1"/>
    <row r="610" s="246" customFormat="1"/>
    <row r="611" s="246" customFormat="1"/>
    <row r="612" s="246" customFormat="1"/>
    <row r="613" s="246" customFormat="1"/>
    <row r="614" s="246" customFormat="1"/>
    <row r="615" s="246" customFormat="1"/>
    <row r="616" s="246" customFormat="1"/>
    <row r="617" s="246" customFormat="1"/>
    <row r="618" s="246" customFormat="1"/>
    <row r="619" s="246" customFormat="1"/>
    <row r="620" s="246" customFormat="1"/>
    <row r="621" s="246" customFormat="1"/>
    <row r="622" s="246" customFormat="1"/>
    <row r="623" s="246" customFormat="1"/>
    <row r="624" s="246" customFormat="1"/>
    <row r="625" spans="1:10" s="246" customFormat="1"/>
    <row r="626" spans="1:10" s="246" customFormat="1"/>
    <row r="627" spans="1:10" s="246" customFormat="1"/>
    <row r="628" spans="1:10">
      <c r="A628" s="246"/>
      <c r="B628" s="246"/>
      <c r="C628" s="246"/>
      <c r="D628" s="246"/>
      <c r="E628" s="246"/>
      <c r="F628" s="246"/>
      <c r="G628" s="246"/>
      <c r="H628" s="246"/>
      <c r="I628" s="246"/>
      <c r="J628" s="246"/>
    </row>
    <row r="629" spans="1:10">
      <c r="A629" s="246"/>
      <c r="B629" s="246"/>
      <c r="C629" s="246"/>
      <c r="D629" s="246"/>
      <c r="E629" s="246"/>
      <c r="F629" s="246"/>
      <c r="G629" s="246"/>
      <c r="H629" s="246"/>
      <c r="I629" s="246"/>
      <c r="J629" s="246"/>
    </row>
    <row r="630" spans="1:10">
      <c r="A630" s="246"/>
      <c r="B630" s="246"/>
      <c r="C630" s="246"/>
      <c r="D630" s="246"/>
      <c r="E630" s="246"/>
      <c r="F630" s="246"/>
      <c r="G630" s="246"/>
      <c r="H630" s="246"/>
      <c r="I630" s="246"/>
      <c r="J630" s="246"/>
    </row>
    <row r="631" spans="1:10">
      <c r="A631" s="246"/>
      <c r="B631" s="246"/>
      <c r="C631" s="246"/>
      <c r="D631" s="246"/>
      <c r="E631" s="246"/>
      <c r="F631" s="246"/>
      <c r="G631" s="246"/>
      <c r="H631" s="246"/>
      <c r="I631" s="246"/>
      <c r="J631" s="246"/>
    </row>
    <row r="632" spans="1:10">
      <c r="A632" s="246"/>
      <c r="B632" s="246"/>
      <c r="C632" s="246"/>
      <c r="D632" s="246"/>
      <c r="E632" s="246"/>
      <c r="F632" s="246"/>
      <c r="G632" s="246"/>
      <c r="H632" s="246"/>
      <c r="I632" s="246"/>
      <c r="J632" s="246"/>
    </row>
  </sheetData>
  <sheetProtection algorithmName="SHA-512" hashValue="pu1YNUkxz0WaKTJ/KVQhqU9oC8fyQMUjODd3su00eMtZs4MRbvMddASW1ZocmeMEuwC8gJkGUjBTbgaD2XZSlw==" saltValue="1bkCHBsdl4pn1Gh0+VEOHQ==" spinCount="100000" sheet="1" objects="1" scenarios="1"/>
  <mergeCells count="38">
    <mergeCell ref="C22:D22"/>
    <mergeCell ref="A18:J18"/>
    <mergeCell ref="A19:B19"/>
    <mergeCell ref="C19:D19"/>
    <mergeCell ref="A20:B20"/>
    <mergeCell ref="C20:D20"/>
    <mergeCell ref="A6:J6"/>
    <mergeCell ref="H33:I33"/>
    <mergeCell ref="H34:I34"/>
    <mergeCell ref="A14:B14"/>
    <mergeCell ref="A16:B16"/>
    <mergeCell ref="C14:D14"/>
    <mergeCell ref="C15:D15"/>
    <mergeCell ref="C16:D16"/>
    <mergeCell ref="A15:B15"/>
    <mergeCell ref="F9:G9"/>
    <mergeCell ref="F10:G10"/>
    <mergeCell ref="A9:E9"/>
    <mergeCell ref="A10:E10"/>
    <mergeCell ref="A7:E7"/>
    <mergeCell ref="A8:E8"/>
    <mergeCell ref="A21:B21"/>
    <mergeCell ref="I45:J45"/>
    <mergeCell ref="I44:J44"/>
    <mergeCell ref="I43:J43"/>
    <mergeCell ref="H7:J7"/>
    <mergeCell ref="H9:J9"/>
    <mergeCell ref="H10:J10"/>
    <mergeCell ref="H8:J8"/>
    <mergeCell ref="A12:J12"/>
    <mergeCell ref="F8:G8"/>
    <mergeCell ref="A25:J25"/>
    <mergeCell ref="D28:J28"/>
    <mergeCell ref="D29:J29"/>
    <mergeCell ref="A13:B13"/>
    <mergeCell ref="C13:D13"/>
    <mergeCell ref="C21:D21"/>
    <mergeCell ref="A22:B22"/>
  </mergeCells>
  <dataValidations count="1">
    <dataValidation type="list" allowBlank="1" showInputMessage="1" showErrorMessage="1" errorTitle="Invalid entry" error="Please select Yes or No from the dropdown." promptTitle="Select Yes or No" prompt="Choose Yes if a Master Installer was used; otherwise choose No." sqref="I14:I17 I20:I23" xr:uid="{AD191E0D-246D-44F3-9937-DF1E34A5F5F5}">
      <formula1>"Yes,No"</formula1>
    </dataValidation>
  </dataValidations>
  <pageMargins left="0.25" right="0.25" top="0.75" bottom="0.75" header="0.3" footer="0.3"/>
  <pageSetup orientation="portrait" r:id="rId1"/>
  <ignoredErrors>
    <ignoredError sqref="J27"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F3CD-1B35-483D-9756-7FBCC9D76FCC}">
  <dimension ref="A1:EC558"/>
  <sheetViews>
    <sheetView showGridLines="0" showRowColHeaders="0" showRuler="0" zoomScale="130" zoomScaleNormal="130" zoomScaleSheetLayoutView="115" workbookViewId="0">
      <selection activeCell="A2" sqref="A2"/>
    </sheetView>
  </sheetViews>
  <sheetFormatPr defaultColWidth="8.81640625" defaultRowHeight="12.5"/>
  <cols>
    <col min="1" max="2" width="8.81640625" style="356"/>
    <col min="3" max="3" width="10.453125" style="356" customWidth="1"/>
    <col min="4" max="4" width="10.54296875" style="356" customWidth="1"/>
    <col min="5" max="7" width="11.453125" style="356" customWidth="1"/>
    <col min="8" max="8" width="10.1796875" style="356" customWidth="1"/>
    <col min="9" max="10" width="10.54296875" style="356" bestFit="1" customWidth="1"/>
    <col min="11" max="133" width="8.81640625" style="357"/>
    <col min="134" max="16384" width="8.81640625" style="356"/>
  </cols>
  <sheetData>
    <row r="1" spans="1:11" ht="31">
      <c r="A1" s="390" t="s">
        <v>338</v>
      </c>
    </row>
    <row r="2" spans="1:11" ht="20">
      <c r="A2" s="358"/>
    </row>
    <row r="3" spans="1:11" ht="20" hidden="1">
      <c r="A3" s="358"/>
    </row>
    <row r="4" spans="1:11" hidden="1"/>
    <row r="5" spans="1:11" ht="13.5" customHeight="1">
      <c r="A5" s="742" t="s">
        <v>111</v>
      </c>
      <c r="B5" s="743"/>
      <c r="C5" s="743"/>
      <c r="D5" s="743"/>
      <c r="E5" s="743"/>
      <c r="F5" s="743"/>
      <c r="G5" s="743"/>
      <c r="H5" s="743"/>
      <c r="I5" s="743"/>
      <c r="J5" s="744"/>
      <c r="K5" s="381"/>
    </row>
    <row r="6" spans="1:11" ht="27.75" customHeight="1">
      <c r="A6" s="745" t="s">
        <v>127</v>
      </c>
      <c r="B6" s="746"/>
      <c r="C6" s="747"/>
      <c r="D6" s="745" t="s">
        <v>309</v>
      </c>
      <c r="E6" s="748"/>
      <c r="F6" s="733" t="s">
        <v>310</v>
      </c>
      <c r="G6" s="752"/>
      <c r="H6" s="759" t="s">
        <v>34</v>
      </c>
      <c r="I6" s="760"/>
      <c r="J6" s="761"/>
      <c r="K6" s="382"/>
    </row>
    <row r="7" spans="1:11" ht="21" customHeight="1">
      <c r="A7" s="749" t="s">
        <v>128</v>
      </c>
      <c r="B7" s="750"/>
      <c r="C7" s="751"/>
      <c r="D7" s="383" t="s">
        <v>311</v>
      </c>
      <c r="E7" s="383" t="s">
        <v>312</v>
      </c>
      <c r="F7" s="383" t="s">
        <v>311</v>
      </c>
      <c r="G7" s="383" t="s">
        <v>312</v>
      </c>
      <c r="H7" s="762">
        <v>20</v>
      </c>
      <c r="I7" s="763"/>
      <c r="J7" s="764"/>
      <c r="K7" s="384"/>
    </row>
    <row r="8" spans="1:11" ht="13.5" customHeight="1">
      <c r="A8" s="753" t="s">
        <v>28</v>
      </c>
      <c r="B8" s="754"/>
      <c r="C8" s="755"/>
      <c r="D8" s="502">
        <v>10.1</v>
      </c>
      <c r="E8" s="502">
        <v>13.7</v>
      </c>
      <c r="F8" s="502">
        <v>9.6999999999999993</v>
      </c>
      <c r="G8" s="502">
        <v>15.8</v>
      </c>
      <c r="H8" s="765"/>
      <c r="I8" s="766"/>
      <c r="J8" s="767"/>
      <c r="K8" s="384"/>
    </row>
    <row r="9" spans="1:11" ht="11" customHeight="1">
      <c r="A9" s="756"/>
      <c r="B9" s="757"/>
      <c r="C9" s="758"/>
      <c r="D9" s="503" t="s">
        <v>313</v>
      </c>
      <c r="E9" s="504" t="s">
        <v>313</v>
      </c>
      <c r="F9" s="504" t="s">
        <v>313</v>
      </c>
      <c r="G9" s="504" t="s">
        <v>313</v>
      </c>
      <c r="H9" s="765"/>
      <c r="I9" s="766"/>
      <c r="J9" s="767"/>
      <c r="K9" s="384"/>
    </row>
    <row r="10" spans="1:11" ht="13" customHeight="1">
      <c r="A10" s="753" t="s">
        <v>224</v>
      </c>
      <c r="B10" s="754"/>
      <c r="C10" s="755"/>
      <c r="D10" s="509">
        <v>10.1</v>
      </c>
      <c r="E10" s="509">
        <v>14</v>
      </c>
      <c r="F10" s="509">
        <v>9.6999999999999993</v>
      </c>
      <c r="G10" s="509">
        <v>16.100000000000001</v>
      </c>
      <c r="H10" s="765"/>
      <c r="I10" s="766"/>
      <c r="J10" s="767"/>
      <c r="K10" s="384"/>
    </row>
    <row r="11" spans="1:11">
      <c r="A11" s="756"/>
      <c r="B11" s="757"/>
      <c r="C11" s="758"/>
      <c r="D11" s="499" t="s">
        <v>313</v>
      </c>
      <c r="E11" s="510" t="s">
        <v>313</v>
      </c>
      <c r="F11" s="510" t="s">
        <v>313</v>
      </c>
      <c r="G11" s="510" t="s">
        <v>313</v>
      </c>
      <c r="H11" s="768"/>
      <c r="I11" s="769"/>
      <c r="J11" s="770"/>
      <c r="K11" s="384"/>
    </row>
    <row r="12" spans="1:11" ht="27.15" customHeight="1">
      <c r="A12" s="733" t="s">
        <v>316</v>
      </c>
      <c r="B12" s="734"/>
      <c r="C12" s="734"/>
      <c r="D12" s="506"/>
      <c r="E12" s="506"/>
      <c r="F12" s="506"/>
      <c r="G12" s="506"/>
      <c r="H12" s="771"/>
      <c r="I12" s="771"/>
      <c r="J12" s="771"/>
      <c r="K12" s="384"/>
    </row>
    <row r="13" spans="1:11">
      <c r="A13" s="737" t="s">
        <v>314</v>
      </c>
      <c r="B13" s="738"/>
      <c r="C13" s="739"/>
      <c r="D13" s="499">
        <v>0.75</v>
      </c>
      <c r="E13" s="499">
        <v>0.6</v>
      </c>
      <c r="F13" s="499">
        <v>0.78</v>
      </c>
      <c r="G13" s="511">
        <v>0.5</v>
      </c>
      <c r="H13" s="762">
        <v>20</v>
      </c>
      <c r="I13" s="763"/>
      <c r="J13" s="764"/>
      <c r="K13" s="384"/>
    </row>
    <row r="14" spans="1:11">
      <c r="A14" s="735" t="s">
        <v>315</v>
      </c>
      <c r="B14" s="735"/>
      <c r="C14" s="735"/>
      <c r="D14" s="499">
        <v>0.72</v>
      </c>
      <c r="E14" s="499">
        <v>0.56000000000000005</v>
      </c>
      <c r="F14" s="499">
        <v>0.75</v>
      </c>
      <c r="G14" s="511">
        <v>0.49</v>
      </c>
      <c r="H14" s="765"/>
      <c r="I14" s="766"/>
      <c r="J14" s="767"/>
      <c r="K14" s="384"/>
    </row>
    <row r="15" spans="1:11" ht="13" customHeight="1">
      <c r="A15" s="735" t="s">
        <v>318</v>
      </c>
      <c r="B15" s="735"/>
      <c r="C15" s="735"/>
      <c r="D15" s="500">
        <v>0.66</v>
      </c>
      <c r="E15" s="501">
        <v>0.54</v>
      </c>
      <c r="F15" s="501">
        <v>0.68</v>
      </c>
      <c r="G15" s="512">
        <v>0.44</v>
      </c>
      <c r="H15" s="765"/>
      <c r="I15" s="766"/>
      <c r="J15" s="767"/>
      <c r="K15" s="385"/>
    </row>
    <row r="16" spans="1:11" ht="13" customHeight="1">
      <c r="A16" s="736" t="s">
        <v>319</v>
      </c>
      <c r="B16" s="736"/>
      <c r="C16" s="736"/>
      <c r="D16" s="500">
        <v>0.61</v>
      </c>
      <c r="E16" s="501">
        <v>0.52</v>
      </c>
      <c r="F16" s="501">
        <v>0.625</v>
      </c>
      <c r="G16" s="512">
        <v>0.41</v>
      </c>
      <c r="H16" s="765"/>
      <c r="I16" s="766"/>
      <c r="J16" s="767"/>
      <c r="K16" s="385"/>
    </row>
    <row r="17" spans="1:11" ht="27" customHeight="1">
      <c r="A17" s="740" t="s">
        <v>317</v>
      </c>
      <c r="B17" s="741"/>
      <c r="C17" s="741"/>
      <c r="D17" s="507"/>
      <c r="E17" s="508"/>
      <c r="F17" s="508"/>
      <c r="G17" s="508"/>
      <c r="H17" s="765"/>
      <c r="I17" s="766"/>
      <c r="J17" s="767"/>
      <c r="K17" s="385"/>
    </row>
    <row r="18" spans="1:11" ht="13" customHeight="1">
      <c r="A18" s="737" t="s">
        <v>320</v>
      </c>
      <c r="B18" s="738"/>
      <c r="C18" s="739"/>
      <c r="D18" s="501">
        <v>0.61</v>
      </c>
      <c r="E18" s="501">
        <v>0.55000000000000004</v>
      </c>
      <c r="F18" s="501">
        <v>0.69499999999999995</v>
      </c>
      <c r="G18" s="512">
        <v>0.44</v>
      </c>
      <c r="H18" s="765"/>
      <c r="I18" s="766"/>
      <c r="J18" s="767"/>
      <c r="K18" s="385"/>
    </row>
    <row r="19" spans="1:11" ht="13" customHeight="1">
      <c r="A19" s="735" t="s">
        <v>321</v>
      </c>
      <c r="B19" s="735"/>
      <c r="C19" s="735"/>
      <c r="D19" s="501">
        <v>0.61</v>
      </c>
      <c r="E19" s="500">
        <v>0.55000000000000004</v>
      </c>
      <c r="F19" s="500">
        <v>0.63500000000000001</v>
      </c>
      <c r="G19" s="515">
        <v>0.4</v>
      </c>
      <c r="H19" s="765"/>
      <c r="I19" s="766"/>
      <c r="J19" s="767"/>
      <c r="K19" s="385"/>
    </row>
    <row r="20" spans="1:11" ht="12.75" customHeight="1">
      <c r="A20" s="735" t="s">
        <v>322</v>
      </c>
      <c r="B20" s="735"/>
      <c r="C20" s="735"/>
      <c r="D20" s="501">
        <v>0.56000000000000005</v>
      </c>
      <c r="E20" s="500">
        <v>0.52</v>
      </c>
      <c r="F20" s="500">
        <v>0.59499999999999997</v>
      </c>
      <c r="G20" s="515">
        <v>0.39</v>
      </c>
      <c r="H20" s="765"/>
      <c r="I20" s="766"/>
      <c r="J20" s="767"/>
      <c r="K20" s="385"/>
    </row>
    <row r="21" spans="1:11" ht="13" customHeight="1">
      <c r="A21" s="736" t="s">
        <v>323</v>
      </c>
      <c r="B21" s="736"/>
      <c r="C21" s="736"/>
      <c r="D21" s="500">
        <v>0.56000000000000005</v>
      </c>
      <c r="E21" s="500">
        <v>0.5</v>
      </c>
      <c r="F21" s="500">
        <v>0.58499999999999996</v>
      </c>
      <c r="G21" s="515">
        <v>0.38</v>
      </c>
      <c r="H21" s="768"/>
      <c r="I21" s="769"/>
      <c r="J21" s="770"/>
      <c r="K21" s="385"/>
    </row>
    <row r="22" spans="1:11" ht="9.75" customHeight="1">
      <c r="A22" s="505" t="s">
        <v>178</v>
      </c>
    </row>
    <row r="23" spans="1:11" ht="9.75" customHeight="1">
      <c r="A23" s="505" t="s">
        <v>324</v>
      </c>
    </row>
    <row r="24" spans="1:11" ht="9.75" customHeight="1">
      <c r="A24" s="505" t="s">
        <v>325</v>
      </c>
    </row>
    <row r="25" spans="1:11" ht="9.75" customHeight="1">
      <c r="A25" s="505" t="s">
        <v>326</v>
      </c>
    </row>
    <row r="27" spans="1:11" ht="13">
      <c r="A27" s="520" t="s">
        <v>225</v>
      </c>
      <c r="B27" s="521"/>
      <c r="C27" s="521"/>
      <c r="D27" s="521"/>
      <c r="E27" s="522"/>
      <c r="F27" s="522"/>
      <c r="G27" s="522"/>
      <c r="H27" s="522"/>
      <c r="I27" s="522"/>
      <c r="J27" s="523"/>
    </row>
    <row r="28" spans="1:11">
      <c r="A28" s="732" t="s">
        <v>106</v>
      </c>
      <c r="B28" s="732"/>
      <c r="C28" s="498" t="s">
        <v>176</v>
      </c>
      <c r="D28" s="513" t="s">
        <v>327</v>
      </c>
      <c r="E28" s="513" t="s">
        <v>97</v>
      </c>
      <c r="F28" s="498" t="s">
        <v>328</v>
      </c>
      <c r="G28" s="513" t="s">
        <v>329</v>
      </c>
      <c r="H28" s="513"/>
      <c r="J28" s="386" t="s">
        <v>108</v>
      </c>
    </row>
    <row r="29" spans="1:11">
      <c r="A29" s="730"/>
      <c r="B29" s="731"/>
      <c r="C29" s="392"/>
      <c r="D29" s="514"/>
      <c r="E29" s="392"/>
      <c r="F29" s="393"/>
      <c r="G29" s="517"/>
      <c r="H29" s="516"/>
      <c r="J29" s="394">
        <f>(D29*E29*$H$7)</f>
        <v>0</v>
      </c>
    </row>
    <row r="30" spans="1:11">
      <c r="A30" s="730"/>
      <c r="B30" s="731"/>
      <c r="C30" s="392"/>
      <c r="D30" s="514"/>
      <c r="E30" s="392"/>
      <c r="F30" s="393"/>
      <c r="G30" s="393"/>
      <c r="H30" s="516"/>
      <c r="J30" s="394">
        <f>(D30*E30*$H$7)</f>
        <v>0</v>
      </c>
    </row>
    <row r="31" spans="1:11">
      <c r="E31" s="386"/>
      <c r="F31" s="386"/>
      <c r="G31" s="386"/>
      <c r="H31" s="386"/>
      <c r="J31" s="363"/>
    </row>
    <row r="32" spans="1:11" ht="13">
      <c r="A32" s="520" t="s">
        <v>330</v>
      </c>
      <c r="B32" s="521"/>
      <c r="C32" s="521"/>
      <c r="D32" s="522"/>
      <c r="E32" s="524"/>
      <c r="F32" s="524"/>
      <c r="G32" s="524"/>
      <c r="H32" s="524"/>
      <c r="I32" s="522"/>
      <c r="J32" s="525"/>
    </row>
    <row r="33" spans="1:10">
      <c r="A33" s="732" t="s">
        <v>106</v>
      </c>
      <c r="B33" s="732"/>
      <c r="C33" s="498" t="s">
        <v>176</v>
      </c>
      <c r="D33" s="513" t="s">
        <v>327</v>
      </c>
      <c r="E33" s="513" t="s">
        <v>97</v>
      </c>
      <c r="F33" s="498" t="s">
        <v>328</v>
      </c>
      <c r="G33" s="513" t="s">
        <v>329</v>
      </c>
      <c r="H33" s="513"/>
      <c r="J33" s="377" t="s">
        <v>108</v>
      </c>
    </row>
    <row r="34" spans="1:10">
      <c r="A34" s="730"/>
      <c r="B34" s="731"/>
      <c r="C34" s="392"/>
      <c r="D34" s="514"/>
      <c r="E34" s="392"/>
      <c r="F34" s="393"/>
      <c r="G34" s="517"/>
      <c r="H34" s="516"/>
      <c r="J34" s="364">
        <f>(D35*E34*H13)</f>
        <v>0</v>
      </c>
    </row>
    <row r="35" spans="1:10">
      <c r="A35" s="730"/>
      <c r="B35" s="731"/>
      <c r="C35" s="392"/>
      <c r="D35" s="514"/>
      <c r="E35" s="392"/>
      <c r="F35" s="393"/>
      <c r="G35" s="393"/>
      <c r="H35" s="516"/>
      <c r="J35" s="364">
        <f>(D35*E35*H13)</f>
        <v>0</v>
      </c>
    </row>
    <row r="36" spans="1:10">
      <c r="A36" s="519"/>
      <c r="B36" s="519"/>
      <c r="C36" s="518"/>
      <c r="E36" s="518"/>
      <c r="F36" s="516"/>
      <c r="G36" s="516"/>
      <c r="H36" s="516"/>
      <c r="J36" s="363"/>
    </row>
    <row r="37" spans="1:10" ht="13">
      <c r="A37" s="520" t="s">
        <v>331</v>
      </c>
      <c r="B37" s="521"/>
      <c r="C37" s="521"/>
      <c r="D37" s="522"/>
      <c r="E37" s="524"/>
      <c r="F37" s="524"/>
      <c r="G37" s="524"/>
      <c r="H37" s="524"/>
      <c r="I37" s="522"/>
      <c r="J37" s="525"/>
    </row>
    <row r="38" spans="1:10">
      <c r="A38" s="732" t="s">
        <v>106</v>
      </c>
      <c r="B38" s="732"/>
      <c r="C38" s="498" t="s">
        <v>176</v>
      </c>
      <c r="D38" s="513" t="s">
        <v>327</v>
      </c>
      <c r="E38" s="513" t="s">
        <v>97</v>
      </c>
      <c r="F38" s="498" t="s">
        <v>328</v>
      </c>
      <c r="G38" s="513" t="s">
        <v>329</v>
      </c>
      <c r="H38" s="513"/>
      <c r="J38" s="377" t="s">
        <v>108</v>
      </c>
    </row>
    <row r="39" spans="1:10">
      <c r="A39" s="730"/>
      <c r="B39" s="731"/>
      <c r="C39" s="392"/>
      <c r="D39" s="514"/>
      <c r="E39" s="392"/>
      <c r="F39" s="393"/>
      <c r="G39" s="517"/>
      <c r="H39" s="516"/>
      <c r="J39" s="364">
        <f>(D40*E39*H18)</f>
        <v>0</v>
      </c>
    </row>
    <row r="40" spans="1:10">
      <c r="A40" s="730"/>
      <c r="B40" s="731"/>
      <c r="C40" s="392"/>
      <c r="D40" s="514"/>
      <c r="E40" s="392"/>
      <c r="F40" s="393"/>
      <c r="G40" s="393"/>
      <c r="H40" s="516"/>
      <c r="J40" s="364">
        <f>(D40*E40*H18)</f>
        <v>0</v>
      </c>
    </row>
    <row r="41" spans="1:10">
      <c r="D41" s="386"/>
      <c r="H41" s="386"/>
      <c r="J41" s="363"/>
    </row>
    <row r="43" spans="1:10">
      <c r="J43" s="387">
        <f>SUM(J29:J30,J34:J35)</f>
        <v>0</v>
      </c>
    </row>
    <row r="44" spans="1:10" ht="12.5" customHeight="1">
      <c r="I44" s="465" t="s">
        <v>110</v>
      </c>
      <c r="J44" s="391"/>
    </row>
    <row r="45" spans="1:10" ht="13" customHeight="1">
      <c r="I45" s="464" t="s">
        <v>115</v>
      </c>
      <c r="J45" s="380">
        <f>IF(J43&lt;(0.5*J44),IF(J43&lt;100000,J43,100000),IF(0.5*J44&lt;100000,(0.5*J44),100000))</f>
        <v>0</v>
      </c>
    </row>
    <row r="46" spans="1:10" ht="13">
      <c r="I46" s="388"/>
      <c r="J46" s="389"/>
    </row>
    <row r="47" spans="1:10" ht="13">
      <c r="I47" s="388"/>
      <c r="J47" s="389"/>
    </row>
    <row r="48" spans="1:10" ht="13">
      <c r="I48" s="388"/>
      <c r="J48" s="389"/>
    </row>
    <row r="49" spans="9:10" ht="13">
      <c r="I49" s="388"/>
      <c r="J49" s="389"/>
    </row>
    <row r="50" spans="9:10" ht="13">
      <c r="I50" s="388"/>
      <c r="J50" s="389"/>
    </row>
    <row r="51" spans="9:10" ht="13">
      <c r="I51" s="388"/>
      <c r="J51" s="389"/>
    </row>
    <row r="52" spans="9:10">
      <c r="J52" s="387"/>
    </row>
    <row r="61" spans="9:10">
      <c r="I61" s="729"/>
      <c r="J61" s="729"/>
    </row>
    <row r="62" spans="9:10">
      <c r="I62" s="729"/>
      <c r="J62" s="729"/>
    </row>
    <row r="63" spans="9:10">
      <c r="I63" s="729"/>
      <c r="J63" s="729"/>
    </row>
    <row r="64" spans="9:10" s="357" customFormat="1"/>
    <row r="65" s="357" customFormat="1"/>
    <row r="66" s="357" customFormat="1"/>
    <row r="67" s="357" customFormat="1"/>
    <row r="68" s="357" customFormat="1"/>
    <row r="69" s="357" customFormat="1"/>
    <row r="70" s="357" customFormat="1"/>
    <row r="71" s="357" customFormat="1"/>
    <row r="72" s="357" customFormat="1"/>
    <row r="73" s="357" customFormat="1"/>
    <row r="74" s="357" customFormat="1"/>
    <row r="75" s="357" customFormat="1"/>
    <row r="76" s="357" customFormat="1"/>
    <row r="77" s="357" customFormat="1"/>
    <row r="78" s="357" customFormat="1"/>
    <row r="79" s="357" customFormat="1"/>
    <row r="80" s="357" customFormat="1"/>
    <row r="81" s="357" customFormat="1"/>
    <row r="82" s="357" customFormat="1"/>
    <row r="83" s="357" customFormat="1"/>
    <row r="84" s="357" customFormat="1"/>
    <row r="85" s="357" customFormat="1"/>
    <row r="86" s="357" customFormat="1"/>
    <row r="87" s="357" customFormat="1"/>
    <row r="88" s="357" customFormat="1"/>
    <row r="89" s="357" customFormat="1"/>
    <row r="90" s="357" customFormat="1"/>
    <row r="91" s="357" customFormat="1"/>
    <row r="92" s="357" customFormat="1"/>
    <row r="93" s="357" customFormat="1"/>
    <row r="94" s="357" customFormat="1"/>
    <row r="95" s="357" customFormat="1"/>
    <row r="96" s="357" customFormat="1"/>
    <row r="97" s="357" customFormat="1"/>
    <row r="98" s="357" customFormat="1"/>
    <row r="99" s="357" customFormat="1"/>
    <row r="100" s="357" customFormat="1"/>
    <row r="101" s="357" customFormat="1"/>
    <row r="102" s="357" customFormat="1"/>
    <row r="103" s="357" customFormat="1"/>
    <row r="104" s="357" customFormat="1"/>
    <row r="105" s="357" customFormat="1"/>
    <row r="106" s="357" customFormat="1"/>
    <row r="107" s="357" customFormat="1"/>
    <row r="108" s="357" customFormat="1"/>
    <row r="109" s="357" customFormat="1"/>
    <row r="110" s="357" customFormat="1"/>
    <row r="111" s="357" customFormat="1"/>
    <row r="112" s="357" customFormat="1"/>
    <row r="113" s="357" customFormat="1"/>
    <row r="114" s="357" customFormat="1"/>
    <row r="115" s="357" customFormat="1"/>
    <row r="116" s="357" customFormat="1"/>
    <row r="117" s="357" customFormat="1"/>
    <row r="118" s="357" customFormat="1"/>
    <row r="119" s="357" customFormat="1"/>
    <row r="120" s="357" customFormat="1"/>
    <row r="121" s="357" customFormat="1"/>
    <row r="122" s="357" customFormat="1"/>
    <row r="123" s="357" customFormat="1"/>
    <row r="124" s="357" customFormat="1"/>
    <row r="125" s="357" customFormat="1"/>
    <row r="126" s="357" customFormat="1"/>
    <row r="127" s="357" customFormat="1"/>
    <row r="128" s="357" customFormat="1"/>
    <row r="129" s="357" customFormat="1"/>
    <row r="130" s="357" customFormat="1"/>
    <row r="131" s="357" customFormat="1"/>
    <row r="132" s="357" customFormat="1"/>
    <row r="133" s="357" customFormat="1"/>
    <row r="134" s="357" customFormat="1"/>
    <row r="135" s="357" customFormat="1"/>
    <row r="136" s="357" customFormat="1"/>
    <row r="137" s="357" customFormat="1"/>
    <row r="138" s="357" customFormat="1"/>
    <row r="139" s="357" customFormat="1"/>
    <row r="140" s="357" customFormat="1"/>
    <row r="141" s="357" customFormat="1"/>
    <row r="142" s="357" customFormat="1"/>
    <row r="143" s="357" customFormat="1"/>
    <row r="144" s="357" customFormat="1"/>
    <row r="145" s="357" customFormat="1"/>
    <row r="146" s="357" customFormat="1"/>
    <row r="147" s="357" customFormat="1"/>
    <row r="148" s="357" customFormat="1"/>
    <row r="149" s="357" customFormat="1"/>
    <row r="150" s="357" customFormat="1"/>
    <row r="151" s="357" customFormat="1"/>
    <row r="152" s="357" customFormat="1"/>
    <row r="153" s="357" customFormat="1"/>
    <row r="154" s="357" customFormat="1"/>
    <row r="155" s="357" customFormat="1"/>
    <row r="156" s="357" customFormat="1"/>
    <row r="157" s="357" customFormat="1"/>
    <row r="158" s="357" customFormat="1"/>
    <row r="159" s="357" customFormat="1"/>
    <row r="160" s="357" customFormat="1"/>
    <row r="161" s="357" customFormat="1"/>
    <row r="162" s="357" customFormat="1"/>
    <row r="163" s="357" customFormat="1"/>
    <row r="164" s="357" customFormat="1"/>
    <row r="165" s="357" customFormat="1"/>
    <row r="166" s="357" customFormat="1"/>
    <row r="167" s="357" customFormat="1"/>
    <row r="168" s="357" customFormat="1"/>
    <row r="169" s="357" customFormat="1"/>
    <row r="170" s="357" customFormat="1"/>
    <row r="171" s="357" customFormat="1"/>
    <row r="172" s="357" customFormat="1"/>
    <row r="173" s="357" customFormat="1"/>
    <row r="174" s="357" customFormat="1"/>
    <row r="175" s="357" customFormat="1"/>
    <row r="176" s="357" customFormat="1"/>
    <row r="177" s="357" customFormat="1"/>
    <row r="178" s="357" customFormat="1"/>
    <row r="179" s="357" customFormat="1"/>
    <row r="180" s="357" customFormat="1"/>
    <row r="181" s="357" customFormat="1"/>
    <row r="182" s="357" customFormat="1"/>
    <row r="183" s="357" customFormat="1"/>
    <row r="184" s="357" customFormat="1"/>
    <row r="185" s="357" customFormat="1"/>
    <row r="186" s="357" customFormat="1"/>
    <row r="187" s="357" customFormat="1"/>
    <row r="188" s="357" customFormat="1"/>
    <row r="189" s="357" customFormat="1"/>
    <row r="190" s="357" customFormat="1"/>
    <row r="191" s="357" customFormat="1"/>
    <row r="192" s="357" customFormat="1"/>
    <row r="193" s="357" customFormat="1"/>
    <row r="194" s="357" customFormat="1"/>
    <row r="195" s="357" customFormat="1"/>
    <row r="196" s="357" customFormat="1"/>
    <row r="197" s="357" customFormat="1"/>
    <row r="198" s="357" customFormat="1"/>
    <row r="199" s="357" customFormat="1"/>
    <row r="200" s="357" customFormat="1"/>
    <row r="201" s="357" customFormat="1"/>
    <row r="202" s="357" customFormat="1"/>
    <row r="203" s="357" customFormat="1"/>
    <row r="204" s="357" customFormat="1"/>
    <row r="205" s="357" customFormat="1"/>
    <row r="206" s="357" customFormat="1"/>
    <row r="207" s="357" customFormat="1"/>
    <row r="208" s="357" customFormat="1"/>
    <row r="209" s="357" customFormat="1"/>
    <row r="210" s="357" customFormat="1"/>
    <row r="211" s="357" customFormat="1"/>
    <row r="212" s="357" customFormat="1"/>
    <row r="213" s="357" customFormat="1"/>
    <row r="214" s="357" customFormat="1"/>
    <row r="215" s="357" customFormat="1"/>
    <row r="216" s="357" customFormat="1"/>
    <row r="217" s="357" customFormat="1"/>
    <row r="218" s="357" customFormat="1"/>
    <row r="219" s="357" customFormat="1"/>
    <row r="220" s="357" customFormat="1"/>
    <row r="221" s="357" customFormat="1"/>
    <row r="222" s="357" customFormat="1"/>
    <row r="223" s="357" customFormat="1"/>
    <row r="224" s="357" customFormat="1"/>
    <row r="225" s="357" customFormat="1"/>
    <row r="226" s="357" customFormat="1"/>
    <row r="227" s="357" customFormat="1"/>
    <row r="228" s="357" customFormat="1"/>
    <row r="229" s="357" customFormat="1"/>
    <row r="230" s="357" customFormat="1"/>
    <row r="231" s="357" customFormat="1"/>
    <row r="232" s="357" customFormat="1"/>
    <row r="233" s="357" customFormat="1"/>
    <row r="234" s="357" customFormat="1"/>
    <row r="235" s="357" customFormat="1"/>
    <row r="236" s="357" customFormat="1"/>
    <row r="237" s="357" customFormat="1"/>
    <row r="238" s="357" customFormat="1"/>
    <row r="239" s="357" customFormat="1"/>
    <row r="240" s="357" customFormat="1"/>
    <row r="241" s="357" customFormat="1"/>
    <row r="242" s="357" customFormat="1"/>
    <row r="243" s="357" customFormat="1"/>
    <row r="244" s="357" customFormat="1"/>
    <row r="245" s="357" customFormat="1"/>
    <row r="246" s="357" customFormat="1"/>
    <row r="247" s="357" customFormat="1"/>
    <row r="248" s="357" customFormat="1"/>
    <row r="249" s="357" customFormat="1"/>
    <row r="250" s="357" customFormat="1"/>
    <row r="251" s="357" customFormat="1"/>
    <row r="252" s="357" customFormat="1"/>
    <row r="253" s="357" customFormat="1"/>
    <row r="254" s="357" customFormat="1"/>
    <row r="255" s="357" customFormat="1"/>
    <row r="256" s="357" customFormat="1"/>
    <row r="257" s="357" customFormat="1"/>
    <row r="258" s="357" customFormat="1"/>
    <row r="259" s="357" customFormat="1"/>
    <row r="260" s="357" customFormat="1"/>
    <row r="261" s="357" customFormat="1"/>
    <row r="262" s="357" customFormat="1"/>
    <row r="263" s="357" customFormat="1"/>
    <row r="264" s="357" customFormat="1"/>
    <row r="265" s="357" customFormat="1"/>
    <row r="266" s="357" customFormat="1"/>
    <row r="267" s="357" customFormat="1"/>
    <row r="268" s="357" customFormat="1"/>
    <row r="269" s="357" customFormat="1"/>
    <row r="270" s="357" customFormat="1"/>
    <row r="271" s="357" customFormat="1"/>
    <row r="272" s="357" customFormat="1"/>
    <row r="273" s="357" customFormat="1"/>
    <row r="274" s="357" customFormat="1"/>
    <row r="275" s="357" customFormat="1"/>
    <row r="276" s="357" customFormat="1"/>
    <row r="277" s="357" customFormat="1"/>
    <row r="278" s="357" customFormat="1"/>
    <row r="279" s="357" customFormat="1"/>
    <row r="280" s="357" customFormat="1"/>
    <row r="281" s="357" customFormat="1"/>
    <row r="282" s="357" customFormat="1"/>
    <row r="283" s="357" customFormat="1"/>
    <row r="284" s="357" customFormat="1"/>
    <row r="285" s="357" customFormat="1"/>
    <row r="286" s="357" customFormat="1"/>
    <row r="287" s="357" customFormat="1"/>
    <row r="288" s="357" customFormat="1"/>
    <row r="289" s="357" customFormat="1"/>
    <row r="290" s="357" customFormat="1"/>
    <row r="291" s="357" customFormat="1"/>
    <row r="292" s="357" customFormat="1"/>
    <row r="293" s="357" customFormat="1"/>
    <row r="294" s="357" customFormat="1"/>
    <row r="295" s="357" customFormat="1"/>
    <row r="296" s="357" customFormat="1"/>
    <row r="297" s="357" customFormat="1"/>
    <row r="298" s="357" customFormat="1"/>
    <row r="299" s="357" customFormat="1"/>
    <row r="300" s="357" customFormat="1"/>
    <row r="301" s="357" customFormat="1"/>
    <row r="302" s="357" customFormat="1"/>
    <row r="303" s="357" customFormat="1"/>
    <row r="304" s="357" customFormat="1"/>
    <row r="305" s="357" customFormat="1"/>
    <row r="306" s="357" customFormat="1"/>
    <row r="307" s="357" customFormat="1"/>
    <row r="308" s="357" customFormat="1"/>
    <row r="309" s="357" customFormat="1"/>
    <row r="310" s="357" customFormat="1"/>
    <row r="311" s="357" customFormat="1"/>
    <row r="312" s="357" customFormat="1"/>
    <row r="313" s="357" customFormat="1"/>
    <row r="314" s="357" customFormat="1"/>
    <row r="315" s="357" customFormat="1"/>
    <row r="316" s="357" customFormat="1"/>
    <row r="317" s="357" customFormat="1"/>
    <row r="318" s="357" customFormat="1"/>
    <row r="319" s="357" customFormat="1"/>
    <row r="320" s="357" customFormat="1"/>
    <row r="321" s="357" customFormat="1"/>
    <row r="322" s="357" customFormat="1"/>
    <row r="323" s="357" customFormat="1"/>
    <row r="324" s="357" customFormat="1"/>
    <row r="325" s="357" customFormat="1"/>
    <row r="326" s="357" customFormat="1"/>
    <row r="327" s="357" customFormat="1"/>
    <row r="328" s="357" customFormat="1"/>
    <row r="329" s="357" customFormat="1"/>
    <row r="330" s="357" customFormat="1"/>
    <row r="331" s="357" customFormat="1"/>
    <row r="332" s="357" customFormat="1"/>
    <row r="333" s="357" customFormat="1"/>
    <row r="334" s="357" customFormat="1"/>
    <row r="335" s="357" customFormat="1"/>
    <row r="336" s="357" customFormat="1"/>
    <row r="337" s="357" customFormat="1"/>
    <row r="338" s="357" customFormat="1"/>
    <row r="339" s="357" customFormat="1"/>
    <row r="340" s="357" customFormat="1"/>
    <row r="341" s="357" customFormat="1"/>
    <row r="342" s="357" customFormat="1"/>
    <row r="343" s="357" customFormat="1"/>
    <row r="344" s="357" customFormat="1"/>
    <row r="345" s="357" customFormat="1"/>
    <row r="346" s="357" customFormat="1"/>
    <row r="347" s="357" customFormat="1"/>
    <row r="348" s="357" customFormat="1"/>
    <row r="349" s="357" customFormat="1"/>
    <row r="350" s="357" customFormat="1"/>
    <row r="351" s="357" customFormat="1"/>
    <row r="352" s="357" customFormat="1"/>
    <row r="353" s="357" customFormat="1"/>
    <row r="354" s="357" customFormat="1"/>
    <row r="355" s="357" customFormat="1"/>
    <row r="356" s="357" customFormat="1"/>
    <row r="357" s="357" customFormat="1"/>
    <row r="358" s="357" customFormat="1"/>
    <row r="359" s="357" customFormat="1"/>
    <row r="360" s="357" customFormat="1"/>
    <row r="361" s="357" customFormat="1"/>
    <row r="362" s="357" customFormat="1"/>
    <row r="363" s="357" customFormat="1"/>
    <row r="364" s="357" customFormat="1"/>
    <row r="365" s="357" customFormat="1"/>
    <row r="366" s="357" customFormat="1"/>
    <row r="367" s="357" customFormat="1"/>
    <row r="368" s="357" customFormat="1"/>
    <row r="369" s="357" customFormat="1"/>
    <row r="370" s="357" customFormat="1"/>
    <row r="371" s="357" customFormat="1"/>
    <row r="372" s="357" customFormat="1"/>
    <row r="373" s="357" customFormat="1"/>
    <row r="374" s="357" customFormat="1"/>
    <row r="375" s="357" customFormat="1"/>
    <row r="376" s="357" customFormat="1"/>
    <row r="377" s="357" customFormat="1"/>
    <row r="378" s="357" customFormat="1"/>
    <row r="379" s="357" customFormat="1"/>
    <row r="380" s="357" customFormat="1"/>
    <row r="381" s="357" customFormat="1"/>
    <row r="382" s="357" customFormat="1"/>
    <row r="383" s="357" customFormat="1"/>
    <row r="384" s="357" customFormat="1"/>
    <row r="385" s="357" customFormat="1"/>
    <row r="386" s="357" customFormat="1"/>
    <row r="387" s="357" customFormat="1"/>
    <row r="388" s="357" customFormat="1"/>
    <row r="389" s="357" customFormat="1"/>
    <row r="390" s="357" customFormat="1"/>
    <row r="391" s="357" customFormat="1"/>
    <row r="392" s="357" customFormat="1"/>
    <row r="393" s="357" customFormat="1"/>
    <row r="394" s="357" customFormat="1"/>
    <row r="395" s="357" customFormat="1"/>
    <row r="396" s="357" customFormat="1"/>
    <row r="397" s="357" customFormat="1"/>
    <row r="398" s="357" customFormat="1"/>
    <row r="399" s="357" customFormat="1"/>
    <row r="400" s="357" customFormat="1"/>
    <row r="401" s="357" customFormat="1"/>
    <row r="402" s="357" customFormat="1"/>
    <row r="403" s="357" customFormat="1"/>
    <row r="404" s="357" customFormat="1"/>
    <row r="405" s="357" customFormat="1"/>
    <row r="406" s="357" customFormat="1"/>
    <row r="407" s="357" customFormat="1"/>
    <row r="408" s="357" customFormat="1"/>
    <row r="409" s="357" customFormat="1"/>
    <row r="410" s="357" customFormat="1"/>
    <row r="411" s="357" customFormat="1"/>
    <row r="412" s="357" customFormat="1"/>
    <row r="413" s="357" customFormat="1"/>
    <row r="414" s="357" customFormat="1"/>
    <row r="415" s="357" customFormat="1"/>
    <row r="416" s="357" customFormat="1"/>
    <row r="417" s="357" customFormat="1"/>
    <row r="418" s="357" customFormat="1"/>
    <row r="419" s="357" customFormat="1"/>
    <row r="420" s="357" customFormat="1"/>
    <row r="421" s="357" customFormat="1"/>
    <row r="422" s="357" customFormat="1"/>
    <row r="423" s="357" customFormat="1"/>
    <row r="424" s="357" customFormat="1"/>
    <row r="425" s="357" customFormat="1"/>
    <row r="426" s="357" customFormat="1"/>
    <row r="427" s="357" customFormat="1"/>
    <row r="428" s="357" customFormat="1"/>
    <row r="429" s="357" customFormat="1"/>
    <row r="430" s="357" customFormat="1"/>
    <row r="431" s="357" customFormat="1"/>
    <row r="432" s="357" customFormat="1"/>
    <row r="433" s="357" customFormat="1"/>
    <row r="434" s="357" customFormat="1"/>
    <row r="435" s="357" customFormat="1"/>
    <row r="436" s="357" customFormat="1"/>
    <row r="437" s="357" customFormat="1"/>
    <row r="438" s="357" customFormat="1"/>
    <row r="439" s="357" customFormat="1"/>
    <row r="440" s="357" customFormat="1"/>
    <row r="441" s="357" customFormat="1"/>
    <row r="442" s="357" customFormat="1"/>
    <row r="443" s="357" customFormat="1"/>
    <row r="444" s="357" customFormat="1"/>
    <row r="445" s="357" customFormat="1"/>
    <row r="446" s="357" customFormat="1"/>
    <row r="447" s="357" customFormat="1"/>
    <row r="448" s="357" customFormat="1"/>
    <row r="449" s="357" customFormat="1"/>
    <row r="450" s="357" customFormat="1"/>
    <row r="451" s="357" customFormat="1"/>
    <row r="452" s="357" customFormat="1"/>
    <row r="453" s="357" customFormat="1"/>
    <row r="454" s="357" customFormat="1"/>
    <row r="455" s="357" customFormat="1"/>
    <row r="456" s="357" customFormat="1"/>
    <row r="457" s="357" customFormat="1"/>
    <row r="458" s="357" customFormat="1"/>
    <row r="459" s="357" customFormat="1"/>
    <row r="460" s="357" customFormat="1"/>
    <row r="461" s="357" customFormat="1"/>
    <row r="462" s="357" customFormat="1"/>
    <row r="463" s="357" customFormat="1"/>
    <row r="464" s="357" customFormat="1"/>
    <row r="465" s="357" customFormat="1"/>
    <row r="466" s="357" customFormat="1"/>
    <row r="467" s="357" customFormat="1"/>
    <row r="468" s="357" customFormat="1"/>
    <row r="469" s="357" customFormat="1"/>
    <row r="470" s="357" customFormat="1"/>
    <row r="471" s="357" customFormat="1"/>
    <row r="472" s="357" customFormat="1"/>
    <row r="473" s="357" customFormat="1"/>
    <row r="474" s="357" customFormat="1"/>
    <row r="475" s="357" customFormat="1"/>
    <row r="476" s="357" customFormat="1"/>
    <row r="477" s="357" customFormat="1"/>
    <row r="478" s="357" customFormat="1"/>
    <row r="479" s="357" customFormat="1"/>
    <row r="480" s="357" customFormat="1"/>
    <row r="481" s="357" customFormat="1"/>
    <row r="482" s="357" customFormat="1"/>
    <row r="483" s="357" customFormat="1"/>
    <row r="484" s="357" customFormat="1"/>
    <row r="485" s="357" customFormat="1"/>
    <row r="486" s="357" customFormat="1"/>
    <row r="487" s="357" customFormat="1"/>
    <row r="488" s="357" customFormat="1"/>
    <row r="489" s="357" customFormat="1"/>
    <row r="490" s="357" customFormat="1"/>
    <row r="491" s="357" customFormat="1"/>
    <row r="492" s="357" customFormat="1"/>
    <row r="493" s="357" customFormat="1"/>
    <row r="494" s="357" customFormat="1"/>
    <row r="495" s="357" customFormat="1"/>
    <row r="496" s="357" customFormat="1"/>
    <row r="497" s="357" customFormat="1"/>
    <row r="498" s="357" customFormat="1"/>
    <row r="499" s="357" customFormat="1"/>
    <row r="500" s="357" customFormat="1"/>
    <row r="501" s="357" customFormat="1"/>
    <row r="502" s="357" customFormat="1"/>
    <row r="503" s="357" customFormat="1"/>
    <row r="504" s="357" customFormat="1"/>
    <row r="505" s="357" customFormat="1"/>
    <row r="506" s="357" customFormat="1"/>
    <row r="507" s="357" customFormat="1"/>
    <row r="508" s="357" customFormat="1"/>
    <row r="509" s="357" customFormat="1"/>
    <row r="510" s="357" customFormat="1"/>
    <row r="511" s="357" customFormat="1"/>
    <row r="512" s="357" customFormat="1"/>
    <row r="513" s="357" customFormat="1"/>
    <row r="514" s="357" customFormat="1"/>
    <row r="515" s="357" customFormat="1"/>
    <row r="516" s="357" customFormat="1"/>
    <row r="517" s="357" customFormat="1"/>
    <row r="518" s="357" customFormat="1"/>
    <row r="519" s="357" customFormat="1"/>
    <row r="520" s="357" customFormat="1"/>
    <row r="521" s="357" customFormat="1"/>
    <row r="522" s="357" customFormat="1"/>
    <row r="523" s="357" customFormat="1"/>
    <row r="524" s="357" customFormat="1"/>
    <row r="525" s="357" customFormat="1"/>
    <row r="526" s="357" customFormat="1"/>
    <row r="527" s="357" customFormat="1"/>
    <row r="528" s="357" customFormat="1"/>
    <row r="529" s="357" customFormat="1"/>
    <row r="530" s="357" customFormat="1"/>
    <row r="531" s="357" customFormat="1"/>
    <row r="532" s="357" customFormat="1"/>
    <row r="533" s="357" customFormat="1"/>
    <row r="534" s="357" customFormat="1"/>
    <row r="535" s="357" customFormat="1"/>
    <row r="536" s="357" customFormat="1"/>
    <row r="537" s="357" customFormat="1"/>
    <row r="538" s="357" customFormat="1"/>
    <row r="539" s="357" customFormat="1"/>
    <row r="540" s="357" customFormat="1"/>
    <row r="541" s="357" customFormat="1"/>
    <row r="542" s="357" customFormat="1"/>
    <row r="543" s="357" customFormat="1"/>
    <row r="544" s="357" customFormat="1"/>
    <row r="545" s="357" customFormat="1"/>
    <row r="546" s="357" customFormat="1"/>
    <row r="547" s="357" customFormat="1"/>
    <row r="548" s="357" customFormat="1"/>
    <row r="549" s="357" customFormat="1"/>
    <row r="550" s="357" customFormat="1"/>
    <row r="551" s="357" customFormat="1"/>
    <row r="552" s="357" customFormat="1"/>
    <row r="553" s="357" customFormat="1"/>
    <row r="554" s="357" customFormat="1"/>
    <row r="555" s="357" customFormat="1"/>
    <row r="556" s="357" customFormat="1"/>
    <row r="557" s="357" customFormat="1"/>
    <row r="558" s="357" customFormat="1"/>
  </sheetData>
  <sheetProtection algorithmName="SHA-512" hashValue="vCbSy9xc2y6uiKmA2KSH0PayTdzWSVHHo3y6qLFir91nRtuQrAJHSUyP/EU+4m0WrZr+pNQ0Ptb+az6s8QRe9g==" saltValue="fIStehQXpF9k69rltlQXXw==" spinCount="100000" sheet="1" objects="1" scenarios="1"/>
  <mergeCells count="33">
    <mergeCell ref="A28:B28"/>
    <mergeCell ref="A29:B29"/>
    <mergeCell ref="A30:B30"/>
    <mergeCell ref="A5:J5"/>
    <mergeCell ref="A6:C6"/>
    <mergeCell ref="D6:E6"/>
    <mergeCell ref="A7:C7"/>
    <mergeCell ref="F6:G6"/>
    <mergeCell ref="A8:C9"/>
    <mergeCell ref="A10:C11"/>
    <mergeCell ref="H6:J6"/>
    <mergeCell ref="H7:J11"/>
    <mergeCell ref="H12:J12"/>
    <mergeCell ref="H13:J21"/>
    <mergeCell ref="A33:B33"/>
    <mergeCell ref="A12:C12"/>
    <mergeCell ref="A15:C15"/>
    <mergeCell ref="A16:C16"/>
    <mergeCell ref="A18:C18"/>
    <mergeCell ref="A19:C19"/>
    <mergeCell ref="A20:C20"/>
    <mergeCell ref="A21:C21"/>
    <mergeCell ref="A14:C14"/>
    <mergeCell ref="A13:C13"/>
    <mergeCell ref="A17:C17"/>
    <mergeCell ref="I61:J61"/>
    <mergeCell ref="I62:J62"/>
    <mergeCell ref="I63:J63"/>
    <mergeCell ref="A34:B34"/>
    <mergeCell ref="A35:B35"/>
    <mergeCell ref="A38:B38"/>
    <mergeCell ref="A39:B39"/>
    <mergeCell ref="A40:B40"/>
  </mergeCells>
  <dataValidations count="1">
    <dataValidation type="list" allowBlank="1" showInputMessage="1" showErrorMessage="1" sqref="F29:F30 F34:F36 F39:F40" xr:uid="{0140121B-1B4A-40F8-A11E-B8E0163AEAA6}">
      <formula1>#REF!</formula1>
    </dataValidation>
  </dataValidations>
  <pageMargins left="0.7" right="0.7" top="0.25" bottom="0.2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Z4289"/>
  <sheetViews>
    <sheetView topLeftCell="A51" zoomScaleNormal="100" zoomScaleSheetLayoutView="100" workbookViewId="0">
      <selection activeCell="J66" sqref="J66"/>
    </sheetView>
  </sheetViews>
  <sheetFormatPr defaultColWidth="9.1796875" defaultRowHeight="12.5"/>
  <cols>
    <col min="1" max="1" width="17.453125" customWidth="1"/>
    <col min="2" max="2" width="10.453125" customWidth="1"/>
    <col min="3" max="3" width="11.54296875" customWidth="1"/>
    <col min="4" max="4" width="11.1796875" customWidth="1"/>
    <col min="5" max="5" width="10.453125" customWidth="1"/>
    <col min="6" max="6" width="11.1796875" customWidth="1"/>
    <col min="7" max="7" width="10.453125" customWidth="1"/>
    <col min="8" max="8" width="12.54296875" customWidth="1"/>
    <col min="9" max="9" width="13.453125" customWidth="1"/>
    <col min="10" max="10" width="15.54296875" customWidth="1"/>
    <col min="11" max="12" width="10.453125" customWidth="1"/>
    <col min="13" max="30" width="9.1796875" style="79"/>
  </cols>
  <sheetData>
    <row r="1" spans="1:78">
      <c r="A1" s="5"/>
      <c r="B1" s="5"/>
      <c r="C1" s="5"/>
      <c r="D1" s="5"/>
      <c r="E1" s="5"/>
      <c r="F1" s="5"/>
      <c r="G1" s="5"/>
      <c r="H1" s="5"/>
      <c r="I1" s="5"/>
      <c r="J1" s="5"/>
      <c r="K1" s="775" t="s">
        <v>68</v>
      </c>
      <c r="L1" s="775"/>
    </row>
    <row r="2" spans="1:78" ht="16.5" customHeight="1">
      <c r="A2" s="215" t="s">
        <v>158</v>
      </c>
      <c r="B2" s="776" t="str">
        <f>'[3]Application Cover'!C10</f>
        <v/>
      </c>
      <c r="C2" s="776"/>
      <c r="D2" s="776"/>
      <c r="E2" s="776"/>
      <c r="F2" s="776"/>
      <c r="G2" s="776"/>
      <c r="H2" s="776"/>
      <c r="I2" s="5"/>
      <c r="J2" s="135" t="s">
        <v>159</v>
      </c>
      <c r="K2" s="216" t="str">
        <f>'[3]Application Cover'!B38</f>
        <v/>
      </c>
      <c r="L2" s="216"/>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16.5" customHeight="1">
      <c r="A3" s="215" t="s">
        <v>160</v>
      </c>
      <c r="B3" s="776" t="str">
        <f>'[3]Application Cover'!A6</f>
        <v>(COOPERATIVE), Address, Phone</v>
      </c>
      <c r="C3" s="776"/>
      <c r="D3" s="776"/>
      <c r="E3" s="776"/>
      <c r="F3" s="776"/>
      <c r="G3" s="776"/>
      <c r="H3" s="776"/>
      <c r="I3" s="5"/>
      <c r="J3" s="5"/>
      <c r="K3" s="5"/>
      <c r="L3" s="5"/>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16.5" customHeight="1">
      <c r="A4" s="215" t="s">
        <v>161</v>
      </c>
      <c r="B4" s="777">
        <v>2014</v>
      </c>
      <c r="C4" s="777"/>
      <c r="D4" s="777"/>
      <c r="E4" s="777"/>
      <c r="F4" s="777"/>
      <c r="G4" s="777"/>
      <c r="H4" s="777"/>
      <c r="I4" s="5"/>
      <c r="J4" s="5"/>
      <c r="K4" s="5"/>
      <c r="L4" s="5"/>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16.5" customHeight="1">
      <c r="A5" s="7"/>
      <c r="B5" s="8"/>
      <c r="C5" s="8"/>
      <c r="D5" s="8"/>
      <c r="E5" s="8"/>
      <c r="F5" s="8"/>
      <c r="G5" s="8"/>
      <c r="H5" s="8"/>
      <c r="I5" s="5"/>
      <c r="J5" s="5"/>
      <c r="K5" s="5"/>
      <c r="L5" s="5"/>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row>
    <row r="6" spans="1:78" ht="13">
      <c r="A6" s="5"/>
      <c r="B6" s="5"/>
      <c r="C6" s="5"/>
      <c r="D6" s="5"/>
      <c r="E6" s="9" t="s">
        <v>120</v>
      </c>
      <c r="F6" s="5"/>
      <c r="G6" s="5"/>
      <c r="H6" s="5"/>
      <c r="I6" s="5"/>
      <c r="J6" s="5"/>
      <c r="K6" s="5"/>
      <c r="L6" s="5"/>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row>
    <row r="7" spans="1:78">
      <c r="A7" s="5" t="s">
        <v>98</v>
      </c>
      <c r="B7" s="5"/>
      <c r="C7" s="5" t="s">
        <v>99</v>
      </c>
      <c r="D7" s="5"/>
      <c r="E7" s="5"/>
      <c r="F7" s="5"/>
      <c r="G7" s="5"/>
      <c r="H7" s="5"/>
      <c r="I7" s="5"/>
      <c r="J7" s="5"/>
      <c r="K7" s="5"/>
      <c r="L7" s="5"/>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row>
    <row r="8" spans="1:78" ht="13" thickBot="1">
      <c r="A8" s="5"/>
      <c r="B8" s="5"/>
      <c r="C8" s="5"/>
      <c r="D8" s="5"/>
      <c r="E8" s="5"/>
      <c r="F8" s="5"/>
      <c r="G8" s="5"/>
      <c r="H8" s="5"/>
      <c r="I8" s="5"/>
      <c r="J8" s="5"/>
      <c r="K8" s="5"/>
      <c r="L8" s="5"/>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row>
    <row r="9" spans="1:78" ht="39">
      <c r="A9" s="10" t="s">
        <v>162</v>
      </c>
      <c r="B9" s="11" t="s">
        <v>100</v>
      </c>
      <c r="C9" s="12" t="s">
        <v>97</v>
      </c>
      <c r="D9" s="12" t="s">
        <v>121</v>
      </c>
      <c r="E9" s="13" t="s">
        <v>101</v>
      </c>
      <c r="F9" s="14" t="s">
        <v>163</v>
      </c>
      <c r="G9" s="13" t="s">
        <v>101</v>
      </c>
      <c r="H9" s="11" t="s">
        <v>122</v>
      </c>
      <c r="I9" s="14" t="s">
        <v>123</v>
      </c>
      <c r="J9" s="14" t="s">
        <v>20</v>
      </c>
      <c r="K9" s="12" t="s">
        <v>21</v>
      </c>
      <c r="L9" s="15" t="s">
        <v>22</v>
      </c>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row>
    <row r="10" spans="1:78">
      <c r="A10" s="217" t="s">
        <v>68</v>
      </c>
      <c r="B10" s="218" t="e">
        <f>#REF!</f>
        <v>#REF!</v>
      </c>
      <c r="C10" s="218" t="e">
        <f>#REF!</f>
        <v>#REF!</v>
      </c>
      <c r="D10" s="218" t="e">
        <f>#REF!</f>
        <v>#REF!</v>
      </c>
      <c r="E10" s="18" t="e">
        <f>IF(D10&lt;1,0,12/D10)*0.9</f>
        <v>#REF!</v>
      </c>
      <c r="F10" s="245" t="e">
        <f>#REF!</f>
        <v>#REF!</v>
      </c>
      <c r="G10" s="18" t="e">
        <f>IF(F10&lt;1,0,12/F10)*0.9</f>
        <v>#REF!</v>
      </c>
      <c r="H10" s="20">
        <v>866</v>
      </c>
      <c r="I10" s="18" t="e">
        <f>IF(D10&gt;F10,B10*C10*(G10-E10),0)</f>
        <v>#REF!</v>
      </c>
      <c r="J10" s="18" t="e">
        <f>H10*I10</f>
        <v>#REF!</v>
      </c>
      <c r="K10" s="21">
        <v>15</v>
      </c>
      <c r="L10" s="22" t="e">
        <f>J10*K10</f>
        <v>#REF!</v>
      </c>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row>
    <row r="11" spans="1:78">
      <c r="A11" s="217"/>
      <c r="B11" s="218" t="e">
        <f>#REF!</f>
        <v>#REF!</v>
      </c>
      <c r="C11" s="218" t="e">
        <f>#REF!</f>
        <v>#REF!</v>
      </c>
      <c r="D11" s="218" t="e">
        <f>#REF!</f>
        <v>#REF!</v>
      </c>
      <c r="E11" s="18" t="e">
        <f>IF(D11&lt;1,0,12/D11)*0.9</f>
        <v>#REF!</v>
      </c>
      <c r="F11" s="245" t="e">
        <f>#REF!</f>
        <v>#REF!</v>
      </c>
      <c r="G11" s="18" t="e">
        <f>IF(F11&lt;1,0,12/F11)*0.9</f>
        <v>#REF!</v>
      </c>
      <c r="H11" s="20">
        <v>866</v>
      </c>
      <c r="I11" s="18" t="e">
        <f>IF(D11&gt;F11,B11*C11*(G11-E11),0)</f>
        <v>#REF!</v>
      </c>
      <c r="J11" s="18" t="e">
        <f>H11*I11</f>
        <v>#REF!</v>
      </c>
      <c r="K11" s="21">
        <v>15</v>
      </c>
      <c r="L11" s="22" t="e">
        <f>J11*K11</f>
        <v>#REF!</v>
      </c>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row>
    <row r="12" spans="1:78" ht="15" customHeight="1">
      <c r="A12" s="217"/>
      <c r="B12" s="218">
        <f>[3]Input!D24</f>
        <v>0</v>
      </c>
      <c r="C12" s="218">
        <f>[3]Input!E24</f>
        <v>0</v>
      </c>
      <c r="D12" s="218">
        <f>[3]Input!G24</f>
        <v>0</v>
      </c>
      <c r="E12" s="18">
        <f t="shared" ref="E12:E14" si="0">IF(D12&lt;1,0,12/D12)*0.9</f>
        <v>0</v>
      </c>
      <c r="F12" s="245">
        <f>[3]Input!F24</f>
        <v>0</v>
      </c>
      <c r="G12" s="18">
        <f>IF(F12&lt;1,0,12/F12)*0.9</f>
        <v>0</v>
      </c>
      <c r="H12" s="20">
        <v>866</v>
      </c>
      <c r="I12" s="18">
        <f>IF(D12&gt;F12,B12*C12*(G12-E12),0)</f>
        <v>0</v>
      </c>
      <c r="J12" s="18">
        <f>H12*I12</f>
        <v>0</v>
      </c>
      <c r="K12" s="21">
        <v>15</v>
      </c>
      <c r="L12" s="22">
        <f>J12*K12</f>
        <v>0</v>
      </c>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row>
    <row r="13" spans="1:78">
      <c r="A13" s="217"/>
      <c r="B13" s="218">
        <f>[3]Input!D25</f>
        <v>0</v>
      </c>
      <c r="C13" s="218">
        <f>[3]Input!E25</f>
        <v>0</v>
      </c>
      <c r="D13" s="218">
        <f>[3]Input!G25</f>
        <v>0</v>
      </c>
      <c r="E13" s="18">
        <f t="shared" si="0"/>
        <v>0</v>
      </c>
      <c r="F13" s="245">
        <f>[3]Input!F25</f>
        <v>0</v>
      </c>
      <c r="G13" s="18">
        <f>IF(F13&lt;1,0,12/F13)*0.9</f>
        <v>0</v>
      </c>
      <c r="H13" s="20">
        <v>866</v>
      </c>
      <c r="I13" s="18">
        <f>IF(D13&gt;F13,B13*C13*(G13-E13),0)</f>
        <v>0</v>
      </c>
      <c r="J13" s="18">
        <f>H13*I13</f>
        <v>0</v>
      </c>
      <c r="K13" s="21">
        <v>15</v>
      </c>
      <c r="L13" s="22">
        <f>J13*K13</f>
        <v>0</v>
      </c>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row>
    <row r="14" spans="1:78" ht="13" thickBot="1">
      <c r="A14" s="217"/>
      <c r="B14" s="218">
        <f>[3]Input!D26</f>
        <v>0</v>
      </c>
      <c r="C14" s="218">
        <f>[3]Input!E26</f>
        <v>0</v>
      </c>
      <c r="D14" s="218">
        <f>[3]Input!G26</f>
        <v>0</v>
      </c>
      <c r="E14" s="18">
        <f t="shared" si="0"/>
        <v>0</v>
      </c>
      <c r="F14" s="245">
        <f>[3]Input!F26</f>
        <v>0</v>
      </c>
      <c r="G14" s="18">
        <f>IF(F14&lt;1,0,12/F14)*0.9</f>
        <v>0</v>
      </c>
      <c r="H14" s="20">
        <v>866</v>
      </c>
      <c r="I14" s="23">
        <f>IF(D14&gt;F14,B14*C14*(G14-E14),0)</f>
        <v>0</v>
      </c>
      <c r="J14" s="23">
        <f>H14*I14</f>
        <v>0</v>
      </c>
      <c r="K14" s="21">
        <v>15</v>
      </c>
      <c r="L14" s="24">
        <f>J14*K14</f>
        <v>0</v>
      </c>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row>
    <row r="15" spans="1:78" ht="14" thickTop="1" thickBot="1">
      <c r="A15" s="219"/>
      <c r="B15" s="26"/>
      <c r="C15" s="26"/>
      <c r="D15" s="27"/>
      <c r="E15" s="27"/>
      <c r="F15" s="27"/>
      <c r="G15" s="27"/>
      <c r="H15" s="27"/>
      <c r="I15" s="28" t="e">
        <f>SUM(I10:I14)</f>
        <v>#REF!</v>
      </c>
      <c r="J15" s="29" t="e">
        <f>SUM(J10:J14)</f>
        <v>#REF!</v>
      </c>
      <c r="K15" s="27"/>
      <c r="L15" s="30" t="e">
        <f>SUM(L10:L14)</f>
        <v>#REF!</v>
      </c>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row>
    <row r="16" spans="1:78" ht="13" thickBot="1">
      <c r="A16" s="220"/>
      <c r="B16" s="220"/>
      <c r="C16" s="221"/>
      <c r="D16" s="221"/>
      <c r="E16" s="220"/>
      <c r="F16" s="221"/>
      <c r="G16" s="220"/>
      <c r="H16" s="220"/>
      <c r="I16" s="221"/>
      <c r="J16" s="220"/>
      <c r="K16" s="5"/>
      <c r="L16" s="5"/>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row>
    <row r="17" spans="1:78" ht="0.75" customHeight="1">
      <c r="A17" s="10"/>
      <c r="B17" s="11"/>
      <c r="C17" s="12"/>
      <c r="D17" s="12"/>
      <c r="E17" s="13"/>
      <c r="F17" s="14"/>
      <c r="G17" s="13"/>
      <c r="H17" s="11"/>
      <c r="I17" s="14"/>
      <c r="J17" s="14"/>
      <c r="K17" s="12"/>
      <c r="L17" s="15"/>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row>
    <row r="18" spans="1:78" hidden="1">
      <c r="A18" s="121"/>
      <c r="B18" s="218"/>
      <c r="C18" s="218"/>
      <c r="D18" s="218"/>
      <c r="E18" s="18"/>
      <c r="F18" s="19"/>
      <c r="G18" s="18"/>
      <c r="H18" s="20"/>
      <c r="I18" s="18"/>
      <c r="J18" s="18"/>
      <c r="K18" s="21"/>
      <c r="L18" s="22"/>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row>
    <row r="19" spans="1:78" hidden="1">
      <c r="A19" s="121"/>
      <c r="B19" s="218"/>
      <c r="C19" s="218"/>
      <c r="D19" s="218"/>
      <c r="E19" s="18"/>
      <c r="F19" s="19"/>
      <c r="G19" s="18"/>
      <c r="H19" s="20"/>
      <c r="I19" s="18"/>
      <c r="J19" s="18"/>
      <c r="K19" s="21"/>
      <c r="L19" s="22"/>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row>
    <row r="20" spans="1:78" ht="12.75" hidden="1" customHeight="1">
      <c r="A20" s="121"/>
      <c r="B20" s="218"/>
      <c r="C20" s="218"/>
      <c r="D20" s="218"/>
      <c r="E20" s="18"/>
      <c r="F20" s="19"/>
      <c r="G20" s="18"/>
      <c r="H20" s="20"/>
      <c r="I20" s="18"/>
      <c r="J20" s="18"/>
      <c r="K20" s="21"/>
      <c r="L20" s="22"/>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row>
    <row r="21" spans="1:78" ht="12.75" hidden="1" customHeight="1">
      <c r="A21" s="121"/>
      <c r="B21" s="218"/>
      <c r="C21" s="218"/>
      <c r="D21" s="218"/>
      <c r="E21" s="18"/>
      <c r="F21" s="19"/>
      <c r="G21" s="18"/>
      <c r="H21" s="20"/>
      <c r="I21" s="18"/>
      <c r="J21" s="18"/>
      <c r="K21" s="21"/>
      <c r="L21" s="22"/>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row>
    <row r="22" spans="1:78" ht="12.75" hidden="1" customHeight="1">
      <c r="A22" s="121"/>
      <c r="B22" s="218"/>
      <c r="C22" s="218"/>
      <c r="D22" s="218"/>
      <c r="E22" s="18"/>
      <c r="F22" s="19"/>
      <c r="G22" s="18"/>
      <c r="H22" s="20"/>
      <c r="I22" s="18"/>
      <c r="J22" s="18"/>
      <c r="K22" s="21"/>
      <c r="L22" s="22"/>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row>
    <row r="23" spans="1:78" ht="12.75" hidden="1" customHeight="1">
      <c r="A23" s="121"/>
      <c r="B23" s="218"/>
      <c r="C23" s="218"/>
      <c r="D23" s="218"/>
      <c r="E23" s="18"/>
      <c r="F23" s="19"/>
      <c r="G23" s="18"/>
      <c r="H23" s="20"/>
      <c r="I23" s="18"/>
      <c r="J23" s="18"/>
      <c r="K23" s="21"/>
      <c r="L23" s="22"/>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row>
    <row r="24" spans="1:78" ht="12.75" hidden="1" customHeight="1">
      <c r="A24" s="32"/>
      <c r="B24" s="218"/>
      <c r="C24" s="218"/>
      <c r="D24" s="218"/>
      <c r="E24" s="18"/>
      <c r="F24" s="19"/>
      <c r="G24" s="18"/>
      <c r="H24" s="20"/>
      <c r="I24" s="18"/>
      <c r="J24" s="18"/>
      <c r="K24" s="21"/>
      <c r="L24" s="22"/>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row>
    <row r="25" spans="1:78" ht="12.75" hidden="1" customHeight="1" thickBot="1">
      <c r="A25" s="32"/>
      <c r="B25" s="218"/>
      <c r="C25" s="218"/>
      <c r="D25" s="218"/>
      <c r="E25" s="18"/>
      <c r="F25" s="19"/>
      <c r="G25" s="18"/>
      <c r="H25" s="20"/>
      <c r="I25" s="23"/>
      <c r="J25" s="23"/>
      <c r="K25" s="21"/>
      <c r="L25" s="24"/>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row>
    <row r="26" spans="1:78" ht="13.5" hidden="1" thickBot="1">
      <c r="A26" s="25"/>
      <c r="B26" s="27"/>
      <c r="C26" s="27"/>
      <c r="D26" s="26"/>
      <c r="E26" s="29"/>
      <c r="F26" s="26"/>
      <c r="G26" s="29"/>
      <c r="H26" s="29"/>
      <c r="I26" s="29">
        <f>SUM(I18:I25)</f>
        <v>0</v>
      </c>
      <c r="J26" s="29">
        <f>SUM(J18:J25)</f>
        <v>0</v>
      </c>
      <c r="K26" s="27"/>
      <c r="L26" s="33">
        <f>SUM(L18:L25)</f>
        <v>0</v>
      </c>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row>
    <row r="27" spans="1:78" ht="13" thickBot="1">
      <c r="A27" s="5"/>
      <c r="B27" s="5"/>
      <c r="C27" s="5"/>
      <c r="D27" s="5"/>
      <c r="E27" s="5"/>
      <c r="F27" s="5"/>
      <c r="G27" s="5"/>
      <c r="H27" s="5"/>
      <c r="I27" s="5"/>
      <c r="J27" s="5"/>
      <c r="K27" s="5"/>
      <c r="L27" s="5"/>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row>
    <row r="28" spans="1:78" ht="13.5" thickBot="1">
      <c r="A28" s="5"/>
      <c r="B28" s="5"/>
      <c r="C28" s="5"/>
      <c r="D28" s="5"/>
      <c r="E28" s="9"/>
      <c r="F28" s="5"/>
      <c r="G28" s="34"/>
      <c r="H28" s="35" t="s">
        <v>164</v>
      </c>
      <c r="I28" s="36" t="e">
        <f>I15+I26</f>
        <v>#REF!</v>
      </c>
      <c r="J28" s="37" t="e">
        <f>J15+J26</f>
        <v>#REF!</v>
      </c>
      <c r="K28" s="38"/>
      <c r="L28" s="39" t="e">
        <f>L15+L26</f>
        <v>#REF!</v>
      </c>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row>
    <row r="29" spans="1:78" ht="12" customHeight="1">
      <c r="A29" s="5"/>
      <c r="B29" s="5"/>
      <c r="C29" s="5"/>
      <c r="D29" s="5"/>
      <c r="E29" s="9"/>
      <c r="F29" s="5"/>
      <c r="G29" s="34"/>
      <c r="H29" s="35"/>
      <c r="I29" s="40"/>
      <c r="J29" s="41"/>
      <c r="K29" s="38"/>
      <c r="L29" s="41"/>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row>
    <row r="30" spans="1:78" ht="13" hidden="1">
      <c r="A30" s="10"/>
      <c r="B30" s="11"/>
      <c r="C30" s="12"/>
      <c r="D30" s="12"/>
      <c r="E30" s="13"/>
      <c r="F30" s="14"/>
      <c r="G30" s="13"/>
      <c r="H30" s="11"/>
      <c r="I30" s="14"/>
      <c r="J30" s="14"/>
      <c r="K30" s="12"/>
      <c r="L30" s="15"/>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row>
    <row r="31" spans="1:78" hidden="1">
      <c r="A31" s="16"/>
      <c r="B31" s="218"/>
      <c r="C31" s="218"/>
      <c r="D31" s="218"/>
      <c r="E31" s="18"/>
      <c r="F31" s="19"/>
      <c r="G31" s="18"/>
      <c r="H31" s="20"/>
      <c r="I31" s="18"/>
      <c r="J31" s="18"/>
      <c r="K31" s="21"/>
      <c r="L31" s="22"/>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row>
    <row r="32" spans="1:78" hidden="1">
      <c r="A32" s="16"/>
      <c r="B32" s="218"/>
      <c r="C32" s="218"/>
      <c r="D32" s="218"/>
      <c r="E32" s="18"/>
      <c r="F32" s="19"/>
      <c r="G32" s="18"/>
      <c r="H32" s="20"/>
      <c r="I32" s="18"/>
      <c r="J32" s="18"/>
      <c r="K32" s="21"/>
      <c r="L32" s="22"/>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row>
    <row r="33" spans="1:78" hidden="1">
      <c r="A33" s="16"/>
      <c r="B33" s="218"/>
      <c r="C33" s="218"/>
      <c r="D33" s="218"/>
      <c r="E33" s="18"/>
      <c r="F33" s="19"/>
      <c r="G33" s="18"/>
      <c r="H33" s="20"/>
      <c r="I33" s="18"/>
      <c r="J33" s="18"/>
      <c r="K33" s="21"/>
      <c r="L33" s="22"/>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row>
    <row r="34" spans="1:78" hidden="1">
      <c r="A34" s="16"/>
      <c r="B34" s="218"/>
      <c r="C34" s="218"/>
      <c r="D34" s="218"/>
      <c r="E34" s="18"/>
      <c r="F34" s="19"/>
      <c r="G34" s="18"/>
      <c r="H34" s="20"/>
      <c r="I34" s="18"/>
      <c r="J34" s="18"/>
      <c r="K34" s="21"/>
      <c r="L34" s="22"/>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row>
    <row r="35" spans="1:78" ht="13" hidden="1" thickBot="1">
      <c r="A35" s="16"/>
      <c r="B35" s="218"/>
      <c r="C35" s="218"/>
      <c r="D35" s="218"/>
      <c r="E35" s="18"/>
      <c r="F35" s="19"/>
      <c r="G35" s="18"/>
      <c r="H35" s="20"/>
      <c r="I35" s="23"/>
      <c r="J35" s="23"/>
      <c r="K35" s="21"/>
      <c r="L35" s="24"/>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row>
    <row r="36" spans="1:78" ht="13.5" hidden="1" thickBot="1">
      <c r="A36" s="25"/>
      <c r="B36" s="26"/>
      <c r="C36" s="26"/>
      <c r="D36" s="27"/>
      <c r="E36" s="27"/>
      <c r="F36" s="27"/>
      <c r="G36" s="27"/>
      <c r="H36" s="27"/>
      <c r="I36" s="28">
        <f>SUM(I31:I35)</f>
        <v>0</v>
      </c>
      <c r="J36" s="29">
        <f>SUM(J31:J35)</f>
        <v>0</v>
      </c>
      <c r="K36" s="27"/>
      <c r="L36" s="30">
        <f>SUM(L31:L35)</f>
        <v>0</v>
      </c>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row>
    <row r="37" spans="1:78" ht="13" hidden="1">
      <c r="A37" s="5"/>
      <c r="B37" s="17"/>
      <c r="C37" s="17"/>
      <c r="D37" s="5"/>
      <c r="E37" s="5"/>
      <c r="F37" s="5"/>
      <c r="G37" s="5"/>
      <c r="H37" s="5"/>
      <c r="I37" s="42"/>
      <c r="J37" s="43"/>
      <c r="K37" s="5"/>
      <c r="L37" s="44"/>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row>
    <row r="38" spans="1:78" ht="13.5" hidden="1" thickBot="1">
      <c r="A38" s="5"/>
      <c r="B38" s="17"/>
      <c r="C38" s="17"/>
      <c r="D38" s="5"/>
      <c r="E38" s="5"/>
      <c r="F38" s="5"/>
      <c r="G38" s="5"/>
      <c r="H38" s="35" t="s">
        <v>136</v>
      </c>
      <c r="I38" s="36">
        <f>I36</f>
        <v>0</v>
      </c>
      <c r="J38" s="36">
        <f>J36</f>
        <v>0</v>
      </c>
      <c r="K38" s="38"/>
      <c r="L38" s="36">
        <f>L36</f>
        <v>0</v>
      </c>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row>
    <row r="39" spans="1:78" ht="13.5" thickBot="1">
      <c r="A39" s="5"/>
      <c r="B39" s="5"/>
      <c r="C39" s="5"/>
      <c r="D39" s="5"/>
      <c r="E39" s="9"/>
      <c r="F39" s="5"/>
      <c r="G39" s="34"/>
      <c r="H39" s="35"/>
      <c r="I39" s="45"/>
      <c r="J39" s="46"/>
      <c r="K39" s="38"/>
      <c r="L39" s="46"/>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row>
    <row r="40" spans="1:78" ht="26">
      <c r="A40" s="47" t="s">
        <v>25</v>
      </c>
      <c r="B40" s="11" t="s">
        <v>100</v>
      </c>
      <c r="C40" s="12" t="s">
        <v>97</v>
      </c>
      <c r="D40" s="12" t="s">
        <v>26</v>
      </c>
      <c r="E40" s="11" t="s">
        <v>122</v>
      </c>
      <c r="F40" s="14" t="s">
        <v>27</v>
      </c>
      <c r="G40" s="14" t="s">
        <v>123</v>
      </c>
      <c r="H40" s="14" t="s">
        <v>20</v>
      </c>
      <c r="I40" s="12" t="s">
        <v>21</v>
      </c>
      <c r="J40" s="15" t="s">
        <v>22</v>
      </c>
      <c r="K40" s="5"/>
      <c r="L40" s="5"/>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row>
    <row r="41" spans="1:78">
      <c r="A41" s="121" t="s">
        <v>28</v>
      </c>
      <c r="B41" s="218" t="e">
        <f>#REF!</f>
        <v>#REF!</v>
      </c>
      <c r="C41" s="218" t="e">
        <f>#REF!</f>
        <v>#REF!</v>
      </c>
      <c r="D41" s="218" t="e">
        <f>#REF!</f>
        <v>#REF!</v>
      </c>
      <c r="E41" s="20">
        <v>866</v>
      </c>
      <c r="F41" s="19" t="e">
        <f>#REF!</f>
        <v>#REF!</v>
      </c>
      <c r="G41" s="18" t="e">
        <f t="shared" ref="G41:G48" si="1">IF(D41&lt;F41,B41*C41*(F41-D41),0)</f>
        <v>#REF!</v>
      </c>
      <c r="H41" s="18" t="e">
        <f t="shared" ref="H41:H48" si="2">E41*G41</f>
        <v>#REF!</v>
      </c>
      <c r="I41" s="21">
        <v>15</v>
      </c>
      <c r="J41" s="22" t="e">
        <f t="shared" ref="J41:J48" si="3">H41*I41</f>
        <v>#REF!</v>
      </c>
      <c r="K41" s="5"/>
      <c r="L41" s="5"/>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row>
    <row r="42" spans="1:78">
      <c r="A42" s="121" t="s">
        <v>28</v>
      </c>
      <c r="B42" s="218" t="e">
        <f>#REF!</f>
        <v>#REF!</v>
      </c>
      <c r="C42" s="218" t="e">
        <f>#REF!</f>
        <v>#REF!</v>
      </c>
      <c r="D42" s="218" t="e">
        <f>#REF!</f>
        <v>#REF!</v>
      </c>
      <c r="E42" s="20">
        <v>866</v>
      </c>
      <c r="F42" s="19" t="e">
        <f>#REF!</f>
        <v>#REF!</v>
      </c>
      <c r="G42" s="18" t="e">
        <f t="shared" si="1"/>
        <v>#REF!</v>
      </c>
      <c r="H42" s="18" t="e">
        <f t="shared" si="2"/>
        <v>#REF!</v>
      </c>
      <c r="I42" s="21">
        <v>15</v>
      </c>
      <c r="J42" s="22" t="e">
        <f t="shared" si="3"/>
        <v>#REF!</v>
      </c>
      <c r="K42" s="5"/>
      <c r="L42" s="5"/>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row>
    <row r="43" spans="1:78" ht="12.75" customHeight="1">
      <c r="A43" s="48" t="s">
        <v>29</v>
      </c>
      <c r="B43" s="218" t="e">
        <f>#REF!</f>
        <v>#REF!</v>
      </c>
      <c r="C43" s="218" t="e">
        <f>#REF!</f>
        <v>#REF!</v>
      </c>
      <c r="D43" s="218" t="e">
        <f>#REF!</f>
        <v>#REF!</v>
      </c>
      <c r="E43" s="20">
        <v>866</v>
      </c>
      <c r="F43" s="19" t="e">
        <f>#REF!</f>
        <v>#REF!</v>
      </c>
      <c r="G43" s="18" t="e">
        <f t="shared" si="1"/>
        <v>#REF!</v>
      </c>
      <c r="H43" s="18" t="e">
        <f t="shared" si="2"/>
        <v>#REF!</v>
      </c>
      <c r="I43" s="21">
        <v>15</v>
      </c>
      <c r="J43" s="22" t="e">
        <f t="shared" si="3"/>
        <v>#REF!</v>
      </c>
      <c r="K43" s="5"/>
      <c r="L43" s="5"/>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row>
    <row r="44" spans="1:78" ht="12.75" customHeight="1">
      <c r="A44" s="48" t="s">
        <v>29</v>
      </c>
      <c r="B44" s="218" t="e">
        <f>#REF!</f>
        <v>#REF!</v>
      </c>
      <c r="C44" s="218" t="e">
        <f>#REF!</f>
        <v>#REF!</v>
      </c>
      <c r="D44" s="218" t="e">
        <f>#REF!</f>
        <v>#REF!</v>
      </c>
      <c r="E44" s="20">
        <v>866</v>
      </c>
      <c r="F44" s="19" t="e">
        <f>#REF!</f>
        <v>#REF!</v>
      </c>
      <c r="G44" s="18" t="e">
        <f t="shared" si="1"/>
        <v>#REF!</v>
      </c>
      <c r="H44" s="18" t="e">
        <f t="shared" si="2"/>
        <v>#REF!</v>
      </c>
      <c r="I44" s="21">
        <v>15</v>
      </c>
      <c r="J44" s="22" t="e">
        <f t="shared" si="3"/>
        <v>#REF!</v>
      </c>
      <c r="K44" s="5"/>
      <c r="L44" s="5"/>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row>
    <row r="45" spans="1:78" ht="12.75" customHeight="1">
      <c r="A45" s="121" t="s">
        <v>28</v>
      </c>
      <c r="B45" s="218" t="e">
        <f>#REF!</f>
        <v>#REF!</v>
      </c>
      <c r="C45" s="218" t="e">
        <f>#REF!</f>
        <v>#REF!</v>
      </c>
      <c r="D45" s="218" t="e">
        <f>#REF!</f>
        <v>#REF!</v>
      </c>
      <c r="E45" s="20">
        <v>866</v>
      </c>
      <c r="F45" s="19" t="e">
        <f>#REF!</f>
        <v>#REF!</v>
      </c>
      <c r="G45" s="18" t="e">
        <f>IF(D45&lt;F45,B45*C45*(F45-D45),0)</f>
        <v>#REF!</v>
      </c>
      <c r="H45" s="18" t="e">
        <f>E45*G45</f>
        <v>#REF!</v>
      </c>
      <c r="I45" s="21">
        <v>15</v>
      </c>
      <c r="J45" s="22" t="e">
        <f>H45*I45</f>
        <v>#REF!</v>
      </c>
      <c r="K45" s="5"/>
      <c r="L45" s="5"/>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row>
    <row r="46" spans="1:78" ht="12.75" customHeight="1">
      <c r="A46" s="121" t="s">
        <v>28</v>
      </c>
      <c r="B46" s="218" t="e">
        <f>#REF!</f>
        <v>#REF!</v>
      </c>
      <c r="C46" s="218" t="e">
        <f>#REF!</f>
        <v>#REF!</v>
      </c>
      <c r="D46" s="218" t="e">
        <f>#REF!</f>
        <v>#REF!</v>
      </c>
      <c r="E46" s="20">
        <v>866</v>
      </c>
      <c r="F46" s="19" t="e">
        <f>#REF!</f>
        <v>#REF!</v>
      </c>
      <c r="G46" s="18" t="e">
        <f>IF(D46&lt;F46,B46*C46*(F46-D46),0)</f>
        <v>#REF!</v>
      </c>
      <c r="H46" s="18" t="e">
        <f>E46*G46</f>
        <v>#REF!</v>
      </c>
      <c r="I46" s="21">
        <v>15</v>
      </c>
      <c r="J46" s="22" t="e">
        <f>H46*I46</f>
        <v>#REF!</v>
      </c>
      <c r="K46" s="5"/>
      <c r="L46" s="5"/>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row>
    <row r="47" spans="1:78" ht="12.75" customHeight="1">
      <c r="A47" s="48" t="s">
        <v>29</v>
      </c>
      <c r="B47" s="218" t="e">
        <f>#REF!</f>
        <v>#REF!</v>
      </c>
      <c r="C47" s="218" t="e">
        <f>#REF!</f>
        <v>#REF!</v>
      </c>
      <c r="D47" s="218" t="e">
        <f>#REF!</f>
        <v>#REF!</v>
      </c>
      <c r="E47" s="20">
        <v>866</v>
      </c>
      <c r="F47" s="19" t="e">
        <f>#REF!</f>
        <v>#REF!</v>
      </c>
      <c r="G47" s="18" t="e">
        <f t="shared" ref="G47" si="4">IF(D47&lt;F47,B47*C47*(F47-D47),0)</f>
        <v>#REF!</v>
      </c>
      <c r="H47" s="18" t="e">
        <f t="shared" ref="H47" si="5">E47*G47</f>
        <v>#REF!</v>
      </c>
      <c r="I47" s="21">
        <v>15</v>
      </c>
      <c r="J47" s="22" t="e">
        <f t="shared" ref="J47" si="6">H47*I47</f>
        <v>#REF!</v>
      </c>
      <c r="K47" s="5"/>
      <c r="L47" s="5"/>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row>
    <row r="48" spans="1:78" ht="12.75" customHeight="1" thickBot="1">
      <c r="A48" s="48" t="s">
        <v>29</v>
      </c>
      <c r="B48" s="218" t="e">
        <f>#REF!</f>
        <v>#REF!</v>
      </c>
      <c r="C48" s="218" t="e">
        <f>#REF!</f>
        <v>#REF!</v>
      </c>
      <c r="D48" s="218" t="e">
        <f>#REF!</f>
        <v>#REF!</v>
      </c>
      <c r="E48" s="20">
        <v>866</v>
      </c>
      <c r="F48" s="19" t="e">
        <f>#REF!</f>
        <v>#REF!</v>
      </c>
      <c r="G48" s="18" t="e">
        <f t="shared" si="1"/>
        <v>#REF!</v>
      </c>
      <c r="H48" s="18" t="e">
        <f t="shared" si="2"/>
        <v>#REF!</v>
      </c>
      <c r="I48" s="21">
        <v>15</v>
      </c>
      <c r="J48" s="22" t="e">
        <f t="shared" si="3"/>
        <v>#REF!</v>
      </c>
      <c r="K48" s="5"/>
      <c r="L48" s="5"/>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row>
    <row r="49" spans="1:78" ht="13.5" thickBot="1">
      <c r="A49" s="25"/>
      <c r="B49" s="27"/>
      <c r="C49" s="27"/>
      <c r="D49" s="26"/>
      <c r="E49" s="29"/>
      <c r="F49" s="49" t="s">
        <v>165</v>
      </c>
      <c r="G49" s="50" t="e">
        <f>SUM(G41:G48)</f>
        <v>#REF!</v>
      </c>
      <c r="H49" s="39" t="e">
        <f>SUM(H41:H48)</f>
        <v>#REF!</v>
      </c>
      <c r="I49" s="51"/>
      <c r="J49" s="52" t="e">
        <f>SUM(J41:J48)</f>
        <v>#REF!</v>
      </c>
      <c r="K49" s="5"/>
      <c r="L49" s="5"/>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row>
    <row r="50" spans="1:78" ht="13">
      <c r="A50" s="5"/>
      <c r="B50" s="5"/>
      <c r="C50" s="5"/>
      <c r="D50" s="5"/>
      <c r="E50" s="9"/>
      <c r="F50" s="5"/>
      <c r="G50" s="34"/>
      <c r="H50" s="35"/>
      <c r="I50" s="45"/>
      <c r="J50" s="46"/>
      <c r="K50" s="38"/>
      <c r="L50" s="46"/>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row>
    <row r="51" spans="1:78" ht="13">
      <c r="A51" s="5"/>
      <c r="B51" s="5"/>
      <c r="C51" s="5"/>
      <c r="D51" s="5"/>
      <c r="E51" s="9"/>
      <c r="F51" s="5"/>
      <c r="G51" s="34"/>
      <c r="H51" s="35"/>
      <c r="K51" s="38"/>
      <c r="L51" s="46"/>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row>
    <row r="52" spans="1:78">
      <c r="A52" s="5"/>
      <c r="B52" s="5"/>
      <c r="C52" s="5"/>
      <c r="D52" s="5"/>
      <c r="E52" s="5"/>
      <c r="F52" s="5"/>
      <c r="G52" s="5"/>
      <c r="H52" s="5"/>
      <c r="K52" s="5"/>
      <c r="L52" s="5"/>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row>
    <row r="53" spans="1:78">
      <c r="A53" s="5"/>
      <c r="B53" s="5"/>
      <c r="C53" s="5"/>
      <c r="D53" s="5"/>
      <c r="E53" s="5"/>
      <c r="F53" s="5"/>
      <c r="G53" s="5"/>
      <c r="H53" s="5"/>
      <c r="I53" s="222"/>
      <c r="J53" s="223"/>
      <c r="K53" s="5"/>
      <c r="L53" s="5"/>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row>
    <row r="54" spans="1:78">
      <c r="A54" s="5"/>
      <c r="B54" s="5"/>
      <c r="C54" s="5"/>
      <c r="D54" s="5"/>
      <c r="E54" s="5"/>
      <c r="F54" s="5"/>
      <c r="G54" s="5"/>
      <c r="H54" s="5"/>
      <c r="I54" s="222"/>
      <c r="J54" s="223"/>
      <c r="K54" s="5"/>
      <c r="L54" s="5"/>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row>
    <row r="55" spans="1:78">
      <c r="A55" s="5"/>
      <c r="B55" s="5"/>
      <c r="C55" s="5"/>
      <c r="D55" s="5"/>
      <c r="E55" s="5"/>
      <c r="F55" s="5"/>
      <c r="G55" s="5"/>
      <c r="H55" s="5"/>
      <c r="I55" s="222"/>
      <c r="J55" s="223"/>
      <c r="K55" s="5"/>
      <c r="L55" s="5"/>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row>
    <row r="56" spans="1:78" ht="14">
      <c r="A56" s="5"/>
      <c r="B56" s="5"/>
      <c r="C56" s="5"/>
      <c r="D56" s="5"/>
      <c r="E56" s="5"/>
      <c r="F56" s="9" t="s">
        <v>166</v>
      </c>
      <c r="G56" s="778" t="s">
        <v>107</v>
      </c>
      <c r="H56" s="779"/>
      <c r="I56" s="224" t="s">
        <v>130</v>
      </c>
      <c r="J56" s="225" t="s">
        <v>167</v>
      </c>
      <c r="K56" s="5"/>
      <c r="L56" s="5"/>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row>
    <row r="57" spans="1:78" ht="15" customHeight="1">
      <c r="A57" s="5"/>
      <c r="B57" s="5"/>
      <c r="C57" s="5"/>
      <c r="D57" s="5"/>
      <c r="E57" s="5"/>
      <c r="F57" s="5"/>
      <c r="G57" s="780" t="e">
        <f>#REF!</f>
        <v>#REF!</v>
      </c>
      <c r="H57" s="781"/>
      <c r="I57" s="226" t="e">
        <f>#REF!</f>
        <v>#REF!</v>
      </c>
      <c r="J57" s="225" t="e">
        <f>IF(I57&lt;1001,(G57*900),(G57*1800))</f>
        <v>#REF!</v>
      </c>
      <c r="K57" s="5"/>
      <c r="L57" s="5"/>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row>
    <row r="58" spans="1:78" ht="14.25" customHeight="1">
      <c r="A58" s="5"/>
      <c r="B58" s="5"/>
      <c r="C58" s="5"/>
      <c r="D58" s="5"/>
      <c r="E58" s="5"/>
      <c r="F58" s="5"/>
      <c r="G58" s="780" t="e">
        <f>#REF!</f>
        <v>#REF!</v>
      </c>
      <c r="H58" s="781"/>
      <c r="I58" s="226" t="e">
        <f>#REF!</f>
        <v>#REF!</v>
      </c>
      <c r="J58" s="225" t="e">
        <f t="shared" ref="J58:J62" si="7">IF(I58&lt;1001,(G58*900),(G58*1800))</f>
        <v>#REF!</v>
      </c>
      <c r="K58" s="5"/>
      <c r="L58" s="5"/>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row>
    <row r="59" spans="1:78" ht="14">
      <c r="A59" s="5"/>
      <c r="B59" s="5"/>
      <c r="C59" s="5"/>
      <c r="D59" s="5"/>
      <c r="E59" s="5"/>
      <c r="F59" s="5"/>
      <c r="G59" s="780"/>
      <c r="H59" s="781"/>
      <c r="I59" s="226"/>
      <c r="J59" s="225">
        <f t="shared" si="7"/>
        <v>0</v>
      </c>
      <c r="K59" s="5"/>
      <c r="L59" s="5"/>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row>
    <row r="60" spans="1:78" ht="14">
      <c r="A60" s="5"/>
      <c r="B60" s="5"/>
      <c r="C60" s="5"/>
      <c r="D60" s="5"/>
      <c r="E60" s="5"/>
      <c r="F60" s="5"/>
      <c r="G60" s="780"/>
      <c r="H60" s="781"/>
      <c r="I60" s="226"/>
      <c r="J60" s="225">
        <f t="shared" si="7"/>
        <v>0</v>
      </c>
      <c r="K60" s="5"/>
      <c r="L60" s="5"/>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row>
    <row r="61" spans="1:78" ht="14">
      <c r="A61" s="5"/>
      <c r="B61" s="5"/>
      <c r="C61" s="5"/>
      <c r="D61" s="5"/>
      <c r="E61" s="5"/>
      <c r="F61" s="5"/>
      <c r="G61" s="780"/>
      <c r="H61" s="781"/>
      <c r="I61" s="226"/>
      <c r="J61" s="225">
        <f t="shared" si="7"/>
        <v>0</v>
      </c>
      <c r="K61" s="5"/>
      <c r="L61" s="5"/>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row>
    <row r="62" spans="1:78" ht="14">
      <c r="A62" s="5"/>
      <c r="B62" s="5"/>
      <c r="C62" s="5"/>
      <c r="D62" s="5"/>
      <c r="E62" s="5"/>
      <c r="F62" s="5"/>
      <c r="G62" s="780"/>
      <c r="H62" s="781"/>
      <c r="I62" s="226"/>
      <c r="J62" s="225">
        <f t="shared" si="7"/>
        <v>0</v>
      </c>
      <c r="K62" s="5"/>
      <c r="L62" s="5"/>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row>
    <row r="63" spans="1:78">
      <c r="A63" s="5"/>
      <c r="B63" s="5"/>
      <c r="C63" s="5"/>
      <c r="D63" s="5"/>
      <c r="E63" s="5"/>
      <c r="F63" s="5"/>
      <c r="G63" s="5"/>
      <c r="H63" s="5"/>
      <c r="I63" s="222"/>
      <c r="J63" s="227" t="e">
        <f>SUM(J57:J62)</f>
        <v>#REF!</v>
      </c>
      <c r="K63" s="5"/>
      <c r="L63" s="5"/>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row>
    <row r="64" spans="1:78" ht="13">
      <c r="A64" s="5"/>
      <c r="B64" s="5"/>
      <c r="C64" s="5"/>
      <c r="D64" s="5"/>
      <c r="E64" s="5"/>
      <c r="F64" s="5"/>
      <c r="G64" s="34"/>
      <c r="H64" s="35"/>
      <c r="I64" s="45"/>
      <c r="J64" s="46"/>
      <c r="K64" s="5"/>
      <c r="L64" s="5"/>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row>
    <row r="65" spans="1:78" ht="13.5" thickBot="1">
      <c r="A65" s="5"/>
      <c r="B65" s="5"/>
      <c r="C65" s="5"/>
      <c r="D65" s="5"/>
      <c r="E65" s="5"/>
      <c r="F65" s="5"/>
      <c r="G65" s="34"/>
      <c r="H65" s="35"/>
      <c r="I65" s="228"/>
      <c r="J65" s="46"/>
      <c r="K65" s="5"/>
      <c r="L65" s="5"/>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row>
    <row r="66" spans="1:78" ht="26.5" thickBot="1">
      <c r="A66" s="5"/>
      <c r="B66" s="5"/>
      <c r="C66" s="5"/>
      <c r="D66" s="5"/>
      <c r="E66" s="5"/>
      <c r="F66" s="5"/>
      <c r="G66" s="5"/>
      <c r="H66" s="5"/>
      <c r="I66" s="229" t="s">
        <v>84</v>
      </c>
      <c r="J66" s="39" t="e">
        <f>J63+H49+J28</f>
        <v>#REF!</v>
      </c>
      <c r="K66" s="5"/>
      <c r="L66" s="5"/>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row>
    <row r="67" spans="1:78" s="232" customFormat="1" ht="31.5" customHeight="1" thickBot="1">
      <c r="A67" s="772" t="s">
        <v>111</v>
      </c>
      <c r="B67" s="773"/>
      <c r="C67" s="773"/>
      <c r="D67" s="773"/>
      <c r="E67" s="774"/>
      <c r="F67" s="772" t="s">
        <v>31</v>
      </c>
      <c r="G67" s="774"/>
      <c r="H67" s="220"/>
      <c r="I67" s="229" t="s">
        <v>83</v>
      </c>
      <c r="J67" s="230" t="e">
        <f>G49+I28</f>
        <v>#REF!</v>
      </c>
      <c r="K67" s="220"/>
      <c r="L67" s="220"/>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c r="BF67" s="231"/>
      <c r="BG67" s="231"/>
      <c r="BH67" s="231"/>
      <c r="BI67" s="231"/>
      <c r="BJ67" s="231"/>
      <c r="BK67" s="231"/>
      <c r="BL67" s="231"/>
      <c r="BM67" s="231"/>
      <c r="BN67" s="231"/>
      <c r="BO67" s="231"/>
      <c r="BP67" s="231"/>
      <c r="BQ67" s="231"/>
      <c r="BR67" s="231"/>
      <c r="BS67" s="231"/>
      <c r="BT67" s="231"/>
      <c r="BU67" s="231"/>
      <c r="BV67" s="231"/>
      <c r="BW67" s="231"/>
      <c r="BX67" s="231"/>
      <c r="BY67" s="231"/>
      <c r="BZ67" s="231"/>
    </row>
    <row r="68" spans="1:78" s="237" customFormat="1" ht="51" customHeight="1">
      <c r="A68" s="783" t="s">
        <v>32</v>
      </c>
      <c r="B68" s="647"/>
      <c r="C68" s="233" t="s">
        <v>88</v>
      </c>
      <c r="D68" s="234" t="s">
        <v>89</v>
      </c>
      <c r="E68" s="234" t="s">
        <v>33</v>
      </c>
      <c r="F68" s="55" t="s">
        <v>34</v>
      </c>
      <c r="G68" s="235" t="s">
        <v>35</v>
      </c>
      <c r="H68" s="236"/>
      <c r="J68" s="236"/>
      <c r="K68" s="236"/>
      <c r="L68" s="236"/>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row>
    <row r="69" spans="1:78" s="232" customFormat="1" ht="25.5" customHeight="1">
      <c r="A69" s="784" t="s">
        <v>36</v>
      </c>
      <c r="B69" s="648"/>
      <c r="C69" s="239"/>
      <c r="D69" s="58"/>
      <c r="E69" s="58"/>
      <c r="F69" s="59"/>
      <c r="G69" s="58"/>
      <c r="H69" s="220"/>
      <c r="I69" s="220"/>
      <c r="J69" s="220"/>
      <c r="K69" s="220"/>
      <c r="L69" s="220"/>
      <c r="M69" s="231"/>
      <c r="N69" s="231"/>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231"/>
      <c r="AL69" s="231"/>
      <c r="AM69" s="231"/>
      <c r="AN69" s="231"/>
      <c r="AO69" s="231"/>
      <c r="AP69" s="231"/>
      <c r="AQ69" s="231"/>
      <c r="AR69" s="231"/>
      <c r="AS69" s="231"/>
      <c r="AT69" s="231"/>
      <c r="AU69" s="231"/>
      <c r="AV69" s="231"/>
      <c r="AW69" s="231"/>
      <c r="AX69" s="231"/>
      <c r="AY69" s="231"/>
      <c r="AZ69" s="231"/>
      <c r="BA69" s="231"/>
      <c r="BB69" s="231"/>
      <c r="BC69" s="231"/>
      <c r="BD69" s="231"/>
      <c r="BE69" s="231"/>
      <c r="BF69" s="231"/>
      <c r="BG69" s="231"/>
      <c r="BH69" s="231"/>
      <c r="BI69" s="231"/>
      <c r="BJ69" s="231"/>
      <c r="BK69" s="231"/>
      <c r="BL69" s="231"/>
      <c r="BM69" s="231"/>
      <c r="BN69" s="231"/>
      <c r="BO69" s="231"/>
      <c r="BP69" s="231"/>
      <c r="BQ69" s="231"/>
      <c r="BR69" s="231"/>
      <c r="BS69" s="231"/>
      <c r="BT69" s="231"/>
      <c r="BU69" s="231"/>
      <c r="BV69" s="231"/>
      <c r="BW69" s="231"/>
      <c r="BX69" s="231"/>
      <c r="BY69" s="231"/>
      <c r="BZ69" s="231"/>
    </row>
    <row r="70" spans="1:78" s="232" customFormat="1" ht="15" customHeight="1">
      <c r="A70" s="782" t="s">
        <v>37</v>
      </c>
      <c r="B70" s="649"/>
      <c r="C70" s="239"/>
      <c r="D70" s="58">
        <v>10</v>
      </c>
      <c r="E70" s="58"/>
      <c r="F70" s="58">
        <v>9.75</v>
      </c>
      <c r="G70" s="58">
        <v>1.65</v>
      </c>
      <c r="H70" s="220"/>
      <c r="I70" s="220"/>
      <c r="J70" s="220"/>
      <c r="K70" s="220"/>
      <c r="L70" s="220"/>
      <c r="M70" s="231"/>
      <c r="N70" s="231"/>
      <c r="O70" s="231"/>
      <c r="P70" s="231"/>
      <c r="Q70" s="231"/>
      <c r="R70" s="231"/>
      <c r="S70" s="231"/>
      <c r="T70" s="231"/>
      <c r="U70" s="231"/>
      <c r="V70" s="231"/>
      <c r="W70" s="231"/>
      <c r="X70" s="231"/>
      <c r="Y70" s="231"/>
      <c r="Z70" s="231"/>
      <c r="AA70" s="231"/>
      <c r="AB70" s="231"/>
      <c r="AC70" s="231"/>
      <c r="AD70" s="231"/>
      <c r="AE70" s="231"/>
      <c r="AF70" s="231"/>
      <c r="AG70" s="231"/>
      <c r="AH70" s="231"/>
      <c r="AI70" s="231"/>
      <c r="AJ70" s="231"/>
      <c r="AK70" s="231"/>
      <c r="AL70" s="231"/>
      <c r="AM70" s="231"/>
      <c r="AN70" s="231"/>
      <c r="AO70" s="231"/>
      <c r="AP70" s="231"/>
      <c r="AQ70" s="231"/>
      <c r="AR70" s="231"/>
      <c r="AS70" s="231"/>
      <c r="AT70" s="231"/>
      <c r="AU70" s="231"/>
      <c r="AV70" s="231"/>
      <c r="AW70" s="231"/>
      <c r="AX70" s="231"/>
      <c r="AY70" s="231"/>
      <c r="AZ70" s="231"/>
      <c r="BA70" s="231"/>
      <c r="BB70" s="231"/>
      <c r="BC70" s="231"/>
      <c r="BD70" s="231"/>
      <c r="BE70" s="231"/>
      <c r="BF70" s="231"/>
      <c r="BG70" s="231"/>
      <c r="BH70" s="231"/>
      <c r="BI70" s="231"/>
      <c r="BJ70" s="231"/>
      <c r="BK70" s="231"/>
      <c r="BL70" s="231"/>
      <c r="BM70" s="231"/>
      <c r="BN70" s="231"/>
      <c r="BO70" s="231"/>
      <c r="BP70" s="231"/>
      <c r="BQ70" s="231"/>
      <c r="BR70" s="231"/>
      <c r="BS70" s="231"/>
      <c r="BT70" s="231"/>
      <c r="BU70" s="231"/>
      <c r="BV70" s="231"/>
      <c r="BW70" s="231"/>
      <c r="BX70" s="231"/>
      <c r="BY70" s="231"/>
      <c r="BZ70" s="231"/>
    </row>
    <row r="71" spans="1:78" s="232" customFormat="1" ht="14.25" customHeight="1">
      <c r="A71" s="785" t="s">
        <v>38</v>
      </c>
      <c r="B71" s="642"/>
      <c r="C71" s="239"/>
      <c r="D71" s="58">
        <v>10</v>
      </c>
      <c r="E71" s="58"/>
      <c r="F71" s="58">
        <v>9.75</v>
      </c>
      <c r="G71" s="58">
        <v>3.25</v>
      </c>
      <c r="H71" s="220"/>
      <c r="I71" s="220"/>
      <c r="J71" s="220"/>
      <c r="K71" s="220"/>
      <c r="L71" s="220"/>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1"/>
      <c r="AL71" s="231"/>
      <c r="AM71" s="231"/>
      <c r="AN71" s="231"/>
      <c r="AO71" s="231"/>
      <c r="AP71" s="231"/>
      <c r="AQ71" s="231"/>
      <c r="AR71" s="231"/>
      <c r="AS71" s="231"/>
      <c r="AT71" s="231"/>
      <c r="AU71" s="231"/>
      <c r="AV71" s="231"/>
      <c r="AW71" s="231"/>
      <c r="AX71" s="231"/>
      <c r="AY71" s="231"/>
      <c r="AZ71" s="231"/>
      <c r="BA71" s="231"/>
      <c r="BB71" s="231"/>
      <c r="BC71" s="231"/>
      <c r="BD71" s="231"/>
      <c r="BE71" s="231"/>
      <c r="BF71" s="231"/>
      <c r="BG71" s="231"/>
      <c r="BH71" s="231"/>
      <c r="BI71" s="231"/>
      <c r="BJ71" s="231"/>
      <c r="BK71" s="231"/>
      <c r="BL71" s="231"/>
      <c r="BM71" s="231"/>
      <c r="BN71" s="231"/>
      <c r="BO71" s="231"/>
      <c r="BP71" s="231"/>
      <c r="BQ71" s="231"/>
      <c r="BR71" s="231"/>
      <c r="BS71" s="231"/>
      <c r="BT71" s="231"/>
      <c r="BU71" s="231"/>
      <c r="BV71" s="231"/>
      <c r="BW71" s="231"/>
      <c r="BX71" s="231"/>
      <c r="BY71" s="231"/>
      <c r="BZ71" s="231"/>
    </row>
    <row r="72" spans="1:78" s="232" customFormat="1" ht="18" customHeight="1">
      <c r="A72" s="786" t="s">
        <v>39</v>
      </c>
      <c r="B72" s="633"/>
      <c r="C72" s="240"/>
      <c r="D72" s="58"/>
      <c r="E72" s="58" t="s">
        <v>40</v>
      </c>
      <c r="F72" s="58"/>
      <c r="G72" s="58"/>
      <c r="H72" s="220"/>
      <c r="I72" s="220"/>
      <c r="J72" s="220"/>
      <c r="K72" s="220"/>
      <c r="L72" s="220"/>
      <c r="M72" s="231"/>
      <c r="N72" s="231"/>
      <c r="O72" s="231"/>
      <c r="P72" s="231"/>
      <c r="Q72" s="231"/>
      <c r="R72" s="231"/>
      <c r="S72" s="231"/>
      <c r="T72" s="231"/>
      <c r="U72" s="231"/>
      <c r="V72" s="231"/>
      <c r="W72" s="231"/>
      <c r="X72" s="231"/>
      <c r="Y72" s="231"/>
      <c r="Z72" s="231"/>
      <c r="AA72" s="231"/>
      <c r="AB72" s="231"/>
      <c r="AC72" s="231"/>
      <c r="AD72" s="231"/>
      <c r="AE72" s="231"/>
      <c r="AF72" s="231"/>
      <c r="AG72" s="231"/>
      <c r="AH72" s="231"/>
      <c r="AI72" s="231"/>
      <c r="AJ72" s="231"/>
      <c r="AK72" s="231"/>
      <c r="AL72" s="231"/>
      <c r="AM72" s="231"/>
      <c r="AN72" s="231"/>
      <c r="AO72" s="231"/>
      <c r="AP72" s="231"/>
      <c r="AQ72" s="231"/>
      <c r="AR72" s="231"/>
      <c r="AS72" s="231"/>
      <c r="AT72" s="231"/>
      <c r="AU72" s="231"/>
      <c r="AV72" s="231"/>
      <c r="AW72" s="231"/>
      <c r="AX72" s="231"/>
      <c r="AY72" s="231"/>
      <c r="AZ72" s="231"/>
      <c r="BA72" s="231"/>
      <c r="BB72" s="231"/>
      <c r="BC72" s="231"/>
      <c r="BD72" s="231"/>
      <c r="BE72" s="231"/>
      <c r="BF72" s="231"/>
      <c r="BG72" s="231"/>
      <c r="BH72" s="231"/>
      <c r="BI72" s="231"/>
      <c r="BJ72" s="231"/>
      <c r="BK72" s="231"/>
      <c r="BL72" s="231"/>
      <c r="BM72" s="231"/>
      <c r="BN72" s="231"/>
      <c r="BO72" s="231"/>
      <c r="BP72" s="231"/>
      <c r="BQ72" s="231"/>
      <c r="BR72" s="231"/>
      <c r="BS72" s="231"/>
      <c r="BT72" s="231"/>
      <c r="BU72" s="231"/>
      <c r="BV72" s="231"/>
      <c r="BW72" s="231"/>
      <c r="BX72" s="231"/>
      <c r="BY72" s="231"/>
      <c r="BZ72" s="231"/>
    </row>
    <row r="73" spans="1:78" s="232" customFormat="1">
      <c r="A73" s="787" t="s">
        <v>41</v>
      </c>
      <c r="B73" s="634"/>
      <c r="C73" s="240"/>
      <c r="D73" s="58">
        <v>14.1</v>
      </c>
      <c r="E73" s="58">
        <v>3.3</v>
      </c>
      <c r="F73" s="58">
        <v>18</v>
      </c>
      <c r="G73" s="58">
        <v>5</v>
      </c>
      <c r="H73" s="220"/>
      <c r="I73" s="220"/>
      <c r="J73" s="220"/>
      <c r="K73" s="220"/>
      <c r="L73" s="220"/>
      <c r="M73" s="231"/>
      <c r="N73" s="231"/>
      <c r="O73" s="231"/>
      <c r="P73" s="231"/>
      <c r="Q73" s="231"/>
      <c r="R73" s="231"/>
      <c r="S73" s="231"/>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N73" s="231"/>
      <c r="BO73" s="231"/>
      <c r="BP73" s="231"/>
      <c r="BQ73" s="231"/>
      <c r="BR73" s="231"/>
      <c r="BS73" s="231"/>
      <c r="BT73" s="231"/>
      <c r="BU73" s="231"/>
      <c r="BV73" s="231"/>
      <c r="BW73" s="231"/>
      <c r="BX73" s="231"/>
      <c r="BY73" s="231"/>
      <c r="BZ73" s="231"/>
    </row>
    <row r="74" spans="1:78" s="232" customFormat="1">
      <c r="A74" s="787" t="s">
        <v>42</v>
      </c>
      <c r="B74" s="634"/>
      <c r="C74" s="240"/>
      <c r="D74" s="58">
        <v>16.2</v>
      </c>
      <c r="E74" s="58">
        <v>3.6</v>
      </c>
      <c r="F74" s="58">
        <v>18</v>
      </c>
      <c r="G74" s="58">
        <v>5</v>
      </c>
      <c r="H74" s="220"/>
      <c r="I74" s="220"/>
      <c r="J74" s="220"/>
      <c r="K74" s="220"/>
      <c r="L74" s="220"/>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31"/>
      <c r="AS74" s="231"/>
      <c r="AT74" s="231"/>
      <c r="AU74" s="231"/>
      <c r="AV74" s="231"/>
      <c r="AW74" s="231"/>
      <c r="AX74" s="231"/>
      <c r="AY74" s="231"/>
      <c r="AZ74" s="231"/>
      <c r="BA74" s="231"/>
      <c r="BB74" s="231"/>
      <c r="BC74" s="231"/>
      <c r="BD74" s="231"/>
      <c r="BE74" s="231"/>
      <c r="BF74" s="231"/>
      <c r="BG74" s="231"/>
      <c r="BH74" s="231"/>
      <c r="BI74" s="231"/>
      <c r="BJ74" s="231"/>
      <c r="BK74" s="231"/>
      <c r="BL74" s="231"/>
      <c r="BM74" s="231"/>
      <c r="BN74" s="231"/>
      <c r="BO74" s="231"/>
      <c r="BP74" s="231"/>
      <c r="BQ74" s="231"/>
      <c r="BR74" s="231"/>
      <c r="BS74" s="231"/>
      <c r="BT74" s="231"/>
      <c r="BU74" s="231"/>
      <c r="BV74" s="231"/>
      <c r="BW74" s="231"/>
      <c r="BX74" s="231"/>
      <c r="BY74" s="231"/>
      <c r="BZ74" s="231"/>
    </row>
    <row r="75" spans="1:78" s="232" customFormat="1">
      <c r="A75" s="787" t="s">
        <v>43</v>
      </c>
      <c r="B75" s="634"/>
      <c r="C75" s="240"/>
      <c r="D75" s="58">
        <v>15</v>
      </c>
      <c r="E75" s="58">
        <v>3.5</v>
      </c>
      <c r="F75" s="58">
        <v>18</v>
      </c>
      <c r="G75" s="58">
        <v>5</v>
      </c>
      <c r="H75" s="220"/>
      <c r="I75" s="220"/>
      <c r="J75" s="220"/>
      <c r="K75" s="220"/>
      <c r="L75" s="220"/>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1"/>
      <c r="BE75" s="231"/>
      <c r="BF75" s="231"/>
      <c r="BG75" s="231"/>
      <c r="BH75" s="231"/>
      <c r="BI75" s="231"/>
      <c r="BJ75" s="231"/>
      <c r="BK75" s="231"/>
      <c r="BL75" s="231"/>
      <c r="BM75" s="231"/>
      <c r="BN75" s="231"/>
      <c r="BO75" s="231"/>
      <c r="BP75" s="231"/>
      <c r="BQ75" s="231"/>
      <c r="BR75" s="231"/>
      <c r="BS75" s="231"/>
      <c r="BT75" s="231"/>
      <c r="BU75" s="231"/>
      <c r="BV75" s="231"/>
      <c r="BW75" s="231"/>
      <c r="BX75" s="231"/>
      <c r="BY75" s="231"/>
      <c r="BZ75" s="231"/>
    </row>
    <row r="76" spans="1:78" s="232" customFormat="1" ht="15" customHeight="1">
      <c r="A76" s="786" t="s">
        <v>90</v>
      </c>
      <c r="B76" s="633"/>
      <c r="C76" s="240"/>
      <c r="D76" s="58"/>
      <c r="E76" s="58"/>
      <c r="F76" s="58"/>
      <c r="G76" s="58"/>
      <c r="H76" s="220"/>
      <c r="I76" s="220"/>
      <c r="J76" s="220"/>
      <c r="K76" s="220"/>
      <c r="L76" s="220"/>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31"/>
      <c r="AQ76" s="231"/>
      <c r="AR76" s="231"/>
      <c r="AS76" s="231"/>
      <c r="AT76" s="231"/>
      <c r="AU76" s="231"/>
      <c r="AV76" s="231"/>
      <c r="AW76" s="231"/>
      <c r="AX76" s="231"/>
      <c r="AY76" s="231"/>
      <c r="AZ76" s="231"/>
      <c r="BA76" s="231"/>
      <c r="BB76" s="231"/>
      <c r="BC76" s="231"/>
      <c r="BD76" s="231"/>
      <c r="BE76" s="231"/>
      <c r="BF76" s="231"/>
      <c r="BG76" s="231"/>
      <c r="BH76" s="231"/>
      <c r="BI76" s="231"/>
      <c r="BJ76" s="231"/>
      <c r="BK76" s="231"/>
      <c r="BL76" s="231"/>
      <c r="BM76" s="231"/>
      <c r="BN76" s="231"/>
      <c r="BO76" s="231"/>
      <c r="BP76" s="231"/>
      <c r="BQ76" s="231"/>
      <c r="BR76" s="231"/>
      <c r="BS76" s="231"/>
      <c r="BT76" s="231"/>
      <c r="BU76" s="231"/>
      <c r="BV76" s="231"/>
      <c r="BW76" s="231"/>
      <c r="BX76" s="231"/>
      <c r="BY76" s="231"/>
      <c r="BZ76" s="231"/>
    </row>
    <row r="77" spans="1:78" s="232" customFormat="1" ht="15" customHeight="1">
      <c r="A77" s="782" t="s">
        <v>44</v>
      </c>
      <c r="B77" s="623"/>
      <c r="C77" s="58" t="s">
        <v>45</v>
      </c>
      <c r="D77" s="58">
        <v>11</v>
      </c>
      <c r="E77" s="63" t="s">
        <v>102</v>
      </c>
      <c r="F77" s="58">
        <v>18</v>
      </c>
      <c r="G77" s="58">
        <v>5</v>
      </c>
      <c r="H77" s="220"/>
      <c r="I77" s="220"/>
      <c r="J77" s="220"/>
      <c r="K77" s="220"/>
      <c r="L77" s="220"/>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M77" s="231"/>
      <c r="AN77" s="231"/>
      <c r="AO77" s="231"/>
      <c r="AP77" s="231"/>
      <c r="AQ77" s="231"/>
      <c r="AR77" s="231"/>
      <c r="AS77" s="231"/>
      <c r="AT77" s="231"/>
      <c r="AU77" s="231"/>
      <c r="AV77" s="231"/>
      <c r="AW77" s="231"/>
      <c r="AX77" s="231"/>
      <c r="AY77" s="231"/>
      <c r="AZ77" s="231"/>
      <c r="BA77" s="231"/>
      <c r="BB77" s="231"/>
      <c r="BC77" s="231"/>
      <c r="BD77" s="231"/>
      <c r="BE77" s="231"/>
      <c r="BF77" s="231"/>
      <c r="BG77" s="231"/>
      <c r="BH77" s="231"/>
      <c r="BI77" s="231"/>
      <c r="BJ77" s="231"/>
      <c r="BK77" s="231"/>
      <c r="BL77" s="231"/>
      <c r="BM77" s="231"/>
      <c r="BN77" s="231"/>
      <c r="BO77" s="231"/>
      <c r="BP77" s="231"/>
      <c r="BQ77" s="231"/>
      <c r="BR77" s="231"/>
      <c r="BS77" s="231"/>
      <c r="BT77" s="231"/>
      <c r="BU77" s="231"/>
      <c r="BV77" s="231"/>
      <c r="BW77" s="231"/>
      <c r="BX77" s="231"/>
      <c r="BY77" s="231"/>
      <c r="BZ77" s="231"/>
    </row>
    <row r="78" spans="1:78" s="232" customFormat="1" ht="15" customHeight="1">
      <c r="A78" s="782" t="s">
        <v>46</v>
      </c>
      <c r="B78" s="623"/>
      <c r="C78" s="58" t="s">
        <v>91</v>
      </c>
      <c r="D78" s="58">
        <v>10.3</v>
      </c>
      <c r="E78" s="58">
        <v>10.6</v>
      </c>
      <c r="F78" s="58">
        <v>18</v>
      </c>
      <c r="G78" s="58">
        <v>5</v>
      </c>
      <c r="H78" s="220"/>
      <c r="I78" s="220"/>
      <c r="J78" s="220"/>
      <c r="K78" s="220"/>
      <c r="L78" s="220"/>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1"/>
      <c r="AQ78" s="231"/>
      <c r="AR78" s="231"/>
      <c r="AS78" s="231"/>
      <c r="AT78" s="231"/>
      <c r="AU78" s="231"/>
      <c r="AV78" s="231"/>
      <c r="AW78" s="231"/>
      <c r="AX78" s="231"/>
      <c r="AY78" s="231"/>
      <c r="AZ78" s="231"/>
      <c r="BA78" s="231"/>
      <c r="BB78" s="231"/>
      <c r="BC78" s="231"/>
      <c r="BD78" s="231"/>
      <c r="BE78" s="231"/>
      <c r="BF78" s="231"/>
      <c r="BG78" s="231"/>
      <c r="BH78" s="231"/>
      <c r="BI78" s="231"/>
      <c r="BJ78" s="231"/>
      <c r="BK78" s="231"/>
      <c r="BL78" s="231"/>
      <c r="BM78" s="231"/>
      <c r="BN78" s="231"/>
      <c r="BO78" s="231"/>
      <c r="BP78" s="231"/>
      <c r="BQ78" s="231"/>
      <c r="BR78" s="231"/>
      <c r="BS78" s="231"/>
      <c r="BT78" s="231"/>
      <c r="BU78" s="231"/>
      <c r="BV78" s="231"/>
      <c r="BW78" s="231"/>
      <c r="BX78" s="231"/>
      <c r="BY78" s="231"/>
      <c r="BZ78" s="231"/>
    </row>
    <row r="79" spans="1:78" s="232" customFormat="1" ht="15" customHeight="1">
      <c r="A79" s="782" t="s">
        <v>47</v>
      </c>
      <c r="B79" s="623"/>
      <c r="C79" s="58" t="s">
        <v>92</v>
      </c>
      <c r="D79" s="58">
        <v>9.6999999999999993</v>
      </c>
      <c r="E79" s="58">
        <v>9.9</v>
      </c>
      <c r="F79" s="58">
        <v>18</v>
      </c>
      <c r="G79" s="58">
        <v>5</v>
      </c>
      <c r="H79" s="220"/>
      <c r="I79" s="220"/>
      <c r="J79" s="220"/>
      <c r="K79" s="220"/>
      <c r="L79" s="220"/>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231"/>
      <c r="AL79" s="231"/>
      <c r="AM79" s="231"/>
      <c r="AN79" s="231"/>
      <c r="AO79" s="231"/>
      <c r="AP79" s="231"/>
      <c r="AQ79" s="231"/>
      <c r="AR79" s="231"/>
      <c r="AS79" s="231"/>
      <c r="AT79" s="231"/>
      <c r="AU79" s="231"/>
      <c r="AV79" s="231"/>
      <c r="AW79" s="231"/>
      <c r="AX79" s="231"/>
      <c r="AY79" s="231"/>
      <c r="AZ79" s="231"/>
      <c r="BA79" s="231"/>
      <c r="BB79" s="231"/>
      <c r="BC79" s="231"/>
      <c r="BD79" s="231"/>
      <c r="BE79" s="231"/>
      <c r="BF79" s="231"/>
      <c r="BG79" s="231"/>
      <c r="BH79" s="231"/>
      <c r="BI79" s="231"/>
      <c r="BJ79" s="231"/>
      <c r="BK79" s="231"/>
      <c r="BL79" s="231"/>
      <c r="BM79" s="231"/>
      <c r="BN79" s="231"/>
      <c r="BO79" s="231"/>
      <c r="BP79" s="231"/>
      <c r="BQ79" s="231"/>
      <c r="BR79" s="231"/>
      <c r="BS79" s="231"/>
      <c r="BT79" s="231"/>
      <c r="BU79" s="231"/>
      <c r="BV79" s="231"/>
      <c r="BW79" s="231"/>
      <c r="BX79" s="231"/>
      <c r="BY79" s="231"/>
      <c r="BZ79" s="231"/>
    </row>
    <row r="80" spans="1:78" s="232" customFormat="1" ht="15" customHeight="1">
      <c r="A80" s="782" t="s">
        <v>48</v>
      </c>
      <c r="B80" s="623"/>
      <c r="C80" s="58" t="s">
        <v>93</v>
      </c>
      <c r="D80" s="58">
        <v>9.5</v>
      </c>
      <c r="E80" s="58">
        <v>9.6999999999999993</v>
      </c>
      <c r="F80" s="58">
        <v>18</v>
      </c>
      <c r="G80" s="58">
        <v>5</v>
      </c>
      <c r="H80" s="220"/>
      <c r="I80" s="220"/>
      <c r="J80" s="220"/>
      <c r="K80" s="220"/>
      <c r="L80" s="220"/>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c r="AL80" s="231"/>
      <c r="AM80" s="231"/>
      <c r="AN80" s="231"/>
      <c r="AO80" s="231"/>
      <c r="AP80" s="231"/>
      <c r="AQ80" s="231"/>
      <c r="AR80" s="231"/>
      <c r="AS80" s="231"/>
      <c r="AT80" s="231"/>
      <c r="AU80" s="231"/>
      <c r="AV80" s="231"/>
      <c r="AW80" s="231"/>
      <c r="AX80" s="231"/>
      <c r="AY80" s="231"/>
      <c r="AZ80" s="231"/>
      <c r="BA80" s="231"/>
      <c r="BB80" s="231"/>
      <c r="BC80" s="231"/>
      <c r="BD80" s="231"/>
      <c r="BE80" s="231"/>
      <c r="BF80" s="231"/>
      <c r="BG80" s="231"/>
      <c r="BH80" s="231"/>
      <c r="BI80" s="231"/>
      <c r="BJ80" s="231"/>
      <c r="BK80" s="231"/>
      <c r="BL80" s="231"/>
      <c r="BM80" s="231"/>
      <c r="BN80" s="231"/>
      <c r="BO80" s="231"/>
      <c r="BP80" s="231"/>
      <c r="BQ80" s="231"/>
      <c r="BR80" s="231"/>
      <c r="BS80" s="231"/>
      <c r="BT80" s="231"/>
      <c r="BU80" s="231"/>
      <c r="BV80" s="231"/>
      <c r="BW80" s="231"/>
      <c r="BX80" s="231"/>
      <c r="BY80" s="231"/>
      <c r="BZ80" s="231"/>
    </row>
    <row r="81" spans="1:78" s="232" customFormat="1" ht="15" customHeight="1">
      <c r="A81" s="790" t="s">
        <v>49</v>
      </c>
      <c r="B81" s="627"/>
      <c r="C81" s="64" t="s">
        <v>50</v>
      </c>
      <c r="D81" s="58">
        <v>9.1999999999999993</v>
      </c>
      <c r="E81" s="58">
        <v>9.4</v>
      </c>
      <c r="F81" s="58">
        <v>18</v>
      </c>
      <c r="G81" s="58">
        <v>5</v>
      </c>
      <c r="H81" s="220"/>
      <c r="I81" s="220"/>
      <c r="J81" s="220"/>
      <c r="K81" s="220"/>
      <c r="L81" s="220"/>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c r="AL81" s="231"/>
      <c r="AM81" s="231"/>
      <c r="AN81" s="231"/>
      <c r="AO81" s="231"/>
      <c r="AP81" s="231"/>
      <c r="AQ81" s="231"/>
      <c r="AR81" s="231"/>
      <c r="AS81" s="231"/>
      <c r="AT81" s="231"/>
      <c r="AU81" s="231"/>
      <c r="AV81" s="231"/>
      <c r="AW81" s="231"/>
      <c r="AX81" s="231"/>
      <c r="AY81" s="231"/>
      <c r="AZ81" s="231"/>
      <c r="BA81" s="231"/>
      <c r="BB81" s="231"/>
      <c r="BC81" s="231"/>
      <c r="BD81" s="231"/>
      <c r="BE81" s="231"/>
      <c r="BF81" s="231"/>
      <c r="BG81" s="231"/>
      <c r="BH81" s="231"/>
      <c r="BI81" s="231"/>
      <c r="BJ81" s="231"/>
      <c r="BK81" s="231"/>
      <c r="BL81" s="231"/>
      <c r="BM81" s="231"/>
      <c r="BN81" s="231"/>
      <c r="BO81" s="231"/>
      <c r="BP81" s="231"/>
      <c r="BQ81" s="231"/>
      <c r="BR81" s="231"/>
      <c r="BS81" s="231"/>
      <c r="BT81" s="231"/>
      <c r="BU81" s="231"/>
      <c r="BV81" s="231"/>
      <c r="BW81" s="231"/>
      <c r="BX81" s="231"/>
      <c r="BY81" s="231"/>
      <c r="BZ81" s="231"/>
    </row>
    <row r="82" spans="1:78" s="232" customFormat="1" ht="15" customHeight="1">
      <c r="A82" s="786" t="s">
        <v>94</v>
      </c>
      <c r="B82" s="633"/>
      <c r="C82" s="65"/>
      <c r="D82" s="58"/>
      <c r="E82" s="58"/>
      <c r="F82" s="58"/>
      <c r="G82" s="58"/>
      <c r="H82" s="220"/>
      <c r="I82" s="220"/>
      <c r="J82" s="220"/>
      <c r="K82" s="220"/>
      <c r="L82" s="220"/>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31"/>
      <c r="AQ82" s="231"/>
      <c r="AR82" s="231"/>
      <c r="AS82" s="231"/>
      <c r="AT82" s="231"/>
      <c r="AU82" s="231"/>
      <c r="AV82" s="231"/>
      <c r="AW82" s="231"/>
      <c r="AX82" s="231"/>
      <c r="AY82" s="231"/>
      <c r="AZ82" s="231"/>
      <c r="BA82" s="231"/>
      <c r="BB82" s="231"/>
      <c r="BC82" s="231"/>
      <c r="BD82" s="231"/>
      <c r="BE82" s="231"/>
      <c r="BF82" s="231"/>
      <c r="BG82" s="231"/>
      <c r="BH82" s="231"/>
      <c r="BI82" s="231"/>
      <c r="BJ82" s="231"/>
      <c r="BK82" s="231"/>
      <c r="BL82" s="231"/>
      <c r="BM82" s="231"/>
      <c r="BN82" s="231"/>
      <c r="BO82" s="231"/>
      <c r="BP82" s="231"/>
      <c r="BQ82" s="231"/>
      <c r="BR82" s="231"/>
      <c r="BS82" s="231"/>
      <c r="BT82" s="231"/>
      <c r="BU82" s="231"/>
      <c r="BV82" s="231"/>
      <c r="BW82" s="231"/>
      <c r="BX82" s="231"/>
      <c r="BY82" s="231"/>
      <c r="BZ82" s="231"/>
    </row>
    <row r="83" spans="1:78" s="232" customFormat="1" ht="15" customHeight="1">
      <c r="A83" s="782" t="s">
        <v>44</v>
      </c>
      <c r="B83" s="623"/>
      <c r="C83" s="58" t="s">
        <v>95</v>
      </c>
      <c r="D83" s="58" t="s">
        <v>51</v>
      </c>
      <c r="E83" s="63"/>
      <c r="F83" s="58">
        <v>18</v>
      </c>
      <c r="G83" s="58">
        <v>5</v>
      </c>
      <c r="H83" s="220"/>
      <c r="I83" s="220"/>
      <c r="J83" s="220"/>
      <c r="K83" s="220"/>
      <c r="L83" s="220"/>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1"/>
      <c r="AQ83" s="231"/>
      <c r="AR83" s="231"/>
      <c r="AS83" s="231"/>
      <c r="AT83" s="231"/>
      <c r="AU83" s="231"/>
      <c r="AV83" s="231"/>
      <c r="AW83" s="231"/>
      <c r="AX83" s="231"/>
      <c r="AY83" s="231"/>
      <c r="AZ83" s="231"/>
      <c r="BA83" s="231"/>
      <c r="BB83" s="231"/>
      <c r="BC83" s="231"/>
      <c r="BD83" s="231"/>
      <c r="BE83" s="231"/>
      <c r="BF83" s="231"/>
      <c r="BG83" s="231"/>
      <c r="BH83" s="231"/>
      <c r="BI83" s="231"/>
      <c r="BJ83" s="231"/>
      <c r="BK83" s="231"/>
      <c r="BL83" s="231"/>
      <c r="BM83" s="231"/>
      <c r="BN83" s="231"/>
      <c r="BO83" s="231"/>
      <c r="BP83" s="231"/>
      <c r="BQ83" s="231"/>
      <c r="BR83" s="231"/>
      <c r="BS83" s="231"/>
      <c r="BT83" s="231"/>
      <c r="BU83" s="231"/>
      <c r="BV83" s="231"/>
      <c r="BW83" s="231"/>
      <c r="BX83" s="231"/>
      <c r="BY83" s="231"/>
      <c r="BZ83" s="231"/>
    </row>
    <row r="84" spans="1:78" s="232" customFormat="1" ht="15" customHeight="1">
      <c r="A84" s="786" t="s">
        <v>96</v>
      </c>
      <c r="B84" s="633"/>
      <c r="C84" s="65"/>
      <c r="D84" s="58"/>
      <c r="E84" s="58"/>
      <c r="F84" s="58"/>
      <c r="G84" s="58"/>
      <c r="H84" s="220"/>
      <c r="I84" s="220"/>
      <c r="J84" s="220"/>
      <c r="K84" s="220"/>
      <c r="L84" s="220"/>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1"/>
      <c r="BY84" s="231"/>
      <c r="BZ84" s="231"/>
    </row>
    <row r="85" spans="1:78" s="232" customFormat="1" ht="15" customHeight="1">
      <c r="A85" s="782" t="s">
        <v>44</v>
      </c>
      <c r="B85" s="623"/>
      <c r="C85" s="58" t="s">
        <v>95</v>
      </c>
      <c r="D85" s="58">
        <v>12</v>
      </c>
      <c r="E85" s="58"/>
      <c r="F85" s="58">
        <v>18</v>
      </c>
      <c r="G85" s="58">
        <v>5</v>
      </c>
      <c r="H85" s="220"/>
      <c r="I85" s="220"/>
      <c r="J85" s="220"/>
      <c r="K85" s="220"/>
      <c r="L85" s="220"/>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c r="BD85" s="231"/>
      <c r="BE85" s="231"/>
      <c r="BF85" s="231"/>
      <c r="BG85" s="231"/>
      <c r="BH85" s="231"/>
      <c r="BI85" s="231"/>
      <c r="BJ85" s="231"/>
      <c r="BK85" s="231"/>
      <c r="BL85" s="231"/>
      <c r="BM85" s="231"/>
      <c r="BN85" s="231"/>
      <c r="BO85" s="231"/>
      <c r="BP85" s="231"/>
      <c r="BQ85" s="231"/>
      <c r="BR85" s="231"/>
      <c r="BS85" s="231"/>
      <c r="BT85" s="231"/>
      <c r="BU85" s="231"/>
      <c r="BV85" s="231"/>
      <c r="BW85" s="231"/>
      <c r="BX85" s="231"/>
      <c r="BY85" s="231"/>
      <c r="BZ85" s="231"/>
    </row>
    <row r="86" spans="1:78" s="232" customFormat="1" ht="15" customHeight="1">
      <c r="A86" s="782" t="s">
        <v>52</v>
      </c>
      <c r="B86" s="623"/>
      <c r="C86" s="58" t="s">
        <v>91</v>
      </c>
      <c r="D86" s="58">
        <v>10.3</v>
      </c>
      <c r="E86" s="58"/>
      <c r="F86" s="58">
        <v>18</v>
      </c>
      <c r="G86" s="58">
        <v>5</v>
      </c>
      <c r="H86" s="220"/>
      <c r="I86" s="220"/>
      <c r="J86" s="220"/>
      <c r="K86" s="220"/>
      <c r="L86" s="220"/>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31"/>
      <c r="AQ86" s="231"/>
      <c r="AR86" s="231"/>
      <c r="AS86" s="231"/>
      <c r="AT86" s="231"/>
      <c r="AU86" s="231"/>
      <c r="AV86" s="231"/>
      <c r="AW86" s="231"/>
      <c r="AX86" s="231"/>
      <c r="AY86" s="231"/>
      <c r="AZ86" s="231"/>
      <c r="BA86" s="231"/>
      <c r="BB86" s="231"/>
      <c r="BC86" s="231"/>
      <c r="BD86" s="231"/>
      <c r="BE86" s="231"/>
      <c r="BF86" s="231"/>
      <c r="BG86" s="231"/>
      <c r="BH86" s="231"/>
      <c r="BI86" s="231"/>
      <c r="BJ86" s="231"/>
      <c r="BK86" s="231"/>
      <c r="BL86" s="231"/>
      <c r="BM86" s="231"/>
      <c r="BN86" s="231"/>
      <c r="BO86" s="231"/>
      <c r="BP86" s="231"/>
      <c r="BQ86" s="231"/>
      <c r="BR86" s="231"/>
      <c r="BS86" s="231"/>
      <c r="BT86" s="231"/>
      <c r="BU86" s="231"/>
      <c r="BV86" s="231"/>
      <c r="BW86" s="231"/>
      <c r="BX86" s="231"/>
      <c r="BY86" s="231"/>
      <c r="BZ86" s="231"/>
    </row>
    <row r="87" spans="1:78" s="232" customFormat="1" ht="15" customHeight="1">
      <c r="A87" s="790" t="s">
        <v>53</v>
      </c>
      <c r="B87" s="627"/>
      <c r="C87" s="66" t="s">
        <v>54</v>
      </c>
      <c r="D87" s="67">
        <v>10.1</v>
      </c>
      <c r="E87" s="67"/>
      <c r="F87" s="67">
        <v>18</v>
      </c>
      <c r="G87" s="67">
        <v>5</v>
      </c>
      <c r="H87" s="220"/>
      <c r="I87" s="220"/>
      <c r="J87" s="220"/>
      <c r="K87" s="220"/>
      <c r="L87" s="220"/>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231"/>
      <c r="AN87" s="231"/>
      <c r="AO87" s="231"/>
      <c r="AP87" s="231"/>
      <c r="AQ87" s="231"/>
      <c r="AR87" s="231"/>
      <c r="AS87" s="231"/>
      <c r="AT87" s="231"/>
      <c r="AU87" s="231"/>
      <c r="AV87" s="231"/>
      <c r="AW87" s="231"/>
      <c r="AX87" s="231"/>
      <c r="AY87" s="231"/>
      <c r="AZ87" s="231"/>
      <c r="BA87" s="231"/>
      <c r="BB87" s="231"/>
      <c r="BC87" s="231"/>
      <c r="BD87" s="231"/>
      <c r="BE87" s="231"/>
      <c r="BF87" s="231"/>
      <c r="BG87" s="231"/>
      <c r="BH87" s="231"/>
      <c r="BI87" s="231"/>
      <c r="BJ87" s="231"/>
      <c r="BK87" s="231"/>
      <c r="BL87" s="231"/>
      <c r="BM87" s="231"/>
      <c r="BN87" s="231"/>
      <c r="BO87" s="231"/>
      <c r="BP87" s="231"/>
      <c r="BQ87" s="231"/>
      <c r="BR87" s="231"/>
      <c r="BS87" s="231"/>
      <c r="BT87" s="231"/>
      <c r="BU87" s="231"/>
      <c r="BV87" s="231"/>
      <c r="BW87" s="231"/>
      <c r="BX87" s="231"/>
      <c r="BY87" s="231"/>
      <c r="BZ87" s="231"/>
    </row>
    <row r="88" spans="1:78" s="232" customFormat="1" ht="62.25" customHeight="1">
      <c r="A88" s="784" t="s">
        <v>55</v>
      </c>
      <c r="B88" s="629"/>
      <c r="C88" s="241"/>
      <c r="D88" s="69" t="s">
        <v>56</v>
      </c>
      <c r="E88" s="69" t="s">
        <v>57</v>
      </c>
      <c r="F88" s="69" t="s">
        <v>34</v>
      </c>
      <c r="G88" s="144" t="s">
        <v>58</v>
      </c>
      <c r="H88" s="220"/>
      <c r="I88" s="220"/>
      <c r="J88" s="220"/>
      <c r="K88" s="220"/>
      <c r="L88" s="220"/>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1"/>
      <c r="BF88" s="231"/>
      <c r="BG88" s="231"/>
      <c r="BH88" s="231"/>
      <c r="BI88" s="231"/>
      <c r="BJ88" s="231"/>
      <c r="BK88" s="231"/>
      <c r="BL88" s="231"/>
      <c r="BM88" s="231"/>
      <c r="BN88" s="231"/>
      <c r="BO88" s="231"/>
      <c r="BP88" s="231"/>
      <c r="BQ88" s="231"/>
      <c r="BR88" s="231"/>
      <c r="BS88" s="231"/>
      <c r="BT88" s="231"/>
      <c r="BU88" s="231"/>
      <c r="BV88" s="231"/>
      <c r="BW88" s="231"/>
      <c r="BX88" s="231"/>
      <c r="BY88" s="231"/>
      <c r="BZ88" s="231"/>
    </row>
    <row r="89" spans="1:78" s="232" customFormat="1" ht="15" customHeight="1">
      <c r="A89" s="787" t="s">
        <v>59</v>
      </c>
      <c r="B89" s="631"/>
      <c r="C89" s="220"/>
      <c r="D89" s="72">
        <v>0.65</v>
      </c>
      <c r="E89" s="73" t="s">
        <v>60</v>
      </c>
      <c r="F89" s="62">
        <v>26</v>
      </c>
      <c r="G89" s="145">
        <v>6.5</v>
      </c>
      <c r="H89" s="220"/>
      <c r="I89" s="220"/>
      <c r="J89" s="220"/>
      <c r="K89" s="220"/>
      <c r="L89" s="220"/>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1"/>
      <c r="BA89" s="231"/>
      <c r="BB89" s="231"/>
      <c r="BC89" s="231"/>
      <c r="BD89" s="231"/>
      <c r="BE89" s="231"/>
      <c r="BF89" s="231"/>
      <c r="BG89" s="231"/>
      <c r="BH89" s="231"/>
      <c r="BI89" s="231"/>
      <c r="BJ89" s="231"/>
      <c r="BK89" s="231"/>
      <c r="BL89" s="231"/>
      <c r="BM89" s="231"/>
      <c r="BN89" s="231"/>
      <c r="BO89" s="231"/>
      <c r="BP89" s="231"/>
      <c r="BQ89" s="231"/>
      <c r="BR89" s="231"/>
      <c r="BS89" s="231"/>
      <c r="BT89" s="231"/>
      <c r="BU89" s="231"/>
      <c r="BV89" s="231"/>
      <c r="BW89" s="231"/>
      <c r="BX89" s="231"/>
      <c r="BY89" s="231"/>
      <c r="BZ89" s="231"/>
    </row>
    <row r="90" spans="1:78" s="232" customFormat="1" ht="15" customHeight="1">
      <c r="A90" s="791" t="s">
        <v>61</v>
      </c>
      <c r="B90" s="621"/>
      <c r="C90" s="220"/>
      <c r="D90" s="72">
        <v>0.6</v>
      </c>
      <c r="E90" s="73" t="s">
        <v>60</v>
      </c>
      <c r="F90" s="62">
        <v>26</v>
      </c>
      <c r="G90" s="145">
        <v>6.5</v>
      </c>
      <c r="H90" s="220"/>
      <c r="I90" s="220"/>
      <c r="J90" s="220"/>
      <c r="K90" s="220"/>
      <c r="L90" s="220"/>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1"/>
      <c r="AR90" s="231"/>
      <c r="AS90" s="231"/>
      <c r="AT90" s="231"/>
      <c r="AU90" s="231"/>
      <c r="AV90" s="231"/>
      <c r="AW90" s="231"/>
      <c r="AX90" s="231"/>
      <c r="AY90" s="231"/>
      <c r="AZ90" s="231"/>
      <c r="BA90" s="231"/>
      <c r="BB90" s="231"/>
      <c r="BC90" s="231"/>
      <c r="BD90" s="231"/>
      <c r="BE90" s="231"/>
      <c r="BF90" s="231"/>
      <c r="BG90" s="231"/>
      <c r="BH90" s="231"/>
      <c r="BI90" s="231"/>
      <c r="BJ90" s="231"/>
      <c r="BK90" s="231"/>
      <c r="BL90" s="231"/>
      <c r="BM90" s="231"/>
      <c r="BN90" s="231"/>
      <c r="BO90" s="231"/>
      <c r="BP90" s="231"/>
      <c r="BQ90" s="231"/>
      <c r="BR90" s="231"/>
      <c r="BS90" s="231"/>
      <c r="BT90" s="231"/>
      <c r="BU90" s="231"/>
      <c r="BV90" s="231"/>
      <c r="BW90" s="231"/>
      <c r="BX90" s="231"/>
      <c r="BY90" s="231"/>
      <c r="BZ90" s="231"/>
    </row>
    <row r="91" spans="1:78" s="232" customFormat="1" ht="15" customHeight="1">
      <c r="A91" s="788" t="s">
        <v>62</v>
      </c>
      <c r="B91" s="789"/>
      <c r="C91" s="242"/>
      <c r="D91" s="243">
        <v>0.6</v>
      </c>
      <c r="E91" s="243">
        <v>0.56000000000000005</v>
      </c>
      <c r="F91" s="244">
        <v>22.75</v>
      </c>
      <c r="G91" s="143">
        <v>2.6</v>
      </c>
      <c r="H91" s="220"/>
      <c r="I91" s="220"/>
      <c r="J91" s="220"/>
      <c r="K91" s="220"/>
      <c r="L91" s="220"/>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c r="BA91" s="231"/>
      <c r="BB91" s="231"/>
      <c r="BC91" s="231"/>
      <c r="BD91" s="231"/>
      <c r="BE91" s="231"/>
      <c r="BF91" s="231"/>
      <c r="BG91" s="231"/>
      <c r="BH91" s="231"/>
      <c r="BI91" s="231"/>
      <c r="BJ91" s="231"/>
      <c r="BK91" s="231"/>
      <c r="BL91" s="231"/>
      <c r="BM91" s="231"/>
      <c r="BN91" s="231"/>
      <c r="BO91" s="231"/>
      <c r="BP91" s="231"/>
      <c r="BQ91" s="231"/>
      <c r="BR91" s="231"/>
      <c r="BS91" s="231"/>
      <c r="BT91" s="231"/>
      <c r="BU91" s="231"/>
      <c r="BV91" s="231"/>
      <c r="BW91" s="231"/>
      <c r="BX91" s="231"/>
      <c r="BY91" s="231"/>
      <c r="BZ91" s="231"/>
    </row>
    <row r="92" spans="1:78">
      <c r="A92" s="5"/>
      <c r="B92" s="5"/>
      <c r="C92" s="5"/>
      <c r="D92" s="5"/>
      <c r="E92" s="5"/>
      <c r="F92" s="5"/>
      <c r="G92" s="5"/>
      <c r="H92" s="5"/>
      <c r="I92" s="5"/>
      <c r="J92" s="5"/>
      <c r="K92" s="5"/>
      <c r="L92" s="5"/>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row>
    <row r="93" spans="1:78">
      <c r="A93" s="79"/>
      <c r="B93" s="79"/>
      <c r="C93" s="79"/>
      <c r="D93" s="79"/>
      <c r="E93" s="79"/>
      <c r="F93" s="79"/>
      <c r="G93" s="79"/>
      <c r="H93" s="79"/>
      <c r="I93" s="79"/>
      <c r="J93" s="79"/>
      <c r="K93" s="79"/>
      <c r="L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row>
    <row r="94" spans="1:78">
      <c r="A94" s="79"/>
      <c r="B94" s="79"/>
      <c r="C94" s="79"/>
      <c r="D94" s="79"/>
      <c r="E94" s="79"/>
      <c r="F94" s="79"/>
      <c r="G94" s="79"/>
      <c r="H94" s="79"/>
      <c r="I94" s="79"/>
      <c r="J94" s="79"/>
      <c r="K94" s="79"/>
      <c r="L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row>
    <row r="95" spans="1:78">
      <c r="A95" s="79"/>
      <c r="B95" s="79"/>
      <c r="C95" s="79"/>
      <c r="D95" s="79"/>
      <c r="E95" s="79"/>
      <c r="F95" s="79"/>
      <c r="G95" s="79"/>
      <c r="H95" s="79"/>
      <c r="I95" s="79"/>
      <c r="J95" s="79"/>
      <c r="K95" s="79"/>
      <c r="L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row>
    <row r="96" spans="1:78">
      <c r="A96" s="79"/>
      <c r="B96" s="79"/>
      <c r="C96" s="79"/>
      <c r="D96" s="79"/>
      <c r="E96" s="79"/>
      <c r="F96" s="79"/>
      <c r="G96" s="79"/>
      <c r="H96" s="79"/>
      <c r="I96" s="79"/>
      <c r="J96" s="79"/>
      <c r="K96" s="79"/>
      <c r="L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row>
    <row r="97" spans="1:78">
      <c r="A97" s="79"/>
      <c r="B97" s="79"/>
      <c r="C97" s="79"/>
      <c r="D97" s="79"/>
      <c r="E97" s="79"/>
      <c r="F97" s="79"/>
      <c r="G97" s="79"/>
      <c r="H97" s="79"/>
      <c r="I97" s="79"/>
      <c r="J97" s="79"/>
      <c r="K97" s="79"/>
      <c r="L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row>
    <row r="98" spans="1:78">
      <c r="A98" s="79"/>
      <c r="B98" s="79"/>
      <c r="C98" s="79"/>
      <c r="D98" s="79"/>
      <c r="E98" s="79"/>
      <c r="F98" s="79"/>
      <c r="G98" s="79"/>
      <c r="H98" s="79"/>
      <c r="I98" s="79"/>
      <c r="J98" s="79"/>
      <c r="K98" s="79"/>
      <c r="L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row>
    <row r="99" spans="1:78">
      <c r="A99" s="79"/>
      <c r="B99" s="79"/>
      <c r="C99" s="79"/>
      <c r="D99" s="79"/>
      <c r="E99" s="79"/>
      <c r="F99" s="79"/>
      <c r="G99" s="79"/>
      <c r="H99" s="79"/>
      <c r="I99" s="79"/>
      <c r="J99" s="79"/>
      <c r="K99" s="79"/>
      <c r="L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row>
    <row r="100" spans="1:78">
      <c r="A100" s="79"/>
      <c r="B100" s="79"/>
      <c r="C100" s="79"/>
      <c r="D100" s="79"/>
      <c r="E100" s="79"/>
      <c r="F100" s="79"/>
      <c r="G100" s="79"/>
      <c r="H100" s="79"/>
      <c r="I100" s="79"/>
      <c r="J100" s="79"/>
      <c r="K100" s="79"/>
      <c r="L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row>
    <row r="101" spans="1:78">
      <c r="A101" s="79"/>
      <c r="B101" s="79"/>
      <c r="C101" s="79"/>
      <c r="D101" s="79"/>
      <c r="E101" s="79"/>
      <c r="F101" s="79"/>
      <c r="G101" s="79"/>
      <c r="H101" s="79"/>
      <c r="I101" s="79"/>
      <c r="J101" s="79"/>
      <c r="K101" s="79"/>
      <c r="L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row>
    <row r="102" spans="1:78">
      <c r="A102" s="79"/>
      <c r="B102" s="79"/>
      <c r="C102" s="79"/>
      <c r="D102" s="79"/>
      <c r="E102" s="79"/>
      <c r="F102" s="79"/>
      <c r="G102" s="79"/>
      <c r="H102" s="79"/>
      <c r="I102" s="79"/>
      <c r="J102" s="79"/>
      <c r="K102" s="79"/>
      <c r="L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row>
    <row r="103" spans="1:78">
      <c r="A103" s="79"/>
      <c r="B103" s="79"/>
      <c r="C103" s="79"/>
      <c r="D103" s="79"/>
      <c r="E103" s="79"/>
      <c r="F103" s="79"/>
      <c r="G103" s="79"/>
      <c r="H103" s="79"/>
      <c r="I103" s="79"/>
      <c r="J103" s="79"/>
      <c r="K103" s="79"/>
      <c r="L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row>
    <row r="104" spans="1:78">
      <c r="A104" s="79"/>
      <c r="B104" s="79"/>
      <c r="C104" s="79"/>
      <c r="D104" s="79"/>
      <c r="E104" s="79"/>
      <c r="F104" s="79"/>
      <c r="G104" s="79"/>
      <c r="H104" s="79"/>
      <c r="I104" s="79"/>
      <c r="J104" s="79"/>
      <c r="K104" s="79"/>
      <c r="L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row>
    <row r="105" spans="1:78">
      <c r="A105" s="79"/>
      <c r="B105" s="79"/>
      <c r="C105" s="79"/>
      <c r="D105" s="79"/>
      <c r="E105" s="79"/>
      <c r="F105" s="79"/>
      <c r="G105" s="79"/>
      <c r="H105" s="79"/>
      <c r="I105" s="79"/>
      <c r="J105" s="79"/>
      <c r="K105" s="79"/>
      <c r="L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row>
    <row r="106" spans="1:78">
      <c r="A106" s="79"/>
      <c r="B106" s="79"/>
      <c r="C106" s="79"/>
      <c r="D106" s="79"/>
      <c r="E106" s="79"/>
      <c r="F106" s="79"/>
      <c r="G106" s="79"/>
      <c r="H106" s="79"/>
      <c r="I106" s="79"/>
      <c r="J106" s="79"/>
      <c r="K106" s="79"/>
      <c r="L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row>
    <row r="107" spans="1:78">
      <c r="A107" s="79"/>
      <c r="B107" s="79"/>
      <c r="C107" s="79"/>
      <c r="D107" s="79"/>
      <c r="E107" s="79"/>
      <c r="F107" s="79"/>
      <c r="G107" s="79"/>
      <c r="H107" s="79"/>
      <c r="I107" s="79"/>
      <c r="J107" s="79"/>
      <c r="K107" s="79"/>
      <c r="L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row>
    <row r="108" spans="1:78">
      <c r="A108" s="79"/>
      <c r="B108" s="79"/>
      <c r="C108" s="79"/>
      <c r="D108" s="79"/>
      <c r="E108" s="79"/>
      <c r="F108" s="79"/>
      <c r="G108" s="79"/>
      <c r="H108" s="79"/>
      <c r="I108" s="79"/>
      <c r="J108" s="79"/>
      <c r="K108" s="79"/>
      <c r="L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row>
    <row r="109" spans="1:78">
      <c r="A109" s="79"/>
      <c r="B109" s="79"/>
      <c r="C109" s="79"/>
      <c r="D109" s="79"/>
      <c r="E109" s="79"/>
      <c r="F109" s="79"/>
      <c r="G109" s="79"/>
      <c r="H109" s="79"/>
      <c r="I109" s="79"/>
      <c r="J109" s="79"/>
      <c r="K109" s="79"/>
      <c r="L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row>
    <row r="110" spans="1:78">
      <c r="A110" s="79"/>
      <c r="B110" s="79"/>
      <c r="C110" s="79"/>
      <c r="D110" s="79"/>
      <c r="E110" s="79"/>
      <c r="F110" s="79"/>
      <c r="G110" s="79"/>
      <c r="H110" s="79"/>
      <c r="I110" s="79"/>
      <c r="J110" s="79"/>
      <c r="K110" s="79"/>
      <c r="L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row>
    <row r="111" spans="1:78">
      <c r="A111" s="79"/>
      <c r="B111" s="79"/>
      <c r="C111" s="79"/>
      <c r="D111" s="79"/>
      <c r="E111" s="79"/>
      <c r="F111" s="79"/>
      <c r="G111" s="79"/>
      <c r="H111" s="79"/>
      <c r="I111" s="79"/>
      <c r="J111" s="79"/>
      <c r="K111" s="79"/>
      <c r="L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row>
    <row r="112" spans="1:78">
      <c r="A112" s="79"/>
      <c r="B112" s="79"/>
      <c r="C112" s="79"/>
      <c r="D112" s="79"/>
      <c r="E112" s="79"/>
      <c r="F112" s="79"/>
      <c r="G112" s="79"/>
      <c r="H112" s="79"/>
      <c r="I112" s="79"/>
      <c r="J112" s="79"/>
      <c r="K112" s="79"/>
      <c r="L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row>
    <row r="113" spans="1:78">
      <c r="A113" s="79"/>
      <c r="B113" s="79"/>
      <c r="C113" s="79"/>
      <c r="D113" s="79"/>
      <c r="E113" s="79"/>
      <c r="F113" s="79"/>
      <c r="G113" s="79"/>
      <c r="H113" s="79"/>
      <c r="I113" s="79"/>
      <c r="J113" s="79"/>
      <c r="K113" s="79"/>
      <c r="L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row>
    <row r="114" spans="1:78">
      <c r="A114" s="79"/>
      <c r="B114" s="79"/>
      <c r="C114" s="79"/>
      <c r="D114" s="79"/>
      <c r="E114" s="79"/>
      <c r="F114" s="79"/>
      <c r="G114" s="79"/>
      <c r="H114" s="79"/>
      <c r="I114" s="79"/>
      <c r="J114" s="79"/>
      <c r="K114" s="79"/>
      <c r="L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row>
    <row r="115" spans="1:78">
      <c r="A115" s="79"/>
      <c r="B115" s="79"/>
      <c r="C115" s="79"/>
      <c r="D115" s="79"/>
      <c r="E115" s="79"/>
      <c r="F115" s="79"/>
      <c r="G115" s="79"/>
      <c r="H115" s="79"/>
      <c r="I115" s="79"/>
      <c r="J115" s="79"/>
      <c r="K115" s="79"/>
      <c r="L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row>
    <row r="116" spans="1:78">
      <c r="A116" s="79"/>
      <c r="B116" s="79"/>
      <c r="C116" s="79"/>
      <c r="D116" s="79"/>
      <c r="E116" s="79"/>
      <c r="F116" s="79"/>
      <c r="G116" s="79"/>
      <c r="H116" s="79"/>
      <c r="I116" s="79"/>
      <c r="J116" s="79"/>
      <c r="K116" s="79"/>
      <c r="L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row>
    <row r="117" spans="1:78">
      <c r="A117" s="79"/>
      <c r="B117" s="79"/>
      <c r="C117" s="79"/>
      <c r="D117" s="79"/>
      <c r="E117" s="79"/>
      <c r="F117" s="79"/>
      <c r="G117" s="79"/>
      <c r="H117" s="79"/>
      <c r="I117" s="79"/>
      <c r="J117" s="79"/>
      <c r="K117" s="79"/>
      <c r="L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row>
    <row r="118" spans="1:78">
      <c r="A118" s="79"/>
      <c r="B118" s="79"/>
      <c r="C118" s="79"/>
      <c r="D118" s="79"/>
      <c r="E118" s="79"/>
      <c r="F118" s="79"/>
      <c r="G118" s="79"/>
      <c r="H118" s="79"/>
      <c r="I118" s="79"/>
      <c r="J118" s="79"/>
      <c r="K118" s="79"/>
      <c r="L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row>
    <row r="119" spans="1:78">
      <c r="A119" s="79"/>
      <c r="B119" s="79"/>
      <c r="C119" s="79"/>
      <c r="D119" s="79"/>
      <c r="E119" s="79"/>
      <c r="F119" s="79"/>
      <c r="G119" s="79"/>
      <c r="H119" s="79"/>
      <c r="I119" s="79"/>
      <c r="J119" s="79"/>
      <c r="K119" s="79"/>
      <c r="L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row>
    <row r="120" spans="1:78">
      <c r="A120" s="79"/>
      <c r="B120" s="79"/>
      <c r="C120" s="79"/>
      <c r="D120" s="79"/>
      <c r="E120" s="79"/>
      <c r="F120" s="79"/>
      <c r="G120" s="79"/>
      <c r="H120" s="79"/>
      <c r="I120" s="79"/>
      <c r="J120" s="79"/>
      <c r="K120" s="79"/>
      <c r="L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row>
    <row r="121" spans="1:78">
      <c r="A121" s="79"/>
      <c r="B121" s="79"/>
      <c r="C121" s="79"/>
      <c r="D121" s="79"/>
      <c r="E121" s="79"/>
      <c r="F121" s="79"/>
      <c r="G121" s="79"/>
      <c r="H121" s="79"/>
      <c r="I121" s="79"/>
      <c r="J121" s="79"/>
      <c r="K121" s="79"/>
      <c r="L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row>
    <row r="122" spans="1:78">
      <c r="A122" s="79"/>
      <c r="B122" s="79"/>
      <c r="C122" s="79"/>
      <c r="D122" s="79"/>
      <c r="E122" s="79"/>
      <c r="F122" s="79"/>
      <c r="G122" s="79"/>
      <c r="H122" s="79"/>
      <c r="I122" s="79"/>
      <c r="J122" s="79"/>
      <c r="K122" s="79"/>
      <c r="L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row>
    <row r="123" spans="1:78">
      <c r="A123" s="79"/>
      <c r="B123" s="79"/>
      <c r="C123" s="79"/>
      <c r="D123" s="79"/>
      <c r="E123" s="79"/>
      <c r="F123" s="79"/>
      <c r="G123" s="79"/>
      <c r="H123" s="79"/>
      <c r="I123" s="79"/>
      <c r="J123" s="79"/>
      <c r="K123" s="79"/>
      <c r="L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row>
    <row r="124" spans="1:78">
      <c r="A124" s="79"/>
      <c r="B124" s="79"/>
      <c r="C124" s="79"/>
      <c r="D124" s="79"/>
      <c r="E124" s="79"/>
      <c r="F124" s="79"/>
      <c r="G124" s="79"/>
      <c r="H124" s="79"/>
      <c r="I124" s="79"/>
      <c r="J124" s="79"/>
      <c r="K124" s="79"/>
      <c r="L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row>
    <row r="125" spans="1:78">
      <c r="A125" s="79"/>
      <c r="B125" s="79"/>
      <c r="C125" s="79"/>
      <c r="D125" s="79"/>
      <c r="E125" s="79"/>
      <c r="F125" s="79"/>
      <c r="G125" s="79"/>
      <c r="H125" s="79"/>
      <c r="I125" s="79"/>
      <c r="J125" s="79"/>
      <c r="K125" s="79"/>
      <c r="L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row>
    <row r="126" spans="1:78">
      <c r="A126" s="79"/>
      <c r="B126" s="79"/>
      <c r="C126" s="79"/>
      <c r="D126" s="79"/>
      <c r="E126" s="79"/>
      <c r="F126" s="79"/>
      <c r="G126" s="79"/>
      <c r="H126" s="79"/>
      <c r="I126" s="79"/>
      <c r="J126" s="79"/>
      <c r="K126" s="79"/>
      <c r="L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row>
    <row r="127" spans="1:78">
      <c r="A127" s="79"/>
      <c r="B127" s="79"/>
      <c r="C127" s="79"/>
      <c r="D127" s="79"/>
      <c r="E127" s="79"/>
      <c r="F127" s="79"/>
      <c r="G127" s="79"/>
      <c r="H127" s="79"/>
      <c r="I127" s="79"/>
      <c r="J127" s="79"/>
      <c r="K127" s="79"/>
      <c r="L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row>
    <row r="128" spans="1:78">
      <c r="A128" s="79"/>
      <c r="B128" s="79"/>
      <c r="C128" s="79"/>
      <c r="D128" s="79"/>
      <c r="E128" s="79"/>
      <c r="F128" s="79"/>
      <c r="G128" s="79"/>
      <c r="H128" s="79"/>
      <c r="I128" s="79"/>
      <c r="J128" s="79"/>
      <c r="K128" s="79"/>
      <c r="L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row>
    <row r="129" spans="1:78">
      <c r="A129" s="79"/>
      <c r="B129" s="79"/>
      <c r="C129" s="79"/>
      <c r="D129" s="79"/>
      <c r="E129" s="79"/>
      <c r="F129" s="79"/>
      <c r="G129" s="79"/>
      <c r="H129" s="79"/>
      <c r="I129" s="79"/>
      <c r="J129" s="79"/>
      <c r="K129" s="79"/>
      <c r="L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row>
    <row r="130" spans="1:78">
      <c r="A130" s="79"/>
      <c r="B130" s="79"/>
      <c r="C130" s="79"/>
      <c r="D130" s="79"/>
      <c r="E130" s="79"/>
      <c r="F130" s="79"/>
      <c r="G130" s="79"/>
      <c r="H130" s="79"/>
      <c r="I130" s="79"/>
      <c r="J130" s="79"/>
      <c r="K130" s="79"/>
      <c r="L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row>
    <row r="131" spans="1:78">
      <c r="A131" s="79"/>
      <c r="B131" s="79"/>
      <c r="C131" s="79"/>
      <c r="D131" s="79"/>
      <c r="E131" s="79"/>
      <c r="F131" s="79"/>
      <c r="G131" s="79"/>
      <c r="H131" s="79"/>
      <c r="I131" s="79"/>
      <c r="J131" s="79"/>
      <c r="K131" s="79"/>
      <c r="L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row>
    <row r="132" spans="1:78">
      <c r="A132" s="79"/>
      <c r="B132" s="79"/>
      <c r="C132" s="79"/>
      <c r="D132" s="79"/>
      <c r="E132" s="79"/>
      <c r="F132" s="79"/>
      <c r="G132" s="79"/>
      <c r="H132" s="79"/>
      <c r="I132" s="79"/>
      <c r="J132" s="79"/>
      <c r="K132" s="79"/>
      <c r="L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row>
    <row r="133" spans="1:78">
      <c r="A133" s="79"/>
      <c r="B133" s="79"/>
      <c r="C133" s="79"/>
      <c r="D133" s="79"/>
      <c r="E133" s="79"/>
      <c r="F133" s="79"/>
      <c r="G133" s="79"/>
      <c r="H133" s="79"/>
      <c r="I133" s="79"/>
      <c r="J133" s="79"/>
      <c r="K133" s="79"/>
      <c r="L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row>
    <row r="134" spans="1:78">
      <c r="A134" s="79"/>
      <c r="B134" s="79"/>
      <c r="C134" s="79"/>
      <c r="D134" s="79"/>
      <c r="E134" s="79"/>
      <c r="F134" s="79"/>
      <c r="G134" s="79"/>
      <c r="H134" s="79"/>
      <c r="I134" s="79"/>
      <c r="J134" s="79"/>
      <c r="K134" s="79"/>
      <c r="L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row>
    <row r="135" spans="1:78">
      <c r="A135" s="79"/>
      <c r="B135" s="79"/>
      <c r="C135" s="79"/>
      <c r="D135" s="79"/>
      <c r="E135" s="79"/>
      <c r="F135" s="79"/>
      <c r="G135" s="79"/>
      <c r="H135" s="79"/>
      <c r="I135" s="79"/>
      <c r="J135" s="79"/>
      <c r="K135" s="79"/>
      <c r="L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row>
    <row r="136" spans="1:78">
      <c r="A136" s="79"/>
      <c r="B136" s="79"/>
      <c r="C136" s="79"/>
      <c r="D136" s="79"/>
      <c r="E136" s="79"/>
      <c r="F136" s="79"/>
      <c r="G136" s="79"/>
      <c r="H136" s="79"/>
      <c r="I136" s="79"/>
      <c r="J136" s="79"/>
      <c r="K136" s="79"/>
      <c r="L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row>
    <row r="137" spans="1:78">
      <c r="A137" s="79"/>
      <c r="B137" s="79"/>
      <c r="C137" s="79"/>
      <c r="D137" s="79"/>
      <c r="E137" s="79"/>
      <c r="F137" s="79"/>
      <c r="G137" s="79"/>
      <c r="H137" s="79"/>
      <c r="I137" s="79"/>
      <c r="J137" s="79"/>
      <c r="K137" s="79"/>
      <c r="L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row>
    <row r="138" spans="1:78">
      <c r="A138" s="79"/>
      <c r="B138" s="79"/>
      <c r="C138" s="79"/>
      <c r="D138" s="79"/>
      <c r="E138" s="79"/>
      <c r="F138" s="79"/>
      <c r="G138" s="79"/>
      <c r="H138" s="79"/>
      <c r="I138" s="79"/>
      <c r="J138" s="79"/>
      <c r="K138" s="79"/>
      <c r="L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row>
    <row r="139" spans="1:78">
      <c r="A139" s="79"/>
      <c r="B139" s="79"/>
      <c r="C139" s="79"/>
      <c r="D139" s="79"/>
      <c r="E139" s="79"/>
      <c r="F139" s="79"/>
      <c r="G139" s="79"/>
      <c r="H139" s="79"/>
      <c r="I139" s="79"/>
      <c r="J139" s="79"/>
      <c r="K139" s="79"/>
      <c r="L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row>
    <row r="140" spans="1:78">
      <c r="A140" s="79"/>
      <c r="B140" s="79"/>
      <c r="C140" s="79"/>
      <c r="D140" s="79"/>
      <c r="E140" s="79"/>
      <c r="F140" s="79"/>
      <c r="G140" s="79"/>
      <c r="H140" s="79"/>
      <c r="I140" s="79"/>
      <c r="J140" s="79"/>
      <c r="K140" s="79"/>
      <c r="L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row>
    <row r="141" spans="1:78">
      <c r="A141" s="79"/>
      <c r="B141" s="79"/>
      <c r="C141" s="79"/>
      <c r="D141" s="79"/>
      <c r="E141" s="79"/>
      <c r="F141" s="79"/>
      <c r="G141" s="79"/>
      <c r="H141" s="79"/>
      <c r="I141" s="79"/>
      <c r="J141" s="79"/>
      <c r="K141" s="79"/>
      <c r="L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row>
    <row r="142" spans="1:78">
      <c r="A142" s="79"/>
      <c r="B142" s="79"/>
      <c r="C142" s="79"/>
      <c r="D142" s="79"/>
      <c r="E142" s="79"/>
      <c r="F142" s="79"/>
      <c r="G142" s="79"/>
      <c r="H142" s="79"/>
      <c r="I142" s="79"/>
      <c r="J142" s="79"/>
      <c r="K142" s="79"/>
      <c r="L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row>
    <row r="143" spans="1:78">
      <c r="A143" s="79"/>
      <c r="B143" s="79"/>
      <c r="C143" s="79"/>
      <c r="D143" s="79"/>
      <c r="E143" s="79"/>
      <c r="F143" s="79"/>
      <c r="G143" s="79"/>
      <c r="H143" s="79"/>
      <c r="I143" s="79"/>
      <c r="J143" s="79"/>
      <c r="K143" s="79"/>
      <c r="L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row>
    <row r="144" spans="1:78">
      <c r="A144" s="79"/>
      <c r="B144" s="79"/>
      <c r="C144" s="79"/>
      <c r="D144" s="79"/>
      <c r="E144" s="79"/>
      <c r="F144" s="79"/>
      <c r="G144" s="79"/>
      <c r="H144" s="79"/>
      <c r="I144" s="79"/>
      <c r="J144" s="79"/>
      <c r="K144" s="79"/>
      <c r="L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row>
    <row r="145" spans="1:78">
      <c r="A145" s="79"/>
      <c r="B145" s="79"/>
      <c r="C145" s="79"/>
      <c r="D145" s="79"/>
      <c r="E145" s="79"/>
      <c r="F145" s="79"/>
      <c r="G145" s="79"/>
      <c r="H145" s="79"/>
      <c r="I145" s="79"/>
      <c r="J145" s="79"/>
      <c r="K145" s="79"/>
      <c r="L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row>
    <row r="146" spans="1:78">
      <c r="A146" s="79"/>
      <c r="B146" s="79"/>
      <c r="C146" s="79"/>
      <c r="D146" s="79"/>
      <c r="E146" s="79"/>
      <c r="F146" s="79"/>
      <c r="G146" s="79"/>
      <c r="H146" s="79"/>
      <c r="I146" s="79"/>
      <c r="J146" s="79"/>
      <c r="K146" s="79"/>
      <c r="L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row>
    <row r="147" spans="1:78">
      <c r="A147" s="79"/>
      <c r="B147" s="79"/>
      <c r="C147" s="79"/>
      <c r="D147" s="79"/>
      <c r="E147" s="79"/>
      <c r="F147" s="79"/>
      <c r="G147" s="79"/>
      <c r="H147" s="79"/>
      <c r="I147" s="79"/>
      <c r="J147" s="79"/>
      <c r="K147" s="79"/>
      <c r="L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row>
    <row r="148" spans="1:78">
      <c r="A148" s="79"/>
      <c r="B148" s="79"/>
      <c r="C148" s="79"/>
      <c r="D148" s="79"/>
      <c r="E148" s="79"/>
      <c r="F148" s="79"/>
      <c r="G148" s="79"/>
      <c r="H148" s="79"/>
      <c r="I148" s="79"/>
      <c r="J148" s="79"/>
      <c r="K148" s="79"/>
      <c r="L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row>
    <row r="149" spans="1:78">
      <c r="A149" s="79"/>
      <c r="B149" s="79"/>
      <c r="C149" s="79"/>
      <c r="D149" s="79"/>
      <c r="E149" s="79"/>
      <c r="F149" s="79"/>
      <c r="G149" s="79"/>
      <c r="H149" s="79"/>
      <c r="I149" s="79"/>
      <c r="J149" s="79"/>
      <c r="K149" s="79"/>
      <c r="L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row>
    <row r="150" spans="1:78">
      <c r="A150" s="79"/>
      <c r="B150" s="79"/>
      <c r="C150" s="79"/>
      <c r="D150" s="79"/>
      <c r="E150" s="79"/>
      <c r="F150" s="79"/>
      <c r="G150" s="79"/>
      <c r="H150" s="79"/>
      <c r="I150" s="79"/>
      <c r="J150" s="79"/>
      <c r="K150" s="79"/>
      <c r="L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row>
    <row r="151" spans="1:78">
      <c r="A151" s="79"/>
      <c r="B151" s="79"/>
      <c r="C151" s="79"/>
      <c r="D151" s="79"/>
      <c r="E151" s="79"/>
      <c r="F151" s="79"/>
      <c r="G151" s="79"/>
      <c r="H151" s="79"/>
      <c r="I151" s="79"/>
      <c r="J151" s="79"/>
      <c r="K151" s="79"/>
      <c r="L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row>
    <row r="152" spans="1:78">
      <c r="A152" s="79"/>
      <c r="B152" s="79"/>
      <c r="C152" s="79"/>
      <c r="D152" s="79"/>
      <c r="E152" s="79"/>
      <c r="F152" s="79"/>
      <c r="G152" s="79"/>
      <c r="H152" s="79"/>
      <c r="I152" s="79"/>
      <c r="J152" s="79"/>
      <c r="K152" s="79"/>
      <c r="L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row>
    <row r="153" spans="1:78">
      <c r="A153" s="79"/>
      <c r="B153" s="79"/>
      <c r="C153" s="79"/>
      <c r="D153" s="79"/>
      <c r="E153" s="79"/>
      <c r="F153" s="79"/>
      <c r="G153" s="79"/>
      <c r="H153" s="79"/>
      <c r="I153" s="79"/>
      <c r="J153" s="79"/>
      <c r="K153" s="79"/>
      <c r="L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row>
    <row r="154" spans="1:78">
      <c r="A154" s="79"/>
      <c r="B154" s="79"/>
      <c r="C154" s="79"/>
      <c r="D154" s="79"/>
      <c r="E154" s="79"/>
      <c r="F154" s="79"/>
      <c r="G154" s="79"/>
      <c r="H154" s="79"/>
      <c r="I154" s="79"/>
      <c r="J154" s="79"/>
      <c r="K154" s="79"/>
      <c r="L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row>
    <row r="155" spans="1:78">
      <c r="A155" s="79"/>
      <c r="B155" s="79"/>
      <c r="C155" s="79"/>
      <c r="D155" s="79"/>
      <c r="E155" s="79"/>
      <c r="F155" s="79"/>
      <c r="G155" s="79"/>
      <c r="H155" s="79"/>
      <c r="I155" s="79"/>
      <c r="J155" s="79"/>
      <c r="K155" s="79"/>
      <c r="L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row>
    <row r="156" spans="1:78">
      <c r="A156" s="79"/>
      <c r="B156" s="79"/>
      <c r="C156" s="79"/>
      <c r="D156" s="79"/>
      <c r="E156" s="79"/>
      <c r="F156" s="79"/>
      <c r="G156" s="79"/>
      <c r="H156" s="79"/>
      <c r="I156" s="79"/>
      <c r="J156" s="79"/>
      <c r="K156" s="79"/>
      <c r="L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row>
    <row r="157" spans="1:78">
      <c r="A157" s="79"/>
      <c r="B157" s="79"/>
      <c r="C157" s="79"/>
      <c r="D157" s="79"/>
      <c r="E157" s="79"/>
      <c r="F157" s="79"/>
      <c r="G157" s="79"/>
      <c r="H157" s="79"/>
      <c r="I157" s="79"/>
      <c r="J157" s="79"/>
      <c r="K157" s="79"/>
      <c r="L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row>
    <row r="158" spans="1:78">
      <c r="A158" s="79"/>
      <c r="B158" s="79"/>
      <c r="C158" s="79"/>
      <c r="D158" s="79"/>
      <c r="E158" s="79"/>
      <c r="F158" s="79"/>
      <c r="G158" s="79"/>
      <c r="H158" s="79"/>
      <c r="I158" s="79"/>
      <c r="J158" s="79"/>
      <c r="K158" s="79"/>
      <c r="L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row>
    <row r="159" spans="1:78">
      <c r="A159" s="79"/>
      <c r="B159" s="79"/>
      <c r="C159" s="79"/>
      <c r="D159" s="79"/>
      <c r="E159" s="79"/>
      <c r="F159" s="79"/>
      <c r="G159" s="79"/>
      <c r="H159" s="79"/>
      <c r="I159" s="79"/>
      <c r="J159" s="79"/>
      <c r="K159" s="79"/>
      <c r="L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row>
    <row r="160" spans="1:78">
      <c r="A160" s="79"/>
      <c r="B160" s="79"/>
      <c r="C160" s="79"/>
      <c r="D160" s="79"/>
      <c r="E160" s="79"/>
      <c r="F160" s="79"/>
      <c r="G160" s="79"/>
      <c r="H160" s="79"/>
      <c r="I160" s="79"/>
      <c r="J160" s="79"/>
      <c r="K160" s="79"/>
      <c r="L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row>
    <row r="161" spans="1:78">
      <c r="A161" s="79"/>
      <c r="B161" s="79"/>
      <c r="C161" s="79"/>
      <c r="D161" s="79"/>
      <c r="E161" s="79"/>
      <c r="F161" s="79"/>
      <c r="G161" s="79"/>
      <c r="H161" s="79"/>
      <c r="I161" s="79"/>
      <c r="J161" s="79"/>
      <c r="K161" s="79"/>
      <c r="L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row>
    <row r="162" spans="1:78">
      <c r="A162" s="79"/>
      <c r="B162" s="79"/>
      <c r="C162" s="79"/>
      <c r="D162" s="79"/>
      <c r="E162" s="79"/>
      <c r="F162" s="79"/>
      <c r="G162" s="79"/>
      <c r="H162" s="79"/>
      <c r="I162" s="79"/>
      <c r="J162" s="79"/>
      <c r="K162" s="79"/>
      <c r="L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row>
    <row r="163" spans="1:78">
      <c r="A163" s="79"/>
      <c r="B163" s="79"/>
      <c r="C163" s="79"/>
      <c r="D163" s="79"/>
      <c r="E163" s="79"/>
      <c r="F163" s="79"/>
      <c r="G163" s="79"/>
      <c r="H163" s="79"/>
      <c r="I163" s="79"/>
      <c r="J163" s="79"/>
      <c r="K163" s="79"/>
      <c r="L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row>
    <row r="164" spans="1:78">
      <c r="A164" s="79"/>
      <c r="B164" s="79"/>
      <c r="C164" s="79"/>
      <c r="D164" s="79"/>
      <c r="E164" s="79"/>
      <c r="F164" s="79"/>
      <c r="G164" s="79"/>
      <c r="H164" s="79"/>
      <c r="I164" s="79"/>
      <c r="J164" s="79"/>
      <c r="K164" s="79"/>
      <c r="L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row>
    <row r="165" spans="1:78">
      <c r="A165" s="79"/>
      <c r="B165" s="79"/>
      <c r="C165" s="79"/>
      <c r="D165" s="79"/>
      <c r="E165" s="79"/>
      <c r="F165" s="79"/>
      <c r="G165" s="79"/>
      <c r="H165" s="79"/>
      <c r="I165" s="79"/>
      <c r="J165" s="79"/>
      <c r="K165" s="79"/>
      <c r="L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row>
    <row r="166" spans="1:78">
      <c r="A166" s="79"/>
      <c r="B166" s="79"/>
      <c r="C166" s="79"/>
      <c r="D166" s="79"/>
      <c r="E166" s="79"/>
      <c r="F166" s="79"/>
      <c r="G166" s="79"/>
      <c r="H166" s="79"/>
      <c r="I166" s="79"/>
      <c r="J166" s="79"/>
      <c r="K166" s="79"/>
      <c r="L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row>
    <row r="167" spans="1:78">
      <c r="A167" s="79"/>
      <c r="B167" s="79"/>
      <c r="C167" s="79"/>
      <c r="D167" s="79"/>
      <c r="E167" s="79"/>
      <c r="F167" s="79"/>
      <c r="G167" s="79"/>
      <c r="H167" s="79"/>
      <c r="I167" s="79"/>
      <c r="J167" s="79"/>
      <c r="K167" s="79"/>
      <c r="L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row>
    <row r="168" spans="1:78">
      <c r="A168" s="79"/>
      <c r="B168" s="79"/>
      <c r="C168" s="79"/>
      <c r="D168" s="79"/>
      <c r="E168" s="79"/>
      <c r="F168" s="79"/>
      <c r="G168" s="79"/>
      <c r="H168" s="79"/>
      <c r="I168" s="79"/>
      <c r="J168" s="79"/>
      <c r="K168" s="79"/>
      <c r="L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row>
    <row r="169" spans="1:78">
      <c r="A169" s="79"/>
      <c r="B169" s="79"/>
      <c r="C169" s="79"/>
      <c r="D169" s="79"/>
      <c r="E169" s="79"/>
      <c r="F169" s="79"/>
      <c r="G169" s="79"/>
      <c r="H169" s="79"/>
      <c r="I169" s="79"/>
      <c r="J169" s="79"/>
      <c r="K169" s="79"/>
      <c r="L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row>
    <row r="170" spans="1:78">
      <c r="A170" s="79"/>
      <c r="B170" s="79"/>
      <c r="C170" s="79"/>
      <c r="D170" s="79"/>
      <c r="E170" s="79"/>
      <c r="F170" s="79"/>
      <c r="G170" s="79"/>
      <c r="H170" s="79"/>
      <c r="I170" s="79"/>
      <c r="J170" s="79"/>
      <c r="K170" s="79"/>
      <c r="L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row>
    <row r="171" spans="1:78">
      <c r="A171" s="79"/>
      <c r="B171" s="79"/>
      <c r="C171" s="79"/>
      <c r="D171" s="79"/>
      <c r="E171" s="79"/>
      <c r="F171" s="79"/>
      <c r="G171" s="79"/>
      <c r="H171" s="79"/>
      <c r="I171" s="79"/>
      <c r="J171" s="79"/>
      <c r="K171" s="79"/>
      <c r="L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row>
    <row r="172" spans="1:78">
      <c r="A172" s="79"/>
      <c r="B172" s="79"/>
      <c r="C172" s="79"/>
      <c r="D172" s="79"/>
      <c r="E172" s="79"/>
      <c r="F172" s="79"/>
      <c r="G172" s="79"/>
      <c r="H172" s="79"/>
      <c r="I172" s="79"/>
      <c r="J172" s="79"/>
      <c r="K172" s="79"/>
      <c r="L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row>
    <row r="173" spans="1:78">
      <c r="A173" s="79"/>
      <c r="B173" s="79"/>
      <c r="C173" s="79"/>
      <c r="D173" s="79"/>
      <c r="E173" s="79"/>
      <c r="F173" s="79"/>
      <c r="G173" s="79"/>
      <c r="H173" s="79"/>
      <c r="I173" s="79"/>
      <c r="J173" s="79"/>
      <c r="K173" s="79"/>
      <c r="L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row>
    <row r="174" spans="1:78">
      <c r="A174" s="79"/>
      <c r="B174" s="79"/>
      <c r="C174" s="79"/>
      <c r="D174" s="79"/>
      <c r="E174" s="79"/>
      <c r="F174" s="79"/>
      <c r="G174" s="79"/>
      <c r="H174" s="79"/>
      <c r="I174" s="79"/>
      <c r="J174" s="79"/>
      <c r="K174" s="79"/>
      <c r="L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row>
    <row r="175" spans="1:78">
      <c r="A175" s="79"/>
      <c r="B175" s="79"/>
      <c r="C175" s="79"/>
      <c r="D175" s="79"/>
      <c r="E175" s="79"/>
      <c r="F175" s="79"/>
      <c r="G175" s="79"/>
      <c r="H175" s="79"/>
      <c r="I175" s="79"/>
      <c r="J175" s="79"/>
      <c r="K175" s="79"/>
      <c r="L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row>
    <row r="176" spans="1:78">
      <c r="A176" s="79"/>
      <c r="B176" s="79"/>
      <c r="C176" s="79"/>
      <c r="D176" s="79"/>
      <c r="E176" s="79"/>
      <c r="F176" s="79"/>
      <c r="G176" s="79"/>
      <c r="H176" s="79"/>
      <c r="I176" s="79"/>
      <c r="J176" s="79"/>
      <c r="K176" s="79"/>
      <c r="L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row>
    <row r="177" spans="1:78">
      <c r="A177" s="79"/>
      <c r="B177" s="79"/>
      <c r="C177" s="79"/>
      <c r="D177" s="79"/>
      <c r="E177" s="79"/>
      <c r="F177" s="79"/>
      <c r="G177" s="79"/>
      <c r="H177" s="79"/>
      <c r="I177" s="79"/>
      <c r="J177" s="79"/>
      <c r="K177" s="79"/>
      <c r="L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row>
    <row r="178" spans="1:78">
      <c r="A178" s="79"/>
      <c r="B178" s="79"/>
      <c r="C178" s="79"/>
      <c r="D178" s="79"/>
      <c r="E178" s="79"/>
      <c r="F178" s="79"/>
      <c r="G178" s="79"/>
      <c r="H178" s="79"/>
      <c r="I178" s="79"/>
      <c r="J178" s="79"/>
      <c r="K178" s="79"/>
      <c r="L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row>
    <row r="179" spans="1:78">
      <c r="A179" s="79"/>
      <c r="B179" s="79"/>
      <c r="C179" s="79"/>
      <c r="D179" s="79"/>
      <c r="E179" s="79"/>
      <c r="F179" s="79"/>
      <c r="G179" s="79"/>
      <c r="H179" s="79"/>
      <c r="I179" s="79"/>
      <c r="J179" s="79"/>
      <c r="K179" s="79"/>
      <c r="L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row>
    <row r="180" spans="1:78">
      <c r="A180" s="79"/>
      <c r="B180" s="79"/>
      <c r="C180" s="79"/>
      <c r="D180" s="79"/>
      <c r="E180" s="79"/>
      <c r="F180" s="79"/>
      <c r="G180" s="79"/>
      <c r="H180" s="79"/>
      <c r="I180" s="79"/>
      <c r="J180" s="79"/>
      <c r="K180" s="79"/>
      <c r="L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row>
    <row r="181" spans="1:78">
      <c r="A181" s="79"/>
      <c r="B181" s="79"/>
      <c r="C181" s="79"/>
      <c r="D181" s="79"/>
      <c r="E181" s="79"/>
      <c r="F181" s="79"/>
      <c r="G181" s="79"/>
      <c r="H181" s="79"/>
      <c r="I181" s="79"/>
      <c r="J181" s="79"/>
      <c r="K181" s="79"/>
      <c r="L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row>
    <row r="182" spans="1:78">
      <c r="A182" s="79"/>
      <c r="B182" s="79"/>
      <c r="C182" s="79"/>
      <c r="D182" s="79"/>
      <c r="E182" s="79"/>
      <c r="F182" s="79"/>
      <c r="G182" s="79"/>
      <c r="H182" s="79"/>
      <c r="I182" s="79"/>
      <c r="J182" s="79"/>
      <c r="K182" s="79"/>
      <c r="L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row>
    <row r="183" spans="1:78">
      <c r="A183" s="79"/>
      <c r="B183" s="79"/>
      <c r="C183" s="79"/>
      <c r="D183" s="79"/>
      <c r="E183" s="79"/>
      <c r="F183" s="79"/>
      <c r="G183" s="79"/>
      <c r="H183" s="79"/>
      <c r="I183" s="79"/>
      <c r="J183" s="79"/>
      <c r="K183" s="79"/>
      <c r="L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row>
    <row r="184" spans="1:78">
      <c r="A184" s="79"/>
      <c r="B184" s="79"/>
      <c r="C184" s="79"/>
      <c r="D184" s="79"/>
      <c r="E184" s="79"/>
      <c r="F184" s="79"/>
      <c r="G184" s="79"/>
      <c r="H184" s="79"/>
      <c r="I184" s="79"/>
      <c r="J184" s="79"/>
      <c r="K184" s="79"/>
      <c r="L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row>
    <row r="185" spans="1:78">
      <c r="A185" s="79"/>
      <c r="B185" s="79"/>
      <c r="C185" s="79"/>
      <c r="D185" s="79"/>
      <c r="E185" s="79"/>
      <c r="F185" s="79"/>
      <c r="G185" s="79"/>
      <c r="H185" s="79"/>
      <c r="I185" s="79"/>
      <c r="J185" s="79"/>
      <c r="K185" s="79"/>
      <c r="L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row>
    <row r="186" spans="1:78">
      <c r="A186" s="79"/>
      <c r="B186" s="79"/>
      <c r="C186" s="79"/>
      <c r="D186" s="79"/>
      <c r="E186" s="79"/>
      <c r="F186" s="79"/>
      <c r="G186" s="79"/>
      <c r="H186" s="79"/>
      <c r="I186" s="79"/>
      <c r="J186" s="79"/>
      <c r="K186" s="79"/>
      <c r="L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row>
    <row r="187" spans="1:78">
      <c r="A187" s="79"/>
      <c r="B187" s="79"/>
      <c r="C187" s="79"/>
      <c r="D187" s="79"/>
      <c r="E187" s="79"/>
      <c r="F187" s="79"/>
      <c r="G187" s="79"/>
      <c r="H187" s="79"/>
      <c r="I187" s="79"/>
      <c r="J187" s="79"/>
      <c r="K187" s="79"/>
      <c r="L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row>
    <row r="188" spans="1:78">
      <c r="A188" s="79"/>
      <c r="B188" s="79"/>
      <c r="C188" s="79"/>
      <c r="D188" s="79"/>
      <c r="E188" s="79"/>
      <c r="F188" s="79"/>
      <c r="G188" s="79"/>
      <c r="H188" s="79"/>
      <c r="I188" s="79"/>
      <c r="J188" s="79"/>
      <c r="K188" s="79"/>
      <c r="L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row>
    <row r="189" spans="1:78">
      <c r="A189" s="79"/>
      <c r="B189" s="79"/>
      <c r="C189" s="79"/>
      <c r="D189" s="79"/>
      <c r="E189" s="79"/>
      <c r="F189" s="79"/>
      <c r="G189" s="79"/>
      <c r="H189" s="79"/>
      <c r="I189" s="79"/>
      <c r="J189" s="79"/>
      <c r="K189" s="79"/>
      <c r="L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row>
    <row r="190" spans="1:78">
      <c r="A190" s="79"/>
      <c r="B190" s="79"/>
      <c r="C190" s="79"/>
      <c r="D190" s="79"/>
      <c r="E190" s="79"/>
      <c r="F190" s="79"/>
      <c r="G190" s="79"/>
      <c r="H190" s="79"/>
      <c r="I190" s="79"/>
      <c r="J190" s="79"/>
      <c r="K190" s="79"/>
      <c r="L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row>
    <row r="191" spans="1:78">
      <c r="A191" s="79"/>
      <c r="B191" s="79"/>
      <c r="C191" s="79"/>
      <c r="D191" s="79"/>
      <c r="E191" s="79"/>
      <c r="F191" s="79"/>
      <c r="G191" s="79"/>
      <c r="H191" s="79"/>
      <c r="I191" s="79"/>
      <c r="J191" s="79"/>
      <c r="K191" s="79"/>
      <c r="L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row>
    <row r="192" spans="1:78">
      <c r="A192" s="79"/>
      <c r="B192" s="79"/>
      <c r="C192" s="79"/>
      <c r="D192" s="79"/>
      <c r="E192" s="79"/>
      <c r="F192" s="79"/>
      <c r="G192" s="79"/>
      <c r="H192" s="79"/>
      <c r="I192" s="79"/>
      <c r="J192" s="79"/>
      <c r="K192" s="79"/>
      <c r="L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row>
    <row r="193" spans="1:78">
      <c r="A193" s="79"/>
      <c r="B193" s="79"/>
      <c r="C193" s="79"/>
      <c r="D193" s="79"/>
      <c r="E193" s="79"/>
      <c r="F193" s="79"/>
      <c r="G193" s="79"/>
      <c r="H193" s="79"/>
      <c r="I193" s="79"/>
      <c r="J193" s="79"/>
      <c r="K193" s="79"/>
      <c r="L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c r="BK193" s="79"/>
      <c r="BL193" s="79"/>
      <c r="BM193" s="79"/>
      <c r="BN193" s="79"/>
      <c r="BO193" s="79"/>
      <c r="BP193" s="79"/>
      <c r="BQ193" s="79"/>
      <c r="BR193" s="79"/>
      <c r="BS193" s="79"/>
      <c r="BT193" s="79"/>
      <c r="BU193" s="79"/>
      <c r="BV193" s="79"/>
      <c r="BW193" s="79"/>
      <c r="BX193" s="79"/>
      <c r="BY193" s="79"/>
      <c r="BZ193" s="79"/>
    </row>
    <row r="194" spans="1:78">
      <c r="A194" s="79"/>
      <c r="B194" s="79"/>
      <c r="C194" s="79"/>
      <c r="D194" s="79"/>
      <c r="E194" s="79"/>
      <c r="F194" s="79"/>
      <c r="G194" s="79"/>
      <c r="H194" s="79"/>
      <c r="I194" s="79"/>
      <c r="J194" s="79"/>
      <c r="K194" s="79"/>
      <c r="L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c r="BK194" s="79"/>
      <c r="BL194" s="79"/>
      <c r="BM194" s="79"/>
      <c r="BN194" s="79"/>
      <c r="BO194" s="79"/>
      <c r="BP194" s="79"/>
      <c r="BQ194" s="79"/>
      <c r="BR194" s="79"/>
      <c r="BS194" s="79"/>
      <c r="BT194" s="79"/>
      <c r="BU194" s="79"/>
      <c r="BV194" s="79"/>
      <c r="BW194" s="79"/>
      <c r="BX194" s="79"/>
      <c r="BY194" s="79"/>
      <c r="BZ194" s="79"/>
    </row>
    <row r="195" spans="1:78">
      <c r="A195" s="79"/>
      <c r="B195" s="79"/>
      <c r="C195" s="79"/>
      <c r="D195" s="79"/>
      <c r="E195" s="79"/>
      <c r="F195" s="79"/>
      <c r="G195" s="79"/>
      <c r="H195" s="79"/>
      <c r="I195" s="79"/>
      <c r="J195" s="79"/>
      <c r="K195" s="79"/>
      <c r="L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row>
    <row r="196" spans="1:78">
      <c r="A196" s="79"/>
      <c r="B196" s="79"/>
      <c r="C196" s="79"/>
      <c r="D196" s="79"/>
      <c r="E196" s="79"/>
      <c r="F196" s="79"/>
      <c r="G196" s="79"/>
      <c r="H196" s="79"/>
      <c r="I196" s="79"/>
      <c r="J196" s="79"/>
      <c r="K196" s="79"/>
      <c r="L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row>
    <row r="197" spans="1:78">
      <c r="A197" s="79"/>
      <c r="B197" s="79"/>
      <c r="C197" s="79"/>
      <c r="D197" s="79"/>
      <c r="E197" s="79"/>
      <c r="F197" s="79"/>
      <c r="G197" s="79"/>
      <c r="H197" s="79"/>
      <c r="I197" s="79"/>
      <c r="J197" s="79"/>
      <c r="K197" s="79"/>
      <c r="L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row>
    <row r="198" spans="1:78">
      <c r="A198" s="79"/>
      <c r="B198" s="79"/>
      <c r="C198" s="79"/>
      <c r="D198" s="79"/>
      <c r="E198" s="79"/>
      <c r="F198" s="79"/>
      <c r="G198" s="79"/>
      <c r="H198" s="79"/>
      <c r="I198" s="79"/>
      <c r="J198" s="79"/>
      <c r="K198" s="79"/>
      <c r="L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row>
    <row r="199" spans="1:78">
      <c r="A199" s="79"/>
      <c r="B199" s="79"/>
      <c r="C199" s="79"/>
      <c r="D199" s="79"/>
      <c r="E199" s="79"/>
      <c r="F199" s="79"/>
      <c r="G199" s="79"/>
      <c r="H199" s="79"/>
      <c r="I199" s="79"/>
      <c r="J199" s="79"/>
      <c r="K199" s="79"/>
      <c r="L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row>
    <row r="200" spans="1:78">
      <c r="A200" s="79"/>
      <c r="B200" s="79"/>
      <c r="C200" s="79"/>
      <c r="D200" s="79"/>
      <c r="E200" s="79"/>
      <c r="F200" s="79"/>
      <c r="G200" s="79"/>
      <c r="H200" s="79"/>
      <c r="I200" s="79"/>
      <c r="J200" s="79"/>
      <c r="K200" s="79"/>
      <c r="L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row>
    <row r="201" spans="1:78">
      <c r="A201" s="79"/>
      <c r="B201" s="79"/>
      <c r="C201" s="79"/>
      <c r="D201" s="79"/>
      <c r="E201" s="79"/>
      <c r="F201" s="79"/>
      <c r="G201" s="79"/>
      <c r="H201" s="79"/>
      <c r="I201" s="79"/>
      <c r="J201" s="79"/>
      <c r="K201" s="79"/>
      <c r="L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row>
    <row r="202" spans="1:78">
      <c r="A202" s="79"/>
      <c r="B202" s="79"/>
      <c r="C202" s="79"/>
      <c r="D202" s="79"/>
      <c r="E202" s="79"/>
      <c r="F202" s="79"/>
      <c r="G202" s="79"/>
      <c r="H202" s="79"/>
      <c r="I202" s="79"/>
      <c r="J202" s="79"/>
      <c r="K202" s="79"/>
      <c r="L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row>
    <row r="203" spans="1:78">
      <c r="A203" s="79"/>
      <c r="B203" s="79"/>
      <c r="C203" s="79"/>
      <c r="D203" s="79"/>
      <c r="E203" s="79"/>
      <c r="F203" s="79"/>
      <c r="G203" s="79"/>
      <c r="H203" s="79"/>
      <c r="I203" s="79"/>
      <c r="J203" s="79"/>
      <c r="K203" s="79"/>
      <c r="L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row>
    <row r="204" spans="1:78">
      <c r="A204" s="79"/>
      <c r="B204" s="79"/>
      <c r="C204" s="79"/>
      <c r="D204" s="79"/>
      <c r="E204" s="79"/>
      <c r="F204" s="79"/>
      <c r="G204" s="79"/>
      <c r="H204" s="79"/>
      <c r="I204" s="79"/>
      <c r="J204" s="79"/>
      <c r="K204" s="79"/>
      <c r="L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row>
    <row r="205" spans="1:78">
      <c r="A205" s="79"/>
      <c r="B205" s="79"/>
      <c r="C205" s="79"/>
      <c r="D205" s="79"/>
      <c r="E205" s="79"/>
      <c r="F205" s="79"/>
      <c r="G205" s="79"/>
      <c r="H205" s="79"/>
      <c r="I205" s="79"/>
      <c r="J205" s="79"/>
      <c r="K205" s="79"/>
      <c r="L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c r="BI205" s="79"/>
      <c r="BJ205" s="79"/>
      <c r="BK205" s="79"/>
      <c r="BL205" s="79"/>
      <c r="BM205" s="79"/>
      <c r="BN205" s="79"/>
      <c r="BO205" s="79"/>
      <c r="BP205" s="79"/>
      <c r="BQ205" s="79"/>
      <c r="BR205" s="79"/>
      <c r="BS205" s="79"/>
      <c r="BT205" s="79"/>
      <c r="BU205" s="79"/>
      <c r="BV205" s="79"/>
      <c r="BW205" s="79"/>
      <c r="BX205" s="79"/>
      <c r="BY205" s="79"/>
      <c r="BZ205" s="79"/>
    </row>
    <row r="206" spans="1:78">
      <c r="A206" s="79"/>
      <c r="B206" s="79"/>
      <c r="C206" s="79"/>
      <c r="D206" s="79"/>
      <c r="E206" s="79"/>
      <c r="F206" s="79"/>
      <c r="G206" s="79"/>
      <c r="H206" s="79"/>
      <c r="I206" s="79"/>
      <c r="J206" s="79"/>
      <c r="K206" s="79"/>
      <c r="L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c r="BI206" s="79"/>
      <c r="BJ206" s="79"/>
      <c r="BK206" s="79"/>
      <c r="BL206" s="79"/>
      <c r="BM206" s="79"/>
      <c r="BN206" s="79"/>
      <c r="BO206" s="79"/>
      <c r="BP206" s="79"/>
      <c r="BQ206" s="79"/>
      <c r="BR206" s="79"/>
      <c r="BS206" s="79"/>
      <c r="BT206" s="79"/>
      <c r="BU206" s="79"/>
      <c r="BV206" s="79"/>
      <c r="BW206" s="79"/>
      <c r="BX206" s="79"/>
      <c r="BY206" s="79"/>
      <c r="BZ206" s="79"/>
    </row>
    <row r="207" spans="1:78">
      <c r="A207" s="79"/>
      <c r="B207" s="79"/>
      <c r="C207" s="79"/>
      <c r="D207" s="79"/>
      <c r="E207" s="79"/>
      <c r="F207" s="79"/>
      <c r="G207" s="79"/>
      <c r="H207" s="79"/>
      <c r="I207" s="79"/>
      <c r="J207" s="79"/>
      <c r="K207" s="79"/>
      <c r="L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c r="BI207" s="79"/>
      <c r="BJ207" s="79"/>
      <c r="BK207" s="79"/>
      <c r="BL207" s="79"/>
      <c r="BM207" s="79"/>
      <c r="BN207" s="79"/>
      <c r="BO207" s="79"/>
      <c r="BP207" s="79"/>
      <c r="BQ207" s="79"/>
      <c r="BR207" s="79"/>
      <c r="BS207" s="79"/>
      <c r="BT207" s="79"/>
      <c r="BU207" s="79"/>
      <c r="BV207" s="79"/>
      <c r="BW207" s="79"/>
      <c r="BX207" s="79"/>
      <c r="BY207" s="79"/>
      <c r="BZ207" s="79"/>
    </row>
    <row r="208" spans="1:78">
      <c r="A208" s="79"/>
      <c r="B208" s="79"/>
      <c r="C208" s="79"/>
      <c r="D208" s="79"/>
      <c r="E208" s="79"/>
      <c r="F208" s="79"/>
      <c r="G208" s="79"/>
      <c r="H208" s="79"/>
      <c r="I208" s="79"/>
      <c r="J208" s="79"/>
      <c r="K208" s="79"/>
      <c r="L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c r="BC208" s="79"/>
      <c r="BD208" s="79"/>
      <c r="BE208" s="79"/>
      <c r="BF208" s="79"/>
      <c r="BG208" s="79"/>
      <c r="BH208" s="79"/>
      <c r="BI208" s="79"/>
      <c r="BJ208" s="79"/>
      <c r="BK208" s="79"/>
      <c r="BL208" s="79"/>
      <c r="BM208" s="79"/>
      <c r="BN208" s="79"/>
      <c r="BO208" s="79"/>
      <c r="BP208" s="79"/>
      <c r="BQ208" s="79"/>
      <c r="BR208" s="79"/>
      <c r="BS208" s="79"/>
      <c r="BT208" s="79"/>
      <c r="BU208" s="79"/>
      <c r="BV208" s="79"/>
      <c r="BW208" s="79"/>
      <c r="BX208" s="79"/>
      <c r="BY208" s="79"/>
      <c r="BZ208" s="79"/>
    </row>
    <row r="209" spans="1:78">
      <c r="A209" s="79"/>
      <c r="B209" s="79"/>
      <c r="C209" s="79"/>
      <c r="D209" s="79"/>
      <c r="E209" s="79"/>
      <c r="F209" s="79"/>
      <c r="G209" s="79"/>
      <c r="H209" s="79"/>
      <c r="I209" s="79"/>
      <c r="J209" s="79"/>
      <c r="K209" s="79"/>
      <c r="L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row>
    <row r="210" spans="1:78">
      <c r="A210" s="79"/>
      <c r="B210" s="79"/>
      <c r="C210" s="79"/>
      <c r="D210" s="79"/>
      <c r="E210" s="79"/>
      <c r="F210" s="79"/>
      <c r="G210" s="79"/>
      <c r="H210" s="79"/>
      <c r="I210" s="79"/>
      <c r="J210" s="79"/>
      <c r="K210" s="79"/>
      <c r="L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row>
    <row r="211" spans="1:78">
      <c r="A211" s="79"/>
      <c r="B211" s="79"/>
      <c r="C211" s="79"/>
      <c r="D211" s="79"/>
      <c r="E211" s="79"/>
      <c r="F211" s="79"/>
      <c r="G211" s="79"/>
      <c r="H211" s="79"/>
      <c r="I211" s="79"/>
      <c r="J211" s="79"/>
      <c r="K211" s="79"/>
      <c r="L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row>
    <row r="212" spans="1:78">
      <c r="A212" s="79"/>
      <c r="B212" s="79"/>
      <c r="C212" s="79"/>
      <c r="D212" s="79"/>
      <c r="E212" s="79"/>
      <c r="F212" s="79"/>
      <c r="G212" s="79"/>
      <c r="H212" s="79"/>
      <c r="I212" s="79"/>
      <c r="J212" s="79"/>
      <c r="K212" s="79"/>
      <c r="L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row>
    <row r="213" spans="1:78">
      <c r="A213" s="79"/>
      <c r="B213" s="79"/>
      <c r="C213" s="79"/>
      <c r="D213" s="79"/>
      <c r="E213" s="79"/>
      <c r="F213" s="79"/>
      <c r="G213" s="79"/>
      <c r="H213" s="79"/>
      <c r="I213" s="79"/>
      <c r="J213" s="79"/>
      <c r="K213" s="79"/>
      <c r="L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row>
    <row r="214" spans="1:78">
      <c r="A214" s="79"/>
      <c r="B214" s="79"/>
      <c r="C214" s="79"/>
      <c r="D214" s="79"/>
      <c r="E214" s="79"/>
      <c r="F214" s="79"/>
      <c r="G214" s="79"/>
      <c r="H214" s="79"/>
      <c r="I214" s="79"/>
      <c r="J214" s="79"/>
      <c r="K214" s="79"/>
      <c r="L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row>
    <row r="215" spans="1:78">
      <c r="A215" s="79"/>
      <c r="B215" s="79"/>
      <c r="C215" s="79"/>
      <c r="D215" s="79"/>
      <c r="E215" s="79"/>
      <c r="F215" s="79"/>
      <c r="G215" s="79"/>
      <c r="H215" s="79"/>
      <c r="I215" s="79"/>
      <c r="J215" s="79"/>
      <c r="K215" s="79"/>
      <c r="L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row>
    <row r="216" spans="1:78">
      <c r="A216" s="79"/>
      <c r="B216" s="79"/>
      <c r="C216" s="79"/>
      <c r="D216" s="79"/>
      <c r="E216" s="79"/>
      <c r="F216" s="79"/>
      <c r="G216" s="79"/>
      <c r="H216" s="79"/>
      <c r="I216" s="79"/>
      <c r="J216" s="79"/>
      <c r="K216" s="79"/>
      <c r="L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c r="BC216" s="79"/>
      <c r="BD216" s="79"/>
      <c r="BE216" s="79"/>
      <c r="BF216" s="79"/>
      <c r="BG216" s="79"/>
      <c r="BH216" s="79"/>
      <c r="BI216" s="79"/>
      <c r="BJ216" s="79"/>
      <c r="BK216" s="79"/>
      <c r="BL216" s="79"/>
      <c r="BM216" s="79"/>
      <c r="BN216" s="79"/>
      <c r="BO216" s="79"/>
      <c r="BP216" s="79"/>
      <c r="BQ216" s="79"/>
      <c r="BR216" s="79"/>
      <c r="BS216" s="79"/>
      <c r="BT216" s="79"/>
      <c r="BU216" s="79"/>
      <c r="BV216" s="79"/>
      <c r="BW216" s="79"/>
      <c r="BX216" s="79"/>
      <c r="BY216" s="79"/>
      <c r="BZ216" s="79"/>
    </row>
    <row r="217" spans="1:78">
      <c r="A217" s="79"/>
      <c r="B217" s="79"/>
      <c r="C217" s="79"/>
      <c r="D217" s="79"/>
      <c r="E217" s="79"/>
      <c r="F217" s="79"/>
      <c r="G217" s="79"/>
      <c r="H217" s="79"/>
      <c r="I217" s="79"/>
      <c r="J217" s="79"/>
      <c r="K217" s="79"/>
      <c r="L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c r="BC217" s="79"/>
      <c r="BD217" s="79"/>
      <c r="BE217" s="79"/>
      <c r="BF217" s="79"/>
      <c r="BG217" s="79"/>
      <c r="BH217" s="79"/>
      <c r="BI217" s="79"/>
      <c r="BJ217" s="79"/>
      <c r="BK217" s="79"/>
      <c r="BL217" s="79"/>
      <c r="BM217" s="79"/>
      <c r="BN217" s="79"/>
      <c r="BO217" s="79"/>
      <c r="BP217" s="79"/>
      <c r="BQ217" s="79"/>
      <c r="BR217" s="79"/>
      <c r="BS217" s="79"/>
      <c r="BT217" s="79"/>
      <c r="BU217" s="79"/>
      <c r="BV217" s="79"/>
      <c r="BW217" s="79"/>
      <c r="BX217" s="79"/>
      <c r="BY217" s="79"/>
      <c r="BZ217" s="79"/>
    </row>
    <row r="218" spans="1:78">
      <c r="A218" s="79"/>
      <c r="B218" s="79"/>
      <c r="C218" s="79"/>
      <c r="D218" s="79"/>
      <c r="E218" s="79"/>
      <c r="F218" s="79"/>
      <c r="G218" s="79"/>
      <c r="H218" s="79"/>
      <c r="I218" s="79"/>
      <c r="J218" s="79"/>
      <c r="K218" s="79"/>
      <c r="L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row>
    <row r="219" spans="1:78">
      <c r="A219" s="79"/>
      <c r="B219" s="79"/>
      <c r="C219" s="79"/>
      <c r="D219" s="79"/>
      <c r="E219" s="79"/>
      <c r="F219" s="79"/>
      <c r="G219" s="79"/>
      <c r="H219" s="79"/>
      <c r="I219" s="79"/>
      <c r="J219" s="79"/>
      <c r="K219" s="79"/>
      <c r="L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row>
    <row r="220" spans="1:78">
      <c r="A220" s="79"/>
      <c r="B220" s="79"/>
      <c r="C220" s="79"/>
      <c r="D220" s="79"/>
      <c r="E220" s="79"/>
      <c r="F220" s="79"/>
      <c r="G220" s="79"/>
      <c r="H220" s="79"/>
      <c r="I220" s="79"/>
      <c r="J220" s="79"/>
      <c r="K220" s="79"/>
      <c r="L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row>
    <row r="221" spans="1:78">
      <c r="A221" s="79"/>
      <c r="B221" s="79"/>
      <c r="C221" s="79"/>
      <c r="D221" s="79"/>
      <c r="E221" s="79"/>
      <c r="F221" s="79"/>
      <c r="G221" s="79"/>
      <c r="H221" s="79"/>
      <c r="I221" s="79"/>
      <c r="J221" s="79"/>
      <c r="K221" s="79"/>
      <c r="L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row>
    <row r="222" spans="1:78">
      <c r="A222" s="79"/>
      <c r="B222" s="79"/>
      <c r="C222" s="79"/>
      <c r="D222" s="79"/>
      <c r="E222" s="79"/>
      <c r="F222" s="79"/>
      <c r="G222" s="79"/>
      <c r="H222" s="79"/>
      <c r="I222" s="79"/>
      <c r="J222" s="79"/>
      <c r="K222" s="79"/>
      <c r="L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row>
    <row r="223" spans="1:78">
      <c r="A223" s="79"/>
      <c r="B223" s="79"/>
      <c r="C223" s="79"/>
      <c r="D223" s="79"/>
      <c r="E223" s="79"/>
      <c r="F223" s="79"/>
      <c r="G223" s="79"/>
      <c r="H223" s="79"/>
      <c r="I223" s="79"/>
      <c r="J223" s="79"/>
      <c r="K223" s="79"/>
      <c r="L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row>
    <row r="224" spans="1:78">
      <c r="A224" s="79"/>
      <c r="B224" s="79"/>
      <c r="C224" s="79"/>
      <c r="D224" s="79"/>
      <c r="E224" s="79"/>
      <c r="F224" s="79"/>
      <c r="G224" s="79"/>
      <c r="H224" s="79"/>
      <c r="I224" s="79"/>
      <c r="J224" s="79"/>
      <c r="K224" s="79"/>
      <c r="L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row>
    <row r="225" spans="1:78">
      <c r="A225" s="79"/>
      <c r="B225" s="79"/>
      <c r="C225" s="79"/>
      <c r="D225" s="79"/>
      <c r="E225" s="79"/>
      <c r="F225" s="79"/>
      <c r="G225" s="79"/>
      <c r="H225" s="79"/>
      <c r="I225" s="79"/>
      <c r="J225" s="79"/>
      <c r="K225" s="79"/>
      <c r="L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row>
    <row r="226" spans="1:78">
      <c r="A226" s="79"/>
      <c r="B226" s="79"/>
      <c r="C226" s="79"/>
      <c r="D226" s="79"/>
      <c r="E226" s="79"/>
      <c r="F226" s="79"/>
      <c r="G226" s="79"/>
      <c r="H226" s="79"/>
      <c r="I226" s="79"/>
      <c r="J226" s="79"/>
      <c r="K226" s="79"/>
      <c r="L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row>
    <row r="227" spans="1:78">
      <c r="A227" s="79"/>
      <c r="B227" s="79"/>
      <c r="C227" s="79"/>
      <c r="D227" s="79"/>
      <c r="E227" s="79"/>
      <c r="F227" s="79"/>
      <c r="G227" s="79"/>
      <c r="H227" s="79"/>
      <c r="I227" s="79"/>
      <c r="J227" s="79"/>
      <c r="K227" s="79"/>
      <c r="L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row>
    <row r="228" spans="1:78">
      <c r="A228" s="79"/>
      <c r="B228" s="79"/>
      <c r="C228" s="79"/>
      <c r="D228" s="79"/>
      <c r="E228" s="79"/>
      <c r="F228" s="79"/>
      <c r="G228" s="79"/>
      <c r="H228" s="79"/>
      <c r="I228" s="79"/>
      <c r="J228" s="79"/>
      <c r="K228" s="79"/>
      <c r="L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row>
    <row r="229" spans="1:78">
      <c r="A229" s="79"/>
      <c r="B229" s="79"/>
      <c r="C229" s="79"/>
      <c r="D229" s="79"/>
      <c r="E229" s="79"/>
      <c r="F229" s="79"/>
      <c r="G229" s="79"/>
      <c r="H229" s="79"/>
      <c r="I229" s="79"/>
      <c r="J229" s="79"/>
      <c r="K229" s="79"/>
      <c r="L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row>
    <row r="230" spans="1:78">
      <c r="A230" s="79"/>
      <c r="B230" s="79"/>
      <c r="C230" s="79"/>
      <c r="D230" s="79"/>
      <c r="E230" s="79"/>
      <c r="F230" s="79"/>
      <c r="G230" s="79"/>
      <c r="H230" s="79"/>
      <c r="I230" s="79"/>
      <c r="J230" s="79"/>
      <c r="K230" s="79"/>
      <c r="L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c r="AZ230" s="79"/>
      <c r="BA230" s="79"/>
      <c r="BB230" s="79"/>
      <c r="BC230" s="79"/>
      <c r="BD230" s="79"/>
      <c r="BE230" s="79"/>
      <c r="BF230" s="79"/>
      <c r="BG230" s="79"/>
      <c r="BH230" s="79"/>
      <c r="BI230" s="79"/>
      <c r="BJ230" s="79"/>
      <c r="BK230" s="79"/>
      <c r="BL230" s="79"/>
      <c r="BM230" s="79"/>
      <c r="BN230" s="79"/>
      <c r="BO230" s="79"/>
      <c r="BP230" s="79"/>
      <c r="BQ230" s="79"/>
      <c r="BR230" s="79"/>
      <c r="BS230" s="79"/>
      <c r="BT230" s="79"/>
      <c r="BU230" s="79"/>
      <c r="BV230" s="79"/>
      <c r="BW230" s="79"/>
      <c r="BX230" s="79"/>
      <c r="BY230" s="79"/>
      <c r="BZ230" s="79"/>
    </row>
    <row r="231" spans="1:78">
      <c r="A231" s="79"/>
      <c r="B231" s="79"/>
      <c r="C231" s="79"/>
      <c r="D231" s="79"/>
      <c r="E231" s="79"/>
      <c r="F231" s="79"/>
      <c r="G231" s="79"/>
      <c r="H231" s="79"/>
      <c r="I231" s="79"/>
      <c r="J231" s="79"/>
      <c r="K231" s="79"/>
      <c r="L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row>
    <row r="232" spans="1:78">
      <c r="A232" s="79"/>
      <c r="B232" s="79"/>
      <c r="C232" s="79"/>
      <c r="D232" s="79"/>
      <c r="E232" s="79"/>
      <c r="F232" s="79"/>
      <c r="G232" s="79"/>
      <c r="H232" s="79"/>
      <c r="I232" s="79"/>
      <c r="J232" s="79"/>
      <c r="K232" s="79"/>
      <c r="L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row>
    <row r="233" spans="1:78">
      <c r="A233" s="79"/>
      <c r="B233" s="79"/>
      <c r="C233" s="79"/>
      <c r="D233" s="79"/>
      <c r="E233" s="79"/>
      <c r="F233" s="79"/>
      <c r="G233" s="79"/>
      <c r="H233" s="79"/>
      <c r="I233" s="79"/>
      <c r="J233" s="79"/>
      <c r="K233" s="79"/>
      <c r="L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row>
    <row r="234" spans="1:78">
      <c r="A234" s="79"/>
      <c r="B234" s="79"/>
      <c r="C234" s="79"/>
      <c r="D234" s="79"/>
      <c r="E234" s="79"/>
      <c r="F234" s="79"/>
      <c r="G234" s="79"/>
      <c r="H234" s="79"/>
      <c r="I234" s="79"/>
      <c r="J234" s="79"/>
      <c r="K234" s="79"/>
      <c r="L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row>
    <row r="235" spans="1:78">
      <c r="A235" s="79"/>
      <c r="B235" s="79"/>
      <c r="C235" s="79"/>
      <c r="D235" s="79"/>
      <c r="E235" s="79"/>
      <c r="F235" s="79"/>
      <c r="G235" s="79"/>
      <c r="H235" s="79"/>
      <c r="I235" s="79"/>
      <c r="J235" s="79"/>
      <c r="K235" s="79"/>
      <c r="L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c r="BC235" s="79"/>
      <c r="BD235" s="79"/>
      <c r="BE235" s="79"/>
      <c r="BF235" s="79"/>
      <c r="BG235" s="79"/>
      <c r="BH235" s="79"/>
      <c r="BI235" s="79"/>
      <c r="BJ235" s="79"/>
      <c r="BK235" s="79"/>
      <c r="BL235" s="79"/>
      <c r="BM235" s="79"/>
      <c r="BN235" s="79"/>
      <c r="BO235" s="79"/>
      <c r="BP235" s="79"/>
      <c r="BQ235" s="79"/>
      <c r="BR235" s="79"/>
      <c r="BS235" s="79"/>
      <c r="BT235" s="79"/>
      <c r="BU235" s="79"/>
      <c r="BV235" s="79"/>
      <c r="BW235" s="79"/>
      <c r="BX235" s="79"/>
      <c r="BY235" s="79"/>
      <c r="BZ235" s="79"/>
    </row>
    <row r="236" spans="1:78">
      <c r="A236" s="79"/>
      <c r="B236" s="79"/>
      <c r="C236" s="79"/>
      <c r="D236" s="79"/>
      <c r="E236" s="79"/>
      <c r="F236" s="79"/>
      <c r="G236" s="79"/>
      <c r="H236" s="79"/>
      <c r="I236" s="79"/>
      <c r="J236" s="79"/>
      <c r="K236" s="79"/>
      <c r="L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row>
    <row r="237" spans="1:78">
      <c r="A237" s="79"/>
      <c r="B237" s="79"/>
      <c r="C237" s="79"/>
      <c r="D237" s="79"/>
      <c r="E237" s="79"/>
      <c r="F237" s="79"/>
      <c r="G237" s="79"/>
      <c r="H237" s="79"/>
      <c r="I237" s="79"/>
      <c r="J237" s="79"/>
      <c r="K237" s="79"/>
      <c r="L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row>
    <row r="238" spans="1:78">
      <c r="A238" s="79"/>
      <c r="B238" s="79"/>
      <c r="C238" s="79"/>
      <c r="D238" s="79"/>
      <c r="E238" s="79"/>
      <c r="F238" s="79"/>
      <c r="G238" s="79"/>
      <c r="H238" s="79"/>
      <c r="I238" s="79"/>
      <c r="J238" s="79"/>
      <c r="K238" s="79"/>
      <c r="L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row>
    <row r="239" spans="1:78">
      <c r="A239" s="79"/>
      <c r="B239" s="79"/>
      <c r="C239" s="79"/>
      <c r="D239" s="79"/>
      <c r="E239" s="79"/>
      <c r="F239" s="79"/>
      <c r="G239" s="79"/>
      <c r="H239" s="79"/>
      <c r="I239" s="79"/>
      <c r="J239" s="79"/>
      <c r="K239" s="79"/>
      <c r="L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c r="BI239" s="79"/>
      <c r="BJ239" s="79"/>
      <c r="BK239" s="79"/>
      <c r="BL239" s="79"/>
      <c r="BM239" s="79"/>
      <c r="BN239" s="79"/>
      <c r="BO239" s="79"/>
      <c r="BP239" s="79"/>
      <c r="BQ239" s="79"/>
      <c r="BR239" s="79"/>
      <c r="BS239" s="79"/>
      <c r="BT239" s="79"/>
      <c r="BU239" s="79"/>
      <c r="BV239" s="79"/>
      <c r="BW239" s="79"/>
      <c r="BX239" s="79"/>
      <c r="BY239" s="79"/>
      <c r="BZ239" s="79"/>
    </row>
    <row r="240" spans="1:78">
      <c r="A240" s="79"/>
      <c r="B240" s="79"/>
      <c r="C240" s="79"/>
      <c r="D240" s="79"/>
      <c r="E240" s="79"/>
      <c r="F240" s="79"/>
      <c r="G240" s="79"/>
      <c r="H240" s="79"/>
      <c r="I240" s="79"/>
      <c r="J240" s="79"/>
      <c r="K240" s="79"/>
      <c r="L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c r="BI240" s="79"/>
      <c r="BJ240" s="79"/>
      <c r="BK240" s="79"/>
      <c r="BL240" s="79"/>
      <c r="BM240" s="79"/>
      <c r="BN240" s="79"/>
      <c r="BO240" s="79"/>
      <c r="BP240" s="79"/>
      <c r="BQ240" s="79"/>
      <c r="BR240" s="79"/>
      <c r="BS240" s="79"/>
      <c r="BT240" s="79"/>
      <c r="BU240" s="79"/>
      <c r="BV240" s="79"/>
      <c r="BW240" s="79"/>
      <c r="BX240" s="79"/>
      <c r="BY240" s="79"/>
      <c r="BZ240" s="79"/>
    </row>
    <row r="241" spans="1:78">
      <c r="A241" s="79"/>
      <c r="B241" s="79"/>
      <c r="C241" s="79"/>
      <c r="D241" s="79"/>
      <c r="E241" s="79"/>
      <c r="F241" s="79"/>
      <c r="G241" s="79"/>
      <c r="H241" s="79"/>
      <c r="I241" s="79"/>
      <c r="J241" s="79"/>
      <c r="K241" s="79"/>
      <c r="L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c r="BI241" s="79"/>
      <c r="BJ241" s="79"/>
      <c r="BK241" s="79"/>
      <c r="BL241" s="79"/>
      <c r="BM241" s="79"/>
      <c r="BN241" s="79"/>
      <c r="BO241" s="79"/>
      <c r="BP241" s="79"/>
      <c r="BQ241" s="79"/>
      <c r="BR241" s="79"/>
      <c r="BS241" s="79"/>
      <c r="BT241" s="79"/>
      <c r="BU241" s="79"/>
      <c r="BV241" s="79"/>
      <c r="BW241" s="79"/>
      <c r="BX241" s="79"/>
      <c r="BY241" s="79"/>
      <c r="BZ241" s="79"/>
    </row>
    <row r="242" spans="1:78">
      <c r="A242" s="79"/>
      <c r="B242" s="79"/>
      <c r="C242" s="79"/>
      <c r="D242" s="79"/>
      <c r="E242" s="79"/>
      <c r="F242" s="79"/>
      <c r="G242" s="79"/>
      <c r="H242" s="79"/>
      <c r="I242" s="79"/>
      <c r="J242" s="79"/>
      <c r="K242" s="79"/>
      <c r="L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row>
    <row r="243" spans="1:78">
      <c r="A243" s="79"/>
      <c r="B243" s="79"/>
      <c r="C243" s="79"/>
      <c r="D243" s="79"/>
      <c r="E243" s="79"/>
      <c r="F243" s="79"/>
      <c r="G243" s="79"/>
      <c r="H243" s="79"/>
      <c r="I243" s="79"/>
      <c r="J243" s="79"/>
      <c r="K243" s="79"/>
      <c r="L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79"/>
      <c r="BR243" s="79"/>
      <c r="BS243" s="79"/>
      <c r="BT243" s="79"/>
      <c r="BU243" s="79"/>
      <c r="BV243" s="79"/>
      <c r="BW243" s="79"/>
      <c r="BX243" s="79"/>
      <c r="BY243" s="79"/>
      <c r="BZ243" s="79"/>
    </row>
    <row r="244" spans="1:78">
      <c r="A244" s="79"/>
      <c r="B244" s="79"/>
      <c r="C244" s="79"/>
      <c r="D244" s="79"/>
      <c r="E244" s="79"/>
      <c r="F244" s="79"/>
      <c r="G244" s="79"/>
      <c r="H244" s="79"/>
      <c r="I244" s="79"/>
      <c r="J244" s="79"/>
      <c r="K244" s="79"/>
      <c r="L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79"/>
      <c r="BR244" s="79"/>
      <c r="BS244" s="79"/>
      <c r="BT244" s="79"/>
      <c r="BU244" s="79"/>
      <c r="BV244" s="79"/>
      <c r="BW244" s="79"/>
      <c r="BX244" s="79"/>
      <c r="BY244" s="79"/>
      <c r="BZ244" s="79"/>
    </row>
    <row r="245" spans="1:78">
      <c r="A245" s="79"/>
      <c r="B245" s="79"/>
      <c r="C245" s="79"/>
      <c r="D245" s="79"/>
      <c r="E245" s="79"/>
      <c r="F245" s="79"/>
      <c r="G245" s="79"/>
      <c r="H245" s="79"/>
      <c r="I245" s="79"/>
      <c r="J245" s="79"/>
      <c r="K245" s="79"/>
      <c r="L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row>
    <row r="246" spans="1:78">
      <c r="A246" s="79"/>
      <c r="B246" s="79"/>
      <c r="C246" s="79"/>
      <c r="D246" s="79"/>
      <c r="E246" s="79"/>
      <c r="F246" s="79"/>
      <c r="G246" s="79"/>
      <c r="H246" s="79"/>
      <c r="I246" s="79"/>
      <c r="J246" s="79"/>
      <c r="K246" s="79"/>
      <c r="L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row>
    <row r="247" spans="1:78">
      <c r="A247" s="79"/>
      <c r="B247" s="79"/>
      <c r="C247" s="79"/>
      <c r="D247" s="79"/>
      <c r="E247" s="79"/>
      <c r="F247" s="79"/>
      <c r="G247" s="79"/>
      <c r="H247" s="79"/>
      <c r="I247" s="79"/>
      <c r="J247" s="79"/>
      <c r="K247" s="79"/>
      <c r="L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c r="BK247" s="79"/>
      <c r="BL247" s="79"/>
      <c r="BM247" s="79"/>
      <c r="BN247" s="79"/>
      <c r="BO247" s="79"/>
      <c r="BP247" s="79"/>
      <c r="BQ247" s="79"/>
      <c r="BR247" s="79"/>
      <c r="BS247" s="79"/>
      <c r="BT247" s="79"/>
      <c r="BU247" s="79"/>
      <c r="BV247" s="79"/>
      <c r="BW247" s="79"/>
      <c r="BX247" s="79"/>
      <c r="BY247" s="79"/>
      <c r="BZ247" s="79"/>
    </row>
    <row r="248" spans="1:78">
      <c r="A248" s="79"/>
      <c r="B248" s="79"/>
      <c r="C248" s="79"/>
      <c r="D248" s="79"/>
      <c r="E248" s="79"/>
      <c r="F248" s="79"/>
      <c r="G248" s="79"/>
      <c r="H248" s="79"/>
      <c r="I248" s="79"/>
      <c r="J248" s="79"/>
      <c r="K248" s="79"/>
      <c r="L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c r="BK248" s="79"/>
      <c r="BL248" s="79"/>
      <c r="BM248" s="79"/>
      <c r="BN248" s="79"/>
      <c r="BO248" s="79"/>
      <c r="BP248" s="79"/>
      <c r="BQ248" s="79"/>
      <c r="BR248" s="79"/>
      <c r="BS248" s="79"/>
      <c r="BT248" s="79"/>
      <c r="BU248" s="79"/>
      <c r="BV248" s="79"/>
      <c r="BW248" s="79"/>
      <c r="BX248" s="79"/>
      <c r="BY248" s="79"/>
      <c r="BZ248" s="79"/>
    </row>
    <row r="249" spans="1:78">
      <c r="A249" s="79"/>
      <c r="B249" s="79"/>
      <c r="C249" s="79"/>
      <c r="D249" s="79"/>
      <c r="E249" s="79"/>
      <c r="F249" s="79"/>
      <c r="G249" s="79"/>
      <c r="H249" s="79"/>
      <c r="I249" s="79"/>
      <c r="J249" s="79"/>
      <c r="K249" s="79"/>
      <c r="L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row>
    <row r="250" spans="1:78">
      <c r="A250" s="79"/>
      <c r="B250" s="79"/>
      <c r="C250" s="79"/>
      <c r="D250" s="79"/>
      <c r="E250" s="79"/>
      <c r="F250" s="79"/>
      <c r="G250" s="79"/>
      <c r="H250" s="79"/>
      <c r="I250" s="79"/>
      <c r="J250" s="79"/>
      <c r="K250" s="79"/>
      <c r="L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row>
    <row r="251" spans="1:78">
      <c r="A251" s="79"/>
      <c r="B251" s="79"/>
      <c r="C251" s="79"/>
      <c r="D251" s="79"/>
      <c r="E251" s="79"/>
      <c r="F251" s="79"/>
      <c r="G251" s="79"/>
      <c r="H251" s="79"/>
      <c r="I251" s="79"/>
      <c r="J251" s="79"/>
      <c r="K251" s="79"/>
      <c r="L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row>
    <row r="252" spans="1:78">
      <c r="A252" s="79"/>
      <c r="B252" s="79"/>
      <c r="C252" s="79"/>
      <c r="D252" s="79"/>
      <c r="E252" s="79"/>
      <c r="F252" s="79"/>
      <c r="G252" s="79"/>
      <c r="H252" s="79"/>
      <c r="I252" s="79"/>
      <c r="J252" s="79"/>
      <c r="K252" s="79"/>
      <c r="L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row>
    <row r="253" spans="1:78">
      <c r="A253" s="79"/>
      <c r="B253" s="79"/>
      <c r="C253" s="79"/>
      <c r="D253" s="79"/>
      <c r="E253" s="79"/>
      <c r="F253" s="79"/>
      <c r="G253" s="79"/>
      <c r="H253" s="79"/>
      <c r="I253" s="79"/>
      <c r="J253" s="79"/>
      <c r="K253" s="79"/>
      <c r="L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row>
    <row r="254" spans="1:78">
      <c r="A254" s="79"/>
      <c r="B254" s="79"/>
      <c r="C254" s="79"/>
      <c r="D254" s="79"/>
      <c r="E254" s="79"/>
      <c r="F254" s="79"/>
      <c r="G254" s="79"/>
      <c r="H254" s="79"/>
      <c r="I254" s="79"/>
      <c r="J254" s="79"/>
      <c r="K254" s="79"/>
      <c r="L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row>
    <row r="255" spans="1:78">
      <c r="A255" s="79"/>
      <c r="B255" s="79"/>
      <c r="C255" s="79"/>
      <c r="D255" s="79"/>
      <c r="E255" s="79"/>
      <c r="F255" s="79"/>
      <c r="G255" s="79"/>
      <c r="H255" s="79"/>
      <c r="I255" s="79"/>
      <c r="J255" s="79"/>
      <c r="K255" s="79"/>
      <c r="L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row>
    <row r="256" spans="1:78">
      <c r="A256" s="79"/>
      <c r="B256" s="79"/>
      <c r="C256" s="79"/>
      <c r="D256" s="79"/>
      <c r="E256" s="79"/>
      <c r="F256" s="79"/>
      <c r="G256" s="79"/>
      <c r="H256" s="79"/>
      <c r="I256" s="79"/>
      <c r="J256" s="79"/>
      <c r="K256" s="79"/>
      <c r="L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row>
    <row r="257" spans="1:78">
      <c r="A257" s="79"/>
      <c r="B257" s="79"/>
      <c r="C257" s="79"/>
      <c r="D257" s="79"/>
      <c r="E257" s="79"/>
      <c r="F257" s="79"/>
      <c r="G257" s="79"/>
      <c r="H257" s="79"/>
      <c r="I257" s="79"/>
      <c r="J257" s="79"/>
      <c r="K257" s="79"/>
      <c r="L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row>
    <row r="258" spans="1:78">
      <c r="A258" s="79"/>
      <c r="B258" s="79"/>
      <c r="C258" s="79"/>
      <c r="D258" s="79"/>
      <c r="E258" s="79"/>
      <c r="F258" s="79"/>
      <c r="G258" s="79"/>
      <c r="H258" s="79"/>
      <c r="I258" s="79"/>
      <c r="J258" s="79"/>
      <c r="K258" s="79"/>
      <c r="L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row>
    <row r="259" spans="1:78">
      <c r="A259" s="79"/>
      <c r="B259" s="79"/>
      <c r="C259" s="79"/>
      <c r="D259" s="79"/>
      <c r="E259" s="79"/>
      <c r="F259" s="79"/>
      <c r="G259" s="79"/>
      <c r="H259" s="79"/>
      <c r="I259" s="79"/>
      <c r="J259" s="79"/>
      <c r="K259" s="79"/>
      <c r="L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row>
    <row r="260" spans="1:78">
      <c r="A260" s="79"/>
      <c r="B260" s="79"/>
      <c r="C260" s="79"/>
      <c r="D260" s="79"/>
      <c r="E260" s="79"/>
      <c r="F260" s="79"/>
      <c r="G260" s="79"/>
      <c r="H260" s="79"/>
      <c r="I260" s="79"/>
      <c r="J260" s="79"/>
      <c r="K260" s="79"/>
      <c r="L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row>
    <row r="261" spans="1:78">
      <c r="A261" s="79"/>
      <c r="B261" s="79"/>
      <c r="C261" s="79"/>
      <c r="D261" s="79"/>
      <c r="E261" s="79"/>
      <c r="F261" s="79"/>
      <c r="G261" s="79"/>
      <c r="H261" s="79"/>
      <c r="I261" s="79"/>
      <c r="J261" s="79"/>
      <c r="K261" s="79"/>
      <c r="L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79"/>
      <c r="BU261" s="79"/>
      <c r="BV261" s="79"/>
      <c r="BW261" s="79"/>
      <c r="BX261" s="79"/>
      <c r="BY261" s="79"/>
      <c r="BZ261" s="79"/>
    </row>
    <row r="262" spans="1:78">
      <c r="A262" s="79"/>
      <c r="B262" s="79"/>
      <c r="C262" s="79"/>
      <c r="D262" s="79"/>
      <c r="E262" s="79"/>
      <c r="F262" s="79"/>
      <c r="G262" s="79"/>
      <c r="H262" s="79"/>
      <c r="I262" s="79"/>
      <c r="J262" s="79"/>
      <c r="K262" s="79"/>
      <c r="L262" s="79"/>
      <c r="AE262" s="79"/>
      <c r="AF262" s="79"/>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c r="BC262" s="79"/>
      <c r="BD262" s="79"/>
      <c r="BE262" s="79"/>
      <c r="BF262" s="79"/>
      <c r="BG262" s="79"/>
      <c r="BH262" s="79"/>
      <c r="BI262" s="79"/>
      <c r="BJ262" s="79"/>
      <c r="BK262" s="79"/>
      <c r="BL262" s="79"/>
      <c r="BM262" s="79"/>
      <c r="BN262" s="79"/>
      <c r="BO262" s="79"/>
      <c r="BP262" s="79"/>
      <c r="BQ262" s="79"/>
      <c r="BR262" s="79"/>
      <c r="BS262" s="79"/>
      <c r="BT262" s="79"/>
      <c r="BU262" s="79"/>
      <c r="BV262" s="79"/>
      <c r="BW262" s="79"/>
      <c r="BX262" s="79"/>
      <c r="BY262" s="79"/>
      <c r="BZ262" s="79"/>
    </row>
    <row r="263" spans="1:78">
      <c r="A263" s="79"/>
      <c r="B263" s="79"/>
      <c r="C263" s="79"/>
      <c r="D263" s="79"/>
      <c r="E263" s="79"/>
      <c r="F263" s="79"/>
      <c r="G263" s="79"/>
      <c r="H263" s="79"/>
      <c r="I263" s="79"/>
      <c r="J263" s="79"/>
      <c r="K263" s="79"/>
      <c r="L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79"/>
      <c r="BU263" s="79"/>
      <c r="BV263" s="79"/>
      <c r="BW263" s="79"/>
      <c r="BX263" s="79"/>
      <c r="BY263" s="79"/>
      <c r="BZ263" s="79"/>
    </row>
    <row r="264" spans="1:78">
      <c r="A264" s="79"/>
      <c r="B264" s="79"/>
      <c r="C264" s="79"/>
      <c r="D264" s="79"/>
      <c r="E264" s="79"/>
      <c r="F264" s="79"/>
      <c r="G264" s="79"/>
      <c r="H264" s="79"/>
      <c r="I264" s="79"/>
      <c r="J264" s="79"/>
      <c r="K264" s="79"/>
      <c r="L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row>
    <row r="265" spans="1:78">
      <c r="A265" s="79"/>
      <c r="B265" s="79"/>
      <c r="C265" s="79"/>
      <c r="D265" s="79"/>
      <c r="E265" s="79"/>
      <c r="F265" s="79"/>
      <c r="G265" s="79"/>
      <c r="H265" s="79"/>
      <c r="I265" s="79"/>
      <c r="J265" s="79"/>
      <c r="K265" s="79"/>
      <c r="L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row>
    <row r="266" spans="1:78">
      <c r="A266" s="79"/>
      <c r="B266" s="79"/>
      <c r="C266" s="79"/>
      <c r="D266" s="79"/>
      <c r="E266" s="79"/>
      <c r="F266" s="79"/>
      <c r="G266" s="79"/>
      <c r="H266" s="79"/>
      <c r="I266" s="79"/>
      <c r="J266" s="79"/>
      <c r="K266" s="79"/>
      <c r="L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row>
    <row r="267" spans="1:78">
      <c r="A267" s="79"/>
      <c r="B267" s="79"/>
      <c r="C267" s="79"/>
      <c r="D267" s="79"/>
      <c r="E267" s="79"/>
      <c r="F267" s="79"/>
      <c r="G267" s="79"/>
      <c r="H267" s="79"/>
      <c r="I267" s="79"/>
      <c r="J267" s="79"/>
      <c r="K267" s="79"/>
      <c r="L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row>
    <row r="268" spans="1:78">
      <c r="A268" s="79"/>
      <c r="B268" s="79"/>
      <c r="C268" s="79"/>
      <c r="D268" s="79"/>
      <c r="E268" s="79"/>
      <c r="F268" s="79"/>
      <c r="G268" s="79"/>
      <c r="H268" s="79"/>
      <c r="I268" s="79"/>
      <c r="J268" s="79"/>
      <c r="K268" s="79"/>
      <c r="L268" s="79"/>
      <c r="AE268" s="79"/>
      <c r="AF268" s="79"/>
      <c r="AG268" s="79"/>
      <c r="AH268" s="79"/>
      <c r="AI268" s="79"/>
      <c r="AJ268" s="79"/>
      <c r="AK268" s="79"/>
      <c r="AL268" s="79"/>
      <c r="AM268" s="79"/>
      <c r="AN268" s="79"/>
      <c r="AO268" s="79"/>
      <c r="AP268" s="79"/>
      <c r="AQ268" s="79"/>
      <c r="AR268" s="79"/>
      <c r="AS268" s="79"/>
      <c r="AT268" s="79"/>
      <c r="AU268" s="79"/>
      <c r="AV268" s="79"/>
      <c r="AW268" s="79"/>
      <c r="AX268" s="79"/>
      <c r="AY268" s="79"/>
      <c r="AZ268" s="79"/>
      <c r="BA268" s="79"/>
      <c r="BB268" s="79"/>
      <c r="BC268" s="79"/>
      <c r="BD268" s="79"/>
      <c r="BE268" s="79"/>
      <c r="BF268" s="79"/>
      <c r="BG268" s="79"/>
      <c r="BH268" s="79"/>
      <c r="BI268" s="79"/>
      <c r="BJ268" s="79"/>
      <c r="BK268" s="79"/>
      <c r="BL268" s="79"/>
      <c r="BM268" s="79"/>
      <c r="BN268" s="79"/>
      <c r="BO268" s="79"/>
      <c r="BP268" s="79"/>
      <c r="BQ268" s="79"/>
      <c r="BR268" s="79"/>
      <c r="BS268" s="79"/>
      <c r="BT268" s="79"/>
      <c r="BU268" s="79"/>
      <c r="BV268" s="79"/>
      <c r="BW268" s="79"/>
      <c r="BX268" s="79"/>
      <c r="BY268" s="79"/>
      <c r="BZ268" s="79"/>
    </row>
    <row r="269" spans="1:78">
      <c r="A269" s="79"/>
      <c r="B269" s="79"/>
      <c r="C269" s="79"/>
      <c r="D269" s="79"/>
      <c r="E269" s="79"/>
      <c r="F269" s="79"/>
      <c r="G269" s="79"/>
      <c r="H269" s="79"/>
      <c r="I269" s="79"/>
      <c r="J269" s="79"/>
      <c r="K269" s="79"/>
      <c r="L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row>
    <row r="270" spans="1:78">
      <c r="A270" s="79"/>
      <c r="B270" s="79"/>
      <c r="C270" s="79"/>
      <c r="D270" s="79"/>
      <c r="E270" s="79"/>
      <c r="F270" s="79"/>
      <c r="G270" s="79"/>
      <c r="H270" s="79"/>
      <c r="I270" s="79"/>
      <c r="J270" s="79"/>
      <c r="K270" s="79"/>
      <c r="L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79"/>
      <c r="BU270" s="79"/>
      <c r="BV270" s="79"/>
      <c r="BW270" s="79"/>
      <c r="BX270" s="79"/>
      <c r="BY270" s="79"/>
      <c r="BZ270" s="79"/>
    </row>
    <row r="271" spans="1:78">
      <c r="A271" s="79"/>
      <c r="B271" s="79"/>
      <c r="C271" s="79"/>
      <c r="D271" s="79"/>
      <c r="E271" s="79"/>
      <c r="F271" s="79"/>
      <c r="G271" s="79"/>
      <c r="H271" s="79"/>
      <c r="I271" s="79"/>
      <c r="J271" s="79"/>
      <c r="K271" s="79"/>
      <c r="L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79"/>
      <c r="BU271" s="79"/>
      <c r="BV271" s="79"/>
      <c r="BW271" s="79"/>
      <c r="BX271" s="79"/>
      <c r="BY271" s="79"/>
      <c r="BZ271" s="79"/>
    </row>
    <row r="272" spans="1:78">
      <c r="A272" s="79"/>
      <c r="B272" s="79"/>
      <c r="C272" s="79"/>
      <c r="D272" s="79"/>
      <c r="E272" s="79"/>
      <c r="F272" s="79"/>
      <c r="G272" s="79"/>
      <c r="H272" s="79"/>
      <c r="I272" s="79"/>
      <c r="J272" s="79"/>
      <c r="K272" s="79"/>
      <c r="L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79"/>
      <c r="BU272" s="79"/>
      <c r="BV272" s="79"/>
      <c r="BW272" s="79"/>
      <c r="BX272" s="79"/>
      <c r="BY272" s="79"/>
      <c r="BZ272" s="79"/>
    </row>
    <row r="273" spans="1:78">
      <c r="A273" s="79"/>
      <c r="B273" s="79"/>
      <c r="C273" s="79"/>
      <c r="D273" s="79"/>
      <c r="E273" s="79"/>
      <c r="F273" s="79"/>
      <c r="G273" s="79"/>
      <c r="H273" s="79"/>
      <c r="I273" s="79"/>
      <c r="J273" s="79"/>
      <c r="K273" s="79"/>
      <c r="L273" s="79"/>
      <c r="AE273" s="79"/>
      <c r="AF273" s="79"/>
      <c r="AG273" s="79"/>
      <c r="AH273" s="79"/>
      <c r="AI273" s="79"/>
      <c r="AJ273" s="79"/>
      <c r="AK273" s="79"/>
      <c r="AL273" s="79"/>
      <c r="AM273" s="79"/>
      <c r="AN273" s="79"/>
      <c r="AO273" s="79"/>
      <c r="AP273" s="79"/>
      <c r="AQ273" s="79"/>
      <c r="AR273" s="79"/>
      <c r="AS273" s="79"/>
      <c r="AT273" s="79"/>
      <c r="AU273" s="79"/>
      <c r="AV273" s="79"/>
      <c r="AW273" s="79"/>
      <c r="AX273" s="79"/>
      <c r="AY273" s="79"/>
      <c r="AZ273" s="79"/>
      <c r="BA273" s="79"/>
      <c r="BB273" s="79"/>
      <c r="BC273" s="79"/>
      <c r="BD273" s="79"/>
      <c r="BE273" s="79"/>
      <c r="BF273" s="79"/>
      <c r="BG273" s="79"/>
      <c r="BH273" s="79"/>
      <c r="BI273" s="79"/>
      <c r="BJ273" s="79"/>
      <c r="BK273" s="79"/>
      <c r="BL273" s="79"/>
      <c r="BM273" s="79"/>
      <c r="BN273" s="79"/>
      <c r="BO273" s="79"/>
      <c r="BP273" s="79"/>
      <c r="BQ273" s="79"/>
      <c r="BR273" s="79"/>
      <c r="BS273" s="79"/>
      <c r="BT273" s="79"/>
      <c r="BU273" s="79"/>
      <c r="BV273" s="79"/>
      <c r="BW273" s="79"/>
      <c r="BX273" s="79"/>
      <c r="BY273" s="79"/>
      <c r="BZ273" s="79"/>
    </row>
    <row r="274" spans="1:78">
      <c r="A274" s="79"/>
      <c r="B274" s="79"/>
      <c r="C274" s="79"/>
      <c r="D274" s="79"/>
      <c r="E274" s="79"/>
      <c r="F274" s="79"/>
      <c r="G274" s="79"/>
      <c r="H274" s="79"/>
      <c r="I274" s="79"/>
      <c r="J274" s="79"/>
      <c r="K274" s="79"/>
      <c r="L274" s="79"/>
      <c r="AE274" s="79"/>
      <c r="AF274" s="79"/>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c r="BC274" s="79"/>
      <c r="BD274" s="79"/>
      <c r="BE274" s="79"/>
      <c r="BF274" s="79"/>
      <c r="BG274" s="79"/>
      <c r="BH274" s="79"/>
      <c r="BI274" s="79"/>
      <c r="BJ274" s="79"/>
      <c r="BK274" s="79"/>
      <c r="BL274" s="79"/>
      <c r="BM274" s="79"/>
      <c r="BN274" s="79"/>
      <c r="BO274" s="79"/>
      <c r="BP274" s="79"/>
      <c r="BQ274" s="79"/>
      <c r="BR274" s="79"/>
      <c r="BS274" s="79"/>
      <c r="BT274" s="79"/>
      <c r="BU274" s="79"/>
      <c r="BV274" s="79"/>
      <c r="BW274" s="79"/>
      <c r="BX274" s="79"/>
      <c r="BY274" s="79"/>
      <c r="BZ274" s="79"/>
    </row>
    <row r="275" spans="1:78">
      <c r="A275" s="79"/>
      <c r="B275" s="79"/>
      <c r="C275" s="79"/>
      <c r="D275" s="79"/>
      <c r="E275" s="79"/>
      <c r="F275" s="79"/>
      <c r="G275" s="79"/>
      <c r="H275" s="79"/>
      <c r="I275" s="79"/>
      <c r="J275" s="79"/>
      <c r="K275" s="79"/>
      <c r="L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c r="BC275" s="79"/>
      <c r="BD275" s="79"/>
      <c r="BE275" s="79"/>
      <c r="BF275" s="79"/>
      <c r="BG275" s="79"/>
      <c r="BH275" s="79"/>
      <c r="BI275" s="79"/>
      <c r="BJ275" s="79"/>
      <c r="BK275" s="79"/>
      <c r="BL275" s="79"/>
      <c r="BM275" s="79"/>
      <c r="BN275" s="79"/>
      <c r="BO275" s="79"/>
      <c r="BP275" s="79"/>
      <c r="BQ275" s="79"/>
      <c r="BR275" s="79"/>
      <c r="BS275" s="79"/>
      <c r="BT275" s="79"/>
      <c r="BU275" s="79"/>
      <c r="BV275" s="79"/>
      <c r="BW275" s="79"/>
      <c r="BX275" s="79"/>
      <c r="BY275" s="79"/>
      <c r="BZ275" s="79"/>
    </row>
    <row r="276" spans="1:78">
      <c r="A276" s="79"/>
      <c r="B276" s="79"/>
      <c r="C276" s="79"/>
      <c r="D276" s="79"/>
      <c r="E276" s="79"/>
      <c r="F276" s="79"/>
      <c r="G276" s="79"/>
      <c r="H276" s="79"/>
      <c r="I276" s="79"/>
      <c r="J276" s="79"/>
      <c r="K276" s="79"/>
      <c r="L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row>
    <row r="277" spans="1:78">
      <c r="A277" s="79"/>
      <c r="B277" s="79"/>
      <c r="C277" s="79"/>
      <c r="D277" s="79"/>
      <c r="E277" s="79"/>
      <c r="F277" s="79"/>
      <c r="G277" s="79"/>
      <c r="H277" s="79"/>
      <c r="I277" s="79"/>
      <c r="J277" s="79"/>
      <c r="K277" s="79"/>
      <c r="L277" s="79"/>
      <c r="AE277" s="79"/>
      <c r="AF277" s="79"/>
      <c r="AG277" s="79"/>
      <c r="AH277" s="79"/>
      <c r="AI277" s="79"/>
      <c r="AJ277" s="79"/>
      <c r="AK277" s="79"/>
      <c r="AL277" s="79"/>
      <c r="AM277" s="79"/>
      <c r="AN277" s="79"/>
      <c r="AO277" s="79"/>
      <c r="AP277" s="79"/>
      <c r="AQ277" s="79"/>
      <c r="AR277" s="79"/>
      <c r="AS277" s="79"/>
      <c r="AT277" s="79"/>
      <c r="AU277" s="79"/>
      <c r="AV277" s="79"/>
      <c r="AW277" s="79"/>
      <c r="AX277" s="79"/>
      <c r="AY277" s="79"/>
      <c r="AZ277" s="79"/>
      <c r="BA277" s="79"/>
      <c r="BB277" s="79"/>
      <c r="BC277" s="79"/>
      <c r="BD277" s="79"/>
      <c r="BE277" s="79"/>
      <c r="BF277" s="79"/>
      <c r="BG277" s="79"/>
      <c r="BH277" s="79"/>
      <c r="BI277" s="79"/>
      <c r="BJ277" s="79"/>
      <c r="BK277" s="79"/>
      <c r="BL277" s="79"/>
      <c r="BM277" s="79"/>
      <c r="BN277" s="79"/>
      <c r="BO277" s="79"/>
      <c r="BP277" s="79"/>
      <c r="BQ277" s="79"/>
      <c r="BR277" s="79"/>
      <c r="BS277" s="79"/>
      <c r="BT277" s="79"/>
      <c r="BU277" s="79"/>
      <c r="BV277" s="79"/>
      <c r="BW277" s="79"/>
      <c r="BX277" s="79"/>
      <c r="BY277" s="79"/>
      <c r="BZ277" s="79"/>
    </row>
    <row r="278" spans="1:78">
      <c r="A278" s="79"/>
      <c r="B278" s="79"/>
      <c r="C278" s="79"/>
      <c r="D278" s="79"/>
      <c r="E278" s="79"/>
      <c r="F278" s="79"/>
      <c r="G278" s="79"/>
      <c r="H278" s="79"/>
      <c r="I278" s="79"/>
      <c r="J278" s="79"/>
      <c r="K278" s="79"/>
      <c r="L278" s="79"/>
      <c r="AE278" s="79"/>
      <c r="AF278" s="79"/>
      <c r="AG278" s="79"/>
      <c r="AH278" s="79"/>
      <c r="AI278" s="79"/>
      <c r="AJ278" s="79"/>
      <c r="AK278" s="79"/>
      <c r="AL278" s="79"/>
      <c r="AM278" s="79"/>
      <c r="AN278" s="79"/>
      <c r="AO278" s="79"/>
      <c r="AP278" s="79"/>
      <c r="AQ278" s="79"/>
      <c r="AR278" s="79"/>
      <c r="AS278" s="79"/>
      <c r="AT278" s="79"/>
      <c r="AU278" s="79"/>
      <c r="AV278" s="79"/>
      <c r="AW278" s="79"/>
      <c r="AX278" s="79"/>
      <c r="AY278" s="79"/>
      <c r="AZ278" s="79"/>
      <c r="BA278" s="79"/>
      <c r="BB278" s="79"/>
      <c r="BC278" s="79"/>
      <c r="BD278" s="79"/>
      <c r="BE278" s="79"/>
      <c r="BF278" s="79"/>
      <c r="BG278" s="79"/>
      <c r="BH278" s="79"/>
      <c r="BI278" s="79"/>
      <c r="BJ278" s="79"/>
      <c r="BK278" s="79"/>
      <c r="BL278" s="79"/>
      <c r="BM278" s="79"/>
      <c r="BN278" s="79"/>
      <c r="BO278" s="79"/>
      <c r="BP278" s="79"/>
      <c r="BQ278" s="79"/>
      <c r="BR278" s="79"/>
      <c r="BS278" s="79"/>
      <c r="BT278" s="79"/>
      <c r="BU278" s="79"/>
      <c r="BV278" s="79"/>
      <c r="BW278" s="79"/>
      <c r="BX278" s="79"/>
      <c r="BY278" s="79"/>
      <c r="BZ278" s="79"/>
    </row>
    <row r="279" spans="1:78">
      <c r="A279" s="79"/>
      <c r="B279" s="79"/>
      <c r="C279" s="79"/>
      <c r="D279" s="79"/>
      <c r="E279" s="79"/>
      <c r="F279" s="79"/>
      <c r="G279" s="79"/>
      <c r="H279" s="79"/>
      <c r="I279" s="79"/>
      <c r="J279" s="79"/>
      <c r="K279" s="79"/>
      <c r="L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79"/>
      <c r="BU279" s="79"/>
      <c r="BV279" s="79"/>
      <c r="BW279" s="79"/>
      <c r="BX279" s="79"/>
      <c r="BY279" s="79"/>
      <c r="BZ279" s="79"/>
    </row>
    <row r="280" spans="1:78">
      <c r="A280" s="79"/>
      <c r="B280" s="79"/>
      <c r="C280" s="79"/>
      <c r="D280" s="79"/>
      <c r="E280" s="79"/>
      <c r="F280" s="79"/>
      <c r="G280" s="79"/>
      <c r="H280" s="79"/>
      <c r="I280" s="79"/>
      <c r="J280" s="79"/>
      <c r="K280" s="79"/>
      <c r="L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79"/>
      <c r="BU280" s="79"/>
      <c r="BV280" s="79"/>
      <c r="BW280" s="79"/>
      <c r="BX280" s="79"/>
      <c r="BY280" s="79"/>
      <c r="BZ280" s="79"/>
    </row>
    <row r="281" spans="1:78">
      <c r="A281" s="79"/>
      <c r="B281" s="79"/>
      <c r="C281" s="79"/>
      <c r="D281" s="79"/>
      <c r="E281" s="79"/>
      <c r="F281" s="79"/>
      <c r="G281" s="79"/>
      <c r="H281" s="79"/>
      <c r="I281" s="79"/>
      <c r="J281" s="79"/>
      <c r="K281" s="79"/>
      <c r="L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79"/>
      <c r="BU281" s="79"/>
      <c r="BV281" s="79"/>
      <c r="BW281" s="79"/>
      <c r="BX281" s="79"/>
      <c r="BY281" s="79"/>
      <c r="BZ281" s="79"/>
    </row>
    <row r="282" spans="1:78">
      <c r="A282" s="79"/>
      <c r="B282" s="79"/>
      <c r="C282" s="79"/>
      <c r="D282" s="79"/>
      <c r="E282" s="79"/>
      <c r="F282" s="79"/>
      <c r="G282" s="79"/>
      <c r="H282" s="79"/>
      <c r="I282" s="79"/>
      <c r="J282" s="79"/>
      <c r="K282" s="79"/>
      <c r="L282" s="79"/>
      <c r="AE282" s="79"/>
      <c r="AF282" s="79"/>
      <c r="AG282" s="79"/>
      <c r="AH282" s="79"/>
      <c r="AI282" s="79"/>
      <c r="AJ282" s="79"/>
      <c r="AK282" s="79"/>
      <c r="AL282" s="79"/>
      <c r="AM282" s="79"/>
      <c r="AN282" s="79"/>
      <c r="AO282" s="79"/>
      <c r="AP282" s="79"/>
      <c r="AQ282" s="79"/>
      <c r="AR282" s="79"/>
      <c r="AS282" s="79"/>
      <c r="AT282" s="79"/>
      <c r="AU282" s="79"/>
      <c r="AV282" s="79"/>
      <c r="AW282" s="79"/>
      <c r="AX282" s="79"/>
      <c r="AY282" s="79"/>
      <c r="AZ282" s="79"/>
      <c r="BA282" s="79"/>
      <c r="BB282" s="79"/>
      <c r="BC282" s="79"/>
      <c r="BD282" s="79"/>
      <c r="BE282" s="79"/>
      <c r="BF282" s="79"/>
      <c r="BG282" s="79"/>
      <c r="BH282" s="79"/>
      <c r="BI282" s="79"/>
      <c r="BJ282" s="79"/>
      <c r="BK282" s="79"/>
      <c r="BL282" s="79"/>
      <c r="BM282" s="79"/>
      <c r="BN282" s="79"/>
      <c r="BO282" s="79"/>
      <c r="BP282" s="79"/>
      <c r="BQ282" s="79"/>
      <c r="BR282" s="79"/>
      <c r="BS282" s="79"/>
      <c r="BT282" s="79"/>
      <c r="BU282" s="79"/>
      <c r="BV282" s="79"/>
      <c r="BW282" s="79"/>
      <c r="BX282" s="79"/>
      <c r="BY282" s="79"/>
      <c r="BZ282" s="79"/>
    </row>
    <row r="283" spans="1:78">
      <c r="A283" s="79"/>
      <c r="B283" s="79"/>
      <c r="C283" s="79"/>
      <c r="D283" s="79"/>
      <c r="E283" s="79"/>
      <c r="F283" s="79"/>
      <c r="G283" s="79"/>
      <c r="H283" s="79"/>
      <c r="I283" s="79"/>
      <c r="J283" s="79"/>
      <c r="K283" s="79"/>
      <c r="L283" s="79"/>
      <c r="AE283" s="79"/>
      <c r="AF283" s="79"/>
      <c r="AG283" s="79"/>
      <c r="AH283" s="79"/>
      <c r="AI283" s="79"/>
      <c r="AJ283" s="79"/>
      <c r="AK283" s="79"/>
      <c r="AL283" s="79"/>
      <c r="AM283" s="79"/>
      <c r="AN283" s="79"/>
      <c r="AO283" s="79"/>
      <c r="AP283" s="79"/>
      <c r="AQ283" s="79"/>
      <c r="AR283" s="79"/>
      <c r="AS283" s="79"/>
      <c r="AT283" s="79"/>
      <c r="AU283" s="79"/>
      <c r="AV283" s="79"/>
      <c r="AW283" s="79"/>
      <c r="AX283" s="79"/>
      <c r="AY283" s="79"/>
      <c r="AZ283" s="79"/>
      <c r="BA283" s="79"/>
      <c r="BB283" s="79"/>
      <c r="BC283" s="79"/>
      <c r="BD283" s="79"/>
      <c r="BE283" s="79"/>
      <c r="BF283" s="79"/>
      <c r="BG283" s="79"/>
      <c r="BH283" s="79"/>
      <c r="BI283" s="79"/>
      <c r="BJ283" s="79"/>
      <c r="BK283" s="79"/>
      <c r="BL283" s="79"/>
      <c r="BM283" s="79"/>
      <c r="BN283" s="79"/>
      <c r="BO283" s="79"/>
      <c r="BP283" s="79"/>
      <c r="BQ283" s="79"/>
      <c r="BR283" s="79"/>
      <c r="BS283" s="79"/>
      <c r="BT283" s="79"/>
      <c r="BU283" s="79"/>
      <c r="BV283" s="79"/>
      <c r="BW283" s="79"/>
      <c r="BX283" s="79"/>
      <c r="BY283" s="79"/>
      <c r="BZ283" s="79"/>
    </row>
    <row r="284" spans="1:78">
      <c r="A284" s="79"/>
      <c r="B284" s="79"/>
      <c r="C284" s="79"/>
      <c r="D284" s="79"/>
      <c r="E284" s="79"/>
      <c r="F284" s="79"/>
      <c r="G284" s="79"/>
      <c r="H284" s="79"/>
      <c r="I284" s="79"/>
      <c r="J284" s="79"/>
      <c r="K284" s="79"/>
      <c r="L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row>
    <row r="285" spans="1:78">
      <c r="A285" s="79"/>
      <c r="B285" s="79"/>
      <c r="C285" s="79"/>
      <c r="D285" s="79"/>
      <c r="E285" s="79"/>
      <c r="F285" s="79"/>
      <c r="G285" s="79"/>
      <c r="H285" s="79"/>
      <c r="I285" s="79"/>
      <c r="J285" s="79"/>
      <c r="K285" s="79"/>
      <c r="L285" s="79"/>
      <c r="AE285" s="79"/>
      <c r="AF285" s="79"/>
      <c r="AG285" s="79"/>
      <c r="AH285" s="79"/>
      <c r="AI285" s="79"/>
      <c r="AJ285" s="79"/>
      <c r="AK285" s="79"/>
      <c r="AL285" s="79"/>
      <c r="AM285" s="79"/>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79"/>
      <c r="BR285" s="79"/>
      <c r="BS285" s="79"/>
      <c r="BT285" s="79"/>
      <c r="BU285" s="79"/>
      <c r="BV285" s="79"/>
      <c r="BW285" s="79"/>
      <c r="BX285" s="79"/>
      <c r="BY285" s="79"/>
      <c r="BZ285" s="79"/>
    </row>
    <row r="286" spans="1:78">
      <c r="A286" s="79"/>
      <c r="B286" s="79"/>
      <c r="C286" s="79"/>
      <c r="D286" s="79"/>
      <c r="E286" s="79"/>
      <c r="F286" s="79"/>
      <c r="G286" s="79"/>
      <c r="H286" s="79"/>
      <c r="I286" s="79"/>
      <c r="J286" s="79"/>
      <c r="K286" s="79"/>
      <c r="L286" s="79"/>
      <c r="AE286" s="79"/>
      <c r="AF286" s="79"/>
      <c r="AG286" s="79"/>
      <c r="AH286" s="79"/>
      <c r="AI286" s="79"/>
      <c r="AJ286" s="79"/>
      <c r="AK286" s="79"/>
      <c r="AL286" s="79"/>
      <c r="AM286" s="79"/>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79"/>
      <c r="BR286" s="79"/>
      <c r="BS286" s="79"/>
      <c r="BT286" s="79"/>
      <c r="BU286" s="79"/>
      <c r="BV286" s="79"/>
      <c r="BW286" s="79"/>
      <c r="BX286" s="79"/>
      <c r="BY286" s="79"/>
      <c r="BZ286" s="79"/>
    </row>
    <row r="287" spans="1:78">
      <c r="A287" s="79"/>
      <c r="B287" s="79"/>
      <c r="C287" s="79"/>
      <c r="D287" s="79"/>
      <c r="E287" s="79"/>
      <c r="F287" s="79"/>
      <c r="G287" s="79"/>
      <c r="H287" s="79"/>
      <c r="I287" s="79"/>
      <c r="J287" s="79"/>
      <c r="K287" s="79"/>
      <c r="L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79"/>
      <c r="BU287" s="79"/>
      <c r="BV287" s="79"/>
      <c r="BW287" s="79"/>
      <c r="BX287" s="79"/>
      <c r="BY287" s="79"/>
      <c r="BZ287" s="79"/>
    </row>
    <row r="288" spans="1:78">
      <c r="A288" s="79"/>
      <c r="B288" s="79"/>
      <c r="C288" s="79"/>
      <c r="D288" s="79"/>
      <c r="E288" s="79"/>
      <c r="F288" s="79"/>
      <c r="G288" s="79"/>
      <c r="H288" s="79"/>
      <c r="I288" s="79"/>
      <c r="J288" s="79"/>
      <c r="K288" s="79"/>
      <c r="L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79"/>
      <c r="BU288" s="79"/>
      <c r="BV288" s="79"/>
      <c r="BW288" s="79"/>
      <c r="BX288" s="79"/>
      <c r="BY288" s="79"/>
      <c r="BZ288" s="79"/>
    </row>
    <row r="289" spans="1:78">
      <c r="A289" s="79"/>
      <c r="B289" s="79"/>
      <c r="C289" s="79"/>
      <c r="D289" s="79"/>
      <c r="E289" s="79"/>
      <c r="F289" s="79"/>
      <c r="G289" s="79"/>
      <c r="H289" s="79"/>
      <c r="I289" s="79"/>
      <c r="J289" s="79"/>
      <c r="K289" s="79"/>
      <c r="L289" s="79"/>
      <c r="AE289" s="79"/>
      <c r="AF289" s="79"/>
      <c r="AG289" s="79"/>
      <c r="AH289" s="79"/>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79"/>
      <c r="BE289" s="79"/>
      <c r="BF289" s="79"/>
      <c r="BG289" s="79"/>
      <c r="BH289" s="79"/>
      <c r="BI289" s="79"/>
      <c r="BJ289" s="79"/>
      <c r="BK289" s="79"/>
      <c r="BL289" s="79"/>
      <c r="BM289" s="79"/>
      <c r="BN289" s="79"/>
      <c r="BO289" s="79"/>
      <c r="BP289" s="79"/>
      <c r="BQ289" s="79"/>
      <c r="BR289" s="79"/>
      <c r="BS289" s="79"/>
      <c r="BT289" s="79"/>
      <c r="BU289" s="79"/>
      <c r="BV289" s="79"/>
      <c r="BW289" s="79"/>
      <c r="BX289" s="79"/>
      <c r="BY289" s="79"/>
      <c r="BZ289" s="79"/>
    </row>
    <row r="290" spans="1:78">
      <c r="A290" s="79"/>
      <c r="B290" s="79"/>
      <c r="C290" s="79"/>
      <c r="D290" s="79"/>
      <c r="E290" s="79"/>
      <c r="F290" s="79"/>
      <c r="G290" s="79"/>
      <c r="H290" s="79"/>
      <c r="I290" s="79"/>
      <c r="J290" s="79"/>
      <c r="K290" s="79"/>
      <c r="L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79"/>
      <c r="BE290" s="79"/>
      <c r="BF290" s="79"/>
      <c r="BG290" s="79"/>
      <c r="BH290" s="79"/>
      <c r="BI290" s="79"/>
      <c r="BJ290" s="79"/>
      <c r="BK290" s="79"/>
      <c r="BL290" s="79"/>
      <c r="BM290" s="79"/>
      <c r="BN290" s="79"/>
      <c r="BO290" s="79"/>
      <c r="BP290" s="79"/>
      <c r="BQ290" s="79"/>
      <c r="BR290" s="79"/>
      <c r="BS290" s="79"/>
      <c r="BT290" s="79"/>
      <c r="BU290" s="79"/>
      <c r="BV290" s="79"/>
      <c r="BW290" s="79"/>
      <c r="BX290" s="79"/>
      <c r="BY290" s="79"/>
      <c r="BZ290" s="79"/>
    </row>
    <row r="291" spans="1:78">
      <c r="A291" s="79"/>
      <c r="B291" s="79"/>
      <c r="C291" s="79"/>
      <c r="D291" s="79"/>
      <c r="E291" s="79"/>
      <c r="F291" s="79"/>
      <c r="G291" s="79"/>
      <c r="H291" s="79"/>
      <c r="I291" s="79"/>
      <c r="J291" s="79"/>
      <c r="K291" s="79"/>
      <c r="L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row>
    <row r="292" spans="1:78">
      <c r="A292" s="79"/>
      <c r="B292" s="79"/>
      <c r="C292" s="79"/>
      <c r="D292" s="79"/>
      <c r="E292" s="79"/>
      <c r="F292" s="79"/>
      <c r="G292" s="79"/>
      <c r="H292" s="79"/>
      <c r="I292" s="79"/>
      <c r="J292" s="79"/>
      <c r="K292" s="79"/>
      <c r="L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row>
    <row r="293" spans="1:78">
      <c r="A293" s="79"/>
      <c r="B293" s="79"/>
      <c r="C293" s="79"/>
      <c r="D293" s="79"/>
      <c r="E293" s="79"/>
      <c r="F293" s="79"/>
      <c r="G293" s="79"/>
      <c r="H293" s="79"/>
      <c r="I293" s="79"/>
      <c r="J293" s="79"/>
      <c r="K293" s="79"/>
      <c r="L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79"/>
      <c r="BU293" s="79"/>
      <c r="BV293" s="79"/>
      <c r="BW293" s="79"/>
      <c r="BX293" s="79"/>
      <c r="BY293" s="79"/>
      <c r="BZ293" s="79"/>
    </row>
    <row r="294" spans="1:78">
      <c r="A294" s="79"/>
      <c r="B294" s="79"/>
      <c r="C294" s="79"/>
      <c r="D294" s="79"/>
      <c r="E294" s="79"/>
      <c r="F294" s="79"/>
      <c r="G294" s="79"/>
      <c r="H294" s="79"/>
      <c r="I294" s="79"/>
      <c r="J294" s="79"/>
      <c r="K294" s="79"/>
      <c r="L294" s="79"/>
      <c r="AE294" s="79"/>
      <c r="AF294" s="79"/>
      <c r="AG294" s="79"/>
      <c r="AH294" s="79"/>
      <c r="AI294" s="79"/>
      <c r="AJ294" s="79"/>
      <c r="AK294" s="79"/>
      <c r="AL294" s="79"/>
      <c r="AM294" s="79"/>
      <c r="AN294" s="79"/>
      <c r="AO294" s="79"/>
      <c r="AP294" s="79"/>
      <c r="AQ294" s="79"/>
      <c r="AR294" s="79"/>
      <c r="AS294" s="79"/>
      <c r="AT294" s="79"/>
      <c r="AU294" s="79"/>
      <c r="AV294" s="79"/>
      <c r="AW294" s="79"/>
      <c r="AX294" s="79"/>
      <c r="AY294" s="79"/>
      <c r="AZ294" s="79"/>
      <c r="BA294" s="79"/>
      <c r="BB294" s="79"/>
      <c r="BC294" s="79"/>
      <c r="BD294" s="79"/>
      <c r="BE294" s="79"/>
      <c r="BF294" s="79"/>
      <c r="BG294" s="79"/>
      <c r="BH294" s="79"/>
      <c r="BI294" s="79"/>
      <c r="BJ294" s="79"/>
      <c r="BK294" s="79"/>
      <c r="BL294" s="79"/>
      <c r="BM294" s="79"/>
      <c r="BN294" s="79"/>
      <c r="BO294" s="79"/>
      <c r="BP294" s="79"/>
      <c r="BQ294" s="79"/>
      <c r="BR294" s="79"/>
      <c r="BS294" s="79"/>
      <c r="BT294" s="79"/>
      <c r="BU294" s="79"/>
      <c r="BV294" s="79"/>
      <c r="BW294" s="79"/>
      <c r="BX294" s="79"/>
      <c r="BY294" s="79"/>
      <c r="BZ294" s="79"/>
    </row>
    <row r="295" spans="1:78">
      <c r="A295" s="79"/>
      <c r="B295" s="79"/>
      <c r="C295" s="79"/>
      <c r="D295" s="79"/>
      <c r="E295" s="79"/>
      <c r="F295" s="79"/>
      <c r="G295" s="79"/>
      <c r="H295" s="79"/>
      <c r="I295" s="79"/>
      <c r="J295" s="79"/>
      <c r="K295" s="79"/>
      <c r="L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79"/>
      <c r="BU295" s="79"/>
      <c r="BV295" s="79"/>
      <c r="BW295" s="79"/>
      <c r="BX295" s="79"/>
      <c r="BY295" s="79"/>
      <c r="BZ295" s="79"/>
    </row>
    <row r="296" spans="1:78">
      <c r="A296" s="79"/>
      <c r="B296" s="79"/>
      <c r="C296" s="79"/>
      <c r="D296" s="79"/>
      <c r="E296" s="79"/>
      <c r="F296" s="79"/>
      <c r="G296" s="79"/>
      <c r="H296" s="79"/>
      <c r="I296" s="79"/>
      <c r="J296" s="79"/>
      <c r="K296" s="79"/>
      <c r="L296" s="79"/>
      <c r="AE296" s="79"/>
      <c r="AF296" s="79"/>
      <c r="AG296" s="79"/>
      <c r="AH296" s="79"/>
      <c r="AI296" s="79"/>
      <c r="AJ296" s="79"/>
      <c r="AK296" s="79"/>
      <c r="AL296" s="79"/>
      <c r="AM296" s="79"/>
      <c r="AN296" s="79"/>
      <c r="AO296" s="79"/>
      <c r="AP296" s="79"/>
      <c r="AQ296" s="79"/>
      <c r="AR296" s="79"/>
      <c r="AS296" s="79"/>
      <c r="AT296" s="79"/>
      <c r="AU296" s="79"/>
      <c r="AV296" s="79"/>
      <c r="AW296" s="79"/>
      <c r="AX296" s="79"/>
      <c r="AY296" s="79"/>
      <c r="AZ296" s="79"/>
      <c r="BA296" s="79"/>
      <c r="BB296" s="79"/>
      <c r="BC296" s="79"/>
      <c r="BD296" s="79"/>
      <c r="BE296" s="79"/>
      <c r="BF296" s="79"/>
      <c r="BG296" s="79"/>
      <c r="BH296" s="79"/>
      <c r="BI296" s="79"/>
      <c r="BJ296" s="79"/>
      <c r="BK296" s="79"/>
      <c r="BL296" s="79"/>
      <c r="BM296" s="79"/>
      <c r="BN296" s="79"/>
      <c r="BO296" s="79"/>
      <c r="BP296" s="79"/>
      <c r="BQ296" s="79"/>
      <c r="BR296" s="79"/>
      <c r="BS296" s="79"/>
      <c r="BT296" s="79"/>
      <c r="BU296" s="79"/>
      <c r="BV296" s="79"/>
      <c r="BW296" s="79"/>
      <c r="BX296" s="79"/>
      <c r="BY296" s="79"/>
      <c r="BZ296" s="79"/>
    </row>
    <row r="297" spans="1:78">
      <c r="A297" s="79"/>
      <c r="B297" s="79"/>
      <c r="C297" s="79"/>
      <c r="D297" s="79"/>
      <c r="E297" s="79"/>
      <c r="F297" s="79"/>
      <c r="G297" s="79"/>
      <c r="H297" s="79"/>
      <c r="I297" s="79"/>
      <c r="J297" s="79"/>
      <c r="K297" s="79"/>
      <c r="L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79"/>
      <c r="BU297" s="79"/>
      <c r="BV297" s="79"/>
      <c r="BW297" s="79"/>
      <c r="BX297" s="79"/>
      <c r="BY297" s="79"/>
      <c r="BZ297" s="79"/>
    </row>
    <row r="298" spans="1:78">
      <c r="A298" s="79"/>
      <c r="B298" s="79"/>
      <c r="C298" s="79"/>
      <c r="D298" s="79"/>
      <c r="E298" s="79"/>
      <c r="F298" s="79"/>
      <c r="G298" s="79"/>
      <c r="H298" s="79"/>
      <c r="I298" s="79"/>
      <c r="J298" s="79"/>
      <c r="K298" s="79"/>
      <c r="L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c r="BC298" s="79"/>
      <c r="BD298" s="79"/>
      <c r="BE298" s="79"/>
      <c r="BF298" s="79"/>
      <c r="BG298" s="79"/>
      <c r="BH298" s="79"/>
      <c r="BI298" s="79"/>
      <c r="BJ298" s="79"/>
      <c r="BK298" s="79"/>
      <c r="BL298" s="79"/>
      <c r="BM298" s="79"/>
      <c r="BN298" s="79"/>
      <c r="BO298" s="79"/>
      <c r="BP298" s="79"/>
      <c r="BQ298" s="79"/>
      <c r="BR298" s="79"/>
      <c r="BS298" s="79"/>
      <c r="BT298" s="79"/>
      <c r="BU298" s="79"/>
      <c r="BV298" s="79"/>
      <c r="BW298" s="79"/>
      <c r="BX298" s="79"/>
      <c r="BY298" s="79"/>
      <c r="BZ298" s="79"/>
    </row>
    <row r="299" spans="1:78">
      <c r="A299" s="79"/>
      <c r="B299" s="79"/>
      <c r="C299" s="79"/>
      <c r="D299" s="79"/>
      <c r="E299" s="79"/>
      <c r="F299" s="79"/>
      <c r="G299" s="79"/>
      <c r="H299" s="79"/>
      <c r="I299" s="79"/>
      <c r="J299" s="79"/>
      <c r="K299" s="79"/>
      <c r="L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79"/>
      <c r="BH299" s="79"/>
      <c r="BI299" s="79"/>
      <c r="BJ299" s="79"/>
      <c r="BK299" s="79"/>
      <c r="BL299" s="79"/>
      <c r="BM299" s="79"/>
      <c r="BN299" s="79"/>
      <c r="BO299" s="79"/>
      <c r="BP299" s="79"/>
      <c r="BQ299" s="79"/>
      <c r="BR299" s="79"/>
      <c r="BS299" s="79"/>
      <c r="BT299" s="79"/>
      <c r="BU299" s="79"/>
      <c r="BV299" s="79"/>
      <c r="BW299" s="79"/>
      <c r="BX299" s="79"/>
      <c r="BY299" s="79"/>
      <c r="BZ299" s="79"/>
    </row>
    <row r="300" spans="1:78">
      <c r="A300" s="79"/>
      <c r="B300" s="79"/>
      <c r="C300" s="79"/>
      <c r="D300" s="79"/>
      <c r="E300" s="79"/>
      <c r="F300" s="79"/>
      <c r="G300" s="79"/>
      <c r="H300" s="79"/>
      <c r="I300" s="79"/>
      <c r="J300" s="79"/>
      <c r="K300" s="79"/>
      <c r="L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79"/>
      <c r="BP300" s="79"/>
      <c r="BQ300" s="79"/>
      <c r="BR300" s="79"/>
      <c r="BS300" s="79"/>
      <c r="BT300" s="79"/>
      <c r="BU300" s="79"/>
      <c r="BV300" s="79"/>
      <c r="BW300" s="79"/>
      <c r="BX300" s="79"/>
      <c r="BY300" s="79"/>
      <c r="BZ300" s="79"/>
    </row>
    <row r="301" spans="1:78">
      <c r="A301" s="79"/>
      <c r="B301" s="79"/>
      <c r="C301" s="79"/>
      <c r="D301" s="79"/>
      <c r="E301" s="79"/>
      <c r="F301" s="79"/>
      <c r="G301" s="79"/>
      <c r="H301" s="79"/>
      <c r="I301" s="79"/>
      <c r="J301" s="79"/>
      <c r="K301" s="79"/>
      <c r="L301" s="79"/>
      <c r="AE301" s="79"/>
      <c r="AF301" s="79"/>
      <c r="AG301" s="79"/>
      <c r="AH301" s="79"/>
      <c r="AI301" s="79"/>
      <c r="AJ301" s="79"/>
      <c r="AK301" s="79"/>
      <c r="AL301" s="79"/>
      <c r="AM301" s="79"/>
      <c r="AN301" s="79"/>
      <c r="AO301" s="79"/>
      <c r="AP301" s="79"/>
      <c r="AQ301" s="79"/>
      <c r="AR301" s="79"/>
      <c r="AS301" s="79"/>
      <c r="AT301" s="79"/>
      <c r="AU301" s="79"/>
      <c r="AV301" s="79"/>
      <c r="AW301" s="79"/>
      <c r="AX301" s="79"/>
      <c r="AY301" s="79"/>
      <c r="AZ301" s="79"/>
      <c r="BA301" s="79"/>
      <c r="BB301" s="79"/>
      <c r="BC301" s="79"/>
      <c r="BD301" s="79"/>
      <c r="BE301" s="79"/>
      <c r="BF301" s="79"/>
      <c r="BG301" s="79"/>
      <c r="BH301" s="79"/>
      <c r="BI301" s="79"/>
      <c r="BJ301" s="79"/>
      <c r="BK301" s="79"/>
      <c r="BL301" s="79"/>
      <c r="BM301" s="79"/>
      <c r="BN301" s="79"/>
      <c r="BO301" s="79"/>
      <c r="BP301" s="79"/>
      <c r="BQ301" s="79"/>
      <c r="BR301" s="79"/>
      <c r="BS301" s="79"/>
      <c r="BT301" s="79"/>
      <c r="BU301" s="79"/>
      <c r="BV301" s="79"/>
      <c r="BW301" s="79"/>
      <c r="BX301" s="79"/>
      <c r="BY301" s="79"/>
      <c r="BZ301" s="79"/>
    </row>
    <row r="302" spans="1:78">
      <c r="A302" s="79"/>
      <c r="B302" s="79"/>
      <c r="C302" s="79"/>
      <c r="D302" s="79"/>
      <c r="E302" s="79"/>
      <c r="F302" s="79"/>
      <c r="G302" s="79"/>
      <c r="H302" s="79"/>
      <c r="I302" s="79"/>
      <c r="J302" s="79"/>
      <c r="K302" s="79"/>
      <c r="L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79"/>
      <c r="BU302" s="79"/>
      <c r="BV302" s="79"/>
      <c r="BW302" s="79"/>
      <c r="BX302" s="79"/>
      <c r="BY302" s="79"/>
      <c r="BZ302" s="79"/>
    </row>
    <row r="303" spans="1:78">
      <c r="A303" s="79"/>
      <c r="B303" s="79"/>
      <c r="C303" s="79"/>
      <c r="D303" s="79"/>
      <c r="E303" s="79"/>
      <c r="F303" s="79"/>
      <c r="G303" s="79"/>
      <c r="H303" s="79"/>
      <c r="I303" s="79"/>
      <c r="J303" s="79"/>
      <c r="K303" s="79"/>
      <c r="L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row>
    <row r="304" spans="1:78">
      <c r="A304" s="79"/>
      <c r="B304" s="79"/>
      <c r="C304" s="79"/>
      <c r="D304" s="79"/>
      <c r="E304" s="79"/>
      <c r="F304" s="79"/>
      <c r="G304" s="79"/>
      <c r="H304" s="79"/>
      <c r="I304" s="79"/>
      <c r="J304" s="79"/>
      <c r="K304" s="79"/>
      <c r="L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row>
    <row r="305" spans="1:78">
      <c r="A305" s="79"/>
      <c r="B305" s="79"/>
      <c r="C305" s="79"/>
      <c r="D305" s="79"/>
      <c r="E305" s="79"/>
      <c r="F305" s="79"/>
      <c r="G305" s="79"/>
      <c r="H305" s="79"/>
      <c r="I305" s="79"/>
      <c r="J305" s="79"/>
      <c r="K305" s="79"/>
      <c r="L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row>
    <row r="306" spans="1:78">
      <c r="A306" s="79"/>
      <c r="B306" s="79"/>
      <c r="C306" s="79"/>
      <c r="D306" s="79"/>
      <c r="E306" s="79"/>
      <c r="F306" s="79"/>
      <c r="G306" s="79"/>
      <c r="H306" s="79"/>
      <c r="I306" s="79"/>
      <c r="J306" s="79"/>
      <c r="K306" s="79"/>
      <c r="L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row>
    <row r="307" spans="1:78">
      <c r="A307" s="79"/>
      <c r="B307" s="79"/>
      <c r="C307" s="79"/>
      <c r="D307" s="79"/>
      <c r="E307" s="79"/>
      <c r="F307" s="79"/>
      <c r="G307" s="79"/>
      <c r="H307" s="79"/>
      <c r="I307" s="79"/>
      <c r="J307" s="79"/>
      <c r="K307" s="79"/>
      <c r="L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row>
    <row r="308" spans="1:78">
      <c r="A308" s="79"/>
      <c r="B308" s="79"/>
      <c r="C308" s="79"/>
      <c r="D308" s="79"/>
      <c r="E308" s="79"/>
      <c r="F308" s="79"/>
      <c r="G308" s="79"/>
      <c r="H308" s="79"/>
      <c r="I308" s="79"/>
      <c r="J308" s="79"/>
      <c r="K308" s="79"/>
      <c r="L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row>
    <row r="309" spans="1:78">
      <c r="A309" s="79"/>
      <c r="B309" s="79"/>
      <c r="C309" s="79"/>
      <c r="D309" s="79"/>
      <c r="E309" s="79"/>
      <c r="F309" s="79"/>
      <c r="G309" s="79"/>
      <c r="H309" s="79"/>
      <c r="I309" s="79"/>
      <c r="J309" s="79"/>
      <c r="K309" s="79"/>
      <c r="L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row>
    <row r="310" spans="1:78">
      <c r="A310" s="79"/>
      <c r="B310" s="79"/>
      <c r="C310" s="79"/>
      <c r="D310" s="79"/>
      <c r="E310" s="79"/>
      <c r="F310" s="79"/>
      <c r="G310" s="79"/>
      <c r="H310" s="79"/>
      <c r="I310" s="79"/>
      <c r="J310" s="79"/>
      <c r="K310" s="79"/>
      <c r="L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row>
    <row r="311" spans="1:78">
      <c r="A311" s="79"/>
      <c r="B311" s="79"/>
      <c r="C311" s="79"/>
      <c r="D311" s="79"/>
      <c r="E311" s="79"/>
      <c r="F311" s="79"/>
      <c r="G311" s="79"/>
      <c r="H311" s="79"/>
      <c r="I311" s="79"/>
      <c r="J311" s="79"/>
      <c r="K311" s="79"/>
      <c r="L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row>
    <row r="312" spans="1:78">
      <c r="A312" s="79"/>
      <c r="B312" s="79"/>
      <c r="C312" s="79"/>
      <c r="D312" s="79"/>
      <c r="E312" s="79"/>
      <c r="F312" s="79"/>
      <c r="G312" s="79"/>
      <c r="H312" s="79"/>
      <c r="I312" s="79"/>
      <c r="J312" s="79"/>
      <c r="K312" s="79"/>
      <c r="L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row>
    <row r="313" spans="1:78">
      <c r="A313" s="79"/>
      <c r="B313" s="79"/>
      <c r="C313" s="79"/>
      <c r="D313" s="79"/>
      <c r="E313" s="79"/>
      <c r="F313" s="79"/>
      <c r="G313" s="79"/>
      <c r="H313" s="79"/>
      <c r="I313" s="79"/>
      <c r="J313" s="79"/>
      <c r="K313" s="79"/>
      <c r="L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row>
    <row r="314" spans="1:78">
      <c r="A314" s="79"/>
      <c r="B314" s="79"/>
      <c r="C314" s="79"/>
      <c r="D314" s="79"/>
      <c r="E314" s="79"/>
      <c r="F314" s="79"/>
      <c r="G314" s="79"/>
      <c r="H314" s="79"/>
      <c r="I314" s="79"/>
      <c r="J314" s="79"/>
      <c r="K314" s="79"/>
      <c r="L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row>
    <row r="315" spans="1:78">
      <c r="A315" s="79"/>
      <c r="B315" s="79"/>
      <c r="C315" s="79"/>
      <c r="D315" s="79"/>
      <c r="E315" s="79"/>
      <c r="F315" s="79"/>
      <c r="G315" s="79"/>
      <c r="H315" s="79"/>
      <c r="I315" s="79"/>
      <c r="J315" s="79"/>
      <c r="K315" s="79"/>
      <c r="L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row>
    <row r="316" spans="1:78">
      <c r="A316" s="79"/>
      <c r="B316" s="79"/>
      <c r="C316" s="79"/>
      <c r="D316" s="79"/>
      <c r="E316" s="79"/>
      <c r="F316" s="79"/>
      <c r="G316" s="79"/>
      <c r="H316" s="79"/>
      <c r="I316" s="79"/>
      <c r="J316" s="79"/>
      <c r="K316" s="79"/>
      <c r="L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row>
    <row r="317" spans="1:78">
      <c r="A317" s="79"/>
      <c r="B317" s="79"/>
      <c r="C317" s="79"/>
      <c r="D317" s="79"/>
      <c r="E317" s="79"/>
      <c r="F317" s="79"/>
      <c r="G317" s="79"/>
      <c r="H317" s="79"/>
      <c r="I317" s="79"/>
      <c r="J317" s="79"/>
      <c r="K317" s="79"/>
      <c r="L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row>
    <row r="318" spans="1:78">
      <c r="A318" s="79"/>
      <c r="B318" s="79"/>
      <c r="C318" s="79"/>
      <c r="D318" s="79"/>
      <c r="E318" s="79"/>
      <c r="F318" s="79"/>
      <c r="G318" s="79"/>
      <c r="H318" s="79"/>
      <c r="I318" s="79"/>
      <c r="J318" s="79"/>
      <c r="K318" s="79"/>
      <c r="L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79"/>
      <c r="BU318" s="79"/>
      <c r="BV318" s="79"/>
      <c r="BW318" s="79"/>
      <c r="BX318" s="79"/>
      <c r="BY318" s="79"/>
      <c r="BZ318" s="79"/>
    </row>
    <row r="319" spans="1:78">
      <c r="A319" s="79"/>
      <c r="B319" s="79"/>
      <c r="C319" s="79"/>
      <c r="D319" s="79"/>
      <c r="E319" s="79"/>
      <c r="F319" s="79"/>
      <c r="G319" s="79"/>
      <c r="H319" s="79"/>
      <c r="I319" s="79"/>
      <c r="J319" s="79"/>
      <c r="K319" s="79"/>
      <c r="L319" s="79"/>
      <c r="AE319" s="79"/>
      <c r="AF319" s="79"/>
      <c r="AG319" s="79"/>
      <c r="AH319" s="79"/>
      <c r="AI319" s="79"/>
      <c r="AJ319" s="79"/>
      <c r="AK319" s="79"/>
      <c r="AL319" s="79"/>
      <c r="AM319" s="79"/>
      <c r="AN319" s="79"/>
      <c r="AO319" s="79"/>
      <c r="AP319" s="79"/>
      <c r="AQ319" s="79"/>
      <c r="AR319" s="79"/>
      <c r="AS319" s="79"/>
      <c r="AT319" s="79"/>
      <c r="AU319" s="79"/>
      <c r="AV319" s="79"/>
      <c r="AW319" s="79"/>
      <c r="AX319" s="79"/>
      <c r="AY319" s="79"/>
      <c r="AZ319" s="79"/>
      <c r="BA319" s="79"/>
      <c r="BB319" s="79"/>
      <c r="BC319" s="79"/>
      <c r="BD319" s="79"/>
      <c r="BE319" s="79"/>
      <c r="BF319" s="79"/>
      <c r="BG319" s="79"/>
      <c r="BH319" s="79"/>
      <c r="BI319" s="79"/>
      <c r="BJ319" s="79"/>
      <c r="BK319" s="79"/>
      <c r="BL319" s="79"/>
      <c r="BM319" s="79"/>
      <c r="BN319" s="79"/>
      <c r="BO319" s="79"/>
      <c r="BP319" s="79"/>
      <c r="BQ319" s="79"/>
      <c r="BR319" s="79"/>
      <c r="BS319" s="79"/>
      <c r="BT319" s="79"/>
      <c r="BU319" s="79"/>
      <c r="BV319" s="79"/>
      <c r="BW319" s="79"/>
      <c r="BX319" s="79"/>
      <c r="BY319" s="79"/>
      <c r="BZ319" s="79"/>
    </row>
    <row r="320" spans="1:78">
      <c r="A320" s="79"/>
      <c r="B320" s="79"/>
      <c r="C320" s="79"/>
      <c r="D320" s="79"/>
      <c r="E320" s="79"/>
      <c r="F320" s="79"/>
      <c r="G320" s="79"/>
      <c r="H320" s="79"/>
      <c r="I320" s="79"/>
      <c r="J320" s="79"/>
      <c r="K320" s="79"/>
      <c r="L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row>
    <row r="321" spans="1:78">
      <c r="A321" s="79"/>
      <c r="B321" s="79"/>
      <c r="C321" s="79"/>
      <c r="D321" s="79"/>
      <c r="E321" s="79"/>
      <c r="F321" s="79"/>
      <c r="G321" s="79"/>
      <c r="H321" s="79"/>
      <c r="I321" s="79"/>
      <c r="J321" s="79"/>
      <c r="K321" s="79"/>
      <c r="L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79"/>
      <c r="BY321" s="79"/>
      <c r="BZ321" s="79"/>
    </row>
    <row r="322" spans="1:78">
      <c r="A322" s="79"/>
      <c r="B322" s="79"/>
      <c r="C322" s="79"/>
      <c r="D322" s="79"/>
      <c r="E322" s="79"/>
      <c r="F322" s="79"/>
      <c r="G322" s="79"/>
      <c r="H322" s="79"/>
      <c r="I322" s="79"/>
      <c r="J322" s="79"/>
      <c r="K322" s="79"/>
      <c r="L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row>
    <row r="323" spans="1:78">
      <c r="A323" s="79"/>
      <c r="B323" s="79"/>
      <c r="C323" s="79"/>
      <c r="D323" s="79"/>
      <c r="E323" s="79"/>
      <c r="F323" s="79"/>
      <c r="G323" s="79"/>
      <c r="H323" s="79"/>
      <c r="I323" s="79"/>
      <c r="J323" s="79"/>
      <c r="K323" s="79"/>
      <c r="L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row>
    <row r="324" spans="1:78">
      <c r="A324" s="79"/>
      <c r="B324" s="79"/>
      <c r="C324" s="79"/>
      <c r="D324" s="79"/>
      <c r="E324" s="79"/>
      <c r="F324" s="79"/>
      <c r="G324" s="79"/>
      <c r="H324" s="79"/>
      <c r="I324" s="79"/>
      <c r="J324" s="79"/>
      <c r="K324" s="79"/>
      <c r="L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row>
    <row r="325" spans="1:78">
      <c r="A325" s="79"/>
      <c r="B325" s="79"/>
      <c r="C325" s="79"/>
      <c r="D325" s="79"/>
      <c r="E325" s="79"/>
      <c r="F325" s="79"/>
      <c r="G325" s="79"/>
      <c r="H325" s="79"/>
      <c r="I325" s="79"/>
      <c r="J325" s="79"/>
      <c r="K325" s="79"/>
      <c r="L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row>
    <row r="326" spans="1:78">
      <c r="A326" s="79"/>
      <c r="B326" s="79"/>
      <c r="C326" s="79"/>
      <c r="D326" s="79"/>
      <c r="E326" s="79"/>
      <c r="F326" s="79"/>
      <c r="G326" s="79"/>
      <c r="H326" s="79"/>
      <c r="I326" s="79"/>
      <c r="J326" s="79"/>
      <c r="K326" s="79"/>
      <c r="L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row>
    <row r="327" spans="1:78">
      <c r="A327" s="79"/>
      <c r="B327" s="79"/>
      <c r="C327" s="79"/>
      <c r="D327" s="79"/>
      <c r="E327" s="79"/>
      <c r="F327" s="79"/>
      <c r="G327" s="79"/>
      <c r="H327" s="79"/>
      <c r="I327" s="79"/>
      <c r="J327" s="79"/>
      <c r="K327" s="79"/>
      <c r="L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row>
    <row r="328" spans="1:78">
      <c r="A328" s="79"/>
      <c r="B328" s="79"/>
      <c r="C328" s="79"/>
      <c r="D328" s="79"/>
      <c r="E328" s="79"/>
      <c r="F328" s="79"/>
      <c r="G328" s="79"/>
      <c r="H328" s="79"/>
      <c r="I328" s="79"/>
      <c r="J328" s="79"/>
      <c r="K328" s="79"/>
      <c r="L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row>
    <row r="329" spans="1:78">
      <c r="A329" s="79"/>
      <c r="B329" s="79"/>
      <c r="C329" s="79"/>
      <c r="D329" s="79"/>
      <c r="E329" s="79"/>
      <c r="F329" s="79"/>
      <c r="G329" s="79"/>
      <c r="H329" s="79"/>
      <c r="I329" s="79"/>
      <c r="J329" s="79"/>
      <c r="K329" s="79"/>
      <c r="L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row>
    <row r="330" spans="1:78">
      <c r="A330" s="79"/>
      <c r="B330" s="79"/>
      <c r="C330" s="79"/>
      <c r="D330" s="79"/>
      <c r="E330" s="79"/>
      <c r="F330" s="79"/>
      <c r="G330" s="79"/>
      <c r="H330" s="79"/>
      <c r="I330" s="79"/>
      <c r="J330" s="79"/>
      <c r="K330" s="79"/>
      <c r="L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row>
    <row r="331" spans="1:78">
      <c r="A331" s="79"/>
      <c r="B331" s="79"/>
      <c r="C331" s="79"/>
      <c r="D331" s="79"/>
      <c r="E331" s="79"/>
      <c r="F331" s="79"/>
      <c r="G331" s="79"/>
      <c r="H331" s="79"/>
      <c r="I331" s="79"/>
      <c r="J331" s="79"/>
      <c r="K331" s="79"/>
      <c r="L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row>
    <row r="332" spans="1:78">
      <c r="A332" s="79"/>
      <c r="B332" s="79"/>
      <c r="C332" s="79"/>
      <c r="D332" s="79"/>
      <c r="E332" s="79"/>
      <c r="F332" s="79"/>
      <c r="G332" s="79"/>
      <c r="H332" s="79"/>
      <c r="I332" s="79"/>
      <c r="J332" s="79"/>
      <c r="K332" s="79"/>
      <c r="L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row>
    <row r="333" spans="1:78">
      <c r="A333" s="79"/>
      <c r="B333" s="79"/>
      <c r="C333" s="79"/>
      <c r="D333" s="79"/>
      <c r="E333" s="79"/>
      <c r="F333" s="79"/>
      <c r="G333" s="79"/>
      <c r="H333" s="79"/>
      <c r="I333" s="79"/>
      <c r="J333" s="79"/>
      <c r="K333" s="79"/>
      <c r="L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row>
    <row r="334" spans="1:78">
      <c r="A334" s="79"/>
      <c r="B334" s="79"/>
      <c r="C334" s="79"/>
      <c r="D334" s="79"/>
      <c r="E334" s="79"/>
      <c r="F334" s="79"/>
      <c r="G334" s="79"/>
      <c r="H334" s="79"/>
      <c r="I334" s="79"/>
      <c r="J334" s="79"/>
      <c r="K334" s="79"/>
      <c r="L334" s="79"/>
      <c r="AE334" s="79"/>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row>
    <row r="335" spans="1:78">
      <c r="A335" s="79"/>
      <c r="B335" s="79"/>
      <c r="C335" s="79"/>
      <c r="D335" s="79"/>
      <c r="E335" s="79"/>
      <c r="F335" s="79"/>
      <c r="G335" s="79"/>
      <c r="H335" s="79"/>
      <c r="I335" s="79"/>
      <c r="J335" s="79"/>
      <c r="K335" s="79"/>
      <c r="L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row>
    <row r="336" spans="1:78">
      <c r="A336" s="79"/>
      <c r="B336" s="79"/>
      <c r="C336" s="79"/>
      <c r="D336" s="79"/>
      <c r="E336" s="79"/>
      <c r="F336" s="79"/>
      <c r="G336" s="79"/>
      <c r="H336" s="79"/>
      <c r="I336" s="79"/>
      <c r="J336" s="79"/>
      <c r="K336" s="79"/>
      <c r="L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row>
    <row r="337" spans="1:78">
      <c r="A337" s="79"/>
      <c r="B337" s="79"/>
      <c r="C337" s="79"/>
      <c r="D337" s="79"/>
      <c r="E337" s="79"/>
      <c r="F337" s="79"/>
      <c r="G337" s="79"/>
      <c r="H337" s="79"/>
      <c r="I337" s="79"/>
      <c r="J337" s="79"/>
      <c r="K337" s="79"/>
      <c r="L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row>
    <row r="338" spans="1:78">
      <c r="A338" s="79"/>
      <c r="B338" s="79"/>
      <c r="C338" s="79"/>
      <c r="D338" s="79"/>
      <c r="E338" s="79"/>
      <c r="F338" s="79"/>
      <c r="G338" s="79"/>
      <c r="H338" s="79"/>
      <c r="I338" s="79"/>
      <c r="J338" s="79"/>
      <c r="K338" s="79"/>
      <c r="L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79"/>
      <c r="BL338" s="79"/>
      <c r="BM338" s="79"/>
      <c r="BN338" s="79"/>
      <c r="BO338" s="79"/>
      <c r="BP338" s="79"/>
      <c r="BQ338" s="79"/>
      <c r="BR338" s="79"/>
      <c r="BS338" s="79"/>
      <c r="BT338" s="79"/>
      <c r="BU338" s="79"/>
      <c r="BV338" s="79"/>
      <c r="BW338" s="79"/>
      <c r="BX338" s="79"/>
      <c r="BY338" s="79"/>
      <c r="BZ338" s="79"/>
    </row>
    <row r="339" spans="1:78">
      <c r="A339" s="79"/>
      <c r="B339" s="79"/>
      <c r="C339" s="79"/>
      <c r="D339" s="79"/>
      <c r="E339" s="79"/>
      <c r="F339" s="79"/>
      <c r="G339" s="79"/>
      <c r="H339" s="79"/>
      <c r="I339" s="79"/>
      <c r="J339" s="79"/>
      <c r="K339" s="79"/>
      <c r="L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79"/>
      <c r="BL339" s="79"/>
      <c r="BM339" s="79"/>
      <c r="BN339" s="79"/>
      <c r="BO339" s="79"/>
      <c r="BP339" s="79"/>
      <c r="BQ339" s="79"/>
      <c r="BR339" s="79"/>
      <c r="BS339" s="79"/>
      <c r="BT339" s="79"/>
      <c r="BU339" s="79"/>
      <c r="BV339" s="79"/>
      <c r="BW339" s="79"/>
      <c r="BX339" s="79"/>
      <c r="BY339" s="79"/>
      <c r="BZ339" s="79"/>
    </row>
    <row r="340" spans="1:78">
      <c r="A340" s="79"/>
      <c r="B340" s="79"/>
      <c r="C340" s="79"/>
      <c r="D340" s="79"/>
      <c r="E340" s="79"/>
      <c r="F340" s="79"/>
      <c r="G340" s="79"/>
      <c r="H340" s="79"/>
      <c r="I340" s="79"/>
      <c r="J340" s="79"/>
      <c r="K340" s="79"/>
      <c r="L340" s="79"/>
      <c r="AE340" s="79"/>
      <c r="AF340" s="79"/>
      <c r="AG340" s="79"/>
      <c r="AH340" s="79"/>
      <c r="AI340" s="79"/>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79"/>
      <c r="BL340" s="79"/>
      <c r="BM340" s="79"/>
      <c r="BN340" s="79"/>
      <c r="BO340" s="79"/>
      <c r="BP340" s="79"/>
      <c r="BQ340" s="79"/>
      <c r="BR340" s="79"/>
      <c r="BS340" s="79"/>
      <c r="BT340" s="79"/>
      <c r="BU340" s="79"/>
      <c r="BV340" s="79"/>
      <c r="BW340" s="79"/>
      <c r="BX340" s="79"/>
      <c r="BY340" s="79"/>
      <c r="BZ340" s="79"/>
    </row>
    <row r="341" spans="1:78">
      <c r="A341" s="79"/>
      <c r="B341" s="79"/>
      <c r="C341" s="79"/>
      <c r="D341" s="79"/>
      <c r="E341" s="79"/>
      <c r="F341" s="79"/>
      <c r="G341" s="79"/>
      <c r="H341" s="79"/>
      <c r="I341" s="79"/>
      <c r="J341" s="79"/>
      <c r="K341" s="79"/>
      <c r="L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79"/>
      <c r="BL341" s="79"/>
      <c r="BM341" s="79"/>
      <c r="BN341" s="79"/>
      <c r="BO341" s="79"/>
      <c r="BP341" s="79"/>
      <c r="BQ341" s="79"/>
      <c r="BR341" s="79"/>
      <c r="BS341" s="79"/>
      <c r="BT341" s="79"/>
      <c r="BU341" s="79"/>
      <c r="BV341" s="79"/>
      <c r="BW341" s="79"/>
      <c r="BX341" s="79"/>
      <c r="BY341" s="79"/>
      <c r="BZ341" s="79"/>
    </row>
    <row r="342" spans="1:78">
      <c r="A342" s="79"/>
      <c r="B342" s="79"/>
      <c r="C342" s="79"/>
      <c r="D342" s="79"/>
      <c r="E342" s="79"/>
      <c r="F342" s="79"/>
      <c r="G342" s="79"/>
      <c r="H342" s="79"/>
      <c r="I342" s="79"/>
      <c r="J342" s="79"/>
      <c r="K342" s="79"/>
      <c r="L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row>
    <row r="343" spans="1:78">
      <c r="A343" s="79"/>
      <c r="B343" s="79"/>
      <c r="C343" s="79"/>
      <c r="D343" s="79"/>
      <c r="E343" s="79"/>
      <c r="F343" s="79"/>
      <c r="G343" s="79"/>
      <c r="H343" s="79"/>
      <c r="I343" s="79"/>
      <c r="J343" s="79"/>
      <c r="K343" s="79"/>
      <c r="L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79"/>
      <c r="BL343" s="79"/>
      <c r="BM343" s="79"/>
      <c r="BN343" s="79"/>
      <c r="BO343" s="79"/>
      <c r="BP343" s="79"/>
      <c r="BQ343" s="79"/>
      <c r="BR343" s="79"/>
      <c r="BS343" s="79"/>
      <c r="BT343" s="79"/>
      <c r="BU343" s="79"/>
      <c r="BV343" s="79"/>
      <c r="BW343" s="79"/>
      <c r="BX343" s="79"/>
      <c r="BY343" s="79"/>
      <c r="BZ343" s="79"/>
    </row>
    <row r="344" spans="1:78">
      <c r="A344" s="79"/>
      <c r="B344" s="79"/>
      <c r="C344" s="79"/>
      <c r="D344" s="79"/>
      <c r="E344" s="79"/>
      <c r="F344" s="79"/>
      <c r="G344" s="79"/>
      <c r="H344" s="79"/>
      <c r="I344" s="79"/>
      <c r="J344" s="79"/>
      <c r="K344" s="79"/>
      <c r="L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79"/>
      <c r="BL344" s="79"/>
      <c r="BM344" s="79"/>
      <c r="BN344" s="79"/>
      <c r="BO344" s="79"/>
      <c r="BP344" s="79"/>
      <c r="BQ344" s="79"/>
      <c r="BR344" s="79"/>
      <c r="BS344" s="79"/>
      <c r="BT344" s="79"/>
      <c r="BU344" s="79"/>
      <c r="BV344" s="79"/>
      <c r="BW344" s="79"/>
      <c r="BX344" s="79"/>
      <c r="BY344" s="79"/>
      <c r="BZ344" s="79"/>
    </row>
    <row r="345" spans="1:78">
      <c r="A345" s="79"/>
      <c r="B345" s="79"/>
      <c r="C345" s="79"/>
      <c r="D345" s="79"/>
      <c r="E345" s="79"/>
      <c r="F345" s="79"/>
      <c r="G345" s="79"/>
      <c r="H345" s="79"/>
      <c r="I345" s="79"/>
      <c r="J345" s="79"/>
      <c r="K345" s="79"/>
      <c r="L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79"/>
      <c r="BL345" s="79"/>
      <c r="BM345" s="79"/>
      <c r="BN345" s="79"/>
      <c r="BO345" s="79"/>
      <c r="BP345" s="79"/>
      <c r="BQ345" s="79"/>
      <c r="BR345" s="79"/>
      <c r="BS345" s="79"/>
      <c r="BT345" s="79"/>
      <c r="BU345" s="79"/>
      <c r="BV345" s="79"/>
      <c r="BW345" s="79"/>
      <c r="BX345" s="79"/>
      <c r="BY345" s="79"/>
      <c r="BZ345" s="79"/>
    </row>
    <row r="346" spans="1:78">
      <c r="A346" s="79"/>
      <c r="B346" s="79"/>
      <c r="C346" s="79"/>
      <c r="D346" s="79"/>
      <c r="E346" s="79"/>
      <c r="F346" s="79"/>
      <c r="G346" s="79"/>
      <c r="H346" s="79"/>
      <c r="I346" s="79"/>
      <c r="J346" s="79"/>
      <c r="K346" s="79"/>
      <c r="L346" s="79"/>
      <c r="AE346" s="79"/>
      <c r="AF346" s="79"/>
      <c r="AG346" s="79"/>
      <c r="AH346" s="79"/>
      <c r="AI346" s="79"/>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79"/>
      <c r="BL346" s="79"/>
      <c r="BM346" s="79"/>
      <c r="BN346" s="79"/>
      <c r="BO346" s="79"/>
      <c r="BP346" s="79"/>
      <c r="BQ346" s="79"/>
      <c r="BR346" s="79"/>
      <c r="BS346" s="79"/>
      <c r="BT346" s="79"/>
      <c r="BU346" s="79"/>
      <c r="BV346" s="79"/>
      <c r="BW346" s="79"/>
      <c r="BX346" s="79"/>
      <c r="BY346" s="79"/>
      <c r="BZ346" s="79"/>
    </row>
    <row r="347" spans="1:78">
      <c r="A347" s="79"/>
      <c r="B347" s="79"/>
      <c r="C347" s="79"/>
      <c r="D347" s="79"/>
      <c r="E347" s="79"/>
      <c r="F347" s="79"/>
      <c r="G347" s="79"/>
      <c r="H347" s="79"/>
      <c r="I347" s="79"/>
      <c r="J347" s="79"/>
      <c r="K347" s="79"/>
      <c r="L347" s="79"/>
      <c r="AE347" s="79"/>
      <c r="AF347" s="79"/>
      <c r="AG347" s="79"/>
      <c r="AH347" s="79"/>
      <c r="AI347" s="79"/>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79"/>
      <c r="BL347" s="79"/>
      <c r="BM347" s="79"/>
      <c r="BN347" s="79"/>
      <c r="BO347" s="79"/>
      <c r="BP347" s="79"/>
      <c r="BQ347" s="79"/>
      <c r="BR347" s="79"/>
      <c r="BS347" s="79"/>
      <c r="BT347" s="79"/>
      <c r="BU347" s="79"/>
      <c r="BV347" s="79"/>
      <c r="BW347" s="79"/>
      <c r="BX347" s="79"/>
      <c r="BY347" s="79"/>
      <c r="BZ347" s="79"/>
    </row>
    <row r="348" spans="1:78">
      <c r="A348" s="79"/>
      <c r="B348" s="79"/>
      <c r="C348" s="79"/>
      <c r="D348" s="79"/>
      <c r="E348" s="79"/>
      <c r="F348" s="79"/>
      <c r="G348" s="79"/>
      <c r="H348" s="79"/>
      <c r="I348" s="79"/>
      <c r="J348" s="79"/>
      <c r="K348" s="79"/>
      <c r="L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79"/>
      <c r="BR348" s="79"/>
      <c r="BS348" s="79"/>
      <c r="BT348" s="79"/>
      <c r="BU348" s="79"/>
      <c r="BV348" s="79"/>
      <c r="BW348" s="79"/>
      <c r="BX348" s="79"/>
      <c r="BY348" s="79"/>
      <c r="BZ348" s="79"/>
    </row>
    <row r="349" spans="1:78">
      <c r="A349" s="79"/>
      <c r="B349" s="79"/>
      <c r="C349" s="79"/>
      <c r="D349" s="79"/>
      <c r="E349" s="79"/>
      <c r="F349" s="79"/>
      <c r="G349" s="79"/>
      <c r="H349" s="79"/>
      <c r="I349" s="79"/>
      <c r="J349" s="79"/>
      <c r="K349" s="79"/>
      <c r="L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79"/>
      <c r="BL349" s="79"/>
      <c r="BM349" s="79"/>
      <c r="BN349" s="79"/>
      <c r="BO349" s="79"/>
      <c r="BP349" s="79"/>
      <c r="BQ349" s="79"/>
      <c r="BR349" s="79"/>
      <c r="BS349" s="79"/>
      <c r="BT349" s="79"/>
      <c r="BU349" s="79"/>
      <c r="BV349" s="79"/>
      <c r="BW349" s="79"/>
      <c r="BX349" s="79"/>
      <c r="BY349" s="79"/>
      <c r="BZ349" s="79"/>
    </row>
    <row r="350" spans="1:78">
      <c r="A350" s="79"/>
      <c r="B350" s="79"/>
      <c r="C350" s="79"/>
      <c r="D350" s="79"/>
      <c r="E350" s="79"/>
      <c r="F350" s="79"/>
      <c r="G350" s="79"/>
      <c r="H350" s="79"/>
      <c r="I350" s="79"/>
      <c r="J350" s="79"/>
      <c r="K350" s="79"/>
      <c r="L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row>
    <row r="351" spans="1:78">
      <c r="A351" s="79"/>
      <c r="B351" s="79"/>
      <c r="C351" s="79"/>
      <c r="D351" s="79"/>
      <c r="E351" s="79"/>
      <c r="F351" s="79"/>
      <c r="G351" s="79"/>
      <c r="H351" s="79"/>
      <c r="I351" s="79"/>
      <c r="J351" s="79"/>
      <c r="K351" s="79"/>
      <c r="L351" s="79"/>
      <c r="AE351" s="79"/>
      <c r="AF351" s="79"/>
      <c r="AG351" s="79"/>
      <c r="AH351" s="79"/>
      <c r="AI351" s="79"/>
      <c r="AJ351" s="79"/>
      <c r="AK351" s="79"/>
      <c r="AL351" s="79"/>
      <c r="AM351" s="79"/>
      <c r="AN351" s="79"/>
      <c r="AO351" s="79"/>
      <c r="AP351" s="79"/>
      <c r="AQ351" s="79"/>
      <c r="AR351" s="79"/>
      <c r="AS351" s="79"/>
      <c r="AT351" s="79"/>
      <c r="AU351" s="79"/>
      <c r="AV351" s="79"/>
      <c r="AW351" s="79"/>
      <c r="AX351" s="79"/>
      <c r="AY351" s="79"/>
      <c r="AZ351" s="79"/>
      <c r="BA351" s="79"/>
      <c r="BB351" s="79"/>
      <c r="BC351" s="79"/>
      <c r="BD351" s="79"/>
      <c r="BE351" s="79"/>
      <c r="BF351" s="79"/>
      <c r="BG351" s="79"/>
      <c r="BH351" s="79"/>
      <c r="BI351" s="79"/>
      <c r="BJ351" s="79"/>
      <c r="BK351" s="79"/>
      <c r="BL351" s="79"/>
      <c r="BM351" s="79"/>
      <c r="BN351" s="79"/>
      <c r="BO351" s="79"/>
      <c r="BP351" s="79"/>
      <c r="BQ351" s="79"/>
      <c r="BR351" s="79"/>
      <c r="BS351" s="79"/>
      <c r="BT351" s="79"/>
      <c r="BU351" s="79"/>
      <c r="BV351" s="79"/>
      <c r="BW351" s="79"/>
      <c r="BX351" s="79"/>
      <c r="BY351" s="79"/>
      <c r="BZ351" s="79"/>
    </row>
    <row r="352" spans="1:78">
      <c r="A352" s="79"/>
      <c r="B352" s="79"/>
      <c r="C352" s="79"/>
      <c r="D352" s="79"/>
      <c r="E352" s="79"/>
      <c r="F352" s="79"/>
      <c r="G352" s="79"/>
      <c r="H352" s="79"/>
      <c r="I352" s="79"/>
      <c r="J352" s="79"/>
      <c r="K352" s="79"/>
      <c r="L352" s="79"/>
      <c r="AE352" s="79"/>
      <c r="AF352" s="79"/>
      <c r="AG352" s="79"/>
      <c r="AH352" s="79"/>
      <c r="AI352" s="79"/>
      <c r="AJ352" s="79"/>
      <c r="AK352" s="79"/>
      <c r="AL352" s="79"/>
      <c r="AM352" s="79"/>
      <c r="AN352" s="79"/>
      <c r="AO352" s="79"/>
      <c r="AP352" s="79"/>
      <c r="AQ352" s="79"/>
      <c r="AR352" s="79"/>
      <c r="AS352" s="79"/>
      <c r="AT352" s="79"/>
      <c r="AU352" s="79"/>
      <c r="AV352" s="79"/>
      <c r="AW352" s="79"/>
      <c r="AX352" s="79"/>
      <c r="AY352" s="79"/>
      <c r="AZ352" s="79"/>
      <c r="BA352" s="79"/>
      <c r="BB352" s="79"/>
      <c r="BC352" s="79"/>
      <c r="BD352" s="79"/>
      <c r="BE352" s="79"/>
      <c r="BF352" s="79"/>
      <c r="BG352" s="79"/>
      <c r="BH352" s="79"/>
      <c r="BI352" s="79"/>
      <c r="BJ352" s="79"/>
      <c r="BK352" s="79"/>
      <c r="BL352" s="79"/>
      <c r="BM352" s="79"/>
      <c r="BN352" s="79"/>
      <c r="BO352" s="79"/>
      <c r="BP352" s="79"/>
      <c r="BQ352" s="79"/>
      <c r="BR352" s="79"/>
      <c r="BS352" s="79"/>
      <c r="BT352" s="79"/>
      <c r="BU352" s="79"/>
      <c r="BV352" s="79"/>
      <c r="BW352" s="79"/>
      <c r="BX352" s="79"/>
      <c r="BY352" s="79"/>
      <c r="BZ352" s="79"/>
    </row>
    <row r="353" spans="1:78">
      <c r="A353" s="79"/>
      <c r="B353" s="79"/>
      <c r="C353" s="79"/>
      <c r="D353" s="79"/>
      <c r="E353" s="79"/>
      <c r="F353" s="79"/>
      <c r="G353" s="79"/>
      <c r="H353" s="79"/>
      <c r="I353" s="79"/>
      <c r="J353" s="79"/>
      <c r="K353" s="79"/>
      <c r="L353" s="79"/>
      <c r="AE353" s="79"/>
      <c r="AF353" s="79"/>
      <c r="AG353" s="79"/>
      <c r="AH353" s="79"/>
      <c r="AI353" s="79"/>
      <c r="AJ353" s="79"/>
      <c r="AK353" s="79"/>
      <c r="AL353" s="79"/>
      <c r="AM353" s="79"/>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79"/>
      <c r="BR353" s="79"/>
      <c r="BS353" s="79"/>
      <c r="BT353" s="79"/>
      <c r="BU353" s="79"/>
      <c r="BV353" s="79"/>
      <c r="BW353" s="79"/>
      <c r="BX353" s="79"/>
      <c r="BY353" s="79"/>
      <c r="BZ353" s="79"/>
    </row>
    <row r="354" spans="1:78">
      <c r="A354" s="79"/>
      <c r="B354" s="79"/>
      <c r="C354" s="79"/>
      <c r="D354" s="79"/>
      <c r="E354" s="79"/>
      <c r="F354" s="79"/>
      <c r="G354" s="79"/>
      <c r="H354" s="79"/>
      <c r="I354" s="79"/>
      <c r="J354" s="79"/>
      <c r="K354" s="79"/>
      <c r="L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row>
    <row r="355" spans="1:78">
      <c r="A355" s="79"/>
      <c r="B355" s="79"/>
      <c r="C355" s="79"/>
      <c r="D355" s="79"/>
      <c r="E355" s="79"/>
      <c r="F355" s="79"/>
      <c r="G355" s="79"/>
      <c r="H355" s="79"/>
      <c r="I355" s="79"/>
      <c r="J355" s="79"/>
      <c r="K355" s="79"/>
      <c r="L355" s="79"/>
      <c r="AE355" s="79"/>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79"/>
      <c r="BO355" s="79"/>
      <c r="BP355" s="79"/>
      <c r="BQ355" s="79"/>
      <c r="BR355" s="79"/>
      <c r="BS355" s="79"/>
      <c r="BT355" s="79"/>
      <c r="BU355" s="79"/>
      <c r="BV355" s="79"/>
      <c r="BW355" s="79"/>
      <c r="BX355" s="79"/>
      <c r="BY355" s="79"/>
      <c r="BZ355" s="79"/>
    </row>
    <row r="356" spans="1:78">
      <c r="A356" s="79"/>
      <c r="B356" s="79"/>
      <c r="C356" s="79"/>
      <c r="D356" s="79"/>
      <c r="E356" s="79"/>
      <c r="F356" s="79"/>
      <c r="G356" s="79"/>
      <c r="H356" s="79"/>
      <c r="I356" s="79"/>
      <c r="J356" s="79"/>
      <c r="K356" s="79"/>
      <c r="L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row>
    <row r="357" spans="1:78">
      <c r="A357" s="79"/>
      <c r="B357" s="79"/>
      <c r="C357" s="79"/>
      <c r="D357" s="79"/>
      <c r="E357" s="79"/>
      <c r="F357" s="79"/>
      <c r="G357" s="79"/>
      <c r="H357" s="79"/>
      <c r="I357" s="79"/>
      <c r="J357" s="79"/>
      <c r="K357" s="79"/>
      <c r="L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79"/>
      <c r="BO357" s="79"/>
      <c r="BP357" s="79"/>
      <c r="BQ357" s="79"/>
      <c r="BR357" s="79"/>
      <c r="BS357" s="79"/>
      <c r="BT357" s="79"/>
      <c r="BU357" s="79"/>
      <c r="BV357" s="79"/>
      <c r="BW357" s="79"/>
      <c r="BX357" s="79"/>
      <c r="BY357" s="79"/>
      <c r="BZ357" s="79"/>
    </row>
    <row r="358" spans="1:78">
      <c r="A358" s="79"/>
      <c r="B358" s="79"/>
      <c r="C358" s="79"/>
      <c r="D358" s="79"/>
      <c r="E358" s="79"/>
      <c r="F358" s="79"/>
      <c r="G358" s="79"/>
      <c r="H358" s="79"/>
      <c r="I358" s="79"/>
      <c r="J358" s="79"/>
      <c r="K358" s="79"/>
      <c r="L358" s="79"/>
      <c r="AE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c r="BK358" s="79"/>
      <c r="BL358" s="79"/>
      <c r="BM358" s="79"/>
      <c r="BN358" s="79"/>
      <c r="BO358" s="79"/>
      <c r="BP358" s="79"/>
      <c r="BQ358" s="79"/>
      <c r="BR358" s="79"/>
      <c r="BS358" s="79"/>
      <c r="BT358" s="79"/>
      <c r="BU358" s="79"/>
      <c r="BV358" s="79"/>
      <c r="BW358" s="79"/>
      <c r="BX358" s="79"/>
      <c r="BY358" s="79"/>
      <c r="BZ358" s="79"/>
    </row>
    <row r="359" spans="1:78">
      <c r="A359" s="79"/>
      <c r="B359" s="79"/>
      <c r="C359" s="79"/>
      <c r="D359" s="79"/>
      <c r="E359" s="79"/>
      <c r="F359" s="79"/>
      <c r="G359" s="79"/>
      <c r="H359" s="79"/>
      <c r="I359" s="79"/>
      <c r="J359" s="79"/>
      <c r="K359" s="79"/>
      <c r="L359" s="79"/>
      <c r="AE359" s="7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c r="BK359" s="79"/>
      <c r="BL359" s="79"/>
      <c r="BM359" s="79"/>
      <c r="BN359" s="79"/>
      <c r="BO359" s="79"/>
      <c r="BP359" s="79"/>
      <c r="BQ359" s="79"/>
      <c r="BR359" s="79"/>
      <c r="BS359" s="79"/>
      <c r="BT359" s="79"/>
      <c r="BU359" s="79"/>
      <c r="BV359" s="79"/>
      <c r="BW359" s="79"/>
      <c r="BX359" s="79"/>
      <c r="BY359" s="79"/>
      <c r="BZ359" s="79"/>
    </row>
    <row r="360" spans="1:78">
      <c r="A360" s="79"/>
      <c r="B360" s="79"/>
      <c r="C360" s="79"/>
      <c r="D360" s="79"/>
      <c r="E360" s="79"/>
      <c r="F360" s="79"/>
      <c r="G360" s="79"/>
      <c r="H360" s="79"/>
      <c r="I360" s="79"/>
      <c r="J360" s="79"/>
      <c r="K360" s="79"/>
      <c r="L360" s="79"/>
      <c r="AE360" s="79"/>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c r="BK360" s="79"/>
      <c r="BL360" s="79"/>
      <c r="BM360" s="79"/>
      <c r="BN360" s="79"/>
      <c r="BO360" s="79"/>
      <c r="BP360" s="79"/>
      <c r="BQ360" s="79"/>
      <c r="BR360" s="79"/>
      <c r="BS360" s="79"/>
      <c r="BT360" s="79"/>
      <c r="BU360" s="79"/>
      <c r="BV360" s="79"/>
      <c r="BW360" s="79"/>
      <c r="BX360" s="79"/>
      <c r="BY360" s="79"/>
      <c r="BZ360" s="79"/>
    </row>
    <row r="361" spans="1:78">
      <c r="A361" s="79"/>
      <c r="B361" s="79"/>
      <c r="C361" s="79"/>
      <c r="D361" s="79"/>
      <c r="E361" s="79"/>
      <c r="F361" s="79"/>
      <c r="G361" s="79"/>
      <c r="H361" s="79"/>
      <c r="I361" s="79"/>
      <c r="J361" s="79"/>
      <c r="K361" s="79"/>
      <c r="L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row>
    <row r="362" spans="1:78">
      <c r="A362" s="79"/>
      <c r="B362" s="79"/>
      <c r="C362" s="79"/>
      <c r="D362" s="79"/>
      <c r="E362" s="79"/>
      <c r="F362" s="79"/>
      <c r="G362" s="79"/>
      <c r="H362" s="79"/>
      <c r="I362" s="79"/>
      <c r="J362" s="79"/>
      <c r="K362" s="79"/>
      <c r="L362" s="79"/>
      <c r="AE362" s="79"/>
      <c r="AF362" s="79"/>
      <c r="AG362" s="79"/>
      <c r="AH362" s="79"/>
      <c r="AI362" s="79"/>
      <c r="AJ362" s="79"/>
      <c r="AK362" s="79"/>
      <c r="AL362" s="79"/>
      <c r="AM362" s="79"/>
      <c r="AN362" s="79"/>
      <c r="AO362" s="79"/>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79"/>
      <c r="BO362" s="79"/>
      <c r="BP362" s="79"/>
      <c r="BQ362" s="79"/>
      <c r="BR362" s="79"/>
      <c r="BS362" s="79"/>
      <c r="BT362" s="79"/>
      <c r="BU362" s="79"/>
      <c r="BV362" s="79"/>
      <c r="BW362" s="79"/>
      <c r="BX362" s="79"/>
      <c r="BY362" s="79"/>
      <c r="BZ362" s="79"/>
    </row>
    <row r="363" spans="1:78">
      <c r="A363" s="79"/>
      <c r="B363" s="79"/>
      <c r="C363" s="79"/>
      <c r="D363" s="79"/>
      <c r="E363" s="79"/>
      <c r="F363" s="79"/>
      <c r="G363" s="79"/>
      <c r="H363" s="79"/>
      <c r="I363" s="79"/>
      <c r="J363" s="79"/>
      <c r="K363" s="79"/>
      <c r="L363" s="79"/>
      <c r="AE363" s="79"/>
      <c r="AF363" s="79"/>
      <c r="AG363" s="79"/>
      <c r="AH363" s="79"/>
      <c r="AI363" s="79"/>
      <c r="AJ363" s="79"/>
      <c r="AK363" s="79"/>
      <c r="AL363" s="79"/>
      <c r="AM363" s="79"/>
      <c r="AN363" s="79"/>
      <c r="AO363" s="79"/>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79"/>
      <c r="BO363" s="79"/>
      <c r="BP363" s="79"/>
      <c r="BQ363" s="79"/>
      <c r="BR363" s="79"/>
      <c r="BS363" s="79"/>
      <c r="BT363" s="79"/>
      <c r="BU363" s="79"/>
      <c r="BV363" s="79"/>
      <c r="BW363" s="79"/>
      <c r="BX363" s="79"/>
      <c r="BY363" s="79"/>
      <c r="BZ363" s="79"/>
    </row>
    <row r="364" spans="1:78">
      <c r="A364" s="79"/>
      <c r="B364" s="79"/>
      <c r="C364" s="79"/>
      <c r="D364" s="79"/>
      <c r="E364" s="79"/>
      <c r="F364" s="79"/>
      <c r="G364" s="79"/>
      <c r="H364" s="79"/>
      <c r="I364" s="79"/>
      <c r="J364" s="79"/>
      <c r="K364" s="79"/>
      <c r="L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79"/>
      <c r="BO364" s="79"/>
      <c r="BP364" s="79"/>
      <c r="BQ364" s="79"/>
      <c r="BR364" s="79"/>
      <c r="BS364" s="79"/>
      <c r="BT364" s="79"/>
      <c r="BU364" s="79"/>
      <c r="BV364" s="79"/>
      <c r="BW364" s="79"/>
      <c r="BX364" s="79"/>
      <c r="BY364" s="79"/>
      <c r="BZ364" s="79"/>
    </row>
    <row r="365" spans="1:78">
      <c r="A365" s="79"/>
      <c r="B365" s="79"/>
      <c r="C365" s="79"/>
      <c r="D365" s="79"/>
      <c r="E365" s="79"/>
      <c r="F365" s="79"/>
      <c r="G365" s="79"/>
      <c r="H365" s="79"/>
      <c r="I365" s="79"/>
      <c r="J365" s="79"/>
      <c r="K365" s="79"/>
      <c r="L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79"/>
      <c r="BB365" s="79"/>
      <c r="BC365" s="79"/>
      <c r="BD365" s="79"/>
      <c r="BE365" s="79"/>
      <c r="BF365" s="79"/>
      <c r="BG365" s="79"/>
      <c r="BH365" s="79"/>
      <c r="BI365" s="79"/>
      <c r="BJ365" s="79"/>
      <c r="BK365" s="79"/>
      <c r="BL365" s="79"/>
      <c r="BM365" s="79"/>
      <c r="BN365" s="79"/>
      <c r="BO365" s="79"/>
      <c r="BP365" s="79"/>
      <c r="BQ365" s="79"/>
      <c r="BR365" s="79"/>
      <c r="BS365" s="79"/>
      <c r="BT365" s="79"/>
      <c r="BU365" s="79"/>
      <c r="BV365" s="79"/>
      <c r="BW365" s="79"/>
      <c r="BX365" s="79"/>
      <c r="BY365" s="79"/>
      <c r="BZ365" s="79"/>
    </row>
    <row r="366" spans="1:78">
      <c r="A366" s="79"/>
      <c r="B366" s="79"/>
      <c r="C366" s="79"/>
      <c r="D366" s="79"/>
      <c r="E366" s="79"/>
      <c r="F366" s="79"/>
      <c r="G366" s="79"/>
      <c r="H366" s="79"/>
      <c r="I366" s="79"/>
      <c r="J366" s="79"/>
      <c r="K366" s="79"/>
      <c r="L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79"/>
      <c r="BR366" s="79"/>
      <c r="BS366" s="79"/>
      <c r="BT366" s="79"/>
      <c r="BU366" s="79"/>
      <c r="BV366" s="79"/>
      <c r="BW366" s="79"/>
      <c r="BX366" s="79"/>
      <c r="BY366" s="79"/>
      <c r="BZ366" s="79"/>
    </row>
    <row r="367" spans="1:78">
      <c r="A367" s="79"/>
      <c r="B367" s="79"/>
      <c r="C367" s="79"/>
      <c r="D367" s="79"/>
      <c r="E367" s="79"/>
      <c r="F367" s="79"/>
      <c r="G367" s="79"/>
      <c r="H367" s="79"/>
      <c r="I367" s="79"/>
      <c r="J367" s="79"/>
      <c r="K367" s="79"/>
      <c r="L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c r="BC367" s="79"/>
      <c r="BD367" s="79"/>
      <c r="BE367" s="79"/>
      <c r="BF367" s="79"/>
      <c r="BG367" s="79"/>
      <c r="BH367" s="79"/>
      <c r="BI367" s="79"/>
      <c r="BJ367" s="79"/>
      <c r="BK367" s="79"/>
      <c r="BL367" s="79"/>
      <c r="BM367" s="79"/>
      <c r="BN367" s="79"/>
      <c r="BO367" s="79"/>
      <c r="BP367" s="79"/>
      <c r="BQ367" s="79"/>
      <c r="BR367" s="79"/>
      <c r="BS367" s="79"/>
      <c r="BT367" s="79"/>
      <c r="BU367" s="79"/>
      <c r="BV367" s="79"/>
      <c r="BW367" s="79"/>
      <c r="BX367" s="79"/>
      <c r="BY367" s="79"/>
      <c r="BZ367" s="79"/>
    </row>
    <row r="368" spans="1:78">
      <c r="A368" s="79"/>
      <c r="B368" s="79"/>
      <c r="C368" s="79"/>
      <c r="D368" s="79"/>
      <c r="E368" s="79"/>
      <c r="F368" s="79"/>
      <c r="G368" s="79"/>
      <c r="H368" s="79"/>
      <c r="I368" s="79"/>
      <c r="J368" s="79"/>
      <c r="K368" s="79"/>
      <c r="L368" s="79"/>
      <c r="AE368" s="79"/>
      <c r="AF368" s="79"/>
      <c r="AG368" s="79"/>
      <c r="AH368" s="79"/>
      <c r="AI368" s="79"/>
      <c r="AJ368" s="79"/>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row>
    <row r="369" spans="1:78">
      <c r="A369" s="79"/>
      <c r="B369" s="79"/>
      <c r="C369" s="79"/>
      <c r="D369" s="79"/>
      <c r="E369" s="79"/>
      <c r="F369" s="79"/>
      <c r="G369" s="79"/>
      <c r="H369" s="79"/>
      <c r="I369" s="79"/>
      <c r="J369" s="79"/>
      <c r="K369" s="79"/>
      <c r="L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row>
    <row r="370" spans="1:78">
      <c r="A370" s="79"/>
      <c r="B370" s="79"/>
      <c r="C370" s="79"/>
      <c r="D370" s="79"/>
      <c r="E370" s="79"/>
      <c r="F370" s="79"/>
      <c r="G370" s="79"/>
      <c r="H370" s="79"/>
      <c r="I370" s="79"/>
      <c r="J370" s="79"/>
      <c r="K370" s="79"/>
      <c r="L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row>
    <row r="371" spans="1:78">
      <c r="A371" s="79"/>
      <c r="B371" s="79"/>
      <c r="C371" s="79"/>
      <c r="D371" s="79"/>
      <c r="E371" s="79"/>
      <c r="F371" s="79"/>
      <c r="G371" s="79"/>
      <c r="H371" s="79"/>
      <c r="I371" s="79"/>
      <c r="J371" s="79"/>
      <c r="K371" s="79"/>
      <c r="L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79"/>
      <c r="BR371" s="79"/>
      <c r="BS371" s="79"/>
      <c r="BT371" s="79"/>
      <c r="BU371" s="79"/>
      <c r="BV371" s="79"/>
      <c r="BW371" s="79"/>
      <c r="BX371" s="79"/>
      <c r="BY371" s="79"/>
      <c r="BZ371" s="79"/>
    </row>
    <row r="372" spans="1:78">
      <c r="A372" s="79"/>
      <c r="B372" s="79"/>
      <c r="C372" s="79"/>
      <c r="D372" s="79"/>
      <c r="E372" s="79"/>
      <c r="F372" s="79"/>
      <c r="G372" s="79"/>
      <c r="H372" s="79"/>
      <c r="I372" s="79"/>
      <c r="J372" s="79"/>
      <c r="K372" s="79"/>
      <c r="L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79"/>
      <c r="BR372" s="79"/>
      <c r="BS372" s="79"/>
      <c r="BT372" s="79"/>
      <c r="BU372" s="79"/>
      <c r="BV372" s="79"/>
      <c r="BW372" s="79"/>
      <c r="BX372" s="79"/>
      <c r="BY372" s="79"/>
      <c r="BZ372" s="79"/>
    </row>
    <row r="373" spans="1:78">
      <c r="A373" s="79"/>
      <c r="B373" s="79"/>
      <c r="C373" s="79"/>
      <c r="D373" s="79"/>
      <c r="E373" s="79"/>
      <c r="F373" s="79"/>
      <c r="G373" s="79"/>
      <c r="H373" s="79"/>
      <c r="I373" s="79"/>
      <c r="J373" s="79"/>
      <c r="K373" s="79"/>
      <c r="L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79"/>
      <c r="BR373" s="79"/>
      <c r="BS373" s="79"/>
      <c r="BT373" s="79"/>
      <c r="BU373" s="79"/>
      <c r="BV373" s="79"/>
      <c r="BW373" s="79"/>
      <c r="BX373" s="79"/>
      <c r="BY373" s="79"/>
      <c r="BZ373" s="79"/>
    </row>
    <row r="374" spans="1:78">
      <c r="A374" s="79"/>
      <c r="B374" s="79"/>
      <c r="C374" s="79"/>
      <c r="D374" s="79"/>
      <c r="E374" s="79"/>
      <c r="F374" s="79"/>
      <c r="G374" s="79"/>
      <c r="H374" s="79"/>
      <c r="I374" s="79"/>
      <c r="J374" s="79"/>
      <c r="K374" s="79"/>
      <c r="L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c r="BC374" s="79"/>
      <c r="BD374" s="79"/>
      <c r="BE374" s="79"/>
      <c r="BF374" s="79"/>
      <c r="BG374" s="79"/>
      <c r="BH374" s="79"/>
      <c r="BI374" s="79"/>
      <c r="BJ374" s="79"/>
      <c r="BK374" s="79"/>
      <c r="BL374" s="79"/>
      <c r="BM374" s="79"/>
      <c r="BN374" s="79"/>
      <c r="BO374" s="79"/>
      <c r="BP374" s="79"/>
      <c r="BQ374" s="79"/>
      <c r="BR374" s="79"/>
      <c r="BS374" s="79"/>
      <c r="BT374" s="79"/>
      <c r="BU374" s="79"/>
      <c r="BV374" s="79"/>
      <c r="BW374" s="79"/>
      <c r="BX374" s="79"/>
      <c r="BY374" s="79"/>
      <c r="BZ374" s="79"/>
    </row>
    <row r="375" spans="1:78">
      <c r="A375" s="79"/>
      <c r="B375" s="79"/>
      <c r="C375" s="79"/>
      <c r="D375" s="79"/>
      <c r="E375" s="79"/>
      <c r="F375" s="79"/>
      <c r="G375" s="79"/>
      <c r="H375" s="79"/>
      <c r="I375" s="79"/>
      <c r="J375" s="79"/>
      <c r="K375" s="79"/>
      <c r="L375" s="79"/>
      <c r="AE375" s="79"/>
      <c r="AF375" s="79"/>
      <c r="AG375" s="79"/>
      <c r="AH375" s="79"/>
      <c r="AI375" s="79"/>
      <c r="AJ375" s="79"/>
      <c r="AK375" s="79"/>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row>
    <row r="376" spans="1:78">
      <c r="A376" s="79"/>
      <c r="B376" s="79"/>
      <c r="C376" s="79"/>
      <c r="D376" s="79"/>
      <c r="E376" s="79"/>
      <c r="F376" s="79"/>
      <c r="G376" s="79"/>
      <c r="H376" s="79"/>
      <c r="I376" s="79"/>
      <c r="J376" s="79"/>
      <c r="K376" s="79"/>
      <c r="L376" s="79"/>
      <c r="AE376" s="79"/>
      <c r="AF376" s="79"/>
      <c r="AG376" s="79"/>
      <c r="AH376" s="79"/>
      <c r="AI376" s="79"/>
      <c r="AJ376" s="79"/>
      <c r="AK376" s="79"/>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79"/>
      <c r="BO376" s="79"/>
      <c r="BP376" s="79"/>
      <c r="BQ376" s="79"/>
      <c r="BR376" s="79"/>
      <c r="BS376" s="79"/>
      <c r="BT376" s="79"/>
      <c r="BU376" s="79"/>
      <c r="BV376" s="79"/>
      <c r="BW376" s="79"/>
      <c r="BX376" s="79"/>
      <c r="BY376" s="79"/>
      <c r="BZ376" s="79"/>
    </row>
    <row r="377" spans="1:78">
      <c r="A377" s="79"/>
      <c r="B377" s="79"/>
      <c r="C377" s="79"/>
      <c r="D377" s="79"/>
      <c r="E377" s="79"/>
      <c r="F377" s="79"/>
      <c r="G377" s="79"/>
      <c r="H377" s="79"/>
      <c r="I377" s="79"/>
      <c r="J377" s="79"/>
      <c r="K377" s="79"/>
      <c r="L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79"/>
      <c r="BR377" s="79"/>
      <c r="BS377" s="79"/>
      <c r="BT377" s="79"/>
      <c r="BU377" s="79"/>
      <c r="BV377" s="79"/>
      <c r="BW377" s="79"/>
      <c r="BX377" s="79"/>
      <c r="BY377" s="79"/>
      <c r="BZ377" s="79"/>
    </row>
    <row r="378" spans="1:78">
      <c r="A378" s="79"/>
      <c r="B378" s="79"/>
      <c r="C378" s="79"/>
      <c r="D378" s="79"/>
      <c r="E378" s="79"/>
      <c r="F378" s="79"/>
      <c r="G378" s="79"/>
      <c r="H378" s="79"/>
      <c r="I378" s="79"/>
      <c r="J378" s="79"/>
      <c r="K378" s="79"/>
      <c r="L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row>
    <row r="379" spans="1:78">
      <c r="A379" s="79"/>
      <c r="B379" s="79"/>
      <c r="C379" s="79"/>
      <c r="D379" s="79"/>
      <c r="E379" s="79"/>
      <c r="F379" s="79"/>
      <c r="G379" s="79"/>
      <c r="H379" s="79"/>
      <c r="I379" s="79"/>
      <c r="J379" s="79"/>
      <c r="K379" s="79"/>
      <c r="L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79"/>
      <c r="BR379" s="79"/>
      <c r="BS379" s="79"/>
      <c r="BT379" s="79"/>
      <c r="BU379" s="79"/>
      <c r="BV379" s="79"/>
      <c r="BW379" s="79"/>
      <c r="BX379" s="79"/>
      <c r="BY379" s="79"/>
      <c r="BZ379" s="79"/>
    </row>
    <row r="380" spans="1:78">
      <c r="A380" s="79"/>
      <c r="B380" s="79"/>
      <c r="C380" s="79"/>
      <c r="D380" s="79"/>
      <c r="E380" s="79"/>
      <c r="F380" s="79"/>
      <c r="G380" s="79"/>
      <c r="H380" s="79"/>
      <c r="I380" s="79"/>
      <c r="J380" s="79"/>
      <c r="K380" s="79"/>
      <c r="L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79"/>
      <c r="BO380" s="79"/>
      <c r="BP380" s="79"/>
      <c r="BQ380" s="79"/>
      <c r="BR380" s="79"/>
      <c r="BS380" s="79"/>
      <c r="BT380" s="79"/>
      <c r="BU380" s="79"/>
      <c r="BV380" s="79"/>
      <c r="BW380" s="79"/>
      <c r="BX380" s="79"/>
      <c r="BY380" s="79"/>
      <c r="BZ380" s="79"/>
    </row>
    <row r="381" spans="1:78">
      <c r="A381" s="79"/>
      <c r="B381" s="79"/>
      <c r="C381" s="79"/>
      <c r="D381" s="79"/>
      <c r="E381" s="79"/>
      <c r="F381" s="79"/>
      <c r="G381" s="79"/>
      <c r="H381" s="79"/>
      <c r="I381" s="79"/>
      <c r="J381" s="79"/>
      <c r="K381" s="79"/>
      <c r="L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79"/>
      <c r="BR381" s="79"/>
      <c r="BS381" s="79"/>
      <c r="BT381" s="79"/>
      <c r="BU381" s="79"/>
      <c r="BV381" s="79"/>
      <c r="BW381" s="79"/>
      <c r="BX381" s="79"/>
      <c r="BY381" s="79"/>
      <c r="BZ381" s="79"/>
    </row>
    <row r="382" spans="1:78">
      <c r="A382" s="79"/>
      <c r="B382" s="79"/>
      <c r="C382" s="79"/>
      <c r="D382" s="79"/>
      <c r="E382" s="79"/>
      <c r="F382" s="79"/>
      <c r="G382" s="79"/>
      <c r="H382" s="79"/>
      <c r="I382" s="79"/>
      <c r="J382" s="79"/>
      <c r="K382" s="79"/>
      <c r="L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79"/>
      <c r="BR382" s="79"/>
      <c r="BS382" s="79"/>
      <c r="BT382" s="79"/>
      <c r="BU382" s="79"/>
      <c r="BV382" s="79"/>
      <c r="BW382" s="79"/>
      <c r="BX382" s="79"/>
      <c r="BY382" s="79"/>
      <c r="BZ382" s="79"/>
    </row>
    <row r="383" spans="1:78">
      <c r="A383" s="79"/>
      <c r="B383" s="79"/>
      <c r="C383" s="79"/>
      <c r="D383" s="79"/>
      <c r="E383" s="79"/>
      <c r="F383" s="79"/>
      <c r="G383" s="79"/>
      <c r="H383" s="79"/>
      <c r="I383" s="79"/>
      <c r="J383" s="79"/>
      <c r="K383" s="79"/>
      <c r="L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79"/>
      <c r="BO383" s="79"/>
      <c r="BP383" s="79"/>
      <c r="BQ383" s="79"/>
      <c r="BR383" s="79"/>
      <c r="BS383" s="79"/>
      <c r="BT383" s="79"/>
      <c r="BU383" s="79"/>
      <c r="BV383" s="79"/>
      <c r="BW383" s="79"/>
      <c r="BX383" s="79"/>
      <c r="BY383" s="79"/>
      <c r="BZ383" s="79"/>
    </row>
    <row r="384" spans="1:78">
      <c r="A384" s="79"/>
      <c r="B384" s="79"/>
      <c r="C384" s="79"/>
      <c r="D384" s="79"/>
      <c r="E384" s="79"/>
      <c r="F384" s="79"/>
      <c r="G384" s="79"/>
      <c r="H384" s="79"/>
      <c r="I384" s="79"/>
      <c r="J384" s="79"/>
      <c r="K384" s="79"/>
      <c r="L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79"/>
      <c r="BO384" s="79"/>
      <c r="BP384" s="79"/>
      <c r="BQ384" s="79"/>
      <c r="BR384" s="79"/>
      <c r="BS384" s="79"/>
      <c r="BT384" s="79"/>
      <c r="BU384" s="79"/>
      <c r="BV384" s="79"/>
      <c r="BW384" s="79"/>
      <c r="BX384" s="79"/>
      <c r="BY384" s="79"/>
      <c r="BZ384" s="79"/>
    </row>
    <row r="385" spans="1:78">
      <c r="A385" s="79"/>
      <c r="B385" s="79"/>
      <c r="C385" s="79"/>
      <c r="D385" s="79"/>
      <c r="E385" s="79"/>
      <c r="F385" s="79"/>
      <c r="G385" s="79"/>
      <c r="H385" s="79"/>
      <c r="I385" s="79"/>
      <c r="J385" s="79"/>
      <c r="K385" s="79"/>
      <c r="L385" s="79"/>
      <c r="AE385" s="79"/>
      <c r="AF385" s="79"/>
      <c r="AG385" s="79"/>
      <c r="AH385" s="79"/>
      <c r="AI385" s="79"/>
      <c r="AJ385" s="79"/>
      <c r="AK385" s="79"/>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79"/>
      <c r="BO385" s="79"/>
      <c r="BP385" s="79"/>
      <c r="BQ385" s="79"/>
      <c r="BR385" s="79"/>
      <c r="BS385" s="79"/>
      <c r="BT385" s="79"/>
      <c r="BU385" s="79"/>
      <c r="BV385" s="79"/>
      <c r="BW385" s="79"/>
      <c r="BX385" s="79"/>
      <c r="BY385" s="79"/>
      <c r="BZ385" s="79"/>
    </row>
    <row r="386" spans="1:78">
      <c r="A386" s="79"/>
      <c r="B386" s="79"/>
      <c r="C386" s="79"/>
      <c r="D386" s="79"/>
      <c r="E386" s="79"/>
      <c r="F386" s="79"/>
      <c r="G386" s="79"/>
      <c r="H386" s="79"/>
      <c r="I386" s="79"/>
      <c r="J386" s="79"/>
      <c r="K386" s="79"/>
      <c r="L386" s="79"/>
      <c r="AE386" s="79"/>
      <c r="AF386" s="79"/>
      <c r="AG386" s="79"/>
      <c r="AH386" s="79"/>
      <c r="AI386" s="79"/>
      <c r="AJ386" s="79"/>
      <c r="AK386" s="79"/>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79"/>
      <c r="BO386" s="79"/>
      <c r="BP386" s="79"/>
      <c r="BQ386" s="79"/>
      <c r="BR386" s="79"/>
      <c r="BS386" s="79"/>
      <c r="BT386" s="79"/>
      <c r="BU386" s="79"/>
      <c r="BV386" s="79"/>
      <c r="BW386" s="79"/>
      <c r="BX386" s="79"/>
      <c r="BY386" s="79"/>
      <c r="BZ386" s="79"/>
    </row>
    <row r="387" spans="1:78">
      <c r="A387" s="79"/>
      <c r="B387" s="79"/>
      <c r="C387" s="79"/>
      <c r="D387" s="79"/>
      <c r="E387" s="79"/>
      <c r="F387" s="79"/>
      <c r="G387" s="79"/>
      <c r="H387" s="79"/>
      <c r="I387" s="79"/>
      <c r="J387" s="79"/>
      <c r="K387" s="79"/>
      <c r="L387" s="79"/>
      <c r="AE387" s="79"/>
      <c r="AF387" s="79"/>
      <c r="AG387" s="79"/>
      <c r="AH387" s="79"/>
      <c r="AI387" s="79"/>
      <c r="AJ387" s="79"/>
      <c r="AK387" s="79"/>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79"/>
      <c r="BO387" s="79"/>
      <c r="BP387" s="79"/>
      <c r="BQ387" s="79"/>
      <c r="BR387" s="79"/>
      <c r="BS387" s="79"/>
      <c r="BT387" s="79"/>
      <c r="BU387" s="79"/>
      <c r="BV387" s="79"/>
      <c r="BW387" s="79"/>
      <c r="BX387" s="79"/>
      <c r="BY387" s="79"/>
      <c r="BZ387" s="79"/>
    </row>
    <row r="388" spans="1:78">
      <c r="A388" s="79"/>
      <c r="B388" s="79"/>
      <c r="C388" s="79"/>
      <c r="D388" s="79"/>
      <c r="E388" s="79"/>
      <c r="F388" s="79"/>
      <c r="G388" s="79"/>
      <c r="H388" s="79"/>
      <c r="I388" s="79"/>
      <c r="J388" s="79"/>
      <c r="K388" s="79"/>
      <c r="L388" s="79"/>
      <c r="AE388" s="79"/>
      <c r="AF388" s="79"/>
      <c r="AG388" s="79"/>
      <c r="AH388" s="79"/>
      <c r="AI388" s="79"/>
      <c r="AJ388" s="79"/>
      <c r="AK388" s="79"/>
      <c r="AL388" s="79"/>
      <c r="AM388" s="79"/>
      <c r="AN388" s="79"/>
      <c r="AO388" s="79"/>
      <c r="AP388" s="79"/>
      <c r="AQ388" s="79"/>
      <c r="AR388" s="79"/>
      <c r="AS388" s="79"/>
      <c r="AT388" s="79"/>
      <c r="AU388" s="79"/>
      <c r="AV388" s="79"/>
      <c r="AW388" s="79"/>
      <c r="AX388" s="79"/>
      <c r="AY388" s="79"/>
      <c r="AZ388" s="79"/>
      <c r="BA388" s="79"/>
      <c r="BB388" s="79"/>
      <c r="BC388" s="79"/>
      <c r="BD388" s="79"/>
      <c r="BE388" s="79"/>
      <c r="BF388" s="79"/>
      <c r="BG388" s="79"/>
      <c r="BH388" s="79"/>
      <c r="BI388" s="79"/>
      <c r="BJ388" s="79"/>
      <c r="BK388" s="79"/>
      <c r="BL388" s="79"/>
      <c r="BM388" s="79"/>
      <c r="BN388" s="79"/>
      <c r="BO388" s="79"/>
      <c r="BP388" s="79"/>
      <c r="BQ388" s="79"/>
      <c r="BR388" s="79"/>
      <c r="BS388" s="79"/>
      <c r="BT388" s="79"/>
      <c r="BU388" s="79"/>
      <c r="BV388" s="79"/>
      <c r="BW388" s="79"/>
      <c r="BX388" s="79"/>
      <c r="BY388" s="79"/>
      <c r="BZ388" s="79"/>
    </row>
    <row r="389" spans="1:78">
      <c r="A389" s="79"/>
      <c r="B389" s="79"/>
      <c r="C389" s="79"/>
      <c r="D389" s="79"/>
      <c r="E389" s="79"/>
      <c r="F389" s="79"/>
      <c r="G389" s="79"/>
      <c r="H389" s="79"/>
      <c r="I389" s="79"/>
      <c r="J389" s="79"/>
      <c r="K389" s="79"/>
      <c r="L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c r="BC389" s="79"/>
      <c r="BD389" s="79"/>
      <c r="BE389" s="79"/>
      <c r="BF389" s="79"/>
      <c r="BG389" s="79"/>
      <c r="BH389" s="79"/>
      <c r="BI389" s="79"/>
      <c r="BJ389" s="79"/>
      <c r="BK389" s="79"/>
      <c r="BL389" s="79"/>
      <c r="BM389" s="79"/>
      <c r="BN389" s="79"/>
      <c r="BO389" s="79"/>
      <c r="BP389" s="79"/>
      <c r="BQ389" s="79"/>
      <c r="BR389" s="79"/>
      <c r="BS389" s="79"/>
      <c r="BT389" s="79"/>
      <c r="BU389" s="79"/>
      <c r="BV389" s="79"/>
      <c r="BW389" s="79"/>
      <c r="BX389" s="79"/>
      <c r="BY389" s="79"/>
      <c r="BZ389" s="79"/>
    </row>
    <row r="390" spans="1:78">
      <c r="A390" s="79"/>
      <c r="B390" s="79"/>
      <c r="C390" s="79"/>
      <c r="D390" s="79"/>
      <c r="E390" s="79"/>
      <c r="F390" s="79"/>
      <c r="G390" s="79"/>
      <c r="H390" s="79"/>
      <c r="I390" s="79"/>
      <c r="J390" s="79"/>
      <c r="K390" s="79"/>
      <c r="L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row>
    <row r="391" spans="1:78">
      <c r="A391" s="79"/>
      <c r="B391" s="79"/>
      <c r="C391" s="79"/>
      <c r="D391" s="79"/>
      <c r="E391" s="79"/>
      <c r="F391" s="79"/>
      <c r="G391" s="79"/>
      <c r="H391" s="79"/>
      <c r="I391" s="79"/>
      <c r="J391" s="79"/>
      <c r="K391" s="79"/>
      <c r="L391" s="79"/>
      <c r="AE391" s="79"/>
      <c r="AF391" s="79"/>
      <c r="AG391" s="79"/>
      <c r="AH391" s="79"/>
      <c r="AI391" s="79"/>
      <c r="AJ391" s="79"/>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row>
    <row r="392" spans="1:78">
      <c r="A392" s="79"/>
      <c r="B392" s="79"/>
      <c r="C392" s="79"/>
      <c r="D392" s="79"/>
      <c r="E392" s="79"/>
      <c r="F392" s="79"/>
      <c r="G392" s="79"/>
      <c r="H392" s="79"/>
      <c r="I392" s="79"/>
      <c r="J392" s="79"/>
      <c r="K392" s="79"/>
      <c r="L392" s="79"/>
      <c r="AE392" s="79"/>
      <c r="AF392" s="79"/>
      <c r="AG392" s="79"/>
      <c r="AH392" s="79"/>
      <c r="AI392" s="79"/>
      <c r="AJ392" s="79"/>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79"/>
      <c r="BO392" s="79"/>
      <c r="BP392" s="79"/>
      <c r="BQ392" s="79"/>
      <c r="BR392" s="79"/>
      <c r="BS392" s="79"/>
      <c r="BT392" s="79"/>
      <c r="BU392" s="79"/>
      <c r="BV392" s="79"/>
      <c r="BW392" s="79"/>
      <c r="BX392" s="79"/>
      <c r="BY392" s="79"/>
      <c r="BZ392" s="79"/>
    </row>
    <row r="393" spans="1:78">
      <c r="A393" s="79"/>
      <c r="B393" s="79"/>
      <c r="C393" s="79"/>
      <c r="D393" s="79"/>
      <c r="E393" s="79"/>
      <c r="F393" s="79"/>
      <c r="G393" s="79"/>
      <c r="H393" s="79"/>
      <c r="I393" s="79"/>
      <c r="J393" s="79"/>
      <c r="K393" s="79"/>
      <c r="L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79"/>
      <c r="BO393" s="79"/>
      <c r="BP393" s="79"/>
      <c r="BQ393" s="79"/>
      <c r="BR393" s="79"/>
      <c r="BS393" s="79"/>
      <c r="BT393" s="79"/>
      <c r="BU393" s="79"/>
      <c r="BV393" s="79"/>
      <c r="BW393" s="79"/>
      <c r="BX393" s="79"/>
      <c r="BY393" s="79"/>
      <c r="BZ393" s="79"/>
    </row>
    <row r="394" spans="1:78">
      <c r="A394" s="79"/>
      <c r="B394" s="79"/>
      <c r="C394" s="79"/>
      <c r="D394" s="79"/>
      <c r="E394" s="79"/>
      <c r="F394" s="79"/>
      <c r="G394" s="79"/>
      <c r="H394" s="79"/>
      <c r="I394" s="79"/>
      <c r="J394" s="79"/>
      <c r="K394" s="79"/>
      <c r="L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79"/>
      <c r="BO394" s="79"/>
      <c r="BP394" s="79"/>
      <c r="BQ394" s="79"/>
      <c r="BR394" s="79"/>
      <c r="BS394" s="79"/>
      <c r="BT394" s="79"/>
      <c r="BU394" s="79"/>
      <c r="BV394" s="79"/>
      <c r="BW394" s="79"/>
      <c r="BX394" s="79"/>
      <c r="BY394" s="79"/>
      <c r="BZ394" s="79"/>
    </row>
    <row r="395" spans="1:78">
      <c r="A395" s="79"/>
      <c r="B395" s="79"/>
      <c r="C395" s="79"/>
      <c r="D395" s="79"/>
      <c r="E395" s="79"/>
      <c r="F395" s="79"/>
      <c r="G395" s="79"/>
      <c r="H395" s="79"/>
      <c r="I395" s="79"/>
      <c r="J395" s="79"/>
      <c r="K395" s="79"/>
      <c r="L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79"/>
      <c r="BB395" s="79"/>
      <c r="BC395" s="79"/>
      <c r="BD395" s="79"/>
      <c r="BE395" s="79"/>
      <c r="BF395" s="79"/>
      <c r="BG395" s="79"/>
      <c r="BH395" s="79"/>
      <c r="BI395" s="79"/>
      <c r="BJ395" s="79"/>
      <c r="BK395" s="79"/>
      <c r="BL395" s="79"/>
      <c r="BM395" s="79"/>
      <c r="BN395" s="79"/>
      <c r="BO395" s="79"/>
      <c r="BP395" s="79"/>
      <c r="BQ395" s="79"/>
      <c r="BR395" s="79"/>
      <c r="BS395" s="79"/>
      <c r="BT395" s="79"/>
      <c r="BU395" s="79"/>
      <c r="BV395" s="79"/>
      <c r="BW395" s="79"/>
      <c r="BX395" s="79"/>
      <c r="BY395" s="79"/>
      <c r="BZ395" s="79"/>
    </row>
    <row r="396" spans="1:78">
      <c r="A396" s="79"/>
      <c r="B396" s="79"/>
      <c r="C396" s="79"/>
      <c r="D396" s="79"/>
      <c r="E396" s="79"/>
      <c r="F396" s="79"/>
      <c r="G396" s="79"/>
      <c r="H396" s="79"/>
      <c r="I396" s="79"/>
      <c r="J396" s="79"/>
      <c r="K396" s="79"/>
      <c r="L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row>
    <row r="397" spans="1:78">
      <c r="A397" s="79"/>
      <c r="B397" s="79"/>
      <c r="C397" s="79"/>
      <c r="D397" s="79"/>
      <c r="E397" s="79"/>
      <c r="F397" s="79"/>
      <c r="G397" s="79"/>
      <c r="H397" s="79"/>
      <c r="I397" s="79"/>
      <c r="J397" s="79"/>
      <c r="K397" s="79"/>
      <c r="L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row>
    <row r="398" spans="1:78">
      <c r="A398" s="79"/>
      <c r="B398" s="79"/>
      <c r="C398" s="79"/>
      <c r="D398" s="79"/>
      <c r="E398" s="79"/>
      <c r="F398" s="79"/>
      <c r="G398" s="79"/>
      <c r="H398" s="79"/>
      <c r="I398" s="79"/>
      <c r="J398" s="79"/>
      <c r="K398" s="79"/>
      <c r="L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c r="BC398" s="79"/>
      <c r="BD398" s="79"/>
      <c r="BE398" s="79"/>
      <c r="BF398" s="79"/>
      <c r="BG398" s="79"/>
      <c r="BH398" s="79"/>
      <c r="BI398" s="79"/>
      <c r="BJ398" s="79"/>
      <c r="BK398" s="79"/>
      <c r="BL398" s="79"/>
      <c r="BM398" s="79"/>
      <c r="BN398" s="79"/>
      <c r="BO398" s="79"/>
      <c r="BP398" s="79"/>
      <c r="BQ398" s="79"/>
      <c r="BR398" s="79"/>
      <c r="BS398" s="79"/>
      <c r="BT398" s="79"/>
      <c r="BU398" s="79"/>
      <c r="BV398" s="79"/>
      <c r="BW398" s="79"/>
      <c r="BX398" s="79"/>
      <c r="BY398" s="79"/>
      <c r="BZ398" s="79"/>
    </row>
    <row r="399" spans="1:78">
      <c r="A399" s="79"/>
      <c r="B399" s="79"/>
      <c r="C399" s="79"/>
      <c r="D399" s="79"/>
      <c r="E399" s="79"/>
      <c r="F399" s="79"/>
      <c r="G399" s="79"/>
      <c r="H399" s="79"/>
      <c r="I399" s="79"/>
      <c r="J399" s="79"/>
      <c r="K399" s="79"/>
      <c r="L399" s="79"/>
      <c r="AE399" s="79"/>
      <c r="AF399" s="79"/>
      <c r="AG399" s="79"/>
      <c r="AH399" s="79"/>
      <c r="AI399" s="79"/>
      <c r="AJ399" s="79"/>
      <c r="AK399" s="79"/>
      <c r="AL399" s="79"/>
      <c r="AM399" s="79"/>
      <c r="AN399" s="79"/>
      <c r="AO399" s="79"/>
      <c r="AP399" s="79"/>
      <c r="AQ399" s="79"/>
      <c r="AR399" s="79"/>
      <c r="AS399" s="79"/>
      <c r="AT399" s="79"/>
      <c r="AU399" s="79"/>
      <c r="AV399" s="79"/>
      <c r="AW399" s="79"/>
      <c r="AX399" s="79"/>
      <c r="AY399" s="79"/>
      <c r="AZ399" s="79"/>
      <c r="BA399" s="79"/>
      <c r="BB399" s="79"/>
      <c r="BC399" s="79"/>
      <c r="BD399" s="79"/>
      <c r="BE399" s="79"/>
      <c r="BF399" s="79"/>
      <c r="BG399" s="79"/>
      <c r="BH399" s="79"/>
      <c r="BI399" s="79"/>
      <c r="BJ399" s="79"/>
      <c r="BK399" s="79"/>
      <c r="BL399" s="79"/>
      <c r="BM399" s="79"/>
      <c r="BN399" s="79"/>
      <c r="BO399" s="79"/>
      <c r="BP399" s="79"/>
      <c r="BQ399" s="79"/>
      <c r="BR399" s="79"/>
      <c r="BS399" s="79"/>
      <c r="BT399" s="79"/>
      <c r="BU399" s="79"/>
      <c r="BV399" s="79"/>
      <c r="BW399" s="79"/>
      <c r="BX399" s="79"/>
      <c r="BY399" s="79"/>
      <c r="BZ399" s="79"/>
    </row>
    <row r="400" spans="1:78">
      <c r="A400" s="79"/>
      <c r="B400" s="79"/>
      <c r="C400" s="79"/>
      <c r="D400" s="79"/>
      <c r="E400" s="79"/>
      <c r="F400" s="79"/>
      <c r="G400" s="79"/>
      <c r="H400" s="79"/>
      <c r="I400" s="79"/>
      <c r="J400" s="79"/>
      <c r="K400" s="79"/>
      <c r="L400" s="79"/>
      <c r="AE400" s="79"/>
      <c r="AF400" s="79"/>
      <c r="AG400" s="79"/>
      <c r="AH400" s="79"/>
      <c r="AI400" s="79"/>
      <c r="AJ400" s="79"/>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79"/>
      <c r="BO400" s="79"/>
      <c r="BP400" s="79"/>
      <c r="BQ400" s="79"/>
      <c r="BR400" s="79"/>
      <c r="BS400" s="79"/>
      <c r="BT400" s="79"/>
      <c r="BU400" s="79"/>
      <c r="BV400" s="79"/>
      <c r="BW400" s="79"/>
      <c r="BX400" s="79"/>
      <c r="BY400" s="79"/>
      <c r="BZ400" s="79"/>
    </row>
    <row r="401" spans="1:78">
      <c r="A401" s="79"/>
      <c r="B401" s="79"/>
      <c r="C401" s="79"/>
      <c r="D401" s="79"/>
      <c r="E401" s="79"/>
      <c r="F401" s="79"/>
      <c r="G401" s="79"/>
      <c r="H401" s="79"/>
      <c r="I401" s="79"/>
      <c r="J401" s="79"/>
      <c r="K401" s="79"/>
      <c r="L401" s="79"/>
      <c r="AE401" s="79"/>
      <c r="AF401" s="79"/>
      <c r="AG401" s="79"/>
      <c r="AH401" s="79"/>
      <c r="AI401" s="79"/>
      <c r="AJ401" s="79"/>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79"/>
      <c r="BO401" s="79"/>
      <c r="BP401" s="79"/>
      <c r="BQ401" s="79"/>
      <c r="BR401" s="79"/>
      <c r="BS401" s="79"/>
      <c r="BT401" s="79"/>
      <c r="BU401" s="79"/>
      <c r="BV401" s="79"/>
      <c r="BW401" s="79"/>
      <c r="BX401" s="79"/>
      <c r="BY401" s="79"/>
      <c r="BZ401" s="79"/>
    </row>
    <row r="402" spans="1:78">
      <c r="A402" s="79"/>
      <c r="B402" s="79"/>
      <c r="C402" s="79"/>
      <c r="D402" s="79"/>
      <c r="E402" s="79"/>
      <c r="F402" s="79"/>
      <c r="G402" s="79"/>
      <c r="H402" s="79"/>
      <c r="I402" s="79"/>
      <c r="J402" s="79"/>
      <c r="K402" s="79"/>
      <c r="L402" s="79"/>
      <c r="AE402" s="79"/>
      <c r="AF402" s="79"/>
      <c r="AG402" s="79"/>
      <c r="AH402" s="79"/>
      <c r="AI402" s="79"/>
      <c r="AJ402" s="79"/>
      <c r="AK402" s="79"/>
      <c r="AL402" s="79"/>
      <c r="AM402" s="79"/>
      <c r="AN402" s="79"/>
      <c r="AO402" s="79"/>
      <c r="AP402" s="79"/>
      <c r="AQ402" s="79"/>
      <c r="AR402" s="79"/>
      <c r="AS402" s="79"/>
      <c r="AT402" s="79"/>
      <c r="AU402" s="79"/>
      <c r="AV402" s="79"/>
      <c r="AW402" s="79"/>
      <c r="AX402" s="79"/>
      <c r="AY402" s="79"/>
      <c r="AZ402" s="79"/>
      <c r="BA402" s="79"/>
      <c r="BB402" s="79"/>
      <c r="BC402" s="79"/>
      <c r="BD402" s="79"/>
      <c r="BE402" s="79"/>
      <c r="BF402" s="79"/>
      <c r="BG402" s="79"/>
      <c r="BH402" s="79"/>
      <c r="BI402" s="79"/>
      <c r="BJ402" s="79"/>
      <c r="BK402" s="79"/>
      <c r="BL402" s="79"/>
      <c r="BM402" s="79"/>
      <c r="BN402" s="79"/>
      <c r="BO402" s="79"/>
      <c r="BP402" s="79"/>
      <c r="BQ402" s="79"/>
      <c r="BR402" s="79"/>
      <c r="BS402" s="79"/>
      <c r="BT402" s="79"/>
      <c r="BU402" s="79"/>
      <c r="BV402" s="79"/>
      <c r="BW402" s="79"/>
      <c r="BX402" s="79"/>
      <c r="BY402" s="79"/>
      <c r="BZ402" s="79"/>
    </row>
    <row r="403" spans="1:78">
      <c r="A403" s="79"/>
      <c r="B403" s="79"/>
      <c r="C403" s="79"/>
      <c r="D403" s="79"/>
      <c r="E403" s="79"/>
      <c r="F403" s="79"/>
      <c r="G403" s="79"/>
      <c r="H403" s="79"/>
      <c r="I403" s="79"/>
      <c r="J403" s="79"/>
      <c r="K403" s="79"/>
      <c r="L403" s="79"/>
      <c r="AE403" s="79"/>
      <c r="AF403" s="79"/>
      <c r="AG403" s="79"/>
      <c r="AH403" s="79"/>
      <c r="AI403" s="79"/>
      <c r="AJ403" s="79"/>
      <c r="AK403" s="79"/>
      <c r="AL403" s="79"/>
      <c r="AM403" s="79"/>
      <c r="AN403" s="79"/>
      <c r="AO403" s="79"/>
      <c r="AP403" s="79"/>
      <c r="AQ403" s="79"/>
      <c r="AR403" s="79"/>
      <c r="AS403" s="79"/>
      <c r="AT403" s="79"/>
      <c r="AU403" s="79"/>
      <c r="AV403" s="79"/>
      <c r="AW403" s="79"/>
      <c r="AX403" s="79"/>
      <c r="AY403" s="79"/>
      <c r="AZ403" s="79"/>
      <c r="BA403" s="79"/>
      <c r="BB403" s="79"/>
      <c r="BC403" s="79"/>
      <c r="BD403" s="79"/>
      <c r="BE403" s="79"/>
      <c r="BF403" s="79"/>
      <c r="BG403" s="79"/>
      <c r="BH403" s="79"/>
      <c r="BI403" s="79"/>
      <c r="BJ403" s="79"/>
      <c r="BK403" s="79"/>
      <c r="BL403" s="79"/>
      <c r="BM403" s="79"/>
      <c r="BN403" s="79"/>
      <c r="BO403" s="79"/>
      <c r="BP403" s="79"/>
      <c r="BQ403" s="79"/>
      <c r="BR403" s="79"/>
      <c r="BS403" s="79"/>
      <c r="BT403" s="79"/>
      <c r="BU403" s="79"/>
      <c r="BV403" s="79"/>
      <c r="BW403" s="79"/>
      <c r="BX403" s="79"/>
      <c r="BY403" s="79"/>
      <c r="BZ403" s="79"/>
    </row>
    <row r="404" spans="1:78">
      <c r="A404" s="79"/>
      <c r="B404" s="79"/>
      <c r="C404" s="79"/>
      <c r="D404" s="79"/>
      <c r="E404" s="79"/>
      <c r="F404" s="79"/>
      <c r="G404" s="79"/>
      <c r="H404" s="79"/>
      <c r="I404" s="79"/>
      <c r="J404" s="79"/>
      <c r="K404" s="79"/>
      <c r="L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c r="BC404" s="79"/>
      <c r="BD404" s="79"/>
      <c r="BE404" s="79"/>
      <c r="BF404" s="79"/>
      <c r="BG404" s="79"/>
      <c r="BH404" s="79"/>
      <c r="BI404" s="79"/>
      <c r="BJ404" s="79"/>
      <c r="BK404" s="79"/>
      <c r="BL404" s="79"/>
      <c r="BM404" s="79"/>
      <c r="BN404" s="79"/>
      <c r="BO404" s="79"/>
      <c r="BP404" s="79"/>
      <c r="BQ404" s="79"/>
      <c r="BR404" s="79"/>
      <c r="BS404" s="79"/>
      <c r="BT404" s="79"/>
      <c r="BU404" s="79"/>
      <c r="BV404" s="79"/>
      <c r="BW404" s="79"/>
      <c r="BX404" s="79"/>
      <c r="BY404" s="79"/>
      <c r="BZ404" s="79"/>
    </row>
    <row r="405" spans="1:78">
      <c r="A405" s="79"/>
      <c r="B405" s="79"/>
      <c r="C405" s="79"/>
      <c r="D405" s="79"/>
      <c r="E405" s="79"/>
      <c r="F405" s="79"/>
      <c r="G405" s="79"/>
      <c r="H405" s="79"/>
      <c r="I405" s="79"/>
      <c r="J405" s="79"/>
      <c r="K405" s="79"/>
      <c r="L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row>
    <row r="406" spans="1:78">
      <c r="A406" s="79"/>
      <c r="B406" s="79"/>
      <c r="C406" s="79"/>
      <c r="D406" s="79"/>
      <c r="E406" s="79"/>
      <c r="F406" s="79"/>
      <c r="G406" s="79"/>
      <c r="H406" s="79"/>
      <c r="I406" s="79"/>
      <c r="J406" s="79"/>
      <c r="K406" s="79"/>
      <c r="L406" s="79"/>
      <c r="AE406" s="79"/>
      <c r="AF406" s="79"/>
      <c r="AG406" s="79"/>
      <c r="AH406" s="79"/>
      <c r="AI406" s="79"/>
      <c r="AJ406" s="79"/>
      <c r="AK406" s="79"/>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79"/>
      <c r="BO406" s="79"/>
      <c r="BP406" s="79"/>
      <c r="BQ406" s="79"/>
      <c r="BR406" s="79"/>
      <c r="BS406" s="79"/>
      <c r="BT406" s="79"/>
      <c r="BU406" s="79"/>
      <c r="BV406" s="79"/>
      <c r="BW406" s="79"/>
      <c r="BX406" s="79"/>
      <c r="BY406" s="79"/>
      <c r="BZ406" s="79"/>
    </row>
    <row r="407" spans="1:78">
      <c r="A407" s="79"/>
      <c r="B407" s="79"/>
      <c r="C407" s="79"/>
      <c r="D407" s="79"/>
      <c r="E407" s="79"/>
      <c r="F407" s="79"/>
      <c r="G407" s="79"/>
      <c r="H407" s="79"/>
      <c r="I407" s="79"/>
      <c r="J407" s="79"/>
      <c r="K407" s="79"/>
      <c r="L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79"/>
      <c r="BO407" s="79"/>
      <c r="BP407" s="79"/>
      <c r="BQ407" s="79"/>
      <c r="BR407" s="79"/>
      <c r="BS407" s="79"/>
      <c r="BT407" s="79"/>
      <c r="BU407" s="79"/>
      <c r="BV407" s="79"/>
      <c r="BW407" s="79"/>
      <c r="BX407" s="79"/>
      <c r="BY407" s="79"/>
      <c r="BZ407" s="79"/>
    </row>
    <row r="408" spans="1:78">
      <c r="A408" s="79"/>
      <c r="B408" s="79"/>
      <c r="C408" s="79"/>
      <c r="D408" s="79"/>
      <c r="E408" s="79"/>
      <c r="F408" s="79"/>
      <c r="G408" s="79"/>
      <c r="H408" s="79"/>
      <c r="I408" s="79"/>
      <c r="J408" s="79"/>
      <c r="K408" s="79"/>
      <c r="L408" s="79"/>
      <c r="AE408" s="79"/>
      <c r="AF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79"/>
      <c r="BO408" s="79"/>
      <c r="BP408" s="79"/>
      <c r="BQ408" s="79"/>
      <c r="BR408" s="79"/>
      <c r="BS408" s="79"/>
      <c r="BT408" s="79"/>
      <c r="BU408" s="79"/>
      <c r="BV408" s="79"/>
      <c r="BW408" s="79"/>
      <c r="BX408" s="79"/>
      <c r="BY408" s="79"/>
      <c r="BZ408" s="79"/>
    </row>
    <row r="409" spans="1:78">
      <c r="A409" s="79"/>
      <c r="B409" s="79"/>
      <c r="C409" s="79"/>
      <c r="D409" s="79"/>
      <c r="E409" s="79"/>
      <c r="F409" s="79"/>
      <c r="G409" s="79"/>
      <c r="H409" s="79"/>
      <c r="I409" s="79"/>
      <c r="J409" s="79"/>
      <c r="K409" s="79"/>
      <c r="L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c r="BK409" s="79"/>
      <c r="BL409" s="79"/>
      <c r="BM409" s="79"/>
      <c r="BN409" s="79"/>
      <c r="BO409" s="79"/>
      <c r="BP409" s="79"/>
      <c r="BQ409" s="79"/>
      <c r="BR409" s="79"/>
      <c r="BS409" s="79"/>
      <c r="BT409" s="79"/>
      <c r="BU409" s="79"/>
      <c r="BV409" s="79"/>
      <c r="BW409" s="79"/>
      <c r="BX409" s="79"/>
      <c r="BY409" s="79"/>
      <c r="BZ409" s="79"/>
    </row>
    <row r="410" spans="1:78">
      <c r="A410" s="79"/>
      <c r="B410" s="79"/>
      <c r="C410" s="79"/>
      <c r="D410" s="79"/>
      <c r="E410" s="79"/>
      <c r="F410" s="79"/>
      <c r="G410" s="79"/>
      <c r="H410" s="79"/>
      <c r="I410" s="79"/>
      <c r="J410" s="79"/>
      <c r="K410" s="79"/>
      <c r="L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c r="BJ410" s="79"/>
      <c r="BK410" s="79"/>
      <c r="BL410" s="79"/>
      <c r="BM410" s="79"/>
      <c r="BN410" s="79"/>
      <c r="BO410" s="79"/>
      <c r="BP410" s="79"/>
      <c r="BQ410" s="79"/>
      <c r="BR410" s="79"/>
      <c r="BS410" s="79"/>
      <c r="BT410" s="79"/>
      <c r="BU410" s="79"/>
      <c r="BV410" s="79"/>
      <c r="BW410" s="79"/>
      <c r="BX410" s="79"/>
      <c r="BY410" s="79"/>
      <c r="BZ410" s="79"/>
    </row>
    <row r="411" spans="1:78">
      <c r="A411" s="79"/>
      <c r="B411" s="79"/>
      <c r="C411" s="79"/>
      <c r="D411" s="79"/>
      <c r="E411" s="79"/>
      <c r="F411" s="79"/>
      <c r="G411" s="79"/>
      <c r="H411" s="79"/>
      <c r="I411" s="79"/>
      <c r="J411" s="79"/>
      <c r="K411" s="79"/>
      <c r="L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c r="BK411" s="79"/>
      <c r="BL411" s="79"/>
      <c r="BM411" s="79"/>
      <c r="BN411" s="79"/>
      <c r="BO411" s="79"/>
      <c r="BP411" s="79"/>
      <c r="BQ411" s="79"/>
      <c r="BR411" s="79"/>
      <c r="BS411" s="79"/>
      <c r="BT411" s="79"/>
      <c r="BU411" s="79"/>
      <c r="BV411" s="79"/>
      <c r="BW411" s="79"/>
      <c r="BX411" s="79"/>
      <c r="BY411" s="79"/>
      <c r="BZ411" s="79"/>
    </row>
    <row r="412" spans="1:78">
      <c r="A412" s="79"/>
      <c r="B412" s="79"/>
      <c r="C412" s="79"/>
      <c r="D412" s="79"/>
      <c r="E412" s="79"/>
      <c r="F412" s="79"/>
      <c r="G412" s="79"/>
      <c r="H412" s="79"/>
      <c r="I412" s="79"/>
      <c r="J412" s="79"/>
      <c r="K412" s="79"/>
      <c r="L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c r="BO412" s="79"/>
      <c r="BP412" s="79"/>
      <c r="BQ412" s="79"/>
      <c r="BR412" s="79"/>
      <c r="BS412" s="79"/>
      <c r="BT412" s="79"/>
      <c r="BU412" s="79"/>
      <c r="BV412" s="79"/>
      <c r="BW412" s="79"/>
      <c r="BX412" s="79"/>
      <c r="BY412" s="79"/>
      <c r="BZ412" s="79"/>
    </row>
    <row r="413" spans="1:78">
      <c r="A413" s="79"/>
      <c r="B413" s="79"/>
      <c r="C413" s="79"/>
      <c r="D413" s="79"/>
      <c r="E413" s="79"/>
      <c r="F413" s="79"/>
      <c r="G413" s="79"/>
      <c r="H413" s="79"/>
      <c r="I413" s="79"/>
      <c r="J413" s="79"/>
      <c r="K413" s="79"/>
      <c r="L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c r="BK413" s="79"/>
      <c r="BL413" s="79"/>
      <c r="BM413" s="79"/>
      <c r="BN413" s="79"/>
      <c r="BO413" s="79"/>
      <c r="BP413" s="79"/>
      <c r="BQ413" s="79"/>
      <c r="BR413" s="79"/>
      <c r="BS413" s="79"/>
      <c r="BT413" s="79"/>
      <c r="BU413" s="79"/>
      <c r="BV413" s="79"/>
      <c r="BW413" s="79"/>
      <c r="BX413" s="79"/>
      <c r="BY413" s="79"/>
      <c r="BZ413" s="79"/>
    </row>
    <row r="414" spans="1:78">
      <c r="A414" s="79"/>
      <c r="B414" s="79"/>
      <c r="C414" s="79"/>
      <c r="D414" s="79"/>
      <c r="E414" s="79"/>
      <c r="F414" s="79"/>
      <c r="G414" s="79"/>
      <c r="H414" s="79"/>
      <c r="I414" s="79"/>
      <c r="J414" s="79"/>
      <c r="K414" s="79"/>
      <c r="L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79"/>
      <c r="BM414" s="79"/>
      <c r="BN414" s="79"/>
      <c r="BO414" s="79"/>
      <c r="BP414" s="79"/>
      <c r="BQ414" s="79"/>
      <c r="BR414" s="79"/>
      <c r="BS414" s="79"/>
      <c r="BT414" s="79"/>
      <c r="BU414" s="79"/>
      <c r="BV414" s="79"/>
      <c r="BW414" s="79"/>
      <c r="BX414" s="79"/>
      <c r="BY414" s="79"/>
      <c r="BZ414" s="79"/>
    </row>
    <row r="415" spans="1:78">
      <c r="A415" s="79"/>
      <c r="B415" s="79"/>
      <c r="C415" s="79"/>
      <c r="D415" s="79"/>
      <c r="E415" s="79"/>
      <c r="F415" s="79"/>
      <c r="G415" s="79"/>
      <c r="H415" s="79"/>
      <c r="I415" s="79"/>
      <c r="J415" s="79"/>
      <c r="K415" s="79"/>
      <c r="L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c r="BO415" s="79"/>
      <c r="BP415" s="79"/>
      <c r="BQ415" s="79"/>
      <c r="BR415" s="79"/>
      <c r="BS415" s="79"/>
      <c r="BT415" s="79"/>
      <c r="BU415" s="79"/>
      <c r="BV415" s="79"/>
      <c r="BW415" s="79"/>
      <c r="BX415" s="79"/>
      <c r="BY415" s="79"/>
      <c r="BZ415" s="79"/>
    </row>
    <row r="416" spans="1:78">
      <c r="A416" s="79"/>
      <c r="B416" s="79"/>
      <c r="C416" s="79"/>
      <c r="D416" s="79"/>
      <c r="E416" s="79"/>
      <c r="F416" s="79"/>
      <c r="G416" s="79"/>
      <c r="H416" s="79"/>
      <c r="I416" s="79"/>
      <c r="J416" s="79"/>
      <c r="K416" s="79"/>
      <c r="L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c r="BK416" s="79"/>
      <c r="BL416" s="79"/>
      <c r="BM416" s="79"/>
      <c r="BN416" s="79"/>
      <c r="BO416" s="79"/>
      <c r="BP416" s="79"/>
      <c r="BQ416" s="79"/>
      <c r="BR416" s="79"/>
      <c r="BS416" s="79"/>
      <c r="BT416" s="79"/>
      <c r="BU416" s="79"/>
      <c r="BV416" s="79"/>
      <c r="BW416" s="79"/>
      <c r="BX416" s="79"/>
      <c r="BY416" s="79"/>
      <c r="BZ416" s="79"/>
    </row>
    <row r="417" spans="1:78">
      <c r="A417" s="79"/>
      <c r="B417" s="79"/>
      <c r="C417" s="79"/>
      <c r="D417" s="79"/>
      <c r="E417" s="79"/>
      <c r="F417" s="79"/>
      <c r="G417" s="79"/>
      <c r="H417" s="79"/>
      <c r="I417" s="79"/>
      <c r="J417" s="79"/>
      <c r="K417" s="79"/>
      <c r="L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c r="BO417" s="79"/>
      <c r="BP417" s="79"/>
      <c r="BQ417" s="79"/>
      <c r="BR417" s="79"/>
      <c r="BS417" s="79"/>
      <c r="BT417" s="79"/>
      <c r="BU417" s="79"/>
      <c r="BV417" s="79"/>
      <c r="BW417" s="79"/>
      <c r="BX417" s="79"/>
      <c r="BY417" s="79"/>
      <c r="BZ417" s="79"/>
    </row>
    <row r="418" spans="1:78">
      <c r="A418" s="79"/>
      <c r="B418" s="79"/>
      <c r="C418" s="79"/>
      <c r="D418" s="79"/>
      <c r="E418" s="79"/>
      <c r="F418" s="79"/>
      <c r="G418" s="79"/>
      <c r="H418" s="79"/>
      <c r="I418" s="79"/>
      <c r="J418" s="79"/>
      <c r="K418" s="79"/>
      <c r="L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row>
    <row r="419" spans="1:78">
      <c r="A419" s="79"/>
      <c r="B419" s="79"/>
      <c r="C419" s="79"/>
      <c r="D419" s="79"/>
      <c r="E419" s="79"/>
      <c r="F419" s="79"/>
      <c r="G419" s="79"/>
      <c r="H419" s="79"/>
      <c r="I419" s="79"/>
      <c r="J419" s="79"/>
      <c r="K419" s="79"/>
      <c r="L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c r="BK419" s="79"/>
      <c r="BL419" s="79"/>
      <c r="BM419" s="79"/>
      <c r="BN419" s="79"/>
      <c r="BO419" s="79"/>
      <c r="BP419" s="79"/>
      <c r="BQ419" s="79"/>
      <c r="BR419" s="79"/>
      <c r="BS419" s="79"/>
      <c r="BT419" s="79"/>
      <c r="BU419" s="79"/>
      <c r="BV419" s="79"/>
      <c r="BW419" s="79"/>
      <c r="BX419" s="79"/>
      <c r="BY419" s="79"/>
      <c r="BZ419" s="79"/>
    </row>
    <row r="420" spans="1:78">
      <c r="A420" s="79"/>
      <c r="B420" s="79"/>
      <c r="C420" s="79"/>
      <c r="D420" s="79"/>
      <c r="E420" s="79"/>
      <c r="F420" s="79"/>
      <c r="G420" s="79"/>
      <c r="H420" s="79"/>
      <c r="I420" s="79"/>
      <c r="J420" s="79"/>
      <c r="K420" s="79"/>
      <c r="L420" s="79"/>
      <c r="AE420" s="79"/>
      <c r="AF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c r="BC420" s="79"/>
      <c r="BD420" s="79"/>
      <c r="BE420" s="79"/>
      <c r="BF420" s="79"/>
      <c r="BG420" s="79"/>
      <c r="BH420" s="79"/>
      <c r="BI420" s="79"/>
      <c r="BJ420" s="79"/>
      <c r="BK420" s="79"/>
      <c r="BL420" s="79"/>
      <c r="BM420" s="79"/>
      <c r="BN420" s="79"/>
      <c r="BO420" s="79"/>
      <c r="BP420" s="79"/>
      <c r="BQ420" s="79"/>
      <c r="BR420" s="79"/>
      <c r="BS420" s="79"/>
      <c r="BT420" s="79"/>
      <c r="BU420" s="79"/>
      <c r="BV420" s="79"/>
      <c r="BW420" s="79"/>
      <c r="BX420" s="79"/>
      <c r="BY420" s="79"/>
      <c r="BZ420" s="79"/>
    </row>
    <row r="421" spans="1:78">
      <c r="A421" s="79"/>
      <c r="B421" s="79"/>
      <c r="C421" s="79"/>
      <c r="D421" s="79"/>
      <c r="E421" s="79"/>
      <c r="F421" s="79"/>
      <c r="G421" s="79"/>
      <c r="H421" s="79"/>
      <c r="I421" s="79"/>
      <c r="J421" s="79"/>
      <c r="K421" s="79"/>
      <c r="L421" s="79"/>
      <c r="AE421" s="79"/>
      <c r="AF421" s="79"/>
      <c r="AG421" s="79"/>
      <c r="AH421" s="79"/>
      <c r="AI421" s="79"/>
      <c r="AJ421" s="79"/>
      <c r="AK421" s="79"/>
      <c r="AL421" s="79"/>
      <c r="AM421" s="79"/>
      <c r="AN421" s="79"/>
      <c r="AO421" s="79"/>
      <c r="AP421" s="79"/>
      <c r="AQ421" s="79"/>
      <c r="AR421" s="79"/>
      <c r="AS421" s="79"/>
      <c r="AT421" s="79"/>
      <c r="AU421" s="79"/>
      <c r="AV421" s="79"/>
      <c r="AW421" s="79"/>
      <c r="AX421" s="79"/>
      <c r="AY421" s="79"/>
      <c r="AZ421" s="79"/>
      <c r="BA421" s="79"/>
      <c r="BB421" s="79"/>
      <c r="BC421" s="79"/>
      <c r="BD421" s="79"/>
      <c r="BE421" s="79"/>
      <c r="BF421" s="79"/>
      <c r="BG421" s="79"/>
      <c r="BH421" s="79"/>
      <c r="BI421" s="79"/>
      <c r="BJ421" s="79"/>
      <c r="BK421" s="79"/>
      <c r="BL421" s="79"/>
      <c r="BM421" s="79"/>
      <c r="BN421" s="79"/>
      <c r="BO421" s="79"/>
      <c r="BP421" s="79"/>
      <c r="BQ421" s="79"/>
      <c r="BR421" s="79"/>
      <c r="BS421" s="79"/>
      <c r="BT421" s="79"/>
      <c r="BU421" s="79"/>
      <c r="BV421" s="79"/>
      <c r="BW421" s="79"/>
      <c r="BX421" s="79"/>
      <c r="BY421" s="79"/>
      <c r="BZ421" s="79"/>
    </row>
    <row r="422" spans="1:78">
      <c r="A422" s="79"/>
      <c r="B422" s="79"/>
      <c r="C422" s="79"/>
      <c r="D422" s="79"/>
      <c r="E422" s="79"/>
      <c r="F422" s="79"/>
      <c r="G422" s="79"/>
      <c r="H422" s="79"/>
      <c r="I422" s="79"/>
      <c r="J422" s="79"/>
      <c r="K422" s="79"/>
      <c r="L422" s="79"/>
      <c r="AE422" s="79"/>
      <c r="AF422" s="79"/>
      <c r="AG422" s="79"/>
      <c r="AH422" s="79"/>
      <c r="AI422" s="79"/>
      <c r="AJ422" s="79"/>
      <c r="AK422" s="79"/>
      <c r="AL422" s="79"/>
      <c r="AM422" s="79"/>
      <c r="AN422" s="79"/>
      <c r="AO422" s="79"/>
      <c r="AP422" s="79"/>
      <c r="AQ422" s="79"/>
      <c r="AR422" s="79"/>
      <c r="AS422" s="79"/>
      <c r="AT422" s="79"/>
      <c r="AU422" s="79"/>
      <c r="AV422" s="79"/>
      <c r="AW422" s="79"/>
      <c r="AX422" s="79"/>
      <c r="AY422" s="79"/>
      <c r="AZ422" s="79"/>
      <c r="BA422" s="79"/>
      <c r="BB422" s="79"/>
      <c r="BC422" s="79"/>
      <c r="BD422" s="79"/>
      <c r="BE422" s="79"/>
      <c r="BF422" s="79"/>
      <c r="BG422" s="79"/>
      <c r="BH422" s="79"/>
      <c r="BI422" s="79"/>
      <c r="BJ422" s="79"/>
      <c r="BK422" s="79"/>
      <c r="BL422" s="79"/>
      <c r="BM422" s="79"/>
      <c r="BN422" s="79"/>
      <c r="BO422" s="79"/>
      <c r="BP422" s="79"/>
      <c r="BQ422" s="79"/>
      <c r="BR422" s="79"/>
      <c r="BS422" s="79"/>
      <c r="BT422" s="79"/>
      <c r="BU422" s="79"/>
      <c r="BV422" s="79"/>
      <c r="BW422" s="79"/>
      <c r="BX422" s="79"/>
      <c r="BY422" s="79"/>
      <c r="BZ422" s="79"/>
    </row>
    <row r="423" spans="1:78">
      <c r="A423" s="79"/>
      <c r="B423" s="79"/>
      <c r="C423" s="79"/>
      <c r="D423" s="79"/>
      <c r="E423" s="79"/>
      <c r="F423" s="79"/>
      <c r="G423" s="79"/>
      <c r="H423" s="79"/>
      <c r="I423" s="79"/>
      <c r="J423" s="79"/>
      <c r="K423" s="79"/>
      <c r="L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row>
    <row r="424" spans="1:78">
      <c r="A424" s="79"/>
      <c r="B424" s="79"/>
      <c r="C424" s="79"/>
      <c r="D424" s="79"/>
      <c r="E424" s="79"/>
      <c r="F424" s="79"/>
      <c r="G424" s="79"/>
      <c r="H424" s="79"/>
      <c r="I424" s="79"/>
      <c r="J424" s="79"/>
      <c r="K424" s="79"/>
      <c r="L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row>
    <row r="425" spans="1:78">
      <c r="A425" s="79"/>
      <c r="B425" s="79"/>
      <c r="C425" s="79"/>
      <c r="D425" s="79"/>
      <c r="E425" s="79"/>
      <c r="F425" s="79"/>
      <c r="G425" s="79"/>
      <c r="H425" s="79"/>
      <c r="I425" s="79"/>
      <c r="J425" s="79"/>
      <c r="K425" s="79"/>
      <c r="L425" s="79"/>
      <c r="AE425" s="79"/>
      <c r="AF425" s="79"/>
      <c r="AG425" s="79"/>
      <c r="AH425" s="79"/>
      <c r="AI425" s="79"/>
      <c r="AJ425" s="79"/>
      <c r="AK425" s="79"/>
      <c r="AL425" s="79"/>
      <c r="AM425" s="79"/>
      <c r="AN425" s="79"/>
      <c r="AO425" s="79"/>
      <c r="AP425" s="79"/>
      <c r="AQ425" s="79"/>
      <c r="AR425" s="79"/>
      <c r="AS425" s="79"/>
      <c r="AT425" s="79"/>
      <c r="AU425" s="79"/>
      <c r="AV425" s="79"/>
      <c r="AW425" s="79"/>
      <c r="AX425" s="79"/>
      <c r="AY425" s="79"/>
      <c r="AZ425" s="79"/>
      <c r="BA425" s="79"/>
      <c r="BB425" s="79"/>
      <c r="BC425" s="79"/>
      <c r="BD425" s="79"/>
      <c r="BE425" s="79"/>
      <c r="BF425" s="79"/>
      <c r="BG425" s="79"/>
      <c r="BH425" s="79"/>
      <c r="BI425" s="79"/>
      <c r="BJ425" s="79"/>
      <c r="BK425" s="79"/>
      <c r="BL425" s="79"/>
      <c r="BM425" s="79"/>
      <c r="BN425" s="79"/>
      <c r="BO425" s="79"/>
      <c r="BP425" s="79"/>
      <c r="BQ425" s="79"/>
      <c r="BR425" s="79"/>
      <c r="BS425" s="79"/>
      <c r="BT425" s="79"/>
      <c r="BU425" s="79"/>
      <c r="BV425" s="79"/>
      <c r="BW425" s="79"/>
      <c r="BX425" s="79"/>
      <c r="BY425" s="79"/>
      <c r="BZ425" s="79"/>
    </row>
    <row r="426" spans="1:78">
      <c r="A426" s="79"/>
      <c r="B426" s="79"/>
      <c r="C426" s="79"/>
      <c r="D426" s="79"/>
      <c r="E426" s="79"/>
      <c r="F426" s="79"/>
      <c r="G426" s="79"/>
      <c r="H426" s="79"/>
      <c r="I426" s="79"/>
      <c r="J426" s="79"/>
      <c r="K426" s="79"/>
      <c r="L426" s="79"/>
      <c r="AE426" s="79"/>
      <c r="AF426" s="79"/>
      <c r="AG426" s="79"/>
      <c r="AH426" s="79"/>
      <c r="AI426" s="79"/>
      <c r="AJ426" s="79"/>
      <c r="AK426" s="79"/>
      <c r="AL426" s="79"/>
      <c r="AM426" s="79"/>
      <c r="AN426" s="79"/>
      <c r="AO426" s="79"/>
      <c r="AP426" s="79"/>
      <c r="AQ426" s="79"/>
      <c r="AR426" s="79"/>
      <c r="AS426" s="79"/>
      <c r="AT426" s="79"/>
      <c r="AU426" s="79"/>
      <c r="AV426" s="79"/>
      <c r="AW426" s="79"/>
      <c r="AX426" s="79"/>
      <c r="AY426" s="79"/>
      <c r="AZ426" s="79"/>
      <c r="BA426" s="79"/>
      <c r="BB426" s="79"/>
      <c r="BC426" s="79"/>
      <c r="BD426" s="79"/>
      <c r="BE426" s="79"/>
      <c r="BF426" s="79"/>
      <c r="BG426" s="79"/>
      <c r="BH426" s="79"/>
      <c r="BI426" s="79"/>
      <c r="BJ426" s="79"/>
      <c r="BK426" s="79"/>
      <c r="BL426" s="79"/>
      <c r="BM426" s="79"/>
      <c r="BN426" s="79"/>
      <c r="BO426" s="79"/>
      <c r="BP426" s="79"/>
      <c r="BQ426" s="79"/>
      <c r="BR426" s="79"/>
      <c r="BS426" s="79"/>
      <c r="BT426" s="79"/>
      <c r="BU426" s="79"/>
      <c r="BV426" s="79"/>
      <c r="BW426" s="79"/>
      <c r="BX426" s="79"/>
      <c r="BY426" s="79"/>
      <c r="BZ426" s="79"/>
    </row>
    <row r="427" spans="1:78">
      <c r="A427" s="79"/>
      <c r="B427" s="79"/>
      <c r="C427" s="79"/>
      <c r="D427" s="79"/>
      <c r="E427" s="79"/>
      <c r="F427" s="79"/>
      <c r="G427" s="79"/>
      <c r="H427" s="79"/>
      <c r="I427" s="79"/>
      <c r="J427" s="79"/>
      <c r="K427" s="79"/>
      <c r="L427" s="79"/>
      <c r="AE427" s="79"/>
      <c r="AF427" s="79"/>
      <c r="AG427" s="79"/>
      <c r="AH427" s="79"/>
      <c r="AI427" s="79"/>
      <c r="AJ427" s="79"/>
      <c r="AK427" s="79"/>
      <c r="AL427" s="79"/>
      <c r="AM427" s="79"/>
      <c r="AN427" s="79"/>
      <c r="AO427" s="79"/>
      <c r="AP427" s="79"/>
      <c r="AQ427" s="79"/>
      <c r="AR427" s="79"/>
      <c r="AS427" s="79"/>
      <c r="AT427" s="79"/>
      <c r="AU427" s="79"/>
      <c r="AV427" s="79"/>
      <c r="AW427" s="79"/>
      <c r="AX427" s="79"/>
      <c r="AY427" s="79"/>
      <c r="AZ427" s="79"/>
      <c r="BA427" s="79"/>
      <c r="BB427" s="79"/>
      <c r="BC427" s="79"/>
      <c r="BD427" s="79"/>
      <c r="BE427" s="79"/>
      <c r="BF427" s="79"/>
      <c r="BG427" s="79"/>
      <c r="BH427" s="79"/>
      <c r="BI427" s="79"/>
      <c r="BJ427" s="79"/>
      <c r="BK427" s="79"/>
      <c r="BL427" s="79"/>
      <c r="BM427" s="79"/>
      <c r="BN427" s="79"/>
      <c r="BO427" s="79"/>
      <c r="BP427" s="79"/>
      <c r="BQ427" s="79"/>
      <c r="BR427" s="79"/>
      <c r="BS427" s="79"/>
      <c r="BT427" s="79"/>
      <c r="BU427" s="79"/>
      <c r="BV427" s="79"/>
      <c r="BW427" s="79"/>
      <c r="BX427" s="79"/>
      <c r="BY427" s="79"/>
      <c r="BZ427" s="79"/>
    </row>
    <row r="428" spans="1:78">
      <c r="A428" s="79"/>
      <c r="B428" s="79"/>
      <c r="C428" s="79"/>
      <c r="D428" s="79"/>
      <c r="E428" s="79"/>
      <c r="F428" s="79"/>
      <c r="G428" s="79"/>
      <c r="H428" s="79"/>
      <c r="I428" s="79"/>
      <c r="J428" s="79"/>
      <c r="K428" s="79"/>
      <c r="L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c r="BC428" s="79"/>
      <c r="BD428" s="79"/>
      <c r="BE428" s="79"/>
      <c r="BF428" s="79"/>
      <c r="BG428" s="79"/>
      <c r="BH428" s="79"/>
      <c r="BI428" s="79"/>
      <c r="BJ428" s="79"/>
      <c r="BK428" s="79"/>
      <c r="BL428" s="79"/>
      <c r="BM428" s="79"/>
      <c r="BN428" s="79"/>
      <c r="BO428" s="79"/>
      <c r="BP428" s="79"/>
      <c r="BQ428" s="79"/>
      <c r="BR428" s="79"/>
      <c r="BS428" s="79"/>
      <c r="BT428" s="79"/>
      <c r="BU428" s="79"/>
      <c r="BV428" s="79"/>
      <c r="BW428" s="79"/>
      <c r="BX428" s="79"/>
      <c r="BY428" s="79"/>
      <c r="BZ428" s="79"/>
    </row>
    <row r="429" spans="1:78">
      <c r="A429" s="79"/>
      <c r="B429" s="79"/>
      <c r="C429" s="79"/>
      <c r="D429" s="79"/>
      <c r="E429" s="79"/>
      <c r="F429" s="79"/>
      <c r="G429" s="79"/>
      <c r="H429" s="79"/>
      <c r="I429" s="79"/>
      <c r="J429" s="79"/>
      <c r="K429" s="79"/>
      <c r="L429" s="79"/>
      <c r="AE429" s="79"/>
      <c r="AF429" s="79"/>
      <c r="AG429" s="79"/>
      <c r="AH429" s="79"/>
      <c r="AI429" s="79"/>
      <c r="AJ429" s="79"/>
      <c r="AK429" s="79"/>
      <c r="AL429" s="79"/>
      <c r="AM429" s="79"/>
      <c r="AN429" s="79"/>
      <c r="AO429" s="79"/>
      <c r="AP429" s="79"/>
      <c r="AQ429" s="79"/>
      <c r="AR429" s="79"/>
      <c r="AS429" s="79"/>
      <c r="AT429" s="79"/>
      <c r="AU429" s="79"/>
      <c r="AV429" s="79"/>
      <c r="AW429" s="79"/>
      <c r="AX429" s="79"/>
      <c r="AY429" s="79"/>
      <c r="AZ429" s="79"/>
      <c r="BA429" s="79"/>
      <c r="BB429" s="79"/>
      <c r="BC429" s="79"/>
      <c r="BD429" s="79"/>
      <c r="BE429" s="79"/>
      <c r="BF429" s="79"/>
      <c r="BG429" s="79"/>
      <c r="BH429" s="79"/>
      <c r="BI429" s="79"/>
      <c r="BJ429" s="79"/>
      <c r="BK429" s="79"/>
      <c r="BL429" s="79"/>
      <c r="BM429" s="79"/>
      <c r="BN429" s="79"/>
      <c r="BO429" s="79"/>
      <c r="BP429" s="79"/>
      <c r="BQ429" s="79"/>
      <c r="BR429" s="79"/>
      <c r="BS429" s="79"/>
      <c r="BT429" s="79"/>
      <c r="BU429" s="79"/>
      <c r="BV429" s="79"/>
      <c r="BW429" s="79"/>
      <c r="BX429" s="79"/>
      <c r="BY429" s="79"/>
      <c r="BZ429" s="79"/>
    </row>
    <row r="430" spans="1:78">
      <c r="A430" s="79"/>
      <c r="B430" s="79"/>
      <c r="C430" s="79"/>
      <c r="D430" s="79"/>
      <c r="E430" s="79"/>
      <c r="F430" s="79"/>
      <c r="G430" s="79"/>
      <c r="H430" s="79"/>
      <c r="I430" s="79"/>
      <c r="J430" s="79"/>
      <c r="K430" s="79"/>
      <c r="L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c r="BO430" s="79"/>
      <c r="BP430" s="79"/>
      <c r="BQ430" s="79"/>
      <c r="BR430" s="79"/>
      <c r="BS430" s="79"/>
      <c r="BT430" s="79"/>
      <c r="BU430" s="79"/>
      <c r="BV430" s="79"/>
      <c r="BW430" s="79"/>
      <c r="BX430" s="79"/>
      <c r="BY430" s="79"/>
      <c r="BZ430" s="79"/>
    </row>
    <row r="431" spans="1:78">
      <c r="A431" s="79"/>
      <c r="B431" s="79"/>
      <c r="C431" s="79"/>
      <c r="D431" s="79"/>
      <c r="E431" s="79"/>
      <c r="F431" s="79"/>
      <c r="G431" s="79"/>
      <c r="H431" s="79"/>
      <c r="I431" s="79"/>
      <c r="J431" s="79"/>
      <c r="K431" s="79"/>
      <c r="L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c r="BO431" s="79"/>
      <c r="BP431" s="79"/>
      <c r="BQ431" s="79"/>
      <c r="BR431" s="79"/>
      <c r="BS431" s="79"/>
      <c r="BT431" s="79"/>
      <c r="BU431" s="79"/>
      <c r="BV431" s="79"/>
      <c r="BW431" s="79"/>
      <c r="BX431" s="79"/>
      <c r="BY431" s="79"/>
      <c r="BZ431" s="79"/>
    </row>
    <row r="432" spans="1:78">
      <c r="A432" s="79"/>
      <c r="B432" s="79"/>
      <c r="C432" s="79"/>
      <c r="D432" s="79"/>
      <c r="E432" s="79"/>
      <c r="F432" s="79"/>
      <c r="G432" s="79"/>
      <c r="H432" s="79"/>
      <c r="I432" s="79"/>
      <c r="J432" s="79"/>
      <c r="K432" s="79"/>
      <c r="L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c r="BC432" s="79"/>
      <c r="BD432" s="79"/>
      <c r="BE432" s="79"/>
      <c r="BF432" s="79"/>
      <c r="BG432" s="79"/>
      <c r="BH432" s="79"/>
      <c r="BI432" s="79"/>
      <c r="BJ432" s="79"/>
      <c r="BK432" s="79"/>
      <c r="BL432" s="79"/>
      <c r="BM432" s="79"/>
      <c r="BN432" s="79"/>
      <c r="BO432" s="79"/>
      <c r="BP432" s="79"/>
      <c r="BQ432" s="79"/>
      <c r="BR432" s="79"/>
      <c r="BS432" s="79"/>
      <c r="BT432" s="79"/>
      <c r="BU432" s="79"/>
      <c r="BV432" s="79"/>
      <c r="BW432" s="79"/>
      <c r="BX432" s="79"/>
      <c r="BY432" s="79"/>
      <c r="BZ432" s="79"/>
    </row>
    <row r="433" spans="1:78">
      <c r="A433" s="79"/>
      <c r="B433" s="79"/>
      <c r="C433" s="79"/>
      <c r="D433" s="79"/>
      <c r="E433" s="79"/>
      <c r="F433" s="79"/>
      <c r="G433" s="79"/>
      <c r="H433" s="79"/>
      <c r="I433" s="79"/>
      <c r="J433" s="79"/>
      <c r="K433" s="79"/>
      <c r="L433" s="79"/>
      <c r="AE433" s="79"/>
      <c r="AF433" s="79"/>
      <c r="AG433" s="79"/>
      <c r="AH433" s="79"/>
      <c r="AI433" s="79"/>
      <c r="AJ433" s="79"/>
      <c r="AK433" s="79"/>
      <c r="AL433" s="79"/>
      <c r="AM433" s="79"/>
      <c r="AN433" s="79"/>
      <c r="AO433" s="79"/>
      <c r="AP433" s="79"/>
      <c r="AQ433" s="79"/>
      <c r="AR433" s="79"/>
      <c r="AS433" s="79"/>
      <c r="AT433" s="79"/>
      <c r="AU433" s="79"/>
      <c r="AV433" s="79"/>
      <c r="AW433" s="79"/>
      <c r="AX433" s="79"/>
      <c r="AY433" s="79"/>
      <c r="AZ433" s="79"/>
      <c r="BA433" s="79"/>
      <c r="BB433" s="79"/>
      <c r="BC433" s="79"/>
      <c r="BD433" s="79"/>
      <c r="BE433" s="79"/>
      <c r="BF433" s="79"/>
      <c r="BG433" s="79"/>
      <c r="BH433" s="79"/>
      <c r="BI433" s="79"/>
      <c r="BJ433" s="79"/>
      <c r="BK433" s="79"/>
      <c r="BL433" s="79"/>
      <c r="BM433" s="79"/>
      <c r="BN433" s="79"/>
      <c r="BO433" s="79"/>
      <c r="BP433" s="79"/>
      <c r="BQ433" s="79"/>
      <c r="BR433" s="79"/>
      <c r="BS433" s="79"/>
      <c r="BT433" s="79"/>
      <c r="BU433" s="79"/>
      <c r="BV433" s="79"/>
      <c r="BW433" s="79"/>
      <c r="BX433" s="79"/>
      <c r="BY433" s="79"/>
      <c r="BZ433" s="79"/>
    </row>
    <row r="434" spans="1:78">
      <c r="A434" s="79"/>
      <c r="B434" s="79"/>
      <c r="C434" s="79"/>
      <c r="D434" s="79"/>
      <c r="E434" s="79"/>
      <c r="F434" s="79"/>
      <c r="G434" s="79"/>
      <c r="H434" s="79"/>
      <c r="I434" s="79"/>
      <c r="J434" s="79"/>
      <c r="K434" s="79"/>
      <c r="L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c r="BC434" s="79"/>
      <c r="BD434" s="79"/>
      <c r="BE434" s="79"/>
      <c r="BF434" s="79"/>
      <c r="BG434" s="79"/>
      <c r="BH434" s="79"/>
      <c r="BI434" s="79"/>
      <c r="BJ434" s="79"/>
      <c r="BK434" s="79"/>
      <c r="BL434" s="79"/>
      <c r="BM434" s="79"/>
      <c r="BN434" s="79"/>
      <c r="BO434" s="79"/>
      <c r="BP434" s="79"/>
      <c r="BQ434" s="79"/>
      <c r="BR434" s="79"/>
      <c r="BS434" s="79"/>
      <c r="BT434" s="79"/>
      <c r="BU434" s="79"/>
      <c r="BV434" s="79"/>
      <c r="BW434" s="79"/>
      <c r="BX434" s="79"/>
      <c r="BY434" s="79"/>
      <c r="BZ434" s="79"/>
    </row>
    <row r="435" spans="1:78">
      <c r="A435" s="79"/>
      <c r="B435" s="79"/>
      <c r="C435" s="79"/>
      <c r="D435" s="79"/>
      <c r="E435" s="79"/>
      <c r="F435" s="79"/>
      <c r="G435" s="79"/>
      <c r="H435" s="79"/>
      <c r="I435" s="79"/>
      <c r="J435" s="79"/>
      <c r="K435" s="79"/>
      <c r="L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79"/>
      <c r="BP435" s="79"/>
      <c r="BQ435" s="79"/>
      <c r="BR435" s="79"/>
      <c r="BS435" s="79"/>
      <c r="BT435" s="79"/>
      <c r="BU435" s="79"/>
      <c r="BV435" s="79"/>
      <c r="BW435" s="79"/>
      <c r="BX435" s="79"/>
      <c r="BY435" s="79"/>
      <c r="BZ435" s="79"/>
    </row>
    <row r="436" spans="1:78">
      <c r="A436" s="79"/>
      <c r="B436" s="79"/>
      <c r="C436" s="79"/>
      <c r="D436" s="79"/>
      <c r="E436" s="79"/>
      <c r="F436" s="79"/>
      <c r="G436" s="79"/>
      <c r="H436" s="79"/>
      <c r="I436" s="79"/>
      <c r="J436" s="79"/>
      <c r="K436" s="79"/>
      <c r="L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c r="BC436" s="79"/>
      <c r="BD436" s="79"/>
      <c r="BE436" s="79"/>
      <c r="BF436" s="79"/>
      <c r="BG436" s="79"/>
      <c r="BH436" s="79"/>
      <c r="BI436" s="79"/>
      <c r="BJ436" s="79"/>
      <c r="BK436" s="79"/>
      <c r="BL436" s="79"/>
      <c r="BM436" s="79"/>
      <c r="BN436" s="79"/>
      <c r="BO436" s="79"/>
      <c r="BP436" s="79"/>
      <c r="BQ436" s="79"/>
      <c r="BR436" s="79"/>
      <c r="BS436" s="79"/>
      <c r="BT436" s="79"/>
      <c r="BU436" s="79"/>
      <c r="BV436" s="79"/>
      <c r="BW436" s="79"/>
      <c r="BX436" s="79"/>
      <c r="BY436" s="79"/>
      <c r="BZ436" s="79"/>
    </row>
    <row r="437" spans="1:78">
      <c r="A437" s="79"/>
      <c r="B437" s="79"/>
      <c r="C437" s="79"/>
      <c r="D437" s="79"/>
      <c r="E437" s="79"/>
      <c r="F437" s="79"/>
      <c r="G437" s="79"/>
      <c r="H437" s="79"/>
      <c r="I437" s="79"/>
      <c r="J437" s="79"/>
      <c r="K437" s="79"/>
      <c r="L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c r="BK437" s="79"/>
      <c r="BL437" s="79"/>
      <c r="BM437" s="79"/>
      <c r="BN437" s="79"/>
      <c r="BO437" s="79"/>
      <c r="BP437" s="79"/>
      <c r="BQ437" s="79"/>
      <c r="BR437" s="79"/>
      <c r="BS437" s="79"/>
      <c r="BT437" s="79"/>
      <c r="BU437" s="79"/>
      <c r="BV437" s="79"/>
      <c r="BW437" s="79"/>
      <c r="BX437" s="79"/>
      <c r="BY437" s="79"/>
      <c r="BZ437" s="79"/>
    </row>
    <row r="438" spans="1:78">
      <c r="A438" s="79"/>
      <c r="B438" s="79"/>
      <c r="C438" s="79"/>
      <c r="D438" s="79"/>
      <c r="E438" s="79"/>
      <c r="F438" s="79"/>
      <c r="G438" s="79"/>
      <c r="H438" s="79"/>
      <c r="I438" s="79"/>
      <c r="J438" s="79"/>
      <c r="K438" s="79"/>
      <c r="L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c r="BK438" s="79"/>
      <c r="BL438" s="79"/>
      <c r="BM438" s="79"/>
      <c r="BN438" s="79"/>
      <c r="BO438" s="79"/>
      <c r="BP438" s="79"/>
      <c r="BQ438" s="79"/>
      <c r="BR438" s="79"/>
      <c r="BS438" s="79"/>
      <c r="BT438" s="79"/>
      <c r="BU438" s="79"/>
      <c r="BV438" s="79"/>
      <c r="BW438" s="79"/>
      <c r="BX438" s="79"/>
      <c r="BY438" s="79"/>
      <c r="BZ438" s="79"/>
    </row>
    <row r="439" spans="1:78">
      <c r="A439" s="79"/>
      <c r="B439" s="79"/>
      <c r="C439" s="79"/>
      <c r="D439" s="79"/>
      <c r="E439" s="79"/>
      <c r="F439" s="79"/>
      <c r="G439" s="79"/>
      <c r="H439" s="79"/>
      <c r="I439" s="79"/>
      <c r="J439" s="79"/>
      <c r="K439" s="79"/>
      <c r="L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c r="BK439" s="79"/>
      <c r="BL439" s="79"/>
      <c r="BM439" s="79"/>
      <c r="BN439" s="79"/>
      <c r="BO439" s="79"/>
      <c r="BP439" s="79"/>
      <c r="BQ439" s="79"/>
      <c r="BR439" s="79"/>
      <c r="BS439" s="79"/>
      <c r="BT439" s="79"/>
      <c r="BU439" s="79"/>
      <c r="BV439" s="79"/>
      <c r="BW439" s="79"/>
      <c r="BX439" s="79"/>
      <c r="BY439" s="79"/>
      <c r="BZ439" s="79"/>
    </row>
    <row r="440" spans="1:78">
      <c r="A440" s="79"/>
      <c r="B440" s="79"/>
      <c r="C440" s="79"/>
      <c r="D440" s="79"/>
      <c r="E440" s="79"/>
      <c r="F440" s="79"/>
      <c r="G440" s="79"/>
      <c r="H440" s="79"/>
      <c r="I440" s="79"/>
      <c r="J440" s="79"/>
      <c r="K440" s="79"/>
      <c r="L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c r="BK440" s="79"/>
      <c r="BL440" s="79"/>
      <c r="BM440" s="79"/>
      <c r="BN440" s="79"/>
      <c r="BO440" s="79"/>
      <c r="BP440" s="79"/>
      <c r="BQ440" s="79"/>
      <c r="BR440" s="79"/>
      <c r="BS440" s="79"/>
      <c r="BT440" s="79"/>
      <c r="BU440" s="79"/>
      <c r="BV440" s="79"/>
      <c r="BW440" s="79"/>
      <c r="BX440" s="79"/>
      <c r="BY440" s="79"/>
      <c r="BZ440" s="79"/>
    </row>
    <row r="441" spans="1:78">
      <c r="A441" s="79"/>
      <c r="B441" s="79"/>
      <c r="C441" s="79"/>
      <c r="D441" s="79"/>
      <c r="E441" s="79"/>
      <c r="F441" s="79"/>
      <c r="G441" s="79"/>
      <c r="H441" s="79"/>
      <c r="I441" s="79"/>
      <c r="J441" s="79"/>
      <c r="K441" s="79"/>
      <c r="L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c r="BK441" s="79"/>
      <c r="BL441" s="79"/>
      <c r="BM441" s="79"/>
      <c r="BN441" s="79"/>
      <c r="BO441" s="79"/>
      <c r="BP441" s="79"/>
      <c r="BQ441" s="79"/>
      <c r="BR441" s="79"/>
      <c r="BS441" s="79"/>
      <c r="BT441" s="79"/>
      <c r="BU441" s="79"/>
      <c r="BV441" s="79"/>
      <c r="BW441" s="79"/>
      <c r="BX441" s="79"/>
      <c r="BY441" s="79"/>
      <c r="BZ441" s="79"/>
    </row>
    <row r="442" spans="1:78">
      <c r="A442" s="79"/>
      <c r="B442" s="79"/>
      <c r="C442" s="79"/>
      <c r="D442" s="79"/>
      <c r="E442" s="79"/>
      <c r="F442" s="79"/>
      <c r="G442" s="79"/>
      <c r="H442" s="79"/>
      <c r="I442" s="79"/>
      <c r="J442" s="79"/>
      <c r="K442" s="79"/>
      <c r="L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c r="BK442" s="79"/>
      <c r="BL442" s="79"/>
      <c r="BM442" s="79"/>
      <c r="BN442" s="79"/>
      <c r="BO442" s="79"/>
      <c r="BP442" s="79"/>
      <c r="BQ442" s="79"/>
      <c r="BR442" s="79"/>
      <c r="BS442" s="79"/>
      <c r="BT442" s="79"/>
      <c r="BU442" s="79"/>
      <c r="BV442" s="79"/>
      <c r="BW442" s="79"/>
      <c r="BX442" s="79"/>
      <c r="BY442" s="79"/>
      <c r="BZ442" s="79"/>
    </row>
    <row r="443" spans="1:78">
      <c r="A443" s="79"/>
      <c r="B443" s="79"/>
      <c r="C443" s="79"/>
      <c r="D443" s="79"/>
      <c r="E443" s="79"/>
      <c r="F443" s="79"/>
      <c r="G443" s="79"/>
      <c r="H443" s="79"/>
      <c r="I443" s="79"/>
      <c r="J443" s="79"/>
      <c r="K443" s="79"/>
      <c r="L443" s="79"/>
      <c r="AE443" s="79"/>
      <c r="AF443" s="79"/>
      <c r="AG443" s="79"/>
      <c r="AH443" s="79"/>
      <c r="AI443" s="79"/>
      <c r="AJ443" s="79"/>
      <c r="AK443" s="79"/>
      <c r="AL443" s="79"/>
      <c r="AM443" s="79"/>
      <c r="AN443" s="79"/>
      <c r="AO443" s="79"/>
      <c r="AP443" s="79"/>
      <c r="AQ443" s="79"/>
      <c r="AR443" s="79"/>
      <c r="AS443" s="79"/>
      <c r="AT443" s="79"/>
      <c r="AU443" s="79"/>
      <c r="AV443" s="79"/>
      <c r="AW443" s="79"/>
      <c r="AX443" s="79"/>
      <c r="AY443" s="79"/>
      <c r="AZ443" s="79"/>
      <c r="BA443" s="79"/>
      <c r="BB443" s="79"/>
      <c r="BC443" s="79"/>
      <c r="BD443" s="79"/>
      <c r="BE443" s="79"/>
      <c r="BF443" s="79"/>
      <c r="BG443" s="79"/>
      <c r="BH443" s="79"/>
      <c r="BI443" s="79"/>
      <c r="BJ443" s="79"/>
      <c r="BK443" s="79"/>
      <c r="BL443" s="79"/>
      <c r="BM443" s="79"/>
      <c r="BN443" s="79"/>
      <c r="BO443" s="79"/>
      <c r="BP443" s="79"/>
      <c r="BQ443" s="79"/>
      <c r="BR443" s="79"/>
      <c r="BS443" s="79"/>
      <c r="BT443" s="79"/>
      <c r="BU443" s="79"/>
      <c r="BV443" s="79"/>
      <c r="BW443" s="79"/>
      <c r="BX443" s="79"/>
      <c r="BY443" s="79"/>
      <c r="BZ443" s="79"/>
    </row>
    <row r="444" spans="1:78">
      <c r="A444" s="79"/>
      <c r="B444" s="79"/>
      <c r="C444" s="79"/>
      <c r="D444" s="79"/>
      <c r="E444" s="79"/>
      <c r="F444" s="79"/>
      <c r="G444" s="79"/>
      <c r="H444" s="79"/>
      <c r="I444" s="79"/>
      <c r="J444" s="79"/>
      <c r="K444" s="79"/>
      <c r="L444" s="79"/>
      <c r="AE444" s="79"/>
      <c r="AF444" s="79"/>
      <c r="AG444" s="79"/>
      <c r="AH444" s="79"/>
      <c r="AI444" s="79"/>
      <c r="AJ444" s="79"/>
      <c r="AK444" s="79"/>
      <c r="AL444" s="79"/>
      <c r="AM444" s="79"/>
      <c r="AN444" s="79"/>
      <c r="AO444" s="79"/>
      <c r="AP444" s="79"/>
      <c r="AQ444" s="79"/>
      <c r="AR444" s="79"/>
      <c r="AS444" s="79"/>
      <c r="AT444" s="79"/>
      <c r="AU444" s="79"/>
      <c r="AV444" s="79"/>
      <c r="AW444" s="79"/>
      <c r="AX444" s="79"/>
      <c r="AY444" s="79"/>
      <c r="AZ444" s="79"/>
      <c r="BA444" s="79"/>
      <c r="BB444" s="79"/>
      <c r="BC444" s="79"/>
      <c r="BD444" s="79"/>
      <c r="BE444" s="79"/>
      <c r="BF444" s="79"/>
      <c r="BG444" s="79"/>
      <c r="BH444" s="79"/>
      <c r="BI444" s="79"/>
      <c r="BJ444" s="79"/>
      <c r="BK444" s="79"/>
      <c r="BL444" s="79"/>
      <c r="BM444" s="79"/>
      <c r="BN444" s="79"/>
      <c r="BO444" s="79"/>
      <c r="BP444" s="79"/>
      <c r="BQ444" s="79"/>
      <c r="BR444" s="79"/>
      <c r="BS444" s="79"/>
      <c r="BT444" s="79"/>
      <c r="BU444" s="79"/>
      <c r="BV444" s="79"/>
      <c r="BW444" s="79"/>
      <c r="BX444" s="79"/>
      <c r="BY444" s="79"/>
      <c r="BZ444" s="79"/>
    </row>
    <row r="445" spans="1:78">
      <c r="A445" s="79"/>
      <c r="B445" s="79"/>
      <c r="C445" s="79"/>
      <c r="D445" s="79"/>
      <c r="E445" s="79"/>
      <c r="F445" s="79"/>
      <c r="G445" s="79"/>
      <c r="H445" s="79"/>
      <c r="I445" s="79"/>
      <c r="J445" s="79"/>
      <c r="K445" s="79"/>
      <c r="L445" s="79"/>
      <c r="AE445" s="79"/>
      <c r="AF445" s="79"/>
      <c r="AG445" s="79"/>
      <c r="AH445" s="79"/>
      <c r="AI445" s="79"/>
      <c r="AJ445" s="79"/>
      <c r="AK445" s="79"/>
      <c r="AL445" s="79"/>
      <c r="AM445" s="79"/>
      <c r="AN445" s="79"/>
      <c r="AO445" s="79"/>
      <c r="AP445" s="79"/>
      <c r="AQ445" s="79"/>
      <c r="AR445" s="79"/>
      <c r="AS445" s="79"/>
      <c r="AT445" s="79"/>
      <c r="AU445" s="79"/>
      <c r="AV445" s="79"/>
      <c r="AW445" s="79"/>
      <c r="AX445" s="79"/>
      <c r="AY445" s="79"/>
      <c r="AZ445" s="79"/>
      <c r="BA445" s="79"/>
      <c r="BB445" s="79"/>
      <c r="BC445" s="79"/>
      <c r="BD445" s="79"/>
      <c r="BE445" s="79"/>
      <c r="BF445" s="79"/>
      <c r="BG445" s="79"/>
      <c r="BH445" s="79"/>
      <c r="BI445" s="79"/>
      <c r="BJ445" s="79"/>
      <c r="BK445" s="79"/>
      <c r="BL445" s="79"/>
      <c r="BM445" s="79"/>
      <c r="BN445" s="79"/>
      <c r="BO445" s="79"/>
      <c r="BP445" s="79"/>
      <c r="BQ445" s="79"/>
      <c r="BR445" s="79"/>
      <c r="BS445" s="79"/>
      <c r="BT445" s="79"/>
      <c r="BU445" s="79"/>
      <c r="BV445" s="79"/>
      <c r="BW445" s="79"/>
      <c r="BX445" s="79"/>
      <c r="BY445" s="79"/>
      <c r="BZ445" s="79"/>
    </row>
    <row r="446" spans="1:78">
      <c r="A446" s="79"/>
      <c r="B446" s="79"/>
      <c r="C446" s="79"/>
      <c r="D446" s="79"/>
      <c r="E446" s="79"/>
      <c r="F446" s="79"/>
      <c r="G446" s="79"/>
      <c r="H446" s="79"/>
      <c r="I446" s="79"/>
      <c r="J446" s="79"/>
      <c r="K446" s="79"/>
      <c r="L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c r="BC446" s="79"/>
      <c r="BD446" s="79"/>
      <c r="BE446" s="79"/>
      <c r="BF446" s="79"/>
      <c r="BG446" s="79"/>
      <c r="BH446" s="79"/>
      <c r="BI446" s="79"/>
      <c r="BJ446" s="79"/>
      <c r="BK446" s="79"/>
      <c r="BL446" s="79"/>
      <c r="BM446" s="79"/>
      <c r="BN446" s="79"/>
      <c r="BO446" s="79"/>
      <c r="BP446" s="79"/>
      <c r="BQ446" s="79"/>
      <c r="BR446" s="79"/>
      <c r="BS446" s="79"/>
      <c r="BT446" s="79"/>
      <c r="BU446" s="79"/>
      <c r="BV446" s="79"/>
      <c r="BW446" s="79"/>
      <c r="BX446" s="79"/>
      <c r="BY446" s="79"/>
      <c r="BZ446" s="79"/>
    </row>
    <row r="447" spans="1:78">
      <c r="A447" s="79"/>
      <c r="B447" s="79"/>
      <c r="C447" s="79"/>
      <c r="D447" s="79"/>
      <c r="E447" s="79"/>
      <c r="F447" s="79"/>
      <c r="G447" s="79"/>
      <c r="H447" s="79"/>
      <c r="I447" s="79"/>
      <c r="J447" s="79"/>
      <c r="K447" s="79"/>
      <c r="L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c r="BC447" s="79"/>
      <c r="BD447" s="79"/>
      <c r="BE447" s="79"/>
      <c r="BF447" s="79"/>
      <c r="BG447" s="79"/>
      <c r="BH447" s="79"/>
      <c r="BI447" s="79"/>
      <c r="BJ447" s="79"/>
      <c r="BK447" s="79"/>
      <c r="BL447" s="79"/>
      <c r="BM447" s="79"/>
      <c r="BN447" s="79"/>
      <c r="BO447" s="79"/>
      <c r="BP447" s="79"/>
      <c r="BQ447" s="79"/>
      <c r="BR447" s="79"/>
      <c r="BS447" s="79"/>
      <c r="BT447" s="79"/>
      <c r="BU447" s="79"/>
      <c r="BV447" s="79"/>
      <c r="BW447" s="79"/>
      <c r="BX447" s="79"/>
      <c r="BY447" s="79"/>
      <c r="BZ447" s="79"/>
    </row>
    <row r="448" spans="1:78">
      <c r="A448" s="79"/>
      <c r="B448" s="79"/>
      <c r="C448" s="79"/>
      <c r="D448" s="79"/>
      <c r="E448" s="79"/>
      <c r="F448" s="79"/>
      <c r="G448" s="79"/>
      <c r="H448" s="79"/>
      <c r="I448" s="79"/>
      <c r="J448" s="79"/>
      <c r="K448" s="79"/>
      <c r="L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c r="BC448" s="79"/>
      <c r="BD448" s="79"/>
      <c r="BE448" s="79"/>
      <c r="BF448" s="79"/>
      <c r="BG448" s="79"/>
      <c r="BH448" s="79"/>
      <c r="BI448" s="79"/>
      <c r="BJ448" s="79"/>
      <c r="BK448" s="79"/>
      <c r="BL448" s="79"/>
      <c r="BM448" s="79"/>
      <c r="BN448" s="79"/>
      <c r="BO448" s="79"/>
      <c r="BP448" s="79"/>
      <c r="BQ448" s="79"/>
      <c r="BR448" s="79"/>
      <c r="BS448" s="79"/>
      <c r="BT448" s="79"/>
      <c r="BU448" s="79"/>
      <c r="BV448" s="79"/>
      <c r="BW448" s="79"/>
      <c r="BX448" s="79"/>
      <c r="BY448" s="79"/>
      <c r="BZ448" s="79"/>
    </row>
    <row r="449" spans="1:78">
      <c r="A449" s="79"/>
      <c r="B449" s="79"/>
      <c r="C449" s="79"/>
      <c r="D449" s="79"/>
      <c r="E449" s="79"/>
      <c r="F449" s="79"/>
      <c r="G449" s="79"/>
      <c r="H449" s="79"/>
      <c r="I449" s="79"/>
      <c r="J449" s="79"/>
      <c r="K449" s="79"/>
      <c r="L449" s="79"/>
      <c r="AE449" s="79"/>
      <c r="AF449" s="79"/>
      <c r="AG449" s="79"/>
      <c r="AH449" s="79"/>
      <c r="AI449" s="79"/>
      <c r="AJ449" s="79"/>
      <c r="AK449" s="79"/>
      <c r="AL449" s="79"/>
      <c r="AM449" s="79"/>
      <c r="AN449" s="79"/>
      <c r="AO449" s="79"/>
      <c r="AP449" s="79"/>
      <c r="AQ449" s="79"/>
      <c r="AR449" s="79"/>
      <c r="AS449" s="79"/>
      <c r="AT449" s="79"/>
      <c r="AU449" s="79"/>
      <c r="AV449" s="79"/>
      <c r="AW449" s="79"/>
      <c r="AX449" s="79"/>
      <c r="AY449" s="79"/>
      <c r="AZ449" s="79"/>
      <c r="BA449" s="79"/>
      <c r="BB449" s="79"/>
      <c r="BC449" s="79"/>
      <c r="BD449" s="79"/>
      <c r="BE449" s="79"/>
      <c r="BF449" s="79"/>
      <c r="BG449" s="79"/>
      <c r="BH449" s="79"/>
      <c r="BI449" s="79"/>
      <c r="BJ449" s="79"/>
      <c r="BK449" s="79"/>
      <c r="BL449" s="79"/>
      <c r="BM449" s="79"/>
      <c r="BN449" s="79"/>
      <c r="BO449" s="79"/>
      <c r="BP449" s="79"/>
      <c r="BQ449" s="79"/>
      <c r="BR449" s="79"/>
      <c r="BS449" s="79"/>
      <c r="BT449" s="79"/>
      <c r="BU449" s="79"/>
      <c r="BV449" s="79"/>
      <c r="BW449" s="79"/>
      <c r="BX449" s="79"/>
      <c r="BY449" s="79"/>
      <c r="BZ449" s="79"/>
    </row>
    <row r="450" spans="1:78">
      <c r="A450" s="79"/>
      <c r="B450" s="79"/>
      <c r="C450" s="79"/>
      <c r="D450" s="79"/>
      <c r="E450" s="79"/>
      <c r="F450" s="79"/>
      <c r="G450" s="79"/>
      <c r="H450" s="79"/>
      <c r="I450" s="79"/>
      <c r="J450" s="79"/>
      <c r="K450" s="79"/>
      <c r="L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79"/>
      <c r="BP450" s="79"/>
      <c r="BQ450" s="79"/>
      <c r="BR450" s="79"/>
      <c r="BS450" s="79"/>
      <c r="BT450" s="79"/>
      <c r="BU450" s="79"/>
      <c r="BV450" s="79"/>
      <c r="BW450" s="79"/>
      <c r="BX450" s="79"/>
      <c r="BY450" s="79"/>
      <c r="BZ450" s="79"/>
    </row>
    <row r="451" spans="1:78">
      <c r="A451" s="79"/>
      <c r="B451" s="79"/>
      <c r="C451" s="79"/>
      <c r="D451" s="79"/>
      <c r="E451" s="79"/>
      <c r="F451" s="79"/>
      <c r="G451" s="79"/>
      <c r="H451" s="79"/>
      <c r="I451" s="79"/>
      <c r="J451" s="79"/>
      <c r="K451" s="79"/>
      <c r="L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row>
    <row r="452" spans="1:78">
      <c r="A452" s="79"/>
      <c r="B452" s="79"/>
      <c r="C452" s="79"/>
      <c r="D452" s="79"/>
      <c r="E452" s="79"/>
      <c r="F452" s="79"/>
      <c r="G452" s="79"/>
      <c r="H452" s="79"/>
      <c r="I452" s="79"/>
      <c r="J452" s="79"/>
      <c r="K452" s="79"/>
      <c r="L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79"/>
      <c r="BI452" s="79"/>
      <c r="BJ452" s="79"/>
      <c r="BK452" s="79"/>
      <c r="BL452" s="79"/>
      <c r="BM452" s="79"/>
      <c r="BN452" s="79"/>
      <c r="BO452" s="79"/>
      <c r="BP452" s="79"/>
      <c r="BQ452" s="79"/>
      <c r="BR452" s="79"/>
      <c r="BS452" s="79"/>
      <c r="BT452" s="79"/>
      <c r="BU452" s="79"/>
      <c r="BV452" s="79"/>
      <c r="BW452" s="79"/>
      <c r="BX452" s="79"/>
      <c r="BY452" s="79"/>
      <c r="BZ452" s="79"/>
    </row>
    <row r="453" spans="1:78">
      <c r="A453" s="79"/>
      <c r="B453" s="79"/>
      <c r="C453" s="79"/>
      <c r="D453" s="79"/>
      <c r="E453" s="79"/>
      <c r="F453" s="79"/>
      <c r="G453" s="79"/>
      <c r="H453" s="79"/>
      <c r="I453" s="79"/>
      <c r="J453" s="79"/>
      <c r="K453" s="79"/>
      <c r="L453" s="79"/>
      <c r="AE453" s="79"/>
      <c r="AF453" s="79"/>
      <c r="AG453" s="79"/>
      <c r="AH453" s="79"/>
      <c r="AI453" s="79"/>
      <c r="AJ453" s="79"/>
      <c r="AK453" s="79"/>
      <c r="AL453" s="79"/>
      <c r="AM453" s="79"/>
      <c r="AN453" s="79"/>
      <c r="AO453" s="79"/>
      <c r="AP453" s="79"/>
      <c r="AQ453" s="79"/>
      <c r="AR453" s="79"/>
      <c r="AS453" s="79"/>
      <c r="AT453" s="79"/>
      <c r="AU453" s="79"/>
      <c r="AV453" s="79"/>
      <c r="AW453" s="79"/>
      <c r="AX453" s="79"/>
      <c r="AY453" s="79"/>
      <c r="AZ453" s="79"/>
      <c r="BA453" s="79"/>
      <c r="BB453" s="79"/>
      <c r="BC453" s="79"/>
      <c r="BD453" s="79"/>
      <c r="BE453" s="79"/>
      <c r="BF453" s="79"/>
      <c r="BG453" s="79"/>
      <c r="BH453" s="79"/>
      <c r="BI453" s="79"/>
      <c r="BJ453" s="79"/>
      <c r="BK453" s="79"/>
      <c r="BL453" s="79"/>
      <c r="BM453" s="79"/>
      <c r="BN453" s="79"/>
      <c r="BO453" s="79"/>
      <c r="BP453" s="79"/>
      <c r="BQ453" s="79"/>
      <c r="BR453" s="79"/>
      <c r="BS453" s="79"/>
      <c r="BT453" s="79"/>
      <c r="BU453" s="79"/>
      <c r="BV453" s="79"/>
      <c r="BW453" s="79"/>
      <c r="BX453" s="79"/>
      <c r="BY453" s="79"/>
      <c r="BZ453" s="79"/>
    </row>
    <row r="454" spans="1:78">
      <c r="A454" s="79"/>
      <c r="B454" s="79"/>
      <c r="C454" s="79"/>
      <c r="D454" s="79"/>
      <c r="E454" s="79"/>
      <c r="F454" s="79"/>
      <c r="G454" s="79"/>
      <c r="H454" s="79"/>
      <c r="I454" s="79"/>
      <c r="J454" s="79"/>
      <c r="K454" s="79"/>
      <c r="L454" s="79"/>
      <c r="AE454" s="79"/>
      <c r="AF454" s="79"/>
      <c r="AG454" s="79"/>
      <c r="AH454" s="79"/>
      <c r="AI454" s="79"/>
      <c r="AJ454" s="79"/>
      <c r="AK454" s="79"/>
      <c r="AL454" s="79"/>
      <c r="AM454" s="79"/>
      <c r="AN454" s="79"/>
      <c r="AO454" s="79"/>
      <c r="AP454" s="79"/>
      <c r="AQ454" s="79"/>
      <c r="AR454" s="79"/>
      <c r="AS454" s="79"/>
      <c r="AT454" s="79"/>
      <c r="AU454" s="79"/>
      <c r="AV454" s="79"/>
      <c r="AW454" s="79"/>
      <c r="AX454" s="79"/>
      <c r="AY454" s="79"/>
      <c r="AZ454" s="79"/>
      <c r="BA454" s="79"/>
      <c r="BB454" s="79"/>
      <c r="BC454" s="79"/>
      <c r="BD454" s="79"/>
      <c r="BE454" s="79"/>
      <c r="BF454" s="79"/>
      <c r="BG454" s="79"/>
      <c r="BH454" s="79"/>
      <c r="BI454" s="79"/>
      <c r="BJ454" s="79"/>
      <c r="BK454" s="79"/>
      <c r="BL454" s="79"/>
      <c r="BM454" s="79"/>
      <c r="BN454" s="79"/>
      <c r="BO454" s="79"/>
      <c r="BP454" s="79"/>
      <c r="BQ454" s="79"/>
      <c r="BR454" s="79"/>
      <c r="BS454" s="79"/>
      <c r="BT454" s="79"/>
      <c r="BU454" s="79"/>
      <c r="BV454" s="79"/>
      <c r="BW454" s="79"/>
      <c r="BX454" s="79"/>
      <c r="BY454" s="79"/>
      <c r="BZ454" s="79"/>
    </row>
    <row r="455" spans="1:78">
      <c r="A455" s="79"/>
      <c r="B455" s="79"/>
      <c r="C455" s="79"/>
      <c r="D455" s="79"/>
      <c r="E455" s="79"/>
      <c r="F455" s="79"/>
      <c r="G455" s="79"/>
      <c r="H455" s="79"/>
      <c r="I455" s="79"/>
      <c r="J455" s="79"/>
      <c r="K455" s="79"/>
      <c r="L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c r="BC455" s="79"/>
      <c r="BD455" s="79"/>
      <c r="BE455" s="79"/>
      <c r="BF455" s="79"/>
      <c r="BG455" s="79"/>
      <c r="BH455" s="79"/>
      <c r="BI455" s="79"/>
      <c r="BJ455" s="79"/>
      <c r="BK455" s="79"/>
      <c r="BL455" s="79"/>
      <c r="BM455" s="79"/>
      <c r="BN455" s="79"/>
      <c r="BO455" s="79"/>
      <c r="BP455" s="79"/>
      <c r="BQ455" s="79"/>
      <c r="BR455" s="79"/>
      <c r="BS455" s="79"/>
      <c r="BT455" s="79"/>
      <c r="BU455" s="79"/>
      <c r="BV455" s="79"/>
      <c r="BW455" s="79"/>
      <c r="BX455" s="79"/>
      <c r="BY455" s="79"/>
      <c r="BZ455" s="79"/>
    </row>
    <row r="456" spans="1:78">
      <c r="A456" s="79"/>
      <c r="B456" s="79"/>
      <c r="C456" s="79"/>
      <c r="D456" s="79"/>
      <c r="E456" s="79"/>
      <c r="F456" s="79"/>
      <c r="G456" s="79"/>
      <c r="H456" s="79"/>
      <c r="I456" s="79"/>
      <c r="J456" s="79"/>
      <c r="K456" s="79"/>
      <c r="L456" s="79"/>
      <c r="AE456" s="79"/>
      <c r="AF456" s="79"/>
      <c r="AG456" s="79"/>
      <c r="AH456" s="79"/>
      <c r="AI456" s="79"/>
      <c r="AJ456" s="79"/>
      <c r="AK456" s="79"/>
      <c r="AL456" s="79"/>
      <c r="AM456" s="79"/>
      <c r="AN456" s="79"/>
      <c r="AO456" s="79"/>
      <c r="AP456" s="79"/>
      <c r="AQ456" s="79"/>
      <c r="AR456" s="79"/>
      <c r="AS456" s="79"/>
      <c r="AT456" s="79"/>
      <c r="AU456" s="79"/>
      <c r="AV456" s="79"/>
      <c r="AW456" s="79"/>
      <c r="AX456" s="79"/>
      <c r="AY456" s="79"/>
      <c r="AZ456" s="79"/>
      <c r="BA456" s="79"/>
      <c r="BB456" s="79"/>
      <c r="BC456" s="79"/>
      <c r="BD456" s="79"/>
      <c r="BE456" s="79"/>
      <c r="BF456" s="79"/>
      <c r="BG456" s="79"/>
      <c r="BH456" s="79"/>
      <c r="BI456" s="79"/>
      <c r="BJ456" s="79"/>
      <c r="BK456" s="79"/>
      <c r="BL456" s="79"/>
      <c r="BM456" s="79"/>
      <c r="BN456" s="79"/>
      <c r="BO456" s="79"/>
      <c r="BP456" s="79"/>
      <c r="BQ456" s="79"/>
      <c r="BR456" s="79"/>
      <c r="BS456" s="79"/>
      <c r="BT456" s="79"/>
      <c r="BU456" s="79"/>
      <c r="BV456" s="79"/>
      <c r="BW456" s="79"/>
      <c r="BX456" s="79"/>
      <c r="BY456" s="79"/>
      <c r="BZ456" s="79"/>
    </row>
    <row r="457" spans="1:78">
      <c r="A457" s="79"/>
      <c r="B457" s="79"/>
      <c r="C457" s="79"/>
      <c r="D457" s="79"/>
      <c r="E457" s="79"/>
      <c r="F457" s="79"/>
      <c r="G457" s="79"/>
      <c r="H457" s="79"/>
      <c r="I457" s="79"/>
      <c r="J457" s="79"/>
      <c r="K457" s="79"/>
      <c r="L457" s="79"/>
      <c r="AE457" s="79"/>
      <c r="AF457" s="79"/>
      <c r="AG457" s="79"/>
      <c r="AH457" s="79"/>
      <c r="AI457" s="79"/>
      <c r="AJ457" s="79"/>
      <c r="AK457" s="79"/>
      <c r="AL457" s="79"/>
      <c r="AM457" s="79"/>
      <c r="AN457" s="79"/>
      <c r="AO457" s="79"/>
      <c r="AP457" s="79"/>
      <c r="AQ457" s="79"/>
      <c r="AR457" s="79"/>
      <c r="AS457" s="79"/>
      <c r="AT457" s="79"/>
      <c r="AU457" s="79"/>
      <c r="AV457" s="79"/>
      <c r="AW457" s="79"/>
      <c r="AX457" s="79"/>
      <c r="AY457" s="79"/>
      <c r="AZ457" s="79"/>
      <c r="BA457" s="79"/>
      <c r="BB457" s="79"/>
      <c r="BC457" s="79"/>
      <c r="BD457" s="79"/>
      <c r="BE457" s="79"/>
      <c r="BF457" s="79"/>
      <c r="BG457" s="79"/>
      <c r="BH457" s="79"/>
      <c r="BI457" s="79"/>
      <c r="BJ457" s="79"/>
      <c r="BK457" s="79"/>
      <c r="BL457" s="79"/>
      <c r="BM457" s="79"/>
      <c r="BN457" s="79"/>
      <c r="BO457" s="79"/>
      <c r="BP457" s="79"/>
      <c r="BQ457" s="79"/>
      <c r="BR457" s="79"/>
      <c r="BS457" s="79"/>
      <c r="BT457" s="79"/>
      <c r="BU457" s="79"/>
      <c r="BV457" s="79"/>
      <c r="BW457" s="79"/>
      <c r="BX457" s="79"/>
      <c r="BY457" s="79"/>
      <c r="BZ457" s="79"/>
    </row>
    <row r="458" spans="1:78">
      <c r="A458" s="79"/>
      <c r="B458" s="79"/>
      <c r="C458" s="79"/>
      <c r="D458" s="79"/>
      <c r="E458" s="79"/>
      <c r="F458" s="79"/>
      <c r="G458" s="79"/>
      <c r="H458" s="79"/>
      <c r="I458" s="79"/>
      <c r="J458" s="79"/>
      <c r="K458" s="79"/>
      <c r="L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c r="BC458" s="79"/>
      <c r="BD458" s="79"/>
      <c r="BE458" s="79"/>
      <c r="BF458" s="79"/>
      <c r="BG458" s="79"/>
      <c r="BH458" s="79"/>
      <c r="BI458" s="79"/>
      <c r="BJ458" s="79"/>
      <c r="BK458" s="79"/>
      <c r="BL458" s="79"/>
      <c r="BM458" s="79"/>
      <c r="BN458" s="79"/>
      <c r="BO458" s="79"/>
      <c r="BP458" s="79"/>
      <c r="BQ458" s="79"/>
      <c r="BR458" s="79"/>
      <c r="BS458" s="79"/>
      <c r="BT458" s="79"/>
      <c r="BU458" s="79"/>
      <c r="BV458" s="79"/>
      <c r="BW458" s="79"/>
      <c r="BX458" s="79"/>
      <c r="BY458" s="79"/>
      <c r="BZ458" s="79"/>
    </row>
    <row r="459" spans="1:78">
      <c r="A459" s="79"/>
      <c r="B459" s="79"/>
      <c r="C459" s="79"/>
      <c r="D459" s="79"/>
      <c r="E459" s="79"/>
      <c r="F459" s="79"/>
      <c r="G459" s="79"/>
      <c r="H459" s="79"/>
      <c r="I459" s="79"/>
      <c r="J459" s="79"/>
      <c r="K459" s="79"/>
      <c r="L459" s="79"/>
      <c r="AE459" s="79"/>
      <c r="AF459" s="79"/>
      <c r="AG459" s="79"/>
      <c r="AH459" s="79"/>
      <c r="AI459" s="79"/>
      <c r="AJ459" s="79"/>
      <c r="AK459" s="79"/>
      <c r="AL459" s="79"/>
      <c r="AM459" s="79"/>
      <c r="AN459" s="79"/>
      <c r="AO459" s="79"/>
      <c r="AP459" s="79"/>
      <c r="AQ459" s="79"/>
      <c r="AR459" s="79"/>
      <c r="AS459" s="79"/>
      <c r="AT459" s="79"/>
      <c r="AU459" s="79"/>
      <c r="AV459" s="79"/>
      <c r="AW459" s="79"/>
      <c r="AX459" s="79"/>
      <c r="AY459" s="79"/>
      <c r="AZ459" s="79"/>
      <c r="BA459" s="79"/>
      <c r="BB459" s="79"/>
      <c r="BC459" s="79"/>
      <c r="BD459" s="79"/>
      <c r="BE459" s="79"/>
      <c r="BF459" s="79"/>
      <c r="BG459" s="79"/>
      <c r="BH459" s="79"/>
      <c r="BI459" s="79"/>
      <c r="BJ459" s="79"/>
      <c r="BK459" s="79"/>
      <c r="BL459" s="79"/>
      <c r="BM459" s="79"/>
      <c r="BN459" s="79"/>
      <c r="BO459" s="79"/>
      <c r="BP459" s="79"/>
      <c r="BQ459" s="79"/>
      <c r="BR459" s="79"/>
      <c r="BS459" s="79"/>
      <c r="BT459" s="79"/>
      <c r="BU459" s="79"/>
      <c r="BV459" s="79"/>
      <c r="BW459" s="79"/>
      <c r="BX459" s="79"/>
      <c r="BY459" s="79"/>
      <c r="BZ459" s="79"/>
    </row>
    <row r="460" spans="1:78">
      <c r="A460" s="79"/>
      <c r="B460" s="79"/>
      <c r="C460" s="79"/>
      <c r="D460" s="79"/>
      <c r="E460" s="79"/>
      <c r="F460" s="79"/>
      <c r="G460" s="79"/>
      <c r="H460" s="79"/>
      <c r="I460" s="79"/>
      <c r="J460" s="79"/>
      <c r="K460" s="79"/>
      <c r="L460" s="79"/>
      <c r="AE460" s="79"/>
      <c r="AF460" s="79"/>
      <c r="AG460" s="79"/>
      <c r="AH460" s="79"/>
      <c r="AI460" s="79"/>
      <c r="AJ460" s="79"/>
      <c r="AK460" s="79"/>
      <c r="AL460" s="79"/>
      <c r="AM460" s="79"/>
      <c r="AN460" s="79"/>
      <c r="AO460" s="79"/>
      <c r="AP460" s="79"/>
      <c r="AQ460" s="79"/>
      <c r="AR460" s="79"/>
      <c r="AS460" s="79"/>
      <c r="AT460" s="79"/>
      <c r="AU460" s="79"/>
      <c r="AV460" s="79"/>
      <c r="AW460" s="79"/>
      <c r="AX460" s="79"/>
      <c r="AY460" s="79"/>
      <c r="AZ460" s="79"/>
      <c r="BA460" s="79"/>
      <c r="BB460" s="79"/>
      <c r="BC460" s="79"/>
      <c r="BD460" s="79"/>
      <c r="BE460" s="79"/>
      <c r="BF460" s="79"/>
      <c r="BG460" s="79"/>
      <c r="BH460" s="79"/>
      <c r="BI460" s="79"/>
      <c r="BJ460" s="79"/>
      <c r="BK460" s="79"/>
      <c r="BL460" s="79"/>
      <c r="BM460" s="79"/>
      <c r="BN460" s="79"/>
      <c r="BO460" s="79"/>
      <c r="BP460" s="79"/>
      <c r="BQ460" s="79"/>
      <c r="BR460" s="79"/>
      <c r="BS460" s="79"/>
      <c r="BT460" s="79"/>
      <c r="BU460" s="79"/>
      <c r="BV460" s="79"/>
      <c r="BW460" s="79"/>
      <c r="BX460" s="79"/>
      <c r="BY460" s="79"/>
      <c r="BZ460" s="79"/>
    </row>
    <row r="461" spans="1:78">
      <c r="A461" s="79"/>
      <c r="B461" s="79"/>
      <c r="C461" s="79"/>
      <c r="D461" s="79"/>
      <c r="E461" s="79"/>
      <c r="F461" s="79"/>
      <c r="G461" s="79"/>
      <c r="H461" s="79"/>
      <c r="I461" s="79"/>
      <c r="J461" s="79"/>
      <c r="K461" s="79"/>
      <c r="L461" s="79"/>
      <c r="AE461" s="79"/>
      <c r="AF461" s="79"/>
      <c r="AG461" s="79"/>
      <c r="AH461" s="79"/>
      <c r="AI461" s="79"/>
      <c r="AJ461" s="79"/>
      <c r="AK461" s="79"/>
      <c r="AL461" s="79"/>
      <c r="AM461" s="79"/>
      <c r="AN461" s="79"/>
      <c r="AO461" s="79"/>
      <c r="AP461" s="79"/>
      <c r="AQ461" s="79"/>
      <c r="AR461" s="79"/>
      <c r="AS461" s="79"/>
      <c r="AT461" s="79"/>
      <c r="AU461" s="79"/>
      <c r="AV461" s="79"/>
      <c r="AW461" s="79"/>
      <c r="AX461" s="79"/>
      <c r="AY461" s="79"/>
      <c r="AZ461" s="79"/>
      <c r="BA461" s="79"/>
      <c r="BB461" s="79"/>
      <c r="BC461" s="79"/>
      <c r="BD461" s="79"/>
      <c r="BE461" s="79"/>
      <c r="BF461" s="79"/>
      <c r="BG461" s="79"/>
      <c r="BH461" s="79"/>
      <c r="BI461" s="79"/>
      <c r="BJ461" s="79"/>
      <c r="BK461" s="79"/>
      <c r="BL461" s="79"/>
      <c r="BM461" s="79"/>
      <c r="BN461" s="79"/>
      <c r="BO461" s="79"/>
      <c r="BP461" s="79"/>
      <c r="BQ461" s="79"/>
      <c r="BR461" s="79"/>
      <c r="BS461" s="79"/>
      <c r="BT461" s="79"/>
      <c r="BU461" s="79"/>
      <c r="BV461" s="79"/>
      <c r="BW461" s="79"/>
      <c r="BX461" s="79"/>
      <c r="BY461" s="79"/>
      <c r="BZ461" s="79"/>
    </row>
    <row r="462" spans="1:78">
      <c r="A462" s="79"/>
      <c r="B462" s="79"/>
      <c r="C462" s="79"/>
      <c r="D462" s="79"/>
      <c r="E462" s="79"/>
      <c r="F462" s="79"/>
      <c r="G462" s="79"/>
      <c r="H462" s="79"/>
      <c r="I462" s="79"/>
      <c r="J462" s="79"/>
      <c r="K462" s="79"/>
      <c r="L462" s="79"/>
      <c r="AE462" s="79"/>
      <c r="AF462" s="79"/>
      <c r="AG462" s="79"/>
      <c r="AH462" s="79"/>
      <c r="AI462" s="79"/>
      <c r="AJ462" s="79"/>
      <c r="AK462" s="79"/>
      <c r="AL462" s="79"/>
      <c r="AM462" s="79"/>
      <c r="AN462" s="79"/>
      <c r="AO462" s="79"/>
      <c r="AP462" s="79"/>
      <c r="AQ462" s="79"/>
      <c r="AR462" s="79"/>
      <c r="AS462" s="79"/>
      <c r="AT462" s="79"/>
      <c r="AU462" s="79"/>
      <c r="AV462" s="79"/>
      <c r="AW462" s="79"/>
      <c r="AX462" s="79"/>
      <c r="AY462" s="79"/>
      <c r="AZ462" s="79"/>
      <c r="BA462" s="79"/>
      <c r="BB462" s="79"/>
      <c r="BC462" s="79"/>
      <c r="BD462" s="79"/>
      <c r="BE462" s="79"/>
      <c r="BF462" s="79"/>
      <c r="BG462" s="79"/>
      <c r="BH462" s="79"/>
      <c r="BI462" s="79"/>
      <c r="BJ462" s="79"/>
      <c r="BK462" s="79"/>
      <c r="BL462" s="79"/>
      <c r="BM462" s="79"/>
      <c r="BN462" s="79"/>
      <c r="BO462" s="79"/>
      <c r="BP462" s="79"/>
      <c r="BQ462" s="79"/>
      <c r="BR462" s="79"/>
      <c r="BS462" s="79"/>
      <c r="BT462" s="79"/>
      <c r="BU462" s="79"/>
      <c r="BV462" s="79"/>
      <c r="BW462" s="79"/>
      <c r="BX462" s="79"/>
      <c r="BY462" s="79"/>
      <c r="BZ462" s="79"/>
    </row>
    <row r="463" spans="1:78">
      <c r="A463" s="79"/>
      <c r="B463" s="79"/>
      <c r="C463" s="79"/>
      <c r="D463" s="79"/>
      <c r="E463" s="79"/>
      <c r="F463" s="79"/>
      <c r="G463" s="79"/>
      <c r="H463" s="79"/>
      <c r="I463" s="79"/>
      <c r="J463" s="79"/>
      <c r="K463" s="79"/>
      <c r="L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c r="BC463" s="79"/>
      <c r="BD463" s="79"/>
      <c r="BE463" s="79"/>
      <c r="BF463" s="79"/>
      <c r="BG463" s="79"/>
      <c r="BH463" s="79"/>
      <c r="BI463" s="79"/>
      <c r="BJ463" s="79"/>
      <c r="BK463" s="79"/>
      <c r="BL463" s="79"/>
      <c r="BM463" s="79"/>
      <c r="BN463" s="79"/>
      <c r="BO463" s="79"/>
      <c r="BP463" s="79"/>
      <c r="BQ463" s="79"/>
      <c r="BR463" s="79"/>
      <c r="BS463" s="79"/>
      <c r="BT463" s="79"/>
      <c r="BU463" s="79"/>
      <c r="BV463" s="79"/>
      <c r="BW463" s="79"/>
      <c r="BX463" s="79"/>
      <c r="BY463" s="79"/>
      <c r="BZ463" s="79"/>
    </row>
    <row r="464" spans="1:78">
      <c r="A464" s="79"/>
      <c r="B464" s="79"/>
      <c r="C464" s="79"/>
      <c r="D464" s="79"/>
      <c r="E464" s="79"/>
      <c r="F464" s="79"/>
      <c r="G464" s="79"/>
      <c r="H464" s="79"/>
      <c r="I464" s="79"/>
      <c r="J464" s="79"/>
      <c r="K464" s="79"/>
      <c r="L464" s="79"/>
      <c r="AE464" s="79"/>
      <c r="AF464" s="79"/>
      <c r="AG464" s="79"/>
      <c r="AH464" s="79"/>
      <c r="AI464" s="79"/>
      <c r="AJ464" s="79"/>
      <c r="AK464" s="79"/>
      <c r="AL464" s="79"/>
      <c r="AM464" s="79"/>
      <c r="AN464" s="79"/>
      <c r="AO464" s="79"/>
      <c r="AP464" s="79"/>
      <c r="AQ464" s="79"/>
      <c r="AR464" s="79"/>
      <c r="AS464" s="79"/>
      <c r="AT464" s="79"/>
      <c r="AU464" s="79"/>
      <c r="AV464" s="79"/>
      <c r="AW464" s="79"/>
      <c r="AX464" s="79"/>
      <c r="AY464" s="79"/>
      <c r="AZ464" s="79"/>
      <c r="BA464" s="79"/>
      <c r="BB464" s="79"/>
      <c r="BC464" s="79"/>
      <c r="BD464" s="79"/>
      <c r="BE464" s="79"/>
      <c r="BF464" s="79"/>
      <c r="BG464" s="79"/>
      <c r="BH464" s="79"/>
      <c r="BI464" s="79"/>
      <c r="BJ464" s="79"/>
      <c r="BK464" s="79"/>
      <c r="BL464" s="79"/>
      <c r="BM464" s="79"/>
      <c r="BN464" s="79"/>
      <c r="BO464" s="79"/>
      <c r="BP464" s="79"/>
      <c r="BQ464" s="79"/>
      <c r="BR464" s="79"/>
      <c r="BS464" s="79"/>
      <c r="BT464" s="79"/>
      <c r="BU464" s="79"/>
      <c r="BV464" s="79"/>
      <c r="BW464" s="79"/>
      <c r="BX464" s="79"/>
      <c r="BY464" s="79"/>
      <c r="BZ464" s="79"/>
    </row>
    <row r="465" spans="1:78">
      <c r="A465" s="79"/>
      <c r="B465" s="79"/>
      <c r="C465" s="79"/>
      <c r="D465" s="79"/>
      <c r="E465" s="79"/>
      <c r="F465" s="79"/>
      <c r="G465" s="79"/>
      <c r="H465" s="79"/>
      <c r="I465" s="79"/>
      <c r="J465" s="79"/>
      <c r="K465" s="79"/>
      <c r="L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c r="BC465" s="79"/>
      <c r="BD465" s="79"/>
      <c r="BE465" s="79"/>
      <c r="BF465" s="79"/>
      <c r="BG465" s="79"/>
      <c r="BH465" s="79"/>
      <c r="BI465" s="79"/>
      <c r="BJ465" s="79"/>
      <c r="BK465" s="79"/>
      <c r="BL465" s="79"/>
      <c r="BM465" s="79"/>
      <c r="BN465" s="79"/>
      <c r="BO465" s="79"/>
      <c r="BP465" s="79"/>
      <c r="BQ465" s="79"/>
      <c r="BR465" s="79"/>
      <c r="BS465" s="79"/>
      <c r="BT465" s="79"/>
      <c r="BU465" s="79"/>
      <c r="BV465" s="79"/>
      <c r="BW465" s="79"/>
      <c r="BX465" s="79"/>
      <c r="BY465" s="79"/>
      <c r="BZ465" s="79"/>
    </row>
    <row r="466" spans="1:78">
      <c r="A466" s="79"/>
      <c r="B466" s="79"/>
      <c r="C466" s="79"/>
      <c r="D466" s="79"/>
      <c r="E466" s="79"/>
      <c r="F466" s="79"/>
      <c r="G466" s="79"/>
      <c r="H466" s="79"/>
      <c r="I466" s="79"/>
      <c r="J466" s="79"/>
      <c r="K466" s="79"/>
      <c r="L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c r="BK466" s="79"/>
      <c r="BL466" s="79"/>
      <c r="BM466" s="79"/>
      <c r="BN466" s="79"/>
      <c r="BO466" s="79"/>
      <c r="BP466" s="79"/>
      <c r="BQ466" s="79"/>
      <c r="BR466" s="79"/>
      <c r="BS466" s="79"/>
      <c r="BT466" s="79"/>
      <c r="BU466" s="79"/>
      <c r="BV466" s="79"/>
      <c r="BW466" s="79"/>
      <c r="BX466" s="79"/>
      <c r="BY466" s="79"/>
      <c r="BZ466" s="79"/>
    </row>
    <row r="467" spans="1:78">
      <c r="A467" s="79"/>
      <c r="B467" s="79"/>
      <c r="C467" s="79"/>
      <c r="D467" s="79"/>
      <c r="E467" s="79"/>
      <c r="F467" s="79"/>
      <c r="G467" s="79"/>
      <c r="H467" s="79"/>
      <c r="I467" s="79"/>
      <c r="J467" s="79"/>
      <c r="K467" s="79"/>
      <c r="L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c r="BK467" s="79"/>
      <c r="BL467" s="79"/>
      <c r="BM467" s="79"/>
      <c r="BN467" s="79"/>
      <c r="BO467" s="79"/>
      <c r="BP467" s="79"/>
      <c r="BQ467" s="79"/>
      <c r="BR467" s="79"/>
      <c r="BS467" s="79"/>
      <c r="BT467" s="79"/>
      <c r="BU467" s="79"/>
      <c r="BV467" s="79"/>
      <c r="BW467" s="79"/>
      <c r="BX467" s="79"/>
      <c r="BY467" s="79"/>
      <c r="BZ467" s="79"/>
    </row>
    <row r="468" spans="1:78">
      <c r="A468" s="79"/>
      <c r="B468" s="79"/>
      <c r="C468" s="79"/>
      <c r="D468" s="79"/>
      <c r="E468" s="79"/>
      <c r="F468" s="79"/>
      <c r="G468" s="79"/>
      <c r="H468" s="79"/>
      <c r="I468" s="79"/>
      <c r="J468" s="79"/>
      <c r="K468" s="79"/>
      <c r="L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c r="BK468" s="79"/>
      <c r="BL468" s="79"/>
      <c r="BM468" s="79"/>
      <c r="BN468" s="79"/>
      <c r="BO468" s="79"/>
      <c r="BP468" s="79"/>
      <c r="BQ468" s="79"/>
      <c r="BR468" s="79"/>
      <c r="BS468" s="79"/>
      <c r="BT468" s="79"/>
      <c r="BU468" s="79"/>
      <c r="BV468" s="79"/>
      <c r="BW468" s="79"/>
      <c r="BX468" s="79"/>
      <c r="BY468" s="79"/>
      <c r="BZ468" s="79"/>
    </row>
    <row r="469" spans="1:78">
      <c r="A469" s="79"/>
      <c r="B469" s="79"/>
      <c r="C469" s="79"/>
      <c r="D469" s="79"/>
      <c r="E469" s="79"/>
      <c r="F469" s="79"/>
      <c r="G469" s="79"/>
      <c r="H469" s="79"/>
      <c r="I469" s="79"/>
      <c r="J469" s="79"/>
      <c r="K469" s="79"/>
      <c r="L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c r="BK469" s="79"/>
      <c r="BL469" s="79"/>
      <c r="BM469" s="79"/>
      <c r="BN469" s="79"/>
      <c r="BO469" s="79"/>
      <c r="BP469" s="79"/>
      <c r="BQ469" s="79"/>
      <c r="BR469" s="79"/>
      <c r="BS469" s="79"/>
      <c r="BT469" s="79"/>
      <c r="BU469" s="79"/>
      <c r="BV469" s="79"/>
      <c r="BW469" s="79"/>
      <c r="BX469" s="79"/>
      <c r="BY469" s="79"/>
      <c r="BZ469" s="79"/>
    </row>
    <row r="470" spans="1:78">
      <c r="A470" s="79"/>
      <c r="B470" s="79"/>
      <c r="C470" s="79"/>
      <c r="D470" s="79"/>
      <c r="E470" s="79"/>
      <c r="F470" s="79"/>
      <c r="G470" s="79"/>
      <c r="H470" s="79"/>
      <c r="I470" s="79"/>
      <c r="J470" s="79"/>
      <c r="K470" s="79"/>
      <c r="L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c r="BK470" s="79"/>
      <c r="BL470" s="79"/>
      <c r="BM470" s="79"/>
      <c r="BN470" s="79"/>
      <c r="BO470" s="79"/>
      <c r="BP470" s="79"/>
      <c r="BQ470" s="79"/>
      <c r="BR470" s="79"/>
      <c r="BS470" s="79"/>
      <c r="BT470" s="79"/>
      <c r="BU470" s="79"/>
      <c r="BV470" s="79"/>
      <c r="BW470" s="79"/>
      <c r="BX470" s="79"/>
      <c r="BY470" s="79"/>
      <c r="BZ470" s="79"/>
    </row>
    <row r="471" spans="1:78">
      <c r="A471" s="79"/>
      <c r="B471" s="79"/>
      <c r="C471" s="79"/>
      <c r="D471" s="79"/>
      <c r="E471" s="79"/>
      <c r="F471" s="79"/>
      <c r="G471" s="79"/>
      <c r="H471" s="79"/>
      <c r="I471" s="79"/>
      <c r="J471" s="79"/>
      <c r="K471" s="79"/>
      <c r="L471" s="79"/>
      <c r="AE471" s="79"/>
      <c r="AF471" s="79"/>
      <c r="AG471" s="79"/>
      <c r="AH471" s="79"/>
      <c r="AI471" s="79"/>
      <c r="AJ471" s="79"/>
      <c r="AK471" s="79"/>
      <c r="AL471" s="79"/>
      <c r="AM471" s="79"/>
      <c r="AN471" s="79"/>
      <c r="AO471" s="79"/>
      <c r="AP471" s="79"/>
      <c r="AQ471" s="79"/>
      <c r="AR471" s="79"/>
      <c r="AS471" s="79"/>
      <c r="AT471" s="79"/>
      <c r="AU471" s="79"/>
      <c r="AV471" s="79"/>
      <c r="AW471" s="79"/>
      <c r="AX471" s="79"/>
      <c r="AY471" s="79"/>
      <c r="AZ471" s="79"/>
      <c r="BA471" s="79"/>
      <c r="BB471" s="79"/>
      <c r="BC471" s="79"/>
      <c r="BD471" s="79"/>
      <c r="BE471" s="79"/>
      <c r="BF471" s="79"/>
      <c r="BG471" s="79"/>
      <c r="BH471" s="79"/>
      <c r="BI471" s="79"/>
      <c r="BJ471" s="79"/>
      <c r="BK471" s="79"/>
      <c r="BL471" s="79"/>
      <c r="BM471" s="79"/>
      <c r="BN471" s="79"/>
      <c r="BO471" s="79"/>
      <c r="BP471" s="79"/>
      <c r="BQ471" s="79"/>
      <c r="BR471" s="79"/>
      <c r="BS471" s="79"/>
      <c r="BT471" s="79"/>
      <c r="BU471" s="79"/>
      <c r="BV471" s="79"/>
      <c r="BW471" s="79"/>
      <c r="BX471" s="79"/>
      <c r="BY471" s="79"/>
      <c r="BZ471" s="79"/>
    </row>
    <row r="472" spans="1:78">
      <c r="A472" s="79"/>
      <c r="B472" s="79"/>
      <c r="C472" s="79"/>
      <c r="D472" s="79"/>
      <c r="E472" s="79"/>
      <c r="F472" s="79"/>
      <c r="G472" s="79"/>
      <c r="H472" s="79"/>
      <c r="I472" s="79"/>
      <c r="J472" s="79"/>
      <c r="K472" s="79"/>
      <c r="L472" s="79"/>
      <c r="AE472" s="79"/>
      <c r="AF472" s="79"/>
      <c r="AG472" s="79"/>
      <c r="AH472" s="79"/>
      <c r="AI472" s="79"/>
      <c r="AJ472" s="79"/>
      <c r="AK472" s="79"/>
      <c r="AL472" s="79"/>
      <c r="AM472" s="79"/>
      <c r="AN472" s="79"/>
      <c r="AO472" s="79"/>
      <c r="AP472" s="79"/>
      <c r="AQ472" s="79"/>
      <c r="AR472" s="79"/>
      <c r="AS472" s="79"/>
      <c r="AT472" s="79"/>
      <c r="AU472" s="79"/>
      <c r="AV472" s="79"/>
      <c r="AW472" s="79"/>
      <c r="AX472" s="79"/>
      <c r="AY472" s="79"/>
      <c r="AZ472" s="79"/>
      <c r="BA472" s="79"/>
      <c r="BB472" s="79"/>
      <c r="BC472" s="79"/>
      <c r="BD472" s="79"/>
      <c r="BE472" s="79"/>
      <c r="BF472" s="79"/>
      <c r="BG472" s="79"/>
      <c r="BH472" s="79"/>
      <c r="BI472" s="79"/>
      <c r="BJ472" s="79"/>
      <c r="BK472" s="79"/>
      <c r="BL472" s="79"/>
      <c r="BM472" s="79"/>
      <c r="BN472" s="79"/>
      <c r="BO472" s="79"/>
      <c r="BP472" s="79"/>
      <c r="BQ472" s="79"/>
      <c r="BR472" s="79"/>
      <c r="BS472" s="79"/>
      <c r="BT472" s="79"/>
      <c r="BU472" s="79"/>
      <c r="BV472" s="79"/>
      <c r="BW472" s="79"/>
      <c r="BX472" s="79"/>
      <c r="BY472" s="79"/>
      <c r="BZ472" s="79"/>
    </row>
    <row r="473" spans="1:78">
      <c r="A473" s="79"/>
      <c r="B473" s="79"/>
      <c r="C473" s="79"/>
      <c r="D473" s="79"/>
      <c r="E473" s="79"/>
      <c r="F473" s="79"/>
      <c r="G473" s="79"/>
      <c r="H473" s="79"/>
      <c r="I473" s="79"/>
      <c r="J473" s="79"/>
      <c r="K473" s="79"/>
      <c r="L473" s="79"/>
      <c r="AE473" s="79"/>
      <c r="AF473" s="79"/>
      <c r="AG473" s="79"/>
      <c r="AH473" s="79"/>
      <c r="AI473" s="79"/>
      <c r="AJ473" s="79"/>
      <c r="AK473" s="79"/>
      <c r="AL473" s="79"/>
      <c r="AM473" s="79"/>
      <c r="AN473" s="79"/>
      <c r="AO473" s="79"/>
      <c r="AP473" s="79"/>
      <c r="AQ473" s="79"/>
      <c r="AR473" s="79"/>
      <c r="AS473" s="79"/>
      <c r="AT473" s="79"/>
      <c r="AU473" s="79"/>
      <c r="AV473" s="79"/>
      <c r="AW473" s="79"/>
      <c r="AX473" s="79"/>
      <c r="AY473" s="79"/>
      <c r="AZ473" s="79"/>
      <c r="BA473" s="79"/>
      <c r="BB473" s="79"/>
      <c r="BC473" s="79"/>
      <c r="BD473" s="79"/>
      <c r="BE473" s="79"/>
      <c r="BF473" s="79"/>
      <c r="BG473" s="79"/>
      <c r="BH473" s="79"/>
      <c r="BI473" s="79"/>
      <c r="BJ473" s="79"/>
      <c r="BK473" s="79"/>
      <c r="BL473" s="79"/>
      <c r="BM473" s="79"/>
      <c r="BN473" s="79"/>
      <c r="BO473" s="79"/>
      <c r="BP473" s="79"/>
      <c r="BQ473" s="79"/>
      <c r="BR473" s="79"/>
      <c r="BS473" s="79"/>
      <c r="BT473" s="79"/>
      <c r="BU473" s="79"/>
      <c r="BV473" s="79"/>
      <c r="BW473" s="79"/>
      <c r="BX473" s="79"/>
      <c r="BY473" s="79"/>
      <c r="BZ473" s="79"/>
    </row>
    <row r="474" spans="1:78">
      <c r="A474" s="79"/>
      <c r="B474" s="79"/>
      <c r="C474" s="79"/>
      <c r="D474" s="79"/>
      <c r="E474" s="79"/>
      <c r="F474" s="79"/>
      <c r="G474" s="79"/>
      <c r="H474" s="79"/>
      <c r="I474" s="79"/>
      <c r="J474" s="79"/>
      <c r="K474" s="79"/>
      <c r="L474" s="79"/>
      <c r="AE474" s="79"/>
      <c r="AF474" s="79"/>
      <c r="AG474" s="79"/>
      <c r="AH474" s="79"/>
      <c r="AI474" s="79"/>
      <c r="AJ474" s="79"/>
      <c r="AK474" s="79"/>
      <c r="AL474" s="79"/>
      <c r="AM474" s="79"/>
      <c r="AN474" s="79"/>
      <c r="AO474" s="79"/>
      <c r="AP474" s="79"/>
      <c r="AQ474" s="79"/>
      <c r="AR474" s="79"/>
      <c r="AS474" s="79"/>
      <c r="AT474" s="79"/>
      <c r="AU474" s="79"/>
      <c r="AV474" s="79"/>
      <c r="AW474" s="79"/>
      <c r="AX474" s="79"/>
      <c r="AY474" s="79"/>
      <c r="AZ474" s="79"/>
      <c r="BA474" s="79"/>
      <c r="BB474" s="79"/>
      <c r="BC474" s="79"/>
      <c r="BD474" s="79"/>
      <c r="BE474" s="79"/>
      <c r="BF474" s="79"/>
      <c r="BG474" s="79"/>
      <c r="BH474" s="79"/>
      <c r="BI474" s="79"/>
      <c r="BJ474" s="79"/>
      <c r="BK474" s="79"/>
      <c r="BL474" s="79"/>
      <c r="BM474" s="79"/>
      <c r="BN474" s="79"/>
      <c r="BO474" s="79"/>
      <c r="BP474" s="79"/>
      <c r="BQ474" s="79"/>
      <c r="BR474" s="79"/>
      <c r="BS474" s="79"/>
      <c r="BT474" s="79"/>
      <c r="BU474" s="79"/>
      <c r="BV474" s="79"/>
      <c r="BW474" s="79"/>
      <c r="BX474" s="79"/>
      <c r="BY474" s="79"/>
      <c r="BZ474" s="79"/>
    </row>
    <row r="475" spans="1:78">
      <c r="A475" s="79"/>
      <c r="B475" s="79"/>
      <c r="C475" s="79"/>
      <c r="D475" s="79"/>
      <c r="E475" s="79"/>
      <c r="F475" s="79"/>
      <c r="G475" s="79"/>
      <c r="H475" s="79"/>
      <c r="I475" s="79"/>
      <c r="J475" s="79"/>
      <c r="K475" s="79"/>
      <c r="L475" s="79"/>
      <c r="AE475" s="79"/>
      <c r="AF475" s="79"/>
      <c r="AG475" s="79"/>
      <c r="AH475" s="79"/>
      <c r="AI475" s="79"/>
      <c r="AJ475" s="79"/>
      <c r="AK475" s="79"/>
      <c r="AL475" s="79"/>
      <c r="AM475" s="79"/>
      <c r="AN475" s="79"/>
      <c r="AO475" s="79"/>
      <c r="AP475" s="79"/>
      <c r="AQ475" s="79"/>
      <c r="AR475" s="79"/>
      <c r="AS475" s="79"/>
      <c r="AT475" s="79"/>
      <c r="AU475" s="79"/>
      <c r="AV475" s="79"/>
      <c r="AW475" s="79"/>
      <c r="AX475" s="79"/>
      <c r="AY475" s="79"/>
      <c r="AZ475" s="79"/>
      <c r="BA475" s="79"/>
      <c r="BB475" s="79"/>
      <c r="BC475" s="79"/>
      <c r="BD475" s="79"/>
      <c r="BE475" s="79"/>
      <c r="BF475" s="79"/>
      <c r="BG475" s="79"/>
      <c r="BH475" s="79"/>
      <c r="BI475" s="79"/>
      <c r="BJ475" s="79"/>
      <c r="BK475" s="79"/>
      <c r="BL475" s="79"/>
      <c r="BM475" s="79"/>
      <c r="BN475" s="79"/>
      <c r="BO475" s="79"/>
      <c r="BP475" s="79"/>
      <c r="BQ475" s="79"/>
      <c r="BR475" s="79"/>
      <c r="BS475" s="79"/>
      <c r="BT475" s="79"/>
      <c r="BU475" s="79"/>
      <c r="BV475" s="79"/>
      <c r="BW475" s="79"/>
      <c r="BX475" s="79"/>
      <c r="BY475" s="79"/>
      <c r="BZ475" s="79"/>
    </row>
    <row r="476" spans="1:78">
      <c r="A476" s="79"/>
      <c r="B476" s="79"/>
      <c r="C476" s="79"/>
      <c r="D476" s="79"/>
      <c r="E476" s="79"/>
      <c r="F476" s="79"/>
      <c r="G476" s="79"/>
      <c r="H476" s="79"/>
      <c r="I476" s="79"/>
      <c r="J476" s="79"/>
      <c r="K476" s="79"/>
      <c r="L476" s="79"/>
      <c r="AE476" s="79"/>
      <c r="AF476" s="79"/>
      <c r="AG476" s="79"/>
      <c r="AH476" s="79"/>
      <c r="AI476" s="79"/>
      <c r="AJ476" s="79"/>
      <c r="AK476" s="79"/>
      <c r="AL476" s="79"/>
      <c r="AM476" s="79"/>
      <c r="AN476" s="79"/>
      <c r="AO476" s="79"/>
      <c r="AP476" s="79"/>
      <c r="AQ476" s="79"/>
      <c r="AR476" s="79"/>
      <c r="AS476" s="79"/>
      <c r="AT476" s="79"/>
      <c r="AU476" s="79"/>
      <c r="AV476" s="79"/>
      <c r="AW476" s="79"/>
      <c r="AX476" s="79"/>
      <c r="AY476" s="79"/>
      <c r="AZ476" s="79"/>
      <c r="BA476" s="79"/>
      <c r="BB476" s="79"/>
      <c r="BC476" s="79"/>
      <c r="BD476" s="79"/>
      <c r="BE476" s="79"/>
      <c r="BF476" s="79"/>
      <c r="BG476" s="79"/>
      <c r="BH476" s="79"/>
      <c r="BI476" s="79"/>
      <c r="BJ476" s="79"/>
      <c r="BK476" s="79"/>
      <c r="BL476" s="79"/>
      <c r="BM476" s="79"/>
      <c r="BN476" s="79"/>
      <c r="BO476" s="79"/>
      <c r="BP476" s="79"/>
      <c r="BQ476" s="79"/>
      <c r="BR476" s="79"/>
      <c r="BS476" s="79"/>
      <c r="BT476" s="79"/>
      <c r="BU476" s="79"/>
      <c r="BV476" s="79"/>
      <c r="BW476" s="79"/>
      <c r="BX476" s="79"/>
      <c r="BY476" s="79"/>
      <c r="BZ476" s="79"/>
    </row>
    <row r="477" spans="1:78">
      <c r="A477" s="79"/>
      <c r="B477" s="79"/>
      <c r="C477" s="79"/>
      <c r="D477" s="79"/>
      <c r="E477" s="79"/>
      <c r="F477" s="79"/>
      <c r="G477" s="79"/>
      <c r="H477" s="79"/>
      <c r="I477" s="79"/>
      <c r="J477" s="79"/>
      <c r="K477" s="79"/>
      <c r="L477" s="79"/>
      <c r="AE477" s="79"/>
      <c r="AF477" s="79"/>
      <c r="AG477" s="79"/>
      <c r="AH477" s="79"/>
      <c r="AI477" s="79"/>
      <c r="AJ477" s="79"/>
      <c r="AK477" s="79"/>
      <c r="AL477" s="79"/>
      <c r="AM477" s="79"/>
      <c r="AN477" s="79"/>
      <c r="AO477" s="79"/>
      <c r="AP477" s="79"/>
      <c r="AQ477" s="79"/>
      <c r="AR477" s="79"/>
      <c r="AS477" s="79"/>
      <c r="AT477" s="79"/>
      <c r="AU477" s="79"/>
      <c r="AV477" s="79"/>
      <c r="AW477" s="79"/>
      <c r="AX477" s="79"/>
      <c r="AY477" s="79"/>
      <c r="AZ477" s="79"/>
      <c r="BA477" s="79"/>
      <c r="BB477" s="79"/>
      <c r="BC477" s="79"/>
      <c r="BD477" s="79"/>
      <c r="BE477" s="79"/>
      <c r="BF477" s="79"/>
      <c r="BG477" s="79"/>
      <c r="BH477" s="79"/>
      <c r="BI477" s="79"/>
      <c r="BJ477" s="79"/>
      <c r="BK477" s="79"/>
      <c r="BL477" s="79"/>
      <c r="BM477" s="79"/>
      <c r="BN477" s="79"/>
      <c r="BO477" s="79"/>
      <c r="BP477" s="79"/>
      <c r="BQ477" s="79"/>
      <c r="BR477" s="79"/>
      <c r="BS477" s="79"/>
      <c r="BT477" s="79"/>
      <c r="BU477" s="79"/>
      <c r="BV477" s="79"/>
      <c r="BW477" s="79"/>
      <c r="BX477" s="79"/>
      <c r="BY477" s="79"/>
      <c r="BZ477" s="79"/>
    </row>
    <row r="478" spans="1:78">
      <c r="A478" s="79"/>
      <c r="B478" s="79"/>
      <c r="C478" s="79"/>
      <c r="D478" s="79"/>
      <c r="E478" s="79"/>
      <c r="F478" s="79"/>
      <c r="G478" s="79"/>
      <c r="H478" s="79"/>
      <c r="I478" s="79"/>
      <c r="J478" s="79"/>
      <c r="K478" s="79"/>
      <c r="L478" s="79"/>
      <c r="AE478" s="79"/>
      <c r="AF478" s="79"/>
      <c r="AG478" s="79"/>
      <c r="AH478" s="79"/>
      <c r="AI478" s="79"/>
      <c r="AJ478" s="79"/>
      <c r="AK478" s="79"/>
      <c r="AL478" s="79"/>
      <c r="AM478" s="79"/>
      <c r="AN478" s="79"/>
      <c r="AO478" s="79"/>
      <c r="AP478" s="79"/>
      <c r="AQ478" s="79"/>
      <c r="AR478" s="79"/>
      <c r="AS478" s="79"/>
      <c r="AT478" s="79"/>
      <c r="AU478" s="79"/>
      <c r="AV478" s="79"/>
      <c r="AW478" s="79"/>
      <c r="AX478" s="79"/>
      <c r="AY478" s="79"/>
      <c r="AZ478" s="79"/>
      <c r="BA478" s="79"/>
      <c r="BB478" s="79"/>
      <c r="BC478" s="79"/>
      <c r="BD478" s="79"/>
      <c r="BE478" s="79"/>
      <c r="BF478" s="79"/>
      <c r="BG478" s="79"/>
      <c r="BH478" s="79"/>
      <c r="BI478" s="79"/>
      <c r="BJ478" s="79"/>
      <c r="BK478" s="79"/>
      <c r="BL478" s="79"/>
      <c r="BM478" s="79"/>
      <c r="BN478" s="79"/>
      <c r="BO478" s="79"/>
      <c r="BP478" s="79"/>
      <c r="BQ478" s="79"/>
      <c r="BR478" s="79"/>
      <c r="BS478" s="79"/>
      <c r="BT478" s="79"/>
      <c r="BU478" s="79"/>
      <c r="BV478" s="79"/>
      <c r="BW478" s="79"/>
      <c r="BX478" s="79"/>
      <c r="BY478" s="79"/>
      <c r="BZ478" s="79"/>
    </row>
    <row r="479" spans="1:78">
      <c r="A479" s="79"/>
      <c r="B479" s="79"/>
      <c r="C479" s="79"/>
      <c r="D479" s="79"/>
      <c r="E479" s="79"/>
      <c r="F479" s="79"/>
      <c r="G479" s="79"/>
      <c r="H479" s="79"/>
      <c r="I479" s="79"/>
      <c r="J479" s="79"/>
      <c r="K479" s="79"/>
      <c r="L479" s="79"/>
      <c r="AE479" s="79"/>
      <c r="AF479" s="79"/>
      <c r="AG479" s="79"/>
      <c r="AH479" s="79"/>
      <c r="AI479" s="79"/>
      <c r="AJ479" s="79"/>
      <c r="AK479" s="79"/>
      <c r="AL479" s="79"/>
      <c r="AM479" s="79"/>
      <c r="AN479" s="79"/>
      <c r="AO479" s="79"/>
      <c r="AP479" s="79"/>
      <c r="AQ479" s="79"/>
      <c r="AR479" s="79"/>
      <c r="AS479" s="79"/>
      <c r="AT479" s="79"/>
      <c r="AU479" s="79"/>
      <c r="AV479" s="79"/>
      <c r="AW479" s="79"/>
      <c r="AX479" s="79"/>
      <c r="AY479" s="79"/>
      <c r="AZ479" s="79"/>
      <c r="BA479" s="79"/>
      <c r="BB479" s="79"/>
      <c r="BC479" s="79"/>
      <c r="BD479" s="79"/>
      <c r="BE479" s="79"/>
      <c r="BF479" s="79"/>
      <c r="BG479" s="79"/>
      <c r="BH479" s="79"/>
      <c r="BI479" s="79"/>
      <c r="BJ479" s="79"/>
      <c r="BK479" s="79"/>
      <c r="BL479" s="79"/>
      <c r="BM479" s="79"/>
      <c r="BN479" s="79"/>
      <c r="BO479" s="79"/>
      <c r="BP479" s="79"/>
      <c r="BQ479" s="79"/>
      <c r="BR479" s="79"/>
      <c r="BS479" s="79"/>
      <c r="BT479" s="79"/>
      <c r="BU479" s="79"/>
      <c r="BV479" s="79"/>
      <c r="BW479" s="79"/>
      <c r="BX479" s="79"/>
      <c r="BY479" s="79"/>
      <c r="BZ479" s="79"/>
    </row>
    <row r="480" spans="1:78">
      <c r="A480" s="79"/>
      <c r="B480" s="79"/>
      <c r="C480" s="79"/>
      <c r="D480" s="79"/>
      <c r="E480" s="79"/>
      <c r="F480" s="79"/>
      <c r="G480" s="79"/>
      <c r="H480" s="79"/>
      <c r="I480" s="79"/>
      <c r="J480" s="79"/>
      <c r="K480" s="79"/>
      <c r="L480" s="79"/>
      <c r="AE480" s="79"/>
      <c r="AF480" s="79"/>
      <c r="AG480" s="79"/>
      <c r="AH480" s="79"/>
      <c r="AI480" s="79"/>
      <c r="AJ480" s="79"/>
      <c r="AK480" s="79"/>
      <c r="AL480" s="79"/>
      <c r="AM480" s="79"/>
      <c r="AN480" s="79"/>
      <c r="AO480" s="79"/>
      <c r="AP480" s="79"/>
      <c r="AQ480" s="79"/>
      <c r="AR480" s="79"/>
      <c r="AS480" s="79"/>
      <c r="AT480" s="79"/>
      <c r="AU480" s="79"/>
      <c r="AV480" s="79"/>
      <c r="AW480" s="79"/>
      <c r="AX480" s="79"/>
      <c r="AY480" s="79"/>
      <c r="AZ480" s="79"/>
      <c r="BA480" s="79"/>
      <c r="BB480" s="79"/>
      <c r="BC480" s="79"/>
      <c r="BD480" s="79"/>
      <c r="BE480" s="79"/>
      <c r="BF480" s="79"/>
      <c r="BG480" s="79"/>
      <c r="BH480" s="79"/>
      <c r="BI480" s="79"/>
      <c r="BJ480" s="79"/>
      <c r="BK480" s="79"/>
      <c r="BL480" s="79"/>
      <c r="BM480" s="79"/>
      <c r="BN480" s="79"/>
      <c r="BO480" s="79"/>
      <c r="BP480" s="79"/>
      <c r="BQ480" s="79"/>
      <c r="BR480" s="79"/>
      <c r="BS480" s="79"/>
      <c r="BT480" s="79"/>
      <c r="BU480" s="79"/>
      <c r="BV480" s="79"/>
      <c r="BW480" s="79"/>
      <c r="BX480" s="79"/>
      <c r="BY480" s="79"/>
      <c r="BZ480" s="79"/>
    </row>
    <row r="481" spans="1:78">
      <c r="A481" s="79"/>
      <c r="B481" s="79"/>
      <c r="C481" s="79"/>
      <c r="D481" s="79"/>
      <c r="E481" s="79"/>
      <c r="F481" s="79"/>
      <c r="G481" s="79"/>
      <c r="H481" s="79"/>
      <c r="I481" s="79"/>
      <c r="J481" s="79"/>
      <c r="K481" s="79"/>
      <c r="L481" s="79"/>
      <c r="AE481" s="79"/>
      <c r="AF481" s="79"/>
      <c r="AG481" s="79"/>
      <c r="AH481" s="79"/>
      <c r="AI481" s="79"/>
      <c r="AJ481" s="79"/>
      <c r="AK481" s="79"/>
      <c r="AL481" s="79"/>
      <c r="AM481" s="79"/>
      <c r="AN481" s="79"/>
      <c r="AO481" s="79"/>
      <c r="AP481" s="79"/>
      <c r="AQ481" s="79"/>
      <c r="AR481" s="79"/>
      <c r="AS481" s="79"/>
      <c r="AT481" s="79"/>
      <c r="AU481" s="79"/>
      <c r="AV481" s="79"/>
      <c r="AW481" s="79"/>
      <c r="AX481" s="79"/>
      <c r="AY481" s="79"/>
      <c r="AZ481" s="79"/>
      <c r="BA481" s="79"/>
      <c r="BB481" s="79"/>
      <c r="BC481" s="79"/>
      <c r="BD481" s="79"/>
      <c r="BE481" s="79"/>
      <c r="BF481" s="79"/>
      <c r="BG481" s="79"/>
      <c r="BH481" s="79"/>
      <c r="BI481" s="79"/>
      <c r="BJ481" s="79"/>
      <c r="BK481" s="79"/>
      <c r="BL481" s="79"/>
      <c r="BM481" s="79"/>
      <c r="BN481" s="79"/>
      <c r="BO481" s="79"/>
      <c r="BP481" s="79"/>
      <c r="BQ481" s="79"/>
      <c r="BR481" s="79"/>
      <c r="BS481" s="79"/>
      <c r="BT481" s="79"/>
      <c r="BU481" s="79"/>
      <c r="BV481" s="79"/>
      <c r="BW481" s="79"/>
      <c r="BX481" s="79"/>
      <c r="BY481" s="79"/>
      <c r="BZ481" s="79"/>
    </row>
    <row r="482" spans="1:78">
      <c r="A482" s="79"/>
      <c r="B482" s="79"/>
      <c r="C482" s="79"/>
      <c r="D482" s="79"/>
      <c r="E482" s="79"/>
      <c r="F482" s="79"/>
      <c r="G482" s="79"/>
      <c r="H482" s="79"/>
      <c r="I482" s="79"/>
      <c r="J482" s="79"/>
      <c r="K482" s="79"/>
      <c r="L482" s="79"/>
      <c r="AE482" s="79"/>
      <c r="AF482" s="79"/>
      <c r="AG482" s="79"/>
      <c r="AH482" s="79"/>
      <c r="AI482" s="79"/>
      <c r="AJ482" s="79"/>
      <c r="AK482" s="79"/>
      <c r="AL482" s="79"/>
      <c r="AM482" s="79"/>
      <c r="AN482" s="79"/>
      <c r="AO482" s="79"/>
      <c r="AP482" s="79"/>
      <c r="AQ482" s="79"/>
      <c r="AR482" s="79"/>
      <c r="AS482" s="79"/>
      <c r="AT482" s="79"/>
      <c r="AU482" s="79"/>
      <c r="AV482" s="79"/>
      <c r="AW482" s="79"/>
      <c r="AX482" s="79"/>
      <c r="AY482" s="79"/>
      <c r="AZ482" s="79"/>
      <c r="BA482" s="79"/>
      <c r="BB482" s="79"/>
      <c r="BC482" s="79"/>
      <c r="BD482" s="79"/>
      <c r="BE482" s="79"/>
      <c r="BF482" s="79"/>
      <c r="BG482" s="79"/>
      <c r="BH482" s="79"/>
      <c r="BI482" s="79"/>
      <c r="BJ482" s="79"/>
      <c r="BK482" s="79"/>
      <c r="BL482" s="79"/>
      <c r="BM482" s="79"/>
      <c r="BN482" s="79"/>
      <c r="BO482" s="79"/>
      <c r="BP482" s="79"/>
      <c r="BQ482" s="79"/>
      <c r="BR482" s="79"/>
      <c r="BS482" s="79"/>
      <c r="BT482" s="79"/>
      <c r="BU482" s="79"/>
      <c r="BV482" s="79"/>
      <c r="BW482" s="79"/>
      <c r="BX482" s="79"/>
      <c r="BY482" s="79"/>
      <c r="BZ482" s="79"/>
    </row>
    <row r="483" spans="1:78">
      <c r="A483" s="79"/>
      <c r="B483" s="79"/>
      <c r="C483" s="79"/>
      <c r="D483" s="79"/>
      <c r="E483" s="79"/>
      <c r="F483" s="79"/>
      <c r="G483" s="79"/>
      <c r="H483" s="79"/>
      <c r="I483" s="79"/>
      <c r="J483" s="79"/>
      <c r="K483" s="79"/>
      <c r="L483" s="79"/>
      <c r="AE483" s="79"/>
      <c r="AF483" s="79"/>
      <c r="AG483" s="79"/>
      <c r="AH483" s="79"/>
      <c r="AI483" s="79"/>
      <c r="AJ483" s="79"/>
      <c r="AK483" s="79"/>
      <c r="AL483" s="79"/>
      <c r="AM483" s="79"/>
      <c r="AN483" s="79"/>
      <c r="AO483" s="79"/>
      <c r="AP483" s="79"/>
      <c r="AQ483" s="79"/>
      <c r="AR483" s="79"/>
      <c r="AS483" s="79"/>
      <c r="AT483" s="79"/>
      <c r="AU483" s="79"/>
      <c r="AV483" s="79"/>
      <c r="AW483" s="79"/>
      <c r="AX483" s="79"/>
      <c r="AY483" s="79"/>
      <c r="AZ483" s="79"/>
      <c r="BA483" s="79"/>
      <c r="BB483" s="79"/>
      <c r="BC483" s="79"/>
      <c r="BD483" s="79"/>
      <c r="BE483" s="79"/>
      <c r="BF483" s="79"/>
      <c r="BG483" s="79"/>
      <c r="BH483" s="79"/>
      <c r="BI483" s="79"/>
      <c r="BJ483" s="79"/>
      <c r="BK483" s="79"/>
      <c r="BL483" s="79"/>
      <c r="BM483" s="79"/>
      <c r="BN483" s="79"/>
      <c r="BO483" s="79"/>
      <c r="BP483" s="79"/>
      <c r="BQ483" s="79"/>
      <c r="BR483" s="79"/>
      <c r="BS483" s="79"/>
      <c r="BT483" s="79"/>
      <c r="BU483" s="79"/>
      <c r="BV483" s="79"/>
      <c r="BW483" s="79"/>
      <c r="BX483" s="79"/>
      <c r="BY483" s="79"/>
      <c r="BZ483" s="79"/>
    </row>
    <row r="484" spans="1:78">
      <c r="A484" s="79"/>
      <c r="B484" s="79"/>
      <c r="C484" s="79"/>
      <c r="D484" s="79"/>
      <c r="E484" s="79"/>
      <c r="F484" s="79"/>
      <c r="G484" s="79"/>
      <c r="H484" s="79"/>
      <c r="I484" s="79"/>
      <c r="J484" s="79"/>
      <c r="K484" s="79"/>
      <c r="L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c r="BC484" s="79"/>
      <c r="BD484" s="79"/>
      <c r="BE484" s="79"/>
      <c r="BF484" s="79"/>
      <c r="BG484" s="79"/>
      <c r="BH484" s="79"/>
      <c r="BI484" s="79"/>
      <c r="BJ484" s="79"/>
      <c r="BK484" s="79"/>
      <c r="BL484" s="79"/>
      <c r="BM484" s="79"/>
      <c r="BN484" s="79"/>
      <c r="BO484" s="79"/>
      <c r="BP484" s="79"/>
      <c r="BQ484" s="79"/>
      <c r="BR484" s="79"/>
      <c r="BS484" s="79"/>
      <c r="BT484" s="79"/>
      <c r="BU484" s="79"/>
      <c r="BV484" s="79"/>
      <c r="BW484" s="79"/>
      <c r="BX484" s="79"/>
      <c r="BY484" s="79"/>
      <c r="BZ484" s="79"/>
    </row>
    <row r="485" spans="1:78">
      <c r="A485" s="79"/>
      <c r="B485" s="79"/>
      <c r="C485" s="79"/>
      <c r="D485" s="79"/>
      <c r="E485" s="79"/>
      <c r="F485" s="79"/>
      <c r="G485" s="79"/>
      <c r="H485" s="79"/>
      <c r="I485" s="79"/>
      <c r="J485" s="79"/>
      <c r="K485" s="79"/>
      <c r="L485" s="79"/>
      <c r="AE485" s="79"/>
      <c r="AF485" s="79"/>
      <c r="AG485" s="79"/>
      <c r="AH485" s="79"/>
      <c r="AI485" s="79"/>
      <c r="AJ485" s="79"/>
      <c r="AK485" s="79"/>
      <c r="AL485" s="79"/>
      <c r="AM485" s="79"/>
      <c r="AN485" s="79"/>
      <c r="AO485" s="79"/>
      <c r="AP485" s="79"/>
      <c r="AQ485" s="79"/>
      <c r="AR485" s="79"/>
      <c r="AS485" s="79"/>
      <c r="AT485" s="79"/>
      <c r="AU485" s="79"/>
      <c r="AV485" s="79"/>
      <c r="AW485" s="79"/>
      <c r="AX485" s="79"/>
      <c r="AY485" s="79"/>
      <c r="AZ485" s="79"/>
      <c r="BA485" s="79"/>
      <c r="BB485" s="79"/>
      <c r="BC485" s="79"/>
      <c r="BD485" s="79"/>
      <c r="BE485" s="79"/>
      <c r="BF485" s="79"/>
      <c r="BG485" s="79"/>
      <c r="BH485" s="79"/>
      <c r="BI485" s="79"/>
      <c r="BJ485" s="79"/>
      <c r="BK485" s="79"/>
      <c r="BL485" s="79"/>
      <c r="BM485" s="79"/>
      <c r="BN485" s="79"/>
      <c r="BO485" s="79"/>
      <c r="BP485" s="79"/>
      <c r="BQ485" s="79"/>
      <c r="BR485" s="79"/>
      <c r="BS485" s="79"/>
      <c r="BT485" s="79"/>
      <c r="BU485" s="79"/>
      <c r="BV485" s="79"/>
      <c r="BW485" s="79"/>
      <c r="BX485" s="79"/>
      <c r="BY485" s="79"/>
      <c r="BZ485" s="79"/>
    </row>
    <row r="486" spans="1:78">
      <c r="A486" s="79"/>
      <c r="B486" s="79"/>
      <c r="C486" s="79"/>
      <c r="D486" s="79"/>
      <c r="E486" s="79"/>
      <c r="F486" s="79"/>
      <c r="G486" s="79"/>
      <c r="H486" s="79"/>
      <c r="I486" s="79"/>
      <c r="J486" s="79"/>
      <c r="K486" s="79"/>
      <c r="L486" s="79"/>
      <c r="AE486" s="79"/>
      <c r="AF486" s="79"/>
      <c r="AG486" s="79"/>
      <c r="AH486" s="79"/>
      <c r="AI486" s="79"/>
      <c r="AJ486" s="79"/>
      <c r="AK486" s="79"/>
      <c r="AL486" s="79"/>
      <c r="AM486" s="79"/>
      <c r="AN486" s="79"/>
      <c r="AO486" s="79"/>
      <c r="AP486" s="79"/>
      <c r="AQ486" s="79"/>
      <c r="AR486" s="79"/>
      <c r="AS486" s="79"/>
      <c r="AT486" s="79"/>
      <c r="AU486" s="79"/>
      <c r="AV486" s="79"/>
      <c r="AW486" s="79"/>
      <c r="AX486" s="79"/>
      <c r="AY486" s="79"/>
      <c r="AZ486" s="79"/>
      <c r="BA486" s="79"/>
      <c r="BB486" s="79"/>
      <c r="BC486" s="79"/>
      <c r="BD486" s="79"/>
      <c r="BE486" s="79"/>
      <c r="BF486" s="79"/>
      <c r="BG486" s="79"/>
      <c r="BH486" s="79"/>
      <c r="BI486" s="79"/>
      <c r="BJ486" s="79"/>
      <c r="BK486" s="79"/>
      <c r="BL486" s="79"/>
      <c r="BM486" s="79"/>
      <c r="BN486" s="79"/>
      <c r="BO486" s="79"/>
      <c r="BP486" s="79"/>
      <c r="BQ486" s="79"/>
      <c r="BR486" s="79"/>
      <c r="BS486" s="79"/>
      <c r="BT486" s="79"/>
      <c r="BU486" s="79"/>
      <c r="BV486" s="79"/>
      <c r="BW486" s="79"/>
      <c r="BX486" s="79"/>
      <c r="BY486" s="79"/>
      <c r="BZ486" s="79"/>
    </row>
    <row r="487" spans="1:78">
      <c r="A487" s="79"/>
      <c r="B487" s="79"/>
      <c r="C487" s="79"/>
      <c r="D487" s="79"/>
      <c r="E487" s="79"/>
      <c r="F487" s="79"/>
      <c r="G487" s="79"/>
      <c r="H487" s="79"/>
      <c r="I487" s="79"/>
      <c r="J487" s="79"/>
      <c r="K487" s="79"/>
      <c r="L487" s="79"/>
      <c r="AE487" s="79"/>
      <c r="AF487" s="79"/>
      <c r="AG487" s="79"/>
      <c r="AH487" s="79"/>
      <c r="AI487" s="79"/>
      <c r="AJ487" s="79"/>
      <c r="AK487" s="79"/>
      <c r="AL487" s="79"/>
      <c r="AM487" s="79"/>
      <c r="AN487" s="79"/>
      <c r="AO487" s="79"/>
      <c r="AP487" s="79"/>
      <c r="AQ487" s="79"/>
      <c r="AR487" s="79"/>
      <c r="AS487" s="79"/>
      <c r="AT487" s="79"/>
      <c r="AU487" s="79"/>
      <c r="AV487" s="79"/>
      <c r="AW487" s="79"/>
      <c r="AX487" s="79"/>
      <c r="AY487" s="79"/>
      <c r="AZ487" s="79"/>
      <c r="BA487" s="79"/>
      <c r="BB487" s="79"/>
      <c r="BC487" s="79"/>
      <c r="BD487" s="79"/>
      <c r="BE487" s="79"/>
      <c r="BF487" s="79"/>
      <c r="BG487" s="79"/>
      <c r="BH487" s="79"/>
      <c r="BI487" s="79"/>
      <c r="BJ487" s="79"/>
      <c r="BK487" s="79"/>
      <c r="BL487" s="79"/>
      <c r="BM487" s="79"/>
      <c r="BN487" s="79"/>
      <c r="BO487" s="79"/>
      <c r="BP487" s="79"/>
      <c r="BQ487" s="79"/>
      <c r="BR487" s="79"/>
      <c r="BS487" s="79"/>
      <c r="BT487" s="79"/>
      <c r="BU487" s="79"/>
      <c r="BV487" s="79"/>
      <c r="BW487" s="79"/>
      <c r="BX487" s="79"/>
      <c r="BY487" s="79"/>
      <c r="BZ487" s="79"/>
    </row>
    <row r="488" spans="1:78">
      <c r="A488" s="79"/>
      <c r="B488" s="79"/>
      <c r="C488" s="79"/>
      <c r="D488" s="79"/>
      <c r="E488" s="79"/>
      <c r="F488" s="79"/>
      <c r="G488" s="79"/>
      <c r="H488" s="79"/>
      <c r="I488" s="79"/>
      <c r="J488" s="79"/>
      <c r="K488" s="79"/>
      <c r="L488" s="79"/>
      <c r="AE488" s="79"/>
      <c r="AF488" s="79"/>
      <c r="AG488" s="79"/>
      <c r="AH488" s="79"/>
      <c r="AI488" s="79"/>
      <c r="AJ488" s="79"/>
      <c r="AK488" s="79"/>
      <c r="AL488" s="79"/>
      <c r="AM488" s="79"/>
      <c r="AN488" s="79"/>
      <c r="AO488" s="79"/>
      <c r="AP488" s="79"/>
      <c r="AQ488" s="79"/>
      <c r="AR488" s="79"/>
      <c r="AS488" s="79"/>
      <c r="AT488" s="79"/>
      <c r="AU488" s="79"/>
      <c r="AV488" s="79"/>
      <c r="AW488" s="79"/>
      <c r="AX488" s="79"/>
      <c r="AY488" s="79"/>
      <c r="AZ488" s="79"/>
      <c r="BA488" s="79"/>
      <c r="BB488" s="79"/>
      <c r="BC488" s="79"/>
      <c r="BD488" s="79"/>
      <c r="BE488" s="79"/>
      <c r="BF488" s="79"/>
      <c r="BG488" s="79"/>
      <c r="BH488" s="79"/>
      <c r="BI488" s="79"/>
      <c r="BJ488" s="79"/>
      <c r="BK488" s="79"/>
      <c r="BL488" s="79"/>
      <c r="BM488" s="79"/>
      <c r="BN488" s="79"/>
      <c r="BO488" s="79"/>
      <c r="BP488" s="79"/>
      <c r="BQ488" s="79"/>
      <c r="BR488" s="79"/>
      <c r="BS488" s="79"/>
      <c r="BT488" s="79"/>
      <c r="BU488" s="79"/>
      <c r="BV488" s="79"/>
      <c r="BW488" s="79"/>
      <c r="BX488" s="79"/>
      <c r="BY488" s="79"/>
      <c r="BZ488" s="79"/>
    </row>
    <row r="489" spans="1:78">
      <c r="A489" s="79"/>
      <c r="B489" s="79"/>
      <c r="C489" s="79"/>
      <c r="D489" s="79"/>
      <c r="E489" s="79"/>
      <c r="F489" s="79"/>
      <c r="G489" s="79"/>
      <c r="H489" s="79"/>
      <c r="I489" s="79"/>
      <c r="J489" s="79"/>
      <c r="K489" s="79"/>
      <c r="L489" s="79"/>
      <c r="AE489" s="79"/>
      <c r="AF489" s="79"/>
      <c r="AG489" s="79"/>
      <c r="AH489" s="79"/>
      <c r="AI489" s="79"/>
      <c r="AJ489" s="79"/>
      <c r="AK489" s="79"/>
      <c r="AL489" s="79"/>
      <c r="AM489" s="79"/>
      <c r="AN489" s="79"/>
      <c r="AO489" s="79"/>
      <c r="AP489" s="79"/>
      <c r="AQ489" s="79"/>
      <c r="AR489" s="79"/>
      <c r="AS489" s="79"/>
      <c r="AT489" s="79"/>
      <c r="AU489" s="79"/>
      <c r="AV489" s="79"/>
      <c r="AW489" s="79"/>
      <c r="AX489" s="79"/>
      <c r="AY489" s="79"/>
      <c r="AZ489" s="79"/>
      <c r="BA489" s="79"/>
      <c r="BB489" s="79"/>
      <c r="BC489" s="79"/>
      <c r="BD489" s="79"/>
      <c r="BE489" s="79"/>
      <c r="BF489" s="79"/>
      <c r="BG489" s="79"/>
      <c r="BH489" s="79"/>
      <c r="BI489" s="79"/>
      <c r="BJ489" s="79"/>
      <c r="BK489" s="79"/>
      <c r="BL489" s="79"/>
      <c r="BM489" s="79"/>
      <c r="BN489" s="79"/>
      <c r="BO489" s="79"/>
      <c r="BP489" s="79"/>
      <c r="BQ489" s="79"/>
      <c r="BR489" s="79"/>
      <c r="BS489" s="79"/>
      <c r="BT489" s="79"/>
      <c r="BU489" s="79"/>
      <c r="BV489" s="79"/>
      <c r="BW489" s="79"/>
      <c r="BX489" s="79"/>
      <c r="BY489" s="79"/>
      <c r="BZ489" s="79"/>
    </row>
    <row r="490" spans="1:78">
      <c r="A490" s="79"/>
      <c r="B490" s="79"/>
      <c r="C490" s="79"/>
      <c r="D490" s="79"/>
      <c r="E490" s="79"/>
      <c r="F490" s="79"/>
      <c r="G490" s="79"/>
      <c r="H490" s="79"/>
      <c r="I490" s="79"/>
      <c r="J490" s="79"/>
      <c r="K490" s="79"/>
      <c r="L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c r="BK490" s="79"/>
      <c r="BL490" s="79"/>
      <c r="BM490" s="79"/>
      <c r="BN490" s="79"/>
      <c r="BO490" s="79"/>
      <c r="BP490" s="79"/>
      <c r="BQ490" s="79"/>
      <c r="BR490" s="79"/>
      <c r="BS490" s="79"/>
      <c r="BT490" s="79"/>
      <c r="BU490" s="79"/>
      <c r="BV490" s="79"/>
      <c r="BW490" s="79"/>
      <c r="BX490" s="79"/>
      <c r="BY490" s="79"/>
      <c r="BZ490" s="79"/>
    </row>
    <row r="491" spans="1:78">
      <c r="A491" s="79"/>
      <c r="B491" s="79"/>
      <c r="C491" s="79"/>
      <c r="D491" s="79"/>
      <c r="E491" s="79"/>
      <c r="F491" s="79"/>
      <c r="G491" s="79"/>
      <c r="H491" s="79"/>
      <c r="I491" s="79"/>
      <c r="J491" s="79"/>
      <c r="K491" s="79"/>
      <c r="L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c r="BK491" s="79"/>
      <c r="BL491" s="79"/>
      <c r="BM491" s="79"/>
      <c r="BN491" s="79"/>
      <c r="BO491" s="79"/>
      <c r="BP491" s="79"/>
      <c r="BQ491" s="79"/>
      <c r="BR491" s="79"/>
      <c r="BS491" s="79"/>
      <c r="BT491" s="79"/>
      <c r="BU491" s="79"/>
      <c r="BV491" s="79"/>
      <c r="BW491" s="79"/>
      <c r="BX491" s="79"/>
      <c r="BY491" s="79"/>
      <c r="BZ491" s="79"/>
    </row>
    <row r="492" spans="1:78">
      <c r="A492" s="79"/>
      <c r="B492" s="79"/>
      <c r="C492" s="79"/>
      <c r="D492" s="79"/>
      <c r="E492" s="79"/>
      <c r="F492" s="79"/>
      <c r="G492" s="79"/>
      <c r="H492" s="79"/>
      <c r="I492" s="79"/>
      <c r="J492" s="79"/>
      <c r="K492" s="79"/>
      <c r="L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c r="BK492" s="79"/>
      <c r="BL492" s="79"/>
      <c r="BM492" s="79"/>
      <c r="BN492" s="79"/>
      <c r="BO492" s="79"/>
      <c r="BP492" s="79"/>
      <c r="BQ492" s="79"/>
      <c r="BR492" s="79"/>
      <c r="BS492" s="79"/>
      <c r="BT492" s="79"/>
      <c r="BU492" s="79"/>
      <c r="BV492" s="79"/>
      <c r="BW492" s="79"/>
      <c r="BX492" s="79"/>
      <c r="BY492" s="79"/>
      <c r="BZ492" s="79"/>
    </row>
    <row r="493" spans="1:78">
      <c r="A493" s="79"/>
      <c r="B493" s="79"/>
      <c r="C493" s="79"/>
      <c r="D493" s="79"/>
      <c r="E493" s="79"/>
      <c r="F493" s="79"/>
      <c r="G493" s="79"/>
      <c r="H493" s="79"/>
      <c r="I493" s="79"/>
      <c r="J493" s="79"/>
      <c r="K493" s="79"/>
      <c r="L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c r="BK493" s="79"/>
      <c r="BL493" s="79"/>
      <c r="BM493" s="79"/>
      <c r="BN493" s="79"/>
      <c r="BO493" s="79"/>
      <c r="BP493" s="79"/>
      <c r="BQ493" s="79"/>
      <c r="BR493" s="79"/>
      <c r="BS493" s="79"/>
      <c r="BT493" s="79"/>
      <c r="BU493" s="79"/>
      <c r="BV493" s="79"/>
      <c r="BW493" s="79"/>
      <c r="BX493" s="79"/>
      <c r="BY493" s="79"/>
      <c r="BZ493" s="79"/>
    </row>
    <row r="494" spans="1:78">
      <c r="A494" s="79"/>
      <c r="B494" s="79"/>
      <c r="C494" s="79"/>
      <c r="D494" s="79"/>
      <c r="E494" s="79"/>
      <c r="F494" s="79"/>
      <c r="G494" s="79"/>
      <c r="H494" s="79"/>
      <c r="I494" s="79"/>
      <c r="J494" s="79"/>
      <c r="K494" s="79"/>
      <c r="L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c r="BC494" s="79"/>
      <c r="BD494" s="79"/>
      <c r="BE494" s="79"/>
      <c r="BF494" s="79"/>
      <c r="BG494" s="79"/>
      <c r="BH494" s="79"/>
      <c r="BI494" s="79"/>
      <c r="BJ494" s="79"/>
      <c r="BK494" s="79"/>
      <c r="BL494" s="79"/>
      <c r="BM494" s="79"/>
      <c r="BN494" s="79"/>
      <c r="BO494" s="79"/>
      <c r="BP494" s="79"/>
      <c r="BQ494" s="79"/>
      <c r="BR494" s="79"/>
      <c r="BS494" s="79"/>
      <c r="BT494" s="79"/>
      <c r="BU494" s="79"/>
      <c r="BV494" s="79"/>
      <c r="BW494" s="79"/>
      <c r="BX494" s="79"/>
      <c r="BY494" s="79"/>
      <c r="BZ494" s="79"/>
    </row>
    <row r="495" spans="1:78">
      <c r="A495" s="79"/>
      <c r="B495" s="79"/>
      <c r="C495" s="79"/>
      <c r="D495" s="79"/>
      <c r="E495" s="79"/>
      <c r="F495" s="79"/>
      <c r="G495" s="79"/>
      <c r="H495" s="79"/>
      <c r="I495" s="79"/>
      <c r="J495" s="79"/>
      <c r="K495" s="79"/>
      <c r="L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c r="BK495" s="79"/>
      <c r="BL495" s="79"/>
      <c r="BM495" s="79"/>
      <c r="BN495" s="79"/>
      <c r="BO495" s="79"/>
      <c r="BP495" s="79"/>
      <c r="BQ495" s="79"/>
      <c r="BR495" s="79"/>
      <c r="BS495" s="79"/>
      <c r="BT495" s="79"/>
      <c r="BU495" s="79"/>
      <c r="BV495" s="79"/>
      <c r="BW495" s="79"/>
      <c r="BX495" s="79"/>
      <c r="BY495" s="79"/>
      <c r="BZ495" s="79"/>
    </row>
    <row r="496" spans="1:78">
      <c r="A496" s="79"/>
      <c r="B496" s="79"/>
      <c r="C496" s="79"/>
      <c r="D496" s="79"/>
      <c r="E496" s="79"/>
      <c r="F496" s="79"/>
      <c r="G496" s="79"/>
      <c r="H496" s="79"/>
      <c r="I496" s="79"/>
      <c r="J496" s="79"/>
      <c r="K496" s="79"/>
      <c r="L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c r="BC496" s="79"/>
      <c r="BD496" s="79"/>
      <c r="BE496" s="79"/>
      <c r="BF496" s="79"/>
      <c r="BG496" s="79"/>
      <c r="BH496" s="79"/>
      <c r="BI496" s="79"/>
      <c r="BJ496" s="79"/>
      <c r="BK496" s="79"/>
      <c r="BL496" s="79"/>
      <c r="BM496" s="79"/>
      <c r="BN496" s="79"/>
      <c r="BO496" s="79"/>
      <c r="BP496" s="79"/>
      <c r="BQ496" s="79"/>
      <c r="BR496" s="79"/>
      <c r="BS496" s="79"/>
      <c r="BT496" s="79"/>
      <c r="BU496" s="79"/>
      <c r="BV496" s="79"/>
      <c r="BW496" s="79"/>
      <c r="BX496" s="79"/>
      <c r="BY496" s="79"/>
      <c r="BZ496" s="79"/>
    </row>
    <row r="497" spans="1:78">
      <c r="A497" s="79"/>
      <c r="B497" s="79"/>
      <c r="C497" s="79"/>
      <c r="D497" s="79"/>
      <c r="E497" s="79"/>
      <c r="F497" s="79"/>
      <c r="G497" s="79"/>
      <c r="H497" s="79"/>
      <c r="I497" s="79"/>
      <c r="J497" s="79"/>
      <c r="K497" s="79"/>
      <c r="L497" s="79"/>
      <c r="AE497" s="79"/>
      <c r="AF497" s="79"/>
      <c r="AG497" s="79"/>
      <c r="AH497" s="79"/>
      <c r="AI497" s="79"/>
      <c r="AJ497" s="79"/>
      <c r="AK497" s="79"/>
      <c r="AL497" s="79"/>
      <c r="AM497" s="79"/>
      <c r="AN497" s="79"/>
      <c r="AO497" s="79"/>
      <c r="AP497" s="79"/>
      <c r="AQ497" s="79"/>
      <c r="AR497" s="79"/>
      <c r="AS497" s="79"/>
      <c r="AT497" s="79"/>
      <c r="AU497" s="79"/>
      <c r="AV497" s="79"/>
      <c r="AW497" s="79"/>
      <c r="AX497" s="79"/>
      <c r="AY497" s="79"/>
      <c r="AZ497" s="79"/>
      <c r="BA497" s="79"/>
      <c r="BB497" s="79"/>
      <c r="BC497" s="79"/>
      <c r="BD497" s="79"/>
      <c r="BE497" s="79"/>
      <c r="BF497" s="79"/>
      <c r="BG497" s="79"/>
      <c r="BH497" s="79"/>
      <c r="BI497" s="79"/>
      <c r="BJ497" s="79"/>
      <c r="BK497" s="79"/>
      <c r="BL497" s="79"/>
      <c r="BM497" s="79"/>
      <c r="BN497" s="79"/>
      <c r="BO497" s="79"/>
      <c r="BP497" s="79"/>
      <c r="BQ497" s="79"/>
      <c r="BR497" s="79"/>
      <c r="BS497" s="79"/>
      <c r="BT497" s="79"/>
      <c r="BU497" s="79"/>
      <c r="BV497" s="79"/>
      <c r="BW497" s="79"/>
      <c r="BX497" s="79"/>
      <c r="BY497" s="79"/>
      <c r="BZ497" s="79"/>
    </row>
    <row r="498" spans="1:78">
      <c r="A498" s="79"/>
      <c r="B498" s="79"/>
      <c r="C498" s="79"/>
      <c r="D498" s="79"/>
      <c r="E498" s="79"/>
      <c r="F498" s="79"/>
      <c r="G498" s="79"/>
      <c r="H498" s="79"/>
      <c r="I498" s="79"/>
      <c r="J498" s="79"/>
      <c r="K498" s="79"/>
      <c r="L498" s="79"/>
      <c r="AE498" s="79"/>
      <c r="AF498" s="79"/>
      <c r="AG498" s="79"/>
      <c r="AH498" s="79"/>
      <c r="AI498" s="79"/>
      <c r="AJ498" s="79"/>
      <c r="AK498" s="79"/>
      <c r="AL498" s="79"/>
      <c r="AM498" s="79"/>
      <c r="AN498" s="79"/>
      <c r="AO498" s="79"/>
      <c r="AP498" s="79"/>
      <c r="AQ498" s="79"/>
      <c r="AR498" s="79"/>
      <c r="AS498" s="79"/>
      <c r="AT498" s="79"/>
      <c r="AU498" s="79"/>
      <c r="AV498" s="79"/>
      <c r="AW498" s="79"/>
      <c r="AX498" s="79"/>
      <c r="AY498" s="79"/>
      <c r="AZ498" s="79"/>
      <c r="BA498" s="79"/>
      <c r="BB498" s="79"/>
      <c r="BC498" s="79"/>
      <c r="BD498" s="79"/>
      <c r="BE498" s="79"/>
      <c r="BF498" s="79"/>
      <c r="BG498" s="79"/>
      <c r="BH498" s="79"/>
      <c r="BI498" s="79"/>
      <c r="BJ498" s="79"/>
      <c r="BK498" s="79"/>
      <c r="BL498" s="79"/>
      <c r="BM498" s="79"/>
      <c r="BN498" s="79"/>
      <c r="BO498" s="79"/>
      <c r="BP498" s="79"/>
      <c r="BQ498" s="79"/>
      <c r="BR498" s="79"/>
      <c r="BS498" s="79"/>
      <c r="BT498" s="79"/>
      <c r="BU498" s="79"/>
      <c r="BV498" s="79"/>
      <c r="BW498" s="79"/>
      <c r="BX498" s="79"/>
      <c r="BY498" s="79"/>
      <c r="BZ498" s="79"/>
    </row>
    <row r="499" spans="1:78">
      <c r="A499" s="79"/>
      <c r="B499" s="79"/>
      <c r="C499" s="79"/>
      <c r="D499" s="79"/>
      <c r="E499" s="79"/>
      <c r="F499" s="79"/>
      <c r="G499" s="79"/>
      <c r="H499" s="79"/>
      <c r="I499" s="79"/>
      <c r="J499" s="79"/>
      <c r="K499" s="79"/>
      <c r="L499" s="79"/>
      <c r="AE499" s="79"/>
      <c r="AF499" s="79"/>
      <c r="AG499" s="79"/>
      <c r="AH499" s="79"/>
      <c r="AI499" s="79"/>
      <c r="AJ499" s="79"/>
      <c r="AK499" s="79"/>
      <c r="AL499" s="79"/>
      <c r="AM499" s="79"/>
      <c r="AN499" s="79"/>
      <c r="AO499" s="79"/>
      <c r="AP499" s="79"/>
      <c r="AQ499" s="79"/>
      <c r="AR499" s="79"/>
      <c r="AS499" s="79"/>
      <c r="AT499" s="79"/>
      <c r="AU499" s="79"/>
      <c r="AV499" s="79"/>
      <c r="AW499" s="79"/>
      <c r="AX499" s="79"/>
      <c r="AY499" s="79"/>
      <c r="AZ499" s="79"/>
      <c r="BA499" s="79"/>
      <c r="BB499" s="79"/>
      <c r="BC499" s="79"/>
      <c r="BD499" s="79"/>
      <c r="BE499" s="79"/>
      <c r="BF499" s="79"/>
      <c r="BG499" s="79"/>
      <c r="BH499" s="79"/>
      <c r="BI499" s="79"/>
      <c r="BJ499" s="79"/>
      <c r="BK499" s="79"/>
      <c r="BL499" s="79"/>
      <c r="BM499" s="79"/>
      <c r="BN499" s="79"/>
      <c r="BO499" s="79"/>
      <c r="BP499" s="79"/>
      <c r="BQ499" s="79"/>
      <c r="BR499" s="79"/>
      <c r="BS499" s="79"/>
      <c r="BT499" s="79"/>
      <c r="BU499" s="79"/>
      <c r="BV499" s="79"/>
      <c r="BW499" s="79"/>
      <c r="BX499" s="79"/>
      <c r="BY499" s="79"/>
      <c r="BZ499" s="79"/>
    </row>
    <row r="500" spans="1:78">
      <c r="A500" s="79"/>
      <c r="B500" s="79"/>
      <c r="C500" s="79"/>
      <c r="D500" s="79"/>
      <c r="E500" s="79"/>
      <c r="F500" s="79"/>
      <c r="G500" s="79"/>
      <c r="H500" s="79"/>
      <c r="I500" s="79"/>
      <c r="J500" s="79"/>
      <c r="K500" s="79"/>
      <c r="L500" s="79"/>
      <c r="AE500" s="79"/>
      <c r="AF500" s="79"/>
      <c r="AG500" s="79"/>
      <c r="AH500" s="79"/>
      <c r="AI500" s="79"/>
      <c r="AJ500" s="79"/>
      <c r="AK500" s="79"/>
      <c r="AL500" s="79"/>
      <c r="AM500" s="79"/>
      <c r="AN500" s="79"/>
      <c r="AO500" s="79"/>
      <c r="AP500" s="79"/>
      <c r="AQ500" s="79"/>
      <c r="AR500" s="79"/>
      <c r="AS500" s="79"/>
      <c r="AT500" s="79"/>
      <c r="AU500" s="79"/>
      <c r="AV500" s="79"/>
      <c r="AW500" s="79"/>
      <c r="AX500" s="79"/>
      <c r="AY500" s="79"/>
      <c r="AZ500" s="79"/>
      <c r="BA500" s="79"/>
      <c r="BB500" s="79"/>
      <c r="BC500" s="79"/>
      <c r="BD500" s="79"/>
      <c r="BE500" s="79"/>
      <c r="BF500" s="79"/>
      <c r="BG500" s="79"/>
      <c r="BH500" s="79"/>
      <c r="BI500" s="79"/>
      <c r="BJ500" s="79"/>
      <c r="BK500" s="79"/>
      <c r="BL500" s="79"/>
      <c r="BM500" s="79"/>
      <c r="BN500" s="79"/>
      <c r="BO500" s="79"/>
      <c r="BP500" s="79"/>
      <c r="BQ500" s="79"/>
      <c r="BR500" s="79"/>
      <c r="BS500" s="79"/>
      <c r="BT500" s="79"/>
      <c r="BU500" s="79"/>
      <c r="BV500" s="79"/>
      <c r="BW500" s="79"/>
      <c r="BX500" s="79"/>
      <c r="BY500" s="79"/>
      <c r="BZ500" s="79"/>
    </row>
    <row r="501" spans="1:78">
      <c r="A501" s="79"/>
      <c r="B501" s="79"/>
      <c r="C501" s="79"/>
      <c r="D501" s="79"/>
      <c r="E501" s="79"/>
      <c r="F501" s="79"/>
      <c r="G501" s="79"/>
      <c r="H501" s="79"/>
      <c r="I501" s="79"/>
      <c r="J501" s="79"/>
      <c r="K501" s="79"/>
      <c r="L501" s="79"/>
      <c r="AE501" s="79"/>
      <c r="AF501" s="79"/>
      <c r="AG501" s="79"/>
      <c r="AH501" s="79"/>
      <c r="AI501" s="79"/>
      <c r="AJ501" s="79"/>
      <c r="AK501" s="79"/>
      <c r="AL501" s="79"/>
      <c r="AM501" s="79"/>
      <c r="AN501" s="79"/>
      <c r="AO501" s="79"/>
      <c r="AP501" s="79"/>
      <c r="AQ501" s="79"/>
      <c r="AR501" s="79"/>
      <c r="AS501" s="79"/>
      <c r="AT501" s="79"/>
      <c r="AU501" s="79"/>
      <c r="AV501" s="79"/>
      <c r="AW501" s="79"/>
      <c r="AX501" s="79"/>
      <c r="AY501" s="79"/>
      <c r="AZ501" s="79"/>
      <c r="BA501" s="79"/>
      <c r="BB501" s="79"/>
      <c r="BC501" s="79"/>
      <c r="BD501" s="79"/>
      <c r="BE501" s="79"/>
      <c r="BF501" s="79"/>
      <c r="BG501" s="79"/>
      <c r="BH501" s="79"/>
      <c r="BI501" s="79"/>
      <c r="BJ501" s="79"/>
      <c r="BK501" s="79"/>
      <c r="BL501" s="79"/>
      <c r="BM501" s="79"/>
      <c r="BN501" s="79"/>
      <c r="BO501" s="79"/>
      <c r="BP501" s="79"/>
      <c r="BQ501" s="79"/>
      <c r="BR501" s="79"/>
      <c r="BS501" s="79"/>
      <c r="BT501" s="79"/>
      <c r="BU501" s="79"/>
      <c r="BV501" s="79"/>
      <c r="BW501" s="79"/>
      <c r="BX501" s="79"/>
      <c r="BY501" s="79"/>
      <c r="BZ501" s="79"/>
    </row>
    <row r="502" spans="1:78">
      <c r="A502" s="79"/>
      <c r="B502" s="79"/>
      <c r="C502" s="79"/>
      <c r="D502" s="79"/>
      <c r="E502" s="79"/>
      <c r="F502" s="79"/>
      <c r="G502" s="79"/>
      <c r="H502" s="79"/>
      <c r="I502" s="79"/>
      <c r="J502" s="79"/>
      <c r="K502" s="79"/>
      <c r="L502" s="79"/>
      <c r="AE502" s="79"/>
      <c r="AF502" s="79"/>
      <c r="AG502" s="79"/>
      <c r="AH502" s="79"/>
      <c r="AI502" s="79"/>
      <c r="AJ502" s="79"/>
      <c r="AK502" s="79"/>
      <c r="AL502" s="79"/>
      <c r="AM502" s="79"/>
      <c r="AN502" s="79"/>
      <c r="AO502" s="79"/>
      <c r="AP502" s="79"/>
      <c r="AQ502" s="79"/>
      <c r="AR502" s="79"/>
      <c r="AS502" s="79"/>
      <c r="AT502" s="79"/>
      <c r="AU502" s="79"/>
      <c r="AV502" s="79"/>
      <c r="AW502" s="79"/>
      <c r="AX502" s="79"/>
      <c r="AY502" s="79"/>
      <c r="AZ502" s="79"/>
      <c r="BA502" s="79"/>
      <c r="BB502" s="79"/>
      <c r="BC502" s="79"/>
      <c r="BD502" s="79"/>
      <c r="BE502" s="79"/>
      <c r="BF502" s="79"/>
      <c r="BG502" s="79"/>
      <c r="BH502" s="79"/>
      <c r="BI502" s="79"/>
      <c r="BJ502" s="79"/>
      <c r="BK502" s="79"/>
      <c r="BL502" s="79"/>
      <c r="BM502" s="79"/>
      <c r="BN502" s="79"/>
      <c r="BO502" s="79"/>
      <c r="BP502" s="79"/>
      <c r="BQ502" s="79"/>
      <c r="BR502" s="79"/>
      <c r="BS502" s="79"/>
      <c r="BT502" s="79"/>
      <c r="BU502" s="79"/>
      <c r="BV502" s="79"/>
      <c r="BW502" s="79"/>
      <c r="BX502" s="79"/>
      <c r="BY502" s="79"/>
      <c r="BZ502" s="79"/>
    </row>
    <row r="503" spans="1:78">
      <c r="A503" s="79"/>
      <c r="B503" s="79"/>
      <c r="C503" s="79"/>
      <c r="D503" s="79"/>
      <c r="E503" s="79"/>
      <c r="F503" s="79"/>
      <c r="G503" s="79"/>
      <c r="H503" s="79"/>
      <c r="I503" s="79"/>
      <c r="J503" s="79"/>
      <c r="K503" s="79"/>
      <c r="L503" s="79"/>
      <c r="AE503" s="79"/>
      <c r="AF503" s="79"/>
      <c r="AG503" s="79"/>
      <c r="AH503" s="79"/>
      <c r="AI503" s="79"/>
      <c r="AJ503" s="79"/>
      <c r="AK503" s="79"/>
      <c r="AL503" s="79"/>
      <c r="AM503" s="79"/>
      <c r="AN503" s="79"/>
      <c r="AO503" s="79"/>
      <c r="AP503" s="79"/>
      <c r="AQ503" s="79"/>
      <c r="AR503" s="79"/>
      <c r="AS503" s="79"/>
      <c r="AT503" s="79"/>
      <c r="AU503" s="79"/>
      <c r="AV503" s="79"/>
      <c r="AW503" s="79"/>
      <c r="AX503" s="79"/>
      <c r="AY503" s="79"/>
      <c r="AZ503" s="79"/>
      <c r="BA503" s="79"/>
      <c r="BB503" s="79"/>
      <c r="BC503" s="79"/>
      <c r="BD503" s="79"/>
      <c r="BE503" s="79"/>
      <c r="BF503" s="79"/>
      <c r="BG503" s="79"/>
      <c r="BH503" s="79"/>
      <c r="BI503" s="79"/>
      <c r="BJ503" s="79"/>
      <c r="BK503" s="79"/>
      <c r="BL503" s="79"/>
      <c r="BM503" s="79"/>
      <c r="BN503" s="79"/>
      <c r="BO503" s="79"/>
      <c r="BP503" s="79"/>
      <c r="BQ503" s="79"/>
      <c r="BR503" s="79"/>
      <c r="BS503" s="79"/>
      <c r="BT503" s="79"/>
      <c r="BU503" s="79"/>
      <c r="BV503" s="79"/>
      <c r="BW503" s="79"/>
      <c r="BX503" s="79"/>
      <c r="BY503" s="79"/>
      <c r="BZ503" s="79"/>
    </row>
    <row r="504" spans="1:78">
      <c r="A504" s="79"/>
      <c r="B504" s="79"/>
      <c r="C504" s="79"/>
      <c r="D504" s="79"/>
      <c r="E504" s="79"/>
      <c r="F504" s="79"/>
      <c r="G504" s="79"/>
      <c r="H504" s="79"/>
      <c r="I504" s="79"/>
      <c r="J504" s="79"/>
      <c r="K504" s="79"/>
      <c r="L504" s="79"/>
      <c r="AE504" s="79"/>
      <c r="AF504" s="79"/>
      <c r="AG504" s="79"/>
      <c r="AH504" s="79"/>
      <c r="AI504" s="79"/>
      <c r="AJ504" s="79"/>
      <c r="AK504" s="79"/>
      <c r="AL504" s="79"/>
      <c r="AM504" s="79"/>
      <c r="AN504" s="79"/>
      <c r="AO504" s="79"/>
      <c r="AP504" s="79"/>
      <c r="AQ504" s="79"/>
      <c r="AR504" s="79"/>
      <c r="AS504" s="79"/>
      <c r="AT504" s="79"/>
      <c r="AU504" s="79"/>
      <c r="AV504" s="79"/>
      <c r="AW504" s="79"/>
      <c r="AX504" s="79"/>
      <c r="AY504" s="79"/>
      <c r="AZ504" s="79"/>
      <c r="BA504" s="79"/>
      <c r="BB504" s="79"/>
      <c r="BC504" s="79"/>
      <c r="BD504" s="79"/>
      <c r="BE504" s="79"/>
      <c r="BF504" s="79"/>
      <c r="BG504" s="79"/>
      <c r="BH504" s="79"/>
      <c r="BI504" s="79"/>
      <c r="BJ504" s="79"/>
      <c r="BK504" s="79"/>
      <c r="BL504" s="79"/>
      <c r="BM504" s="79"/>
      <c r="BN504" s="79"/>
      <c r="BO504" s="79"/>
      <c r="BP504" s="79"/>
      <c r="BQ504" s="79"/>
      <c r="BR504" s="79"/>
      <c r="BS504" s="79"/>
      <c r="BT504" s="79"/>
      <c r="BU504" s="79"/>
      <c r="BV504" s="79"/>
      <c r="BW504" s="79"/>
      <c r="BX504" s="79"/>
      <c r="BY504" s="79"/>
      <c r="BZ504" s="79"/>
    </row>
    <row r="505" spans="1:78">
      <c r="A505" s="79"/>
      <c r="B505" s="79"/>
      <c r="C505" s="79"/>
      <c r="D505" s="79"/>
      <c r="E505" s="79"/>
      <c r="F505" s="79"/>
      <c r="G505" s="79"/>
      <c r="H505" s="79"/>
      <c r="I505" s="79"/>
      <c r="J505" s="79"/>
      <c r="K505" s="79"/>
      <c r="L505" s="79"/>
      <c r="AE505" s="79"/>
      <c r="AF505" s="79"/>
      <c r="AG505" s="79"/>
      <c r="AH505" s="79"/>
      <c r="AI505" s="79"/>
      <c r="AJ505" s="79"/>
      <c r="AK505" s="79"/>
      <c r="AL505" s="79"/>
      <c r="AM505" s="79"/>
      <c r="AN505" s="79"/>
      <c r="AO505" s="79"/>
      <c r="AP505" s="79"/>
      <c r="AQ505" s="79"/>
      <c r="AR505" s="79"/>
      <c r="AS505" s="79"/>
      <c r="AT505" s="79"/>
      <c r="AU505" s="79"/>
      <c r="AV505" s="79"/>
      <c r="AW505" s="79"/>
      <c r="AX505" s="79"/>
      <c r="AY505" s="79"/>
      <c r="AZ505" s="79"/>
      <c r="BA505" s="79"/>
      <c r="BB505" s="79"/>
      <c r="BC505" s="79"/>
      <c r="BD505" s="79"/>
      <c r="BE505" s="79"/>
      <c r="BF505" s="79"/>
      <c r="BG505" s="79"/>
      <c r="BH505" s="79"/>
      <c r="BI505" s="79"/>
      <c r="BJ505" s="79"/>
      <c r="BK505" s="79"/>
      <c r="BL505" s="79"/>
      <c r="BM505" s="79"/>
      <c r="BN505" s="79"/>
      <c r="BO505" s="79"/>
      <c r="BP505" s="79"/>
      <c r="BQ505" s="79"/>
      <c r="BR505" s="79"/>
      <c r="BS505" s="79"/>
      <c r="BT505" s="79"/>
      <c r="BU505" s="79"/>
      <c r="BV505" s="79"/>
      <c r="BW505" s="79"/>
      <c r="BX505" s="79"/>
      <c r="BY505" s="79"/>
      <c r="BZ505" s="79"/>
    </row>
    <row r="506" spans="1:78">
      <c r="A506" s="79"/>
      <c r="B506" s="79"/>
      <c r="C506" s="79"/>
      <c r="D506" s="79"/>
      <c r="E506" s="79"/>
      <c r="F506" s="79"/>
      <c r="G506" s="79"/>
      <c r="H506" s="79"/>
      <c r="I506" s="79"/>
      <c r="J506" s="79"/>
      <c r="K506" s="79"/>
      <c r="L506" s="79"/>
      <c r="AE506" s="79"/>
      <c r="AF506" s="79"/>
      <c r="AG506" s="79"/>
      <c r="AH506" s="79"/>
      <c r="AI506" s="79"/>
      <c r="AJ506" s="79"/>
      <c r="AK506" s="79"/>
      <c r="AL506" s="79"/>
      <c r="AM506" s="79"/>
      <c r="AN506" s="79"/>
      <c r="AO506" s="79"/>
      <c r="AP506" s="79"/>
      <c r="AQ506" s="79"/>
      <c r="AR506" s="79"/>
      <c r="AS506" s="79"/>
      <c r="AT506" s="79"/>
      <c r="AU506" s="79"/>
      <c r="AV506" s="79"/>
      <c r="AW506" s="79"/>
      <c r="AX506" s="79"/>
      <c r="AY506" s="79"/>
      <c r="AZ506" s="79"/>
      <c r="BA506" s="79"/>
      <c r="BB506" s="79"/>
      <c r="BC506" s="79"/>
      <c r="BD506" s="79"/>
      <c r="BE506" s="79"/>
      <c r="BF506" s="79"/>
      <c r="BG506" s="79"/>
      <c r="BH506" s="79"/>
      <c r="BI506" s="79"/>
      <c r="BJ506" s="79"/>
      <c r="BK506" s="79"/>
      <c r="BL506" s="79"/>
      <c r="BM506" s="79"/>
      <c r="BN506" s="79"/>
      <c r="BO506" s="79"/>
      <c r="BP506" s="79"/>
      <c r="BQ506" s="79"/>
      <c r="BR506" s="79"/>
      <c r="BS506" s="79"/>
      <c r="BT506" s="79"/>
      <c r="BU506" s="79"/>
      <c r="BV506" s="79"/>
      <c r="BW506" s="79"/>
      <c r="BX506" s="79"/>
      <c r="BY506" s="79"/>
      <c r="BZ506" s="79"/>
    </row>
    <row r="507" spans="1:78">
      <c r="A507" s="79"/>
      <c r="B507" s="79"/>
      <c r="C507" s="79"/>
      <c r="D507" s="79"/>
      <c r="E507" s="79"/>
      <c r="F507" s="79"/>
      <c r="G507" s="79"/>
      <c r="H507" s="79"/>
      <c r="I507" s="79"/>
      <c r="J507" s="79"/>
      <c r="K507" s="79"/>
      <c r="L507" s="79"/>
      <c r="AE507" s="79"/>
      <c r="AF507" s="79"/>
      <c r="AG507" s="79"/>
      <c r="AH507" s="79"/>
      <c r="AI507" s="79"/>
      <c r="AJ507" s="79"/>
      <c r="AK507" s="79"/>
      <c r="AL507" s="79"/>
      <c r="AM507" s="79"/>
      <c r="AN507" s="79"/>
      <c r="AO507" s="79"/>
      <c r="AP507" s="79"/>
      <c r="AQ507" s="79"/>
      <c r="AR507" s="79"/>
      <c r="AS507" s="79"/>
      <c r="AT507" s="79"/>
      <c r="AU507" s="79"/>
      <c r="AV507" s="79"/>
      <c r="AW507" s="79"/>
      <c r="AX507" s="79"/>
      <c r="AY507" s="79"/>
      <c r="AZ507" s="79"/>
      <c r="BA507" s="79"/>
      <c r="BB507" s="79"/>
      <c r="BC507" s="79"/>
      <c r="BD507" s="79"/>
      <c r="BE507" s="79"/>
      <c r="BF507" s="79"/>
      <c r="BG507" s="79"/>
      <c r="BH507" s="79"/>
      <c r="BI507" s="79"/>
      <c r="BJ507" s="79"/>
      <c r="BK507" s="79"/>
      <c r="BL507" s="79"/>
      <c r="BM507" s="79"/>
      <c r="BN507" s="79"/>
      <c r="BO507" s="79"/>
      <c r="BP507" s="79"/>
      <c r="BQ507" s="79"/>
      <c r="BR507" s="79"/>
      <c r="BS507" s="79"/>
      <c r="BT507" s="79"/>
      <c r="BU507" s="79"/>
      <c r="BV507" s="79"/>
      <c r="BW507" s="79"/>
      <c r="BX507" s="79"/>
      <c r="BY507" s="79"/>
      <c r="BZ507" s="79"/>
    </row>
    <row r="508" spans="1:78">
      <c r="A508" s="79"/>
      <c r="B508" s="79"/>
      <c r="C508" s="79"/>
      <c r="D508" s="79"/>
      <c r="E508" s="79"/>
      <c r="F508" s="79"/>
      <c r="G508" s="79"/>
      <c r="H508" s="79"/>
      <c r="I508" s="79"/>
      <c r="J508" s="79"/>
      <c r="K508" s="79"/>
      <c r="L508" s="79"/>
      <c r="AE508" s="79"/>
      <c r="AF508" s="79"/>
      <c r="AG508" s="79"/>
      <c r="AH508" s="79"/>
      <c r="AI508" s="79"/>
      <c r="AJ508" s="79"/>
      <c r="AK508" s="79"/>
      <c r="AL508" s="79"/>
      <c r="AM508" s="79"/>
      <c r="AN508" s="79"/>
      <c r="AO508" s="79"/>
      <c r="AP508" s="79"/>
      <c r="AQ508" s="79"/>
      <c r="AR508" s="79"/>
      <c r="AS508" s="79"/>
      <c r="AT508" s="79"/>
      <c r="AU508" s="79"/>
      <c r="AV508" s="79"/>
      <c r="AW508" s="79"/>
      <c r="AX508" s="79"/>
      <c r="AY508" s="79"/>
      <c r="AZ508" s="79"/>
      <c r="BA508" s="79"/>
      <c r="BB508" s="79"/>
      <c r="BC508" s="79"/>
      <c r="BD508" s="79"/>
      <c r="BE508" s="79"/>
      <c r="BF508" s="79"/>
      <c r="BG508" s="79"/>
      <c r="BH508" s="79"/>
      <c r="BI508" s="79"/>
      <c r="BJ508" s="79"/>
      <c r="BK508" s="79"/>
      <c r="BL508" s="79"/>
      <c r="BM508" s="79"/>
      <c r="BN508" s="79"/>
      <c r="BO508" s="79"/>
      <c r="BP508" s="79"/>
      <c r="BQ508" s="79"/>
      <c r="BR508" s="79"/>
      <c r="BS508" s="79"/>
      <c r="BT508" s="79"/>
      <c r="BU508" s="79"/>
      <c r="BV508" s="79"/>
      <c r="BW508" s="79"/>
      <c r="BX508" s="79"/>
      <c r="BY508" s="79"/>
      <c r="BZ508" s="79"/>
    </row>
    <row r="509" spans="1:78">
      <c r="A509" s="79"/>
      <c r="B509" s="79"/>
      <c r="C509" s="79"/>
      <c r="D509" s="79"/>
      <c r="E509" s="79"/>
      <c r="F509" s="79"/>
      <c r="G509" s="79"/>
      <c r="H509" s="79"/>
      <c r="I509" s="79"/>
      <c r="J509" s="79"/>
      <c r="K509" s="79"/>
      <c r="L509" s="79"/>
      <c r="AE509" s="79"/>
      <c r="AF509" s="79"/>
      <c r="AG509" s="79"/>
      <c r="AH509" s="79"/>
      <c r="AI509" s="79"/>
      <c r="AJ509" s="79"/>
      <c r="AK509" s="79"/>
      <c r="AL509" s="79"/>
      <c r="AM509" s="79"/>
      <c r="AN509" s="79"/>
      <c r="AO509" s="79"/>
      <c r="AP509" s="79"/>
      <c r="AQ509" s="79"/>
      <c r="AR509" s="79"/>
      <c r="AS509" s="79"/>
      <c r="AT509" s="79"/>
      <c r="AU509" s="79"/>
      <c r="AV509" s="79"/>
      <c r="AW509" s="79"/>
      <c r="AX509" s="79"/>
      <c r="AY509" s="79"/>
      <c r="AZ509" s="79"/>
      <c r="BA509" s="79"/>
      <c r="BB509" s="79"/>
      <c r="BC509" s="79"/>
      <c r="BD509" s="79"/>
      <c r="BE509" s="79"/>
      <c r="BF509" s="79"/>
      <c r="BG509" s="79"/>
      <c r="BH509" s="79"/>
      <c r="BI509" s="79"/>
      <c r="BJ509" s="79"/>
      <c r="BK509" s="79"/>
      <c r="BL509" s="79"/>
      <c r="BM509" s="79"/>
      <c r="BN509" s="79"/>
      <c r="BO509" s="79"/>
      <c r="BP509" s="79"/>
      <c r="BQ509" s="79"/>
      <c r="BR509" s="79"/>
      <c r="BS509" s="79"/>
      <c r="BT509" s="79"/>
      <c r="BU509" s="79"/>
      <c r="BV509" s="79"/>
      <c r="BW509" s="79"/>
      <c r="BX509" s="79"/>
      <c r="BY509" s="79"/>
      <c r="BZ509" s="79"/>
    </row>
    <row r="510" spans="1:78">
      <c r="A510" s="79"/>
      <c r="B510" s="79"/>
      <c r="C510" s="79"/>
      <c r="D510" s="79"/>
      <c r="E510" s="79"/>
      <c r="F510" s="79"/>
      <c r="G510" s="79"/>
      <c r="H510" s="79"/>
      <c r="I510" s="79"/>
      <c r="J510" s="79"/>
      <c r="K510" s="79"/>
      <c r="L510" s="79"/>
      <c r="AE510" s="79"/>
      <c r="AF510" s="79"/>
      <c r="AG510" s="79"/>
      <c r="AH510" s="79"/>
      <c r="AI510" s="79"/>
      <c r="AJ510" s="79"/>
      <c r="AK510" s="79"/>
      <c r="AL510" s="79"/>
      <c r="AM510" s="79"/>
      <c r="AN510" s="79"/>
      <c r="AO510" s="79"/>
      <c r="AP510" s="79"/>
      <c r="AQ510" s="79"/>
      <c r="AR510" s="79"/>
      <c r="AS510" s="79"/>
      <c r="AT510" s="79"/>
      <c r="AU510" s="79"/>
      <c r="AV510" s="79"/>
      <c r="AW510" s="79"/>
      <c r="AX510" s="79"/>
      <c r="AY510" s="79"/>
      <c r="AZ510" s="79"/>
      <c r="BA510" s="79"/>
      <c r="BB510" s="79"/>
      <c r="BC510" s="79"/>
      <c r="BD510" s="79"/>
      <c r="BE510" s="79"/>
      <c r="BF510" s="79"/>
      <c r="BG510" s="79"/>
      <c r="BH510" s="79"/>
      <c r="BI510" s="79"/>
      <c r="BJ510" s="79"/>
      <c r="BK510" s="79"/>
      <c r="BL510" s="79"/>
      <c r="BM510" s="79"/>
      <c r="BN510" s="79"/>
      <c r="BO510" s="79"/>
      <c r="BP510" s="79"/>
      <c r="BQ510" s="79"/>
      <c r="BR510" s="79"/>
      <c r="BS510" s="79"/>
      <c r="BT510" s="79"/>
      <c r="BU510" s="79"/>
      <c r="BV510" s="79"/>
      <c r="BW510" s="79"/>
      <c r="BX510" s="79"/>
      <c r="BY510" s="79"/>
      <c r="BZ510" s="79"/>
    </row>
    <row r="511" spans="1:78">
      <c r="A511" s="79"/>
      <c r="B511" s="79"/>
      <c r="C511" s="79"/>
      <c r="D511" s="79"/>
      <c r="E511" s="79"/>
      <c r="F511" s="79"/>
      <c r="G511" s="79"/>
      <c r="H511" s="79"/>
      <c r="I511" s="79"/>
      <c r="J511" s="79"/>
      <c r="K511" s="79"/>
      <c r="L511" s="79"/>
      <c r="AE511" s="79"/>
      <c r="AF511" s="79"/>
      <c r="AG511" s="79"/>
      <c r="AH511" s="79"/>
      <c r="AI511" s="79"/>
      <c r="AJ511" s="79"/>
      <c r="AK511" s="79"/>
      <c r="AL511" s="79"/>
      <c r="AM511" s="79"/>
      <c r="AN511" s="79"/>
      <c r="AO511" s="79"/>
      <c r="AP511" s="79"/>
      <c r="AQ511" s="79"/>
      <c r="AR511" s="79"/>
      <c r="AS511" s="79"/>
      <c r="AT511" s="79"/>
      <c r="AU511" s="79"/>
      <c r="AV511" s="79"/>
      <c r="AW511" s="79"/>
      <c r="AX511" s="79"/>
      <c r="AY511" s="79"/>
      <c r="AZ511" s="79"/>
      <c r="BA511" s="79"/>
      <c r="BB511" s="79"/>
      <c r="BC511" s="79"/>
      <c r="BD511" s="79"/>
      <c r="BE511" s="79"/>
      <c r="BF511" s="79"/>
      <c r="BG511" s="79"/>
      <c r="BH511" s="79"/>
      <c r="BI511" s="79"/>
      <c r="BJ511" s="79"/>
      <c r="BK511" s="79"/>
      <c r="BL511" s="79"/>
      <c r="BM511" s="79"/>
      <c r="BN511" s="79"/>
      <c r="BO511" s="79"/>
      <c r="BP511" s="79"/>
      <c r="BQ511" s="79"/>
      <c r="BR511" s="79"/>
      <c r="BS511" s="79"/>
      <c r="BT511" s="79"/>
      <c r="BU511" s="79"/>
      <c r="BV511" s="79"/>
      <c r="BW511" s="79"/>
      <c r="BX511" s="79"/>
      <c r="BY511" s="79"/>
      <c r="BZ511" s="79"/>
    </row>
    <row r="512" spans="1:78">
      <c r="A512" s="79"/>
      <c r="B512" s="79"/>
      <c r="C512" s="79"/>
      <c r="D512" s="79"/>
      <c r="E512" s="79"/>
      <c r="F512" s="79"/>
      <c r="G512" s="79"/>
      <c r="H512" s="79"/>
      <c r="I512" s="79"/>
      <c r="J512" s="79"/>
      <c r="K512" s="79"/>
      <c r="L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c r="BC512" s="79"/>
      <c r="BD512" s="79"/>
      <c r="BE512" s="79"/>
      <c r="BF512" s="79"/>
      <c r="BG512" s="79"/>
      <c r="BH512" s="79"/>
      <c r="BI512" s="79"/>
      <c r="BJ512" s="79"/>
      <c r="BK512" s="79"/>
      <c r="BL512" s="79"/>
      <c r="BM512" s="79"/>
      <c r="BN512" s="79"/>
      <c r="BO512" s="79"/>
      <c r="BP512" s="79"/>
      <c r="BQ512" s="79"/>
      <c r="BR512" s="79"/>
      <c r="BS512" s="79"/>
      <c r="BT512" s="79"/>
      <c r="BU512" s="79"/>
      <c r="BV512" s="79"/>
      <c r="BW512" s="79"/>
      <c r="BX512" s="79"/>
      <c r="BY512" s="79"/>
      <c r="BZ512" s="79"/>
    </row>
    <row r="513" spans="1:78">
      <c r="A513" s="79"/>
      <c r="B513" s="79"/>
      <c r="C513" s="79"/>
      <c r="D513" s="79"/>
      <c r="E513" s="79"/>
      <c r="F513" s="79"/>
      <c r="G513" s="79"/>
      <c r="H513" s="79"/>
      <c r="I513" s="79"/>
      <c r="J513" s="79"/>
      <c r="K513" s="79"/>
      <c r="L513" s="79"/>
      <c r="AE513" s="79"/>
      <c r="AF513" s="79"/>
      <c r="AG513" s="79"/>
      <c r="AH513" s="79"/>
      <c r="AI513" s="79"/>
      <c r="AJ513" s="79"/>
      <c r="AK513" s="79"/>
      <c r="AL513" s="79"/>
      <c r="AM513" s="79"/>
      <c r="AN513" s="79"/>
      <c r="AO513" s="79"/>
      <c r="AP513" s="79"/>
      <c r="AQ513" s="79"/>
      <c r="AR513" s="79"/>
      <c r="AS513" s="79"/>
      <c r="AT513" s="79"/>
      <c r="AU513" s="79"/>
      <c r="AV513" s="79"/>
      <c r="AW513" s="79"/>
      <c r="AX513" s="79"/>
      <c r="AY513" s="79"/>
      <c r="AZ513" s="79"/>
      <c r="BA513" s="79"/>
      <c r="BB513" s="79"/>
      <c r="BC513" s="79"/>
      <c r="BD513" s="79"/>
      <c r="BE513" s="79"/>
      <c r="BF513" s="79"/>
      <c r="BG513" s="79"/>
      <c r="BH513" s="79"/>
      <c r="BI513" s="79"/>
      <c r="BJ513" s="79"/>
      <c r="BK513" s="79"/>
      <c r="BL513" s="79"/>
      <c r="BM513" s="79"/>
      <c r="BN513" s="79"/>
      <c r="BO513" s="79"/>
      <c r="BP513" s="79"/>
      <c r="BQ513" s="79"/>
      <c r="BR513" s="79"/>
      <c r="BS513" s="79"/>
      <c r="BT513" s="79"/>
      <c r="BU513" s="79"/>
      <c r="BV513" s="79"/>
      <c r="BW513" s="79"/>
      <c r="BX513" s="79"/>
      <c r="BY513" s="79"/>
      <c r="BZ513" s="79"/>
    </row>
    <row r="514" spans="1:78">
      <c r="A514" s="79"/>
      <c r="B514" s="79"/>
      <c r="C514" s="79"/>
      <c r="D514" s="79"/>
      <c r="E514" s="79"/>
      <c r="F514" s="79"/>
      <c r="G514" s="79"/>
      <c r="H514" s="79"/>
      <c r="I514" s="79"/>
      <c r="J514" s="79"/>
      <c r="K514" s="79"/>
      <c r="L514" s="79"/>
      <c r="AE514" s="79"/>
      <c r="AF514" s="79"/>
      <c r="AG514" s="79"/>
      <c r="AH514" s="79"/>
      <c r="AI514" s="79"/>
      <c r="AJ514" s="79"/>
      <c r="AK514" s="79"/>
      <c r="AL514" s="79"/>
      <c r="AM514" s="79"/>
      <c r="AN514" s="79"/>
      <c r="AO514" s="79"/>
      <c r="AP514" s="79"/>
      <c r="AQ514" s="79"/>
      <c r="AR514" s="79"/>
      <c r="AS514" s="79"/>
      <c r="AT514" s="79"/>
      <c r="AU514" s="79"/>
      <c r="AV514" s="79"/>
      <c r="AW514" s="79"/>
      <c r="AX514" s="79"/>
      <c r="AY514" s="79"/>
      <c r="AZ514" s="79"/>
      <c r="BA514" s="79"/>
      <c r="BB514" s="79"/>
      <c r="BC514" s="79"/>
      <c r="BD514" s="79"/>
      <c r="BE514" s="79"/>
      <c r="BF514" s="79"/>
      <c r="BG514" s="79"/>
      <c r="BH514" s="79"/>
      <c r="BI514" s="79"/>
      <c r="BJ514" s="79"/>
      <c r="BK514" s="79"/>
      <c r="BL514" s="79"/>
      <c r="BM514" s="79"/>
      <c r="BN514" s="79"/>
      <c r="BO514" s="79"/>
      <c r="BP514" s="79"/>
      <c r="BQ514" s="79"/>
      <c r="BR514" s="79"/>
      <c r="BS514" s="79"/>
      <c r="BT514" s="79"/>
      <c r="BU514" s="79"/>
      <c r="BV514" s="79"/>
      <c r="BW514" s="79"/>
      <c r="BX514" s="79"/>
      <c r="BY514" s="79"/>
      <c r="BZ514" s="79"/>
    </row>
    <row r="515" spans="1:78">
      <c r="A515" s="79"/>
      <c r="B515" s="79"/>
      <c r="C515" s="79"/>
      <c r="D515" s="79"/>
      <c r="E515" s="79"/>
      <c r="F515" s="79"/>
      <c r="G515" s="79"/>
      <c r="H515" s="79"/>
      <c r="I515" s="79"/>
      <c r="J515" s="79"/>
      <c r="K515" s="79"/>
      <c r="L515" s="79"/>
      <c r="AE515" s="79"/>
      <c r="AF515" s="79"/>
      <c r="AG515" s="79"/>
      <c r="AH515" s="79"/>
      <c r="AI515" s="79"/>
      <c r="AJ515" s="79"/>
      <c r="AK515" s="79"/>
      <c r="AL515" s="79"/>
      <c r="AM515" s="79"/>
      <c r="AN515" s="79"/>
      <c r="AO515" s="79"/>
      <c r="AP515" s="79"/>
      <c r="AQ515" s="79"/>
      <c r="AR515" s="79"/>
      <c r="AS515" s="79"/>
      <c r="AT515" s="79"/>
      <c r="AU515" s="79"/>
      <c r="AV515" s="79"/>
      <c r="AW515" s="79"/>
      <c r="AX515" s="79"/>
      <c r="AY515" s="79"/>
      <c r="AZ515" s="79"/>
      <c r="BA515" s="79"/>
      <c r="BB515" s="79"/>
      <c r="BC515" s="79"/>
      <c r="BD515" s="79"/>
      <c r="BE515" s="79"/>
      <c r="BF515" s="79"/>
      <c r="BG515" s="79"/>
      <c r="BH515" s="79"/>
      <c r="BI515" s="79"/>
      <c r="BJ515" s="79"/>
      <c r="BK515" s="79"/>
      <c r="BL515" s="79"/>
      <c r="BM515" s="79"/>
      <c r="BN515" s="79"/>
      <c r="BO515" s="79"/>
      <c r="BP515" s="79"/>
      <c r="BQ515" s="79"/>
      <c r="BR515" s="79"/>
      <c r="BS515" s="79"/>
      <c r="BT515" s="79"/>
      <c r="BU515" s="79"/>
      <c r="BV515" s="79"/>
      <c r="BW515" s="79"/>
      <c r="BX515" s="79"/>
      <c r="BY515" s="79"/>
      <c r="BZ515" s="79"/>
    </row>
    <row r="516" spans="1:78">
      <c r="A516" s="79"/>
      <c r="B516" s="79"/>
      <c r="C516" s="79"/>
      <c r="D516" s="79"/>
      <c r="E516" s="79"/>
      <c r="F516" s="79"/>
      <c r="G516" s="79"/>
      <c r="H516" s="79"/>
      <c r="I516" s="79"/>
      <c r="J516" s="79"/>
      <c r="K516" s="79"/>
      <c r="L516" s="79"/>
      <c r="AE516" s="79"/>
      <c r="AF516" s="79"/>
      <c r="AG516" s="79"/>
      <c r="AH516" s="79"/>
      <c r="AI516" s="79"/>
      <c r="AJ516" s="79"/>
      <c r="AK516" s="79"/>
      <c r="AL516" s="79"/>
      <c r="AM516" s="79"/>
      <c r="AN516" s="79"/>
      <c r="AO516" s="79"/>
      <c r="AP516" s="79"/>
      <c r="AQ516" s="79"/>
      <c r="AR516" s="79"/>
      <c r="AS516" s="79"/>
      <c r="AT516" s="79"/>
      <c r="AU516" s="79"/>
      <c r="AV516" s="79"/>
      <c r="AW516" s="79"/>
      <c r="AX516" s="79"/>
      <c r="AY516" s="79"/>
      <c r="AZ516" s="79"/>
      <c r="BA516" s="79"/>
      <c r="BB516" s="79"/>
      <c r="BC516" s="79"/>
      <c r="BD516" s="79"/>
      <c r="BE516" s="79"/>
      <c r="BF516" s="79"/>
      <c r="BG516" s="79"/>
      <c r="BH516" s="79"/>
      <c r="BI516" s="79"/>
      <c r="BJ516" s="79"/>
      <c r="BK516" s="79"/>
      <c r="BL516" s="79"/>
      <c r="BM516" s="79"/>
      <c r="BN516" s="79"/>
      <c r="BO516" s="79"/>
      <c r="BP516" s="79"/>
      <c r="BQ516" s="79"/>
      <c r="BR516" s="79"/>
      <c r="BS516" s="79"/>
      <c r="BT516" s="79"/>
      <c r="BU516" s="79"/>
      <c r="BV516" s="79"/>
      <c r="BW516" s="79"/>
      <c r="BX516" s="79"/>
      <c r="BY516" s="79"/>
      <c r="BZ516" s="79"/>
    </row>
    <row r="517" spans="1:78">
      <c r="A517" s="79"/>
      <c r="B517" s="79"/>
      <c r="C517" s="79"/>
      <c r="D517" s="79"/>
      <c r="E517" s="79"/>
      <c r="F517" s="79"/>
      <c r="G517" s="79"/>
      <c r="H517" s="79"/>
      <c r="I517" s="79"/>
      <c r="J517" s="79"/>
      <c r="K517" s="79"/>
      <c r="L517" s="79"/>
      <c r="AE517" s="79"/>
      <c r="AF517" s="79"/>
      <c r="AG517" s="79"/>
      <c r="AH517" s="79"/>
      <c r="AI517" s="79"/>
      <c r="AJ517" s="79"/>
      <c r="AK517" s="79"/>
      <c r="AL517" s="79"/>
      <c r="AM517" s="79"/>
      <c r="AN517" s="79"/>
      <c r="AO517" s="79"/>
      <c r="AP517" s="79"/>
      <c r="AQ517" s="79"/>
      <c r="AR517" s="79"/>
      <c r="AS517" s="79"/>
      <c r="AT517" s="79"/>
      <c r="AU517" s="79"/>
      <c r="AV517" s="79"/>
      <c r="AW517" s="79"/>
      <c r="AX517" s="79"/>
      <c r="AY517" s="79"/>
      <c r="AZ517" s="79"/>
      <c r="BA517" s="79"/>
      <c r="BB517" s="79"/>
      <c r="BC517" s="79"/>
      <c r="BD517" s="79"/>
      <c r="BE517" s="79"/>
      <c r="BF517" s="79"/>
      <c r="BG517" s="79"/>
      <c r="BH517" s="79"/>
      <c r="BI517" s="79"/>
      <c r="BJ517" s="79"/>
      <c r="BK517" s="79"/>
      <c r="BL517" s="79"/>
      <c r="BM517" s="79"/>
      <c r="BN517" s="79"/>
      <c r="BO517" s="79"/>
      <c r="BP517" s="79"/>
      <c r="BQ517" s="79"/>
      <c r="BR517" s="79"/>
      <c r="BS517" s="79"/>
      <c r="BT517" s="79"/>
      <c r="BU517" s="79"/>
      <c r="BV517" s="79"/>
      <c r="BW517" s="79"/>
      <c r="BX517" s="79"/>
      <c r="BY517" s="79"/>
      <c r="BZ517" s="79"/>
    </row>
    <row r="518" spans="1:78">
      <c r="A518" s="79"/>
      <c r="B518" s="79"/>
      <c r="C518" s="79"/>
      <c r="D518" s="79"/>
      <c r="E518" s="79"/>
      <c r="F518" s="79"/>
      <c r="G518" s="79"/>
      <c r="H518" s="79"/>
      <c r="I518" s="79"/>
      <c r="J518" s="79"/>
      <c r="K518" s="79"/>
      <c r="L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c r="BC518" s="79"/>
      <c r="BD518" s="79"/>
      <c r="BE518" s="79"/>
      <c r="BF518" s="79"/>
      <c r="BG518" s="79"/>
      <c r="BH518" s="79"/>
      <c r="BI518" s="79"/>
      <c r="BJ518" s="79"/>
      <c r="BK518" s="79"/>
      <c r="BL518" s="79"/>
      <c r="BM518" s="79"/>
      <c r="BN518" s="79"/>
      <c r="BO518" s="79"/>
      <c r="BP518" s="79"/>
      <c r="BQ518" s="79"/>
      <c r="BR518" s="79"/>
      <c r="BS518" s="79"/>
      <c r="BT518" s="79"/>
      <c r="BU518" s="79"/>
      <c r="BV518" s="79"/>
      <c r="BW518" s="79"/>
      <c r="BX518" s="79"/>
      <c r="BY518" s="79"/>
      <c r="BZ518" s="79"/>
    </row>
    <row r="519" spans="1:78">
      <c r="A519" s="79"/>
      <c r="B519" s="79"/>
      <c r="C519" s="79"/>
      <c r="D519" s="79"/>
      <c r="E519" s="79"/>
      <c r="F519" s="79"/>
      <c r="G519" s="79"/>
      <c r="H519" s="79"/>
      <c r="I519" s="79"/>
      <c r="J519" s="79"/>
      <c r="K519" s="79"/>
      <c r="L519" s="79"/>
      <c r="AE519" s="79"/>
      <c r="AF519" s="79"/>
      <c r="AG519" s="79"/>
      <c r="AH519" s="79"/>
      <c r="AI519" s="79"/>
      <c r="AJ519" s="79"/>
      <c r="AK519" s="79"/>
      <c r="AL519" s="79"/>
      <c r="AM519" s="79"/>
      <c r="AN519" s="79"/>
      <c r="AO519" s="79"/>
      <c r="AP519" s="79"/>
      <c r="AQ519" s="79"/>
      <c r="AR519" s="79"/>
      <c r="AS519" s="79"/>
      <c r="AT519" s="79"/>
      <c r="AU519" s="79"/>
      <c r="AV519" s="79"/>
      <c r="AW519" s="79"/>
      <c r="AX519" s="79"/>
      <c r="AY519" s="79"/>
      <c r="AZ519" s="79"/>
      <c r="BA519" s="79"/>
      <c r="BB519" s="79"/>
      <c r="BC519" s="79"/>
      <c r="BD519" s="79"/>
      <c r="BE519" s="79"/>
      <c r="BF519" s="79"/>
      <c r="BG519" s="79"/>
      <c r="BH519" s="79"/>
      <c r="BI519" s="79"/>
      <c r="BJ519" s="79"/>
      <c r="BK519" s="79"/>
      <c r="BL519" s="79"/>
      <c r="BM519" s="79"/>
      <c r="BN519" s="79"/>
      <c r="BO519" s="79"/>
      <c r="BP519" s="79"/>
      <c r="BQ519" s="79"/>
      <c r="BR519" s="79"/>
      <c r="BS519" s="79"/>
      <c r="BT519" s="79"/>
      <c r="BU519" s="79"/>
      <c r="BV519" s="79"/>
      <c r="BW519" s="79"/>
      <c r="BX519" s="79"/>
      <c r="BY519" s="79"/>
      <c r="BZ519" s="79"/>
    </row>
    <row r="520" spans="1:78">
      <c r="A520" s="79"/>
      <c r="B520" s="79"/>
      <c r="C520" s="79"/>
      <c r="D520" s="79"/>
      <c r="E520" s="79"/>
      <c r="F520" s="79"/>
      <c r="G520" s="79"/>
      <c r="H520" s="79"/>
      <c r="I520" s="79"/>
      <c r="J520" s="79"/>
      <c r="K520" s="79"/>
      <c r="L520" s="79"/>
      <c r="AE520" s="79"/>
      <c r="AF520" s="79"/>
      <c r="AG520" s="79"/>
      <c r="AH520" s="79"/>
      <c r="AI520" s="79"/>
      <c r="AJ520" s="79"/>
      <c r="AK520" s="79"/>
      <c r="AL520" s="79"/>
      <c r="AM520" s="79"/>
      <c r="AN520" s="79"/>
      <c r="AO520" s="79"/>
      <c r="AP520" s="79"/>
      <c r="AQ520" s="79"/>
      <c r="AR520" s="79"/>
      <c r="AS520" s="79"/>
      <c r="AT520" s="79"/>
      <c r="AU520" s="79"/>
      <c r="AV520" s="79"/>
      <c r="AW520" s="79"/>
      <c r="AX520" s="79"/>
      <c r="AY520" s="79"/>
      <c r="AZ520" s="79"/>
      <c r="BA520" s="79"/>
      <c r="BB520" s="79"/>
      <c r="BC520" s="79"/>
      <c r="BD520" s="79"/>
      <c r="BE520" s="79"/>
      <c r="BF520" s="79"/>
      <c r="BG520" s="79"/>
      <c r="BH520" s="79"/>
      <c r="BI520" s="79"/>
      <c r="BJ520" s="79"/>
      <c r="BK520" s="79"/>
      <c r="BL520" s="79"/>
      <c r="BM520" s="79"/>
      <c r="BN520" s="79"/>
      <c r="BO520" s="79"/>
      <c r="BP520" s="79"/>
      <c r="BQ520" s="79"/>
      <c r="BR520" s="79"/>
      <c r="BS520" s="79"/>
      <c r="BT520" s="79"/>
      <c r="BU520" s="79"/>
      <c r="BV520" s="79"/>
      <c r="BW520" s="79"/>
      <c r="BX520" s="79"/>
      <c r="BY520" s="79"/>
      <c r="BZ520" s="79"/>
    </row>
    <row r="521" spans="1:78">
      <c r="A521" s="79"/>
      <c r="B521" s="79"/>
      <c r="C521" s="79"/>
      <c r="D521" s="79"/>
      <c r="E521" s="79"/>
      <c r="F521" s="79"/>
      <c r="G521" s="79"/>
      <c r="H521" s="79"/>
      <c r="I521" s="79"/>
      <c r="J521" s="79"/>
      <c r="K521" s="79"/>
      <c r="L521" s="79"/>
      <c r="AE521" s="79"/>
      <c r="AF521" s="79"/>
      <c r="AG521" s="79"/>
      <c r="AH521" s="79"/>
      <c r="AI521" s="79"/>
      <c r="AJ521" s="79"/>
      <c r="AK521" s="79"/>
      <c r="AL521" s="79"/>
      <c r="AM521" s="79"/>
      <c r="AN521" s="79"/>
      <c r="AO521" s="79"/>
      <c r="AP521" s="79"/>
      <c r="AQ521" s="79"/>
      <c r="AR521" s="79"/>
      <c r="AS521" s="79"/>
      <c r="AT521" s="79"/>
      <c r="AU521" s="79"/>
      <c r="AV521" s="79"/>
      <c r="AW521" s="79"/>
      <c r="AX521" s="79"/>
      <c r="AY521" s="79"/>
      <c r="AZ521" s="79"/>
      <c r="BA521" s="79"/>
      <c r="BB521" s="79"/>
      <c r="BC521" s="79"/>
      <c r="BD521" s="79"/>
      <c r="BE521" s="79"/>
      <c r="BF521" s="79"/>
      <c r="BG521" s="79"/>
      <c r="BH521" s="79"/>
      <c r="BI521" s="79"/>
      <c r="BJ521" s="79"/>
      <c r="BK521" s="79"/>
      <c r="BL521" s="79"/>
      <c r="BM521" s="79"/>
      <c r="BN521" s="79"/>
      <c r="BO521" s="79"/>
      <c r="BP521" s="79"/>
      <c r="BQ521" s="79"/>
      <c r="BR521" s="79"/>
      <c r="BS521" s="79"/>
      <c r="BT521" s="79"/>
      <c r="BU521" s="79"/>
      <c r="BV521" s="79"/>
      <c r="BW521" s="79"/>
      <c r="BX521" s="79"/>
      <c r="BY521" s="79"/>
      <c r="BZ521" s="79"/>
    </row>
    <row r="522" spans="1:78">
      <c r="A522" s="79"/>
      <c r="B522" s="79"/>
      <c r="C522" s="79"/>
      <c r="D522" s="79"/>
      <c r="E522" s="79"/>
      <c r="F522" s="79"/>
      <c r="G522" s="79"/>
      <c r="H522" s="79"/>
      <c r="I522" s="79"/>
      <c r="J522" s="79"/>
      <c r="K522" s="79"/>
      <c r="L522" s="79"/>
      <c r="AE522" s="79"/>
      <c r="AF522" s="79"/>
      <c r="AG522" s="79"/>
      <c r="AH522" s="79"/>
      <c r="AI522" s="79"/>
      <c r="AJ522" s="79"/>
      <c r="AK522" s="79"/>
      <c r="AL522" s="79"/>
      <c r="AM522" s="79"/>
      <c r="AN522" s="79"/>
      <c r="AO522" s="79"/>
      <c r="AP522" s="79"/>
      <c r="AQ522" s="79"/>
      <c r="AR522" s="79"/>
      <c r="AS522" s="79"/>
      <c r="AT522" s="79"/>
      <c r="AU522" s="79"/>
      <c r="AV522" s="79"/>
      <c r="AW522" s="79"/>
      <c r="AX522" s="79"/>
      <c r="AY522" s="79"/>
      <c r="AZ522" s="79"/>
      <c r="BA522" s="79"/>
      <c r="BB522" s="79"/>
      <c r="BC522" s="79"/>
      <c r="BD522" s="79"/>
      <c r="BE522" s="79"/>
      <c r="BF522" s="79"/>
      <c r="BG522" s="79"/>
      <c r="BH522" s="79"/>
      <c r="BI522" s="79"/>
      <c r="BJ522" s="79"/>
      <c r="BK522" s="79"/>
      <c r="BL522" s="79"/>
      <c r="BM522" s="79"/>
      <c r="BN522" s="79"/>
      <c r="BO522" s="79"/>
      <c r="BP522" s="79"/>
      <c r="BQ522" s="79"/>
      <c r="BR522" s="79"/>
      <c r="BS522" s="79"/>
      <c r="BT522" s="79"/>
      <c r="BU522" s="79"/>
      <c r="BV522" s="79"/>
      <c r="BW522" s="79"/>
      <c r="BX522" s="79"/>
      <c r="BY522" s="79"/>
      <c r="BZ522" s="79"/>
    </row>
    <row r="523" spans="1:78">
      <c r="A523" s="79"/>
      <c r="B523" s="79"/>
      <c r="C523" s="79"/>
      <c r="D523" s="79"/>
      <c r="E523" s="79"/>
      <c r="F523" s="79"/>
      <c r="G523" s="79"/>
      <c r="H523" s="79"/>
      <c r="I523" s="79"/>
      <c r="J523" s="79"/>
      <c r="K523" s="79"/>
      <c r="L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c r="BK523" s="79"/>
      <c r="BL523" s="79"/>
      <c r="BM523" s="79"/>
      <c r="BN523" s="79"/>
      <c r="BO523" s="79"/>
      <c r="BP523" s="79"/>
      <c r="BQ523" s="79"/>
      <c r="BR523" s="79"/>
      <c r="BS523" s="79"/>
      <c r="BT523" s="79"/>
      <c r="BU523" s="79"/>
      <c r="BV523" s="79"/>
      <c r="BW523" s="79"/>
      <c r="BX523" s="79"/>
      <c r="BY523" s="79"/>
      <c r="BZ523" s="79"/>
    </row>
    <row r="524" spans="1:78">
      <c r="A524" s="79"/>
      <c r="B524" s="79"/>
      <c r="C524" s="79"/>
      <c r="D524" s="79"/>
      <c r="E524" s="79"/>
      <c r="F524" s="79"/>
      <c r="G524" s="79"/>
      <c r="H524" s="79"/>
      <c r="I524" s="79"/>
      <c r="J524" s="79"/>
      <c r="K524" s="79"/>
      <c r="L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c r="BC524" s="79"/>
      <c r="BD524" s="79"/>
      <c r="BE524" s="79"/>
      <c r="BF524" s="79"/>
      <c r="BG524" s="79"/>
      <c r="BH524" s="79"/>
      <c r="BI524" s="79"/>
      <c r="BJ524" s="79"/>
      <c r="BK524" s="79"/>
      <c r="BL524" s="79"/>
      <c r="BM524" s="79"/>
      <c r="BN524" s="79"/>
      <c r="BO524" s="79"/>
      <c r="BP524" s="79"/>
      <c r="BQ524" s="79"/>
      <c r="BR524" s="79"/>
      <c r="BS524" s="79"/>
      <c r="BT524" s="79"/>
      <c r="BU524" s="79"/>
      <c r="BV524" s="79"/>
      <c r="BW524" s="79"/>
      <c r="BX524" s="79"/>
      <c r="BY524" s="79"/>
      <c r="BZ524" s="79"/>
    </row>
    <row r="525" spans="1:78">
      <c r="A525" s="79"/>
      <c r="B525" s="79"/>
      <c r="C525" s="79"/>
      <c r="D525" s="79"/>
      <c r="E525" s="79"/>
      <c r="F525" s="79"/>
      <c r="G525" s="79"/>
      <c r="H525" s="79"/>
      <c r="I525" s="79"/>
      <c r="J525" s="79"/>
      <c r="K525" s="79"/>
      <c r="L525" s="79"/>
      <c r="AE525" s="79"/>
      <c r="AF525" s="79"/>
      <c r="AG525" s="79"/>
      <c r="AH525" s="79"/>
      <c r="AI525" s="79"/>
      <c r="AJ525" s="79"/>
      <c r="AK525" s="79"/>
      <c r="AL525" s="79"/>
      <c r="AM525" s="79"/>
      <c r="AN525" s="79"/>
      <c r="AO525" s="79"/>
      <c r="AP525" s="79"/>
      <c r="AQ525" s="79"/>
      <c r="AR525" s="79"/>
      <c r="AS525" s="79"/>
      <c r="AT525" s="79"/>
      <c r="AU525" s="79"/>
      <c r="AV525" s="79"/>
      <c r="AW525" s="79"/>
      <c r="AX525" s="79"/>
      <c r="AY525" s="79"/>
      <c r="AZ525" s="79"/>
      <c r="BA525" s="79"/>
      <c r="BB525" s="79"/>
      <c r="BC525" s="79"/>
      <c r="BD525" s="79"/>
      <c r="BE525" s="79"/>
      <c r="BF525" s="79"/>
      <c r="BG525" s="79"/>
      <c r="BH525" s="79"/>
      <c r="BI525" s="79"/>
      <c r="BJ525" s="79"/>
      <c r="BK525" s="79"/>
      <c r="BL525" s="79"/>
      <c r="BM525" s="79"/>
      <c r="BN525" s="79"/>
      <c r="BO525" s="79"/>
      <c r="BP525" s="79"/>
      <c r="BQ525" s="79"/>
      <c r="BR525" s="79"/>
      <c r="BS525" s="79"/>
      <c r="BT525" s="79"/>
      <c r="BU525" s="79"/>
      <c r="BV525" s="79"/>
      <c r="BW525" s="79"/>
      <c r="BX525" s="79"/>
      <c r="BY525" s="79"/>
      <c r="BZ525" s="79"/>
    </row>
    <row r="526" spans="1:78">
      <c r="A526" s="79"/>
      <c r="B526" s="79"/>
      <c r="C526" s="79"/>
      <c r="D526" s="79"/>
      <c r="E526" s="79"/>
      <c r="F526" s="79"/>
      <c r="G526" s="79"/>
      <c r="H526" s="79"/>
      <c r="I526" s="79"/>
      <c r="J526" s="79"/>
      <c r="K526" s="79"/>
      <c r="L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c r="BC526" s="79"/>
      <c r="BD526" s="79"/>
      <c r="BE526" s="79"/>
      <c r="BF526" s="79"/>
      <c r="BG526" s="79"/>
      <c r="BH526" s="79"/>
      <c r="BI526" s="79"/>
      <c r="BJ526" s="79"/>
      <c r="BK526" s="79"/>
      <c r="BL526" s="79"/>
      <c r="BM526" s="79"/>
      <c r="BN526" s="79"/>
      <c r="BO526" s="79"/>
      <c r="BP526" s="79"/>
      <c r="BQ526" s="79"/>
      <c r="BR526" s="79"/>
      <c r="BS526" s="79"/>
      <c r="BT526" s="79"/>
      <c r="BU526" s="79"/>
      <c r="BV526" s="79"/>
      <c r="BW526" s="79"/>
      <c r="BX526" s="79"/>
      <c r="BY526" s="79"/>
      <c r="BZ526" s="79"/>
    </row>
    <row r="527" spans="1:78">
      <c r="A527" s="79"/>
      <c r="B527" s="79"/>
      <c r="C527" s="79"/>
      <c r="D527" s="79"/>
      <c r="E527" s="79"/>
      <c r="F527" s="79"/>
      <c r="G527" s="79"/>
      <c r="H527" s="79"/>
      <c r="I527" s="79"/>
      <c r="J527" s="79"/>
      <c r="K527" s="79"/>
      <c r="L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c r="BK527" s="79"/>
      <c r="BL527" s="79"/>
      <c r="BM527" s="79"/>
      <c r="BN527" s="79"/>
      <c r="BO527" s="79"/>
      <c r="BP527" s="79"/>
      <c r="BQ527" s="79"/>
      <c r="BR527" s="79"/>
      <c r="BS527" s="79"/>
      <c r="BT527" s="79"/>
      <c r="BU527" s="79"/>
      <c r="BV527" s="79"/>
      <c r="BW527" s="79"/>
      <c r="BX527" s="79"/>
      <c r="BY527" s="79"/>
      <c r="BZ527" s="79"/>
    </row>
    <row r="528" spans="1:78">
      <c r="A528" s="79"/>
      <c r="B528" s="79"/>
      <c r="C528" s="79"/>
      <c r="D528" s="79"/>
      <c r="E528" s="79"/>
      <c r="F528" s="79"/>
      <c r="G528" s="79"/>
      <c r="H528" s="79"/>
      <c r="I528" s="79"/>
      <c r="J528" s="79"/>
      <c r="K528" s="79"/>
      <c r="L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c r="BK528" s="79"/>
      <c r="BL528" s="79"/>
      <c r="BM528" s="79"/>
      <c r="BN528" s="79"/>
      <c r="BO528" s="79"/>
      <c r="BP528" s="79"/>
      <c r="BQ528" s="79"/>
      <c r="BR528" s="79"/>
      <c r="BS528" s="79"/>
      <c r="BT528" s="79"/>
      <c r="BU528" s="79"/>
      <c r="BV528" s="79"/>
      <c r="BW528" s="79"/>
      <c r="BX528" s="79"/>
      <c r="BY528" s="79"/>
      <c r="BZ528" s="79"/>
    </row>
    <row r="529" spans="1:78">
      <c r="A529" s="79"/>
      <c r="B529" s="79"/>
      <c r="C529" s="79"/>
      <c r="D529" s="79"/>
      <c r="E529" s="79"/>
      <c r="F529" s="79"/>
      <c r="G529" s="79"/>
      <c r="H529" s="79"/>
      <c r="I529" s="79"/>
      <c r="J529" s="79"/>
      <c r="K529" s="79"/>
      <c r="L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c r="BK529" s="79"/>
      <c r="BL529" s="79"/>
      <c r="BM529" s="79"/>
      <c r="BN529" s="79"/>
      <c r="BO529" s="79"/>
      <c r="BP529" s="79"/>
      <c r="BQ529" s="79"/>
      <c r="BR529" s="79"/>
      <c r="BS529" s="79"/>
      <c r="BT529" s="79"/>
      <c r="BU529" s="79"/>
      <c r="BV529" s="79"/>
      <c r="BW529" s="79"/>
      <c r="BX529" s="79"/>
      <c r="BY529" s="79"/>
      <c r="BZ529" s="79"/>
    </row>
    <row r="530" spans="1:78">
      <c r="A530" s="79"/>
      <c r="B530" s="79"/>
      <c r="C530" s="79"/>
      <c r="D530" s="79"/>
      <c r="E530" s="79"/>
      <c r="F530" s="79"/>
      <c r="G530" s="79"/>
      <c r="H530" s="79"/>
      <c r="I530" s="79"/>
      <c r="J530" s="79"/>
      <c r="K530" s="79"/>
      <c r="L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c r="BK530" s="79"/>
      <c r="BL530" s="79"/>
      <c r="BM530" s="79"/>
      <c r="BN530" s="79"/>
      <c r="BO530" s="79"/>
      <c r="BP530" s="79"/>
      <c r="BQ530" s="79"/>
      <c r="BR530" s="79"/>
      <c r="BS530" s="79"/>
      <c r="BT530" s="79"/>
      <c r="BU530" s="79"/>
      <c r="BV530" s="79"/>
      <c r="BW530" s="79"/>
      <c r="BX530" s="79"/>
      <c r="BY530" s="79"/>
      <c r="BZ530" s="79"/>
    </row>
    <row r="531" spans="1:78">
      <c r="A531" s="79"/>
      <c r="B531" s="79"/>
      <c r="C531" s="79"/>
      <c r="D531" s="79"/>
      <c r="E531" s="79"/>
      <c r="F531" s="79"/>
      <c r="G531" s="79"/>
      <c r="H531" s="79"/>
      <c r="I531" s="79"/>
      <c r="J531" s="79"/>
      <c r="K531" s="79"/>
      <c r="L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c r="BK531" s="79"/>
      <c r="BL531" s="79"/>
      <c r="BM531" s="79"/>
      <c r="BN531" s="79"/>
      <c r="BO531" s="79"/>
      <c r="BP531" s="79"/>
      <c r="BQ531" s="79"/>
      <c r="BR531" s="79"/>
      <c r="BS531" s="79"/>
      <c r="BT531" s="79"/>
      <c r="BU531" s="79"/>
      <c r="BV531" s="79"/>
      <c r="BW531" s="79"/>
      <c r="BX531" s="79"/>
      <c r="BY531" s="79"/>
      <c r="BZ531" s="79"/>
    </row>
    <row r="532" spans="1:78">
      <c r="A532" s="79"/>
      <c r="B532" s="79"/>
      <c r="C532" s="79"/>
      <c r="D532" s="79"/>
      <c r="E532" s="79"/>
      <c r="F532" s="79"/>
      <c r="G532" s="79"/>
      <c r="H532" s="79"/>
      <c r="I532" s="79"/>
      <c r="J532" s="79"/>
      <c r="K532" s="79"/>
      <c r="L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c r="BK532" s="79"/>
      <c r="BL532" s="79"/>
      <c r="BM532" s="79"/>
      <c r="BN532" s="79"/>
      <c r="BO532" s="79"/>
      <c r="BP532" s="79"/>
      <c r="BQ532" s="79"/>
      <c r="BR532" s="79"/>
      <c r="BS532" s="79"/>
      <c r="BT532" s="79"/>
      <c r="BU532" s="79"/>
      <c r="BV532" s="79"/>
      <c r="BW532" s="79"/>
      <c r="BX532" s="79"/>
      <c r="BY532" s="79"/>
      <c r="BZ532" s="79"/>
    </row>
    <row r="533" spans="1:78">
      <c r="A533" s="79"/>
      <c r="B533" s="79"/>
      <c r="C533" s="79"/>
      <c r="D533" s="79"/>
      <c r="E533" s="79"/>
      <c r="F533" s="79"/>
      <c r="G533" s="79"/>
      <c r="H533" s="79"/>
      <c r="I533" s="79"/>
      <c r="J533" s="79"/>
      <c r="K533" s="79"/>
      <c r="L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c r="BC533" s="79"/>
      <c r="BD533" s="79"/>
      <c r="BE533" s="79"/>
      <c r="BF533" s="79"/>
      <c r="BG533" s="79"/>
      <c r="BH533" s="79"/>
      <c r="BI533" s="79"/>
      <c r="BJ533" s="79"/>
      <c r="BK533" s="79"/>
      <c r="BL533" s="79"/>
      <c r="BM533" s="79"/>
      <c r="BN533" s="79"/>
      <c r="BO533" s="79"/>
      <c r="BP533" s="79"/>
      <c r="BQ533" s="79"/>
      <c r="BR533" s="79"/>
      <c r="BS533" s="79"/>
      <c r="BT533" s="79"/>
      <c r="BU533" s="79"/>
      <c r="BV533" s="79"/>
      <c r="BW533" s="79"/>
      <c r="BX533" s="79"/>
      <c r="BY533" s="79"/>
      <c r="BZ533" s="79"/>
    </row>
    <row r="534" spans="1:78">
      <c r="A534" s="79"/>
      <c r="B534" s="79"/>
      <c r="C534" s="79"/>
      <c r="D534" s="79"/>
      <c r="E534" s="79"/>
      <c r="F534" s="79"/>
      <c r="G534" s="79"/>
      <c r="H534" s="79"/>
      <c r="I534" s="79"/>
      <c r="J534" s="79"/>
      <c r="K534" s="79"/>
      <c r="L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c r="BK534" s="79"/>
      <c r="BL534" s="79"/>
      <c r="BM534" s="79"/>
      <c r="BN534" s="79"/>
      <c r="BO534" s="79"/>
      <c r="BP534" s="79"/>
      <c r="BQ534" s="79"/>
      <c r="BR534" s="79"/>
      <c r="BS534" s="79"/>
      <c r="BT534" s="79"/>
      <c r="BU534" s="79"/>
      <c r="BV534" s="79"/>
      <c r="BW534" s="79"/>
      <c r="BX534" s="79"/>
      <c r="BY534" s="79"/>
      <c r="BZ534" s="79"/>
    </row>
    <row r="535" spans="1:78">
      <c r="A535" s="79"/>
      <c r="B535" s="79"/>
      <c r="C535" s="79"/>
      <c r="D535" s="79"/>
      <c r="E535" s="79"/>
      <c r="F535" s="79"/>
      <c r="G535" s="79"/>
      <c r="H535" s="79"/>
      <c r="I535" s="79"/>
      <c r="J535" s="79"/>
      <c r="K535" s="79"/>
      <c r="L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c r="BK535" s="79"/>
      <c r="BL535" s="79"/>
      <c r="BM535" s="79"/>
      <c r="BN535" s="79"/>
      <c r="BO535" s="79"/>
      <c r="BP535" s="79"/>
      <c r="BQ535" s="79"/>
      <c r="BR535" s="79"/>
      <c r="BS535" s="79"/>
      <c r="BT535" s="79"/>
      <c r="BU535" s="79"/>
      <c r="BV535" s="79"/>
      <c r="BW535" s="79"/>
      <c r="BX535" s="79"/>
      <c r="BY535" s="79"/>
      <c r="BZ535" s="79"/>
    </row>
    <row r="536" spans="1:78">
      <c r="A536" s="79"/>
      <c r="B536" s="79"/>
      <c r="C536" s="79"/>
      <c r="D536" s="79"/>
      <c r="E536" s="79"/>
      <c r="F536" s="79"/>
      <c r="G536" s="79"/>
      <c r="H536" s="79"/>
      <c r="I536" s="79"/>
      <c r="J536" s="79"/>
      <c r="K536" s="79"/>
      <c r="L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c r="BK536" s="79"/>
      <c r="BL536" s="79"/>
      <c r="BM536" s="79"/>
      <c r="BN536" s="79"/>
      <c r="BO536" s="79"/>
      <c r="BP536" s="79"/>
      <c r="BQ536" s="79"/>
      <c r="BR536" s="79"/>
      <c r="BS536" s="79"/>
      <c r="BT536" s="79"/>
      <c r="BU536" s="79"/>
      <c r="BV536" s="79"/>
      <c r="BW536" s="79"/>
      <c r="BX536" s="79"/>
      <c r="BY536" s="79"/>
      <c r="BZ536" s="79"/>
    </row>
    <row r="537" spans="1:78">
      <c r="A537" s="79"/>
      <c r="B537" s="79"/>
      <c r="C537" s="79"/>
      <c r="D537" s="79"/>
      <c r="E537" s="79"/>
      <c r="F537" s="79"/>
      <c r="G537" s="79"/>
      <c r="H537" s="79"/>
      <c r="I537" s="79"/>
      <c r="J537" s="79"/>
      <c r="K537" s="79"/>
      <c r="L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c r="BK537" s="79"/>
      <c r="BL537" s="79"/>
      <c r="BM537" s="79"/>
      <c r="BN537" s="79"/>
      <c r="BO537" s="79"/>
      <c r="BP537" s="79"/>
      <c r="BQ537" s="79"/>
      <c r="BR537" s="79"/>
      <c r="BS537" s="79"/>
      <c r="BT537" s="79"/>
      <c r="BU537" s="79"/>
      <c r="BV537" s="79"/>
      <c r="BW537" s="79"/>
      <c r="BX537" s="79"/>
      <c r="BY537" s="79"/>
      <c r="BZ537" s="79"/>
    </row>
    <row r="538" spans="1:78">
      <c r="A538" s="79"/>
      <c r="B538" s="79"/>
      <c r="C538" s="79"/>
      <c r="D538" s="79"/>
      <c r="E538" s="79"/>
      <c r="F538" s="79"/>
      <c r="G538" s="79"/>
      <c r="H538" s="79"/>
      <c r="I538" s="79"/>
      <c r="J538" s="79"/>
      <c r="K538" s="79"/>
      <c r="L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c r="BK538" s="79"/>
      <c r="BL538" s="79"/>
      <c r="BM538" s="79"/>
      <c r="BN538" s="79"/>
      <c r="BO538" s="79"/>
      <c r="BP538" s="79"/>
      <c r="BQ538" s="79"/>
      <c r="BR538" s="79"/>
      <c r="BS538" s="79"/>
      <c r="BT538" s="79"/>
      <c r="BU538" s="79"/>
      <c r="BV538" s="79"/>
      <c r="BW538" s="79"/>
      <c r="BX538" s="79"/>
      <c r="BY538" s="79"/>
      <c r="BZ538" s="79"/>
    </row>
    <row r="539" spans="1:78">
      <c r="A539" s="79"/>
      <c r="B539" s="79"/>
      <c r="C539" s="79"/>
      <c r="D539" s="79"/>
      <c r="E539" s="79"/>
      <c r="F539" s="79"/>
      <c r="G539" s="79"/>
      <c r="H539" s="79"/>
      <c r="I539" s="79"/>
      <c r="J539" s="79"/>
      <c r="K539" s="79"/>
      <c r="L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c r="BK539" s="79"/>
      <c r="BL539" s="79"/>
      <c r="BM539" s="79"/>
      <c r="BN539" s="79"/>
      <c r="BO539" s="79"/>
      <c r="BP539" s="79"/>
      <c r="BQ539" s="79"/>
      <c r="BR539" s="79"/>
      <c r="BS539" s="79"/>
      <c r="BT539" s="79"/>
      <c r="BU539" s="79"/>
      <c r="BV539" s="79"/>
      <c r="BW539" s="79"/>
      <c r="BX539" s="79"/>
      <c r="BY539" s="79"/>
      <c r="BZ539" s="79"/>
    </row>
    <row r="540" spans="1:78">
      <c r="A540" s="79"/>
      <c r="B540" s="79"/>
      <c r="C540" s="79"/>
      <c r="D540" s="79"/>
      <c r="E540" s="79"/>
      <c r="F540" s="79"/>
      <c r="G540" s="79"/>
      <c r="H540" s="79"/>
      <c r="I540" s="79"/>
      <c r="J540" s="79"/>
      <c r="K540" s="79"/>
      <c r="L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c r="BK540" s="79"/>
      <c r="BL540" s="79"/>
      <c r="BM540" s="79"/>
      <c r="BN540" s="79"/>
      <c r="BO540" s="79"/>
      <c r="BP540" s="79"/>
      <c r="BQ540" s="79"/>
      <c r="BR540" s="79"/>
      <c r="BS540" s="79"/>
      <c r="BT540" s="79"/>
      <c r="BU540" s="79"/>
      <c r="BV540" s="79"/>
      <c r="BW540" s="79"/>
      <c r="BX540" s="79"/>
      <c r="BY540" s="79"/>
      <c r="BZ540" s="79"/>
    </row>
    <row r="541" spans="1:78">
      <c r="A541" s="79"/>
      <c r="B541" s="79"/>
      <c r="C541" s="79"/>
      <c r="D541" s="79"/>
      <c r="E541" s="79"/>
      <c r="F541" s="79"/>
      <c r="G541" s="79"/>
      <c r="H541" s="79"/>
      <c r="I541" s="79"/>
      <c r="J541" s="79"/>
      <c r="K541" s="79"/>
      <c r="L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c r="BK541" s="79"/>
      <c r="BL541" s="79"/>
      <c r="BM541" s="79"/>
      <c r="BN541" s="79"/>
      <c r="BO541" s="79"/>
      <c r="BP541" s="79"/>
      <c r="BQ541" s="79"/>
      <c r="BR541" s="79"/>
      <c r="BS541" s="79"/>
      <c r="BT541" s="79"/>
      <c r="BU541" s="79"/>
      <c r="BV541" s="79"/>
      <c r="BW541" s="79"/>
      <c r="BX541" s="79"/>
      <c r="BY541" s="79"/>
      <c r="BZ541" s="79"/>
    </row>
    <row r="542" spans="1:78">
      <c r="A542" s="79"/>
      <c r="B542" s="79"/>
      <c r="C542" s="79"/>
      <c r="D542" s="79"/>
      <c r="E542" s="79"/>
      <c r="F542" s="79"/>
      <c r="G542" s="79"/>
      <c r="H542" s="79"/>
      <c r="I542" s="79"/>
      <c r="J542" s="79"/>
      <c r="K542" s="79"/>
      <c r="L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c r="BC542" s="79"/>
      <c r="BD542" s="79"/>
      <c r="BE542" s="79"/>
      <c r="BF542" s="79"/>
      <c r="BG542" s="79"/>
      <c r="BH542" s="79"/>
      <c r="BI542" s="79"/>
      <c r="BJ542" s="79"/>
      <c r="BK542" s="79"/>
      <c r="BL542" s="79"/>
      <c r="BM542" s="79"/>
      <c r="BN542" s="79"/>
      <c r="BO542" s="79"/>
      <c r="BP542" s="79"/>
      <c r="BQ542" s="79"/>
      <c r="BR542" s="79"/>
      <c r="BS542" s="79"/>
      <c r="BT542" s="79"/>
      <c r="BU542" s="79"/>
      <c r="BV542" s="79"/>
      <c r="BW542" s="79"/>
      <c r="BX542" s="79"/>
      <c r="BY542" s="79"/>
      <c r="BZ542" s="79"/>
    </row>
    <row r="543" spans="1:78">
      <c r="A543" s="79"/>
      <c r="B543" s="79"/>
      <c r="C543" s="79"/>
      <c r="D543" s="79"/>
      <c r="E543" s="79"/>
      <c r="F543" s="79"/>
      <c r="G543" s="79"/>
      <c r="H543" s="79"/>
      <c r="I543" s="79"/>
      <c r="J543" s="79"/>
      <c r="K543" s="79"/>
      <c r="L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c r="BK543" s="79"/>
      <c r="BL543" s="79"/>
      <c r="BM543" s="79"/>
      <c r="BN543" s="79"/>
      <c r="BO543" s="79"/>
      <c r="BP543" s="79"/>
      <c r="BQ543" s="79"/>
      <c r="BR543" s="79"/>
      <c r="BS543" s="79"/>
      <c r="BT543" s="79"/>
      <c r="BU543" s="79"/>
      <c r="BV543" s="79"/>
      <c r="BW543" s="79"/>
      <c r="BX543" s="79"/>
      <c r="BY543" s="79"/>
      <c r="BZ543" s="79"/>
    </row>
    <row r="544" spans="1:78">
      <c r="A544" s="79"/>
      <c r="B544" s="79"/>
      <c r="C544" s="79"/>
      <c r="D544" s="79"/>
      <c r="E544" s="79"/>
      <c r="F544" s="79"/>
      <c r="G544" s="79"/>
      <c r="H544" s="79"/>
      <c r="I544" s="79"/>
      <c r="J544" s="79"/>
      <c r="K544" s="79"/>
      <c r="L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c r="BK544" s="79"/>
      <c r="BL544" s="79"/>
      <c r="BM544" s="79"/>
      <c r="BN544" s="79"/>
      <c r="BO544" s="79"/>
      <c r="BP544" s="79"/>
      <c r="BQ544" s="79"/>
      <c r="BR544" s="79"/>
      <c r="BS544" s="79"/>
      <c r="BT544" s="79"/>
      <c r="BU544" s="79"/>
      <c r="BV544" s="79"/>
      <c r="BW544" s="79"/>
      <c r="BX544" s="79"/>
      <c r="BY544" s="79"/>
      <c r="BZ544" s="79"/>
    </row>
    <row r="545" spans="1:78">
      <c r="A545" s="79"/>
      <c r="B545" s="79"/>
      <c r="C545" s="79"/>
      <c r="D545" s="79"/>
      <c r="E545" s="79"/>
      <c r="F545" s="79"/>
      <c r="G545" s="79"/>
      <c r="H545" s="79"/>
      <c r="I545" s="79"/>
      <c r="J545" s="79"/>
      <c r="K545" s="79"/>
      <c r="L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c r="BK545" s="79"/>
      <c r="BL545" s="79"/>
      <c r="BM545" s="79"/>
      <c r="BN545" s="79"/>
      <c r="BO545" s="79"/>
      <c r="BP545" s="79"/>
      <c r="BQ545" s="79"/>
      <c r="BR545" s="79"/>
      <c r="BS545" s="79"/>
      <c r="BT545" s="79"/>
      <c r="BU545" s="79"/>
      <c r="BV545" s="79"/>
      <c r="BW545" s="79"/>
      <c r="BX545" s="79"/>
      <c r="BY545" s="79"/>
      <c r="BZ545" s="79"/>
    </row>
    <row r="546" spans="1:78">
      <c r="A546" s="79"/>
      <c r="B546" s="79"/>
      <c r="C546" s="79"/>
      <c r="D546" s="79"/>
      <c r="E546" s="79"/>
      <c r="F546" s="79"/>
      <c r="G546" s="79"/>
      <c r="H546" s="79"/>
      <c r="I546" s="79"/>
      <c r="J546" s="79"/>
      <c r="K546" s="79"/>
      <c r="L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c r="BK546" s="79"/>
      <c r="BL546" s="79"/>
      <c r="BM546" s="79"/>
      <c r="BN546" s="79"/>
      <c r="BO546" s="79"/>
      <c r="BP546" s="79"/>
      <c r="BQ546" s="79"/>
      <c r="BR546" s="79"/>
      <c r="BS546" s="79"/>
      <c r="BT546" s="79"/>
      <c r="BU546" s="79"/>
      <c r="BV546" s="79"/>
      <c r="BW546" s="79"/>
      <c r="BX546" s="79"/>
      <c r="BY546" s="79"/>
      <c r="BZ546" s="79"/>
    </row>
    <row r="547" spans="1:78">
      <c r="A547" s="79"/>
      <c r="B547" s="79"/>
      <c r="C547" s="79"/>
      <c r="D547" s="79"/>
      <c r="E547" s="79"/>
      <c r="F547" s="79"/>
      <c r="G547" s="79"/>
      <c r="H547" s="79"/>
      <c r="I547" s="79"/>
      <c r="J547" s="79"/>
      <c r="K547" s="79"/>
      <c r="L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c r="BK547" s="79"/>
      <c r="BL547" s="79"/>
      <c r="BM547" s="79"/>
      <c r="BN547" s="79"/>
      <c r="BO547" s="79"/>
      <c r="BP547" s="79"/>
      <c r="BQ547" s="79"/>
      <c r="BR547" s="79"/>
      <c r="BS547" s="79"/>
      <c r="BT547" s="79"/>
      <c r="BU547" s="79"/>
      <c r="BV547" s="79"/>
      <c r="BW547" s="79"/>
      <c r="BX547" s="79"/>
      <c r="BY547" s="79"/>
      <c r="BZ547" s="79"/>
    </row>
    <row r="548" spans="1:78">
      <c r="A548" s="79"/>
      <c r="B548" s="79"/>
      <c r="C548" s="79"/>
      <c r="D548" s="79"/>
      <c r="E548" s="79"/>
      <c r="F548" s="79"/>
      <c r="G548" s="79"/>
      <c r="H548" s="79"/>
      <c r="I548" s="79"/>
      <c r="J548" s="79"/>
      <c r="K548" s="79"/>
      <c r="L548" s="79"/>
      <c r="AE548" s="79"/>
      <c r="AF548" s="79"/>
      <c r="AG548" s="79"/>
      <c r="AH548" s="79"/>
      <c r="AI548" s="79"/>
      <c r="AJ548" s="79"/>
      <c r="AK548" s="79"/>
      <c r="AL548" s="79"/>
      <c r="AM548" s="79"/>
      <c r="AN548" s="79"/>
      <c r="AO548" s="79"/>
      <c r="AP548" s="79"/>
      <c r="AQ548" s="79"/>
      <c r="AR548" s="79"/>
      <c r="AS548" s="79"/>
      <c r="AT548" s="79"/>
      <c r="AU548" s="79"/>
      <c r="AV548" s="79"/>
      <c r="AW548" s="79"/>
      <c r="AX548" s="79"/>
      <c r="AY548" s="79"/>
      <c r="AZ548" s="79"/>
      <c r="BA548" s="79"/>
      <c r="BB548" s="79"/>
      <c r="BC548" s="79"/>
      <c r="BD548" s="79"/>
      <c r="BE548" s="79"/>
      <c r="BF548" s="79"/>
      <c r="BG548" s="79"/>
      <c r="BH548" s="79"/>
      <c r="BI548" s="79"/>
      <c r="BJ548" s="79"/>
      <c r="BK548" s="79"/>
      <c r="BL548" s="79"/>
      <c r="BM548" s="79"/>
      <c r="BN548" s="79"/>
      <c r="BO548" s="79"/>
      <c r="BP548" s="79"/>
      <c r="BQ548" s="79"/>
      <c r="BR548" s="79"/>
      <c r="BS548" s="79"/>
      <c r="BT548" s="79"/>
      <c r="BU548" s="79"/>
      <c r="BV548" s="79"/>
      <c r="BW548" s="79"/>
      <c r="BX548" s="79"/>
      <c r="BY548" s="79"/>
      <c r="BZ548" s="79"/>
    </row>
    <row r="549" spans="1:78">
      <c r="A549" s="79"/>
      <c r="B549" s="79"/>
      <c r="C549" s="79"/>
      <c r="D549" s="79"/>
      <c r="E549" s="79"/>
      <c r="F549" s="79"/>
      <c r="G549" s="79"/>
      <c r="H549" s="79"/>
      <c r="I549" s="79"/>
      <c r="J549" s="79"/>
      <c r="K549" s="79"/>
      <c r="L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c r="BC549" s="79"/>
      <c r="BD549" s="79"/>
      <c r="BE549" s="79"/>
      <c r="BF549" s="79"/>
      <c r="BG549" s="79"/>
      <c r="BH549" s="79"/>
      <c r="BI549" s="79"/>
      <c r="BJ549" s="79"/>
      <c r="BK549" s="79"/>
      <c r="BL549" s="79"/>
      <c r="BM549" s="79"/>
      <c r="BN549" s="79"/>
      <c r="BO549" s="79"/>
      <c r="BP549" s="79"/>
      <c r="BQ549" s="79"/>
      <c r="BR549" s="79"/>
      <c r="BS549" s="79"/>
      <c r="BT549" s="79"/>
      <c r="BU549" s="79"/>
      <c r="BV549" s="79"/>
      <c r="BW549" s="79"/>
      <c r="BX549" s="79"/>
      <c r="BY549" s="79"/>
      <c r="BZ549" s="79"/>
    </row>
    <row r="550" spans="1:78">
      <c r="A550" s="79"/>
      <c r="B550" s="79"/>
      <c r="C550" s="79"/>
      <c r="D550" s="79"/>
      <c r="E550" s="79"/>
      <c r="F550" s="79"/>
      <c r="G550" s="79"/>
      <c r="H550" s="79"/>
      <c r="I550" s="79"/>
      <c r="J550" s="79"/>
      <c r="K550" s="79"/>
      <c r="L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c r="BK550" s="79"/>
      <c r="BL550" s="79"/>
      <c r="BM550" s="79"/>
      <c r="BN550" s="79"/>
      <c r="BO550" s="79"/>
      <c r="BP550" s="79"/>
      <c r="BQ550" s="79"/>
      <c r="BR550" s="79"/>
      <c r="BS550" s="79"/>
      <c r="BT550" s="79"/>
      <c r="BU550" s="79"/>
      <c r="BV550" s="79"/>
      <c r="BW550" s="79"/>
      <c r="BX550" s="79"/>
      <c r="BY550" s="79"/>
      <c r="BZ550" s="79"/>
    </row>
    <row r="551" spans="1:78">
      <c r="A551" s="79"/>
      <c r="B551" s="79"/>
      <c r="C551" s="79"/>
      <c r="D551" s="79"/>
      <c r="E551" s="79"/>
      <c r="F551" s="79"/>
      <c r="G551" s="79"/>
      <c r="H551" s="79"/>
      <c r="I551" s="79"/>
      <c r="J551" s="79"/>
      <c r="K551" s="79"/>
      <c r="L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c r="BC551" s="79"/>
      <c r="BD551" s="79"/>
      <c r="BE551" s="79"/>
      <c r="BF551" s="79"/>
      <c r="BG551" s="79"/>
      <c r="BH551" s="79"/>
      <c r="BI551" s="79"/>
      <c r="BJ551" s="79"/>
      <c r="BK551" s="79"/>
      <c r="BL551" s="79"/>
      <c r="BM551" s="79"/>
      <c r="BN551" s="79"/>
      <c r="BO551" s="79"/>
      <c r="BP551" s="79"/>
      <c r="BQ551" s="79"/>
      <c r="BR551" s="79"/>
      <c r="BS551" s="79"/>
      <c r="BT551" s="79"/>
      <c r="BU551" s="79"/>
      <c r="BV551" s="79"/>
      <c r="BW551" s="79"/>
      <c r="BX551" s="79"/>
      <c r="BY551" s="79"/>
      <c r="BZ551" s="79"/>
    </row>
    <row r="552" spans="1:78">
      <c r="A552" s="79"/>
      <c r="B552" s="79"/>
      <c r="C552" s="79"/>
      <c r="D552" s="79"/>
      <c r="E552" s="79"/>
      <c r="F552" s="79"/>
      <c r="G552" s="79"/>
      <c r="H552" s="79"/>
      <c r="I552" s="79"/>
      <c r="J552" s="79"/>
      <c r="K552" s="79"/>
      <c r="L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c r="BC552" s="79"/>
      <c r="BD552" s="79"/>
      <c r="BE552" s="79"/>
      <c r="BF552" s="79"/>
      <c r="BG552" s="79"/>
      <c r="BH552" s="79"/>
      <c r="BI552" s="79"/>
      <c r="BJ552" s="79"/>
      <c r="BK552" s="79"/>
      <c r="BL552" s="79"/>
      <c r="BM552" s="79"/>
      <c r="BN552" s="79"/>
      <c r="BO552" s="79"/>
      <c r="BP552" s="79"/>
      <c r="BQ552" s="79"/>
      <c r="BR552" s="79"/>
      <c r="BS552" s="79"/>
      <c r="BT552" s="79"/>
      <c r="BU552" s="79"/>
      <c r="BV552" s="79"/>
      <c r="BW552" s="79"/>
      <c r="BX552" s="79"/>
      <c r="BY552" s="79"/>
      <c r="BZ552" s="79"/>
    </row>
    <row r="553" spans="1:78">
      <c r="A553" s="79"/>
      <c r="B553" s="79"/>
      <c r="C553" s="79"/>
      <c r="D553" s="79"/>
      <c r="E553" s="79"/>
      <c r="F553" s="79"/>
      <c r="G553" s="79"/>
      <c r="H553" s="79"/>
      <c r="I553" s="79"/>
      <c r="J553" s="79"/>
      <c r="K553" s="79"/>
      <c r="L553" s="79"/>
      <c r="AE553" s="79"/>
      <c r="AF553" s="79"/>
      <c r="AG553" s="79"/>
      <c r="AH553" s="79"/>
      <c r="AI553" s="79"/>
      <c r="AJ553" s="79"/>
      <c r="AK553" s="79"/>
      <c r="AL553" s="79"/>
      <c r="AM553" s="79"/>
      <c r="AN553" s="79"/>
      <c r="AO553" s="79"/>
      <c r="AP553" s="79"/>
      <c r="AQ553" s="79"/>
      <c r="AR553" s="79"/>
      <c r="AS553" s="79"/>
      <c r="AT553" s="79"/>
      <c r="AU553" s="79"/>
      <c r="AV553" s="79"/>
      <c r="AW553" s="79"/>
      <c r="AX553" s="79"/>
      <c r="AY553" s="79"/>
      <c r="AZ553" s="79"/>
      <c r="BA553" s="79"/>
      <c r="BB553" s="79"/>
      <c r="BC553" s="79"/>
      <c r="BD553" s="79"/>
      <c r="BE553" s="79"/>
      <c r="BF553" s="79"/>
      <c r="BG553" s="79"/>
      <c r="BH553" s="79"/>
      <c r="BI553" s="79"/>
      <c r="BJ553" s="79"/>
      <c r="BK553" s="79"/>
      <c r="BL553" s="79"/>
      <c r="BM553" s="79"/>
      <c r="BN553" s="79"/>
      <c r="BO553" s="79"/>
      <c r="BP553" s="79"/>
      <c r="BQ553" s="79"/>
      <c r="BR553" s="79"/>
      <c r="BS553" s="79"/>
      <c r="BT553" s="79"/>
      <c r="BU553" s="79"/>
      <c r="BV553" s="79"/>
      <c r="BW553" s="79"/>
      <c r="BX553" s="79"/>
      <c r="BY553" s="79"/>
      <c r="BZ553" s="79"/>
    </row>
    <row r="554" spans="1:78">
      <c r="A554" s="79"/>
      <c r="B554" s="79"/>
      <c r="C554" s="79"/>
      <c r="D554" s="79"/>
      <c r="E554" s="79"/>
      <c r="F554" s="79"/>
      <c r="G554" s="79"/>
      <c r="H554" s="79"/>
      <c r="I554" s="79"/>
      <c r="J554" s="79"/>
      <c r="K554" s="79"/>
      <c r="L554" s="79"/>
      <c r="AE554" s="79"/>
      <c r="AF554" s="79"/>
      <c r="AG554" s="79"/>
      <c r="AH554" s="79"/>
      <c r="AI554" s="79"/>
      <c r="AJ554" s="79"/>
      <c r="AK554" s="79"/>
      <c r="AL554" s="79"/>
      <c r="AM554" s="79"/>
      <c r="AN554" s="79"/>
      <c r="AO554" s="79"/>
      <c r="AP554" s="79"/>
      <c r="AQ554" s="79"/>
      <c r="AR554" s="79"/>
      <c r="AS554" s="79"/>
      <c r="AT554" s="79"/>
      <c r="AU554" s="79"/>
      <c r="AV554" s="79"/>
      <c r="AW554" s="79"/>
      <c r="AX554" s="79"/>
      <c r="AY554" s="79"/>
      <c r="AZ554" s="79"/>
      <c r="BA554" s="79"/>
      <c r="BB554" s="79"/>
      <c r="BC554" s="79"/>
      <c r="BD554" s="79"/>
      <c r="BE554" s="79"/>
      <c r="BF554" s="79"/>
      <c r="BG554" s="79"/>
      <c r="BH554" s="79"/>
      <c r="BI554" s="79"/>
      <c r="BJ554" s="79"/>
      <c r="BK554" s="79"/>
      <c r="BL554" s="79"/>
      <c r="BM554" s="79"/>
      <c r="BN554" s="79"/>
      <c r="BO554" s="79"/>
      <c r="BP554" s="79"/>
      <c r="BQ554" s="79"/>
      <c r="BR554" s="79"/>
      <c r="BS554" s="79"/>
      <c r="BT554" s="79"/>
      <c r="BU554" s="79"/>
      <c r="BV554" s="79"/>
      <c r="BW554" s="79"/>
      <c r="BX554" s="79"/>
      <c r="BY554" s="79"/>
      <c r="BZ554" s="79"/>
    </row>
    <row r="555" spans="1:78">
      <c r="A555" s="79"/>
      <c r="B555" s="79"/>
      <c r="C555" s="79"/>
      <c r="D555" s="79"/>
      <c r="E555" s="79"/>
      <c r="F555" s="79"/>
      <c r="G555" s="79"/>
      <c r="H555" s="79"/>
      <c r="I555" s="79"/>
      <c r="J555" s="79"/>
      <c r="K555" s="79"/>
      <c r="L555" s="79"/>
      <c r="AE555" s="79"/>
      <c r="AF555" s="79"/>
      <c r="AG555" s="79"/>
      <c r="AH555" s="79"/>
      <c r="AI555" s="79"/>
      <c r="AJ555" s="79"/>
      <c r="AK555" s="79"/>
      <c r="AL555" s="79"/>
      <c r="AM555" s="79"/>
      <c r="AN555" s="79"/>
      <c r="AO555" s="79"/>
      <c r="AP555" s="79"/>
      <c r="AQ555" s="79"/>
      <c r="AR555" s="79"/>
      <c r="AS555" s="79"/>
      <c r="AT555" s="79"/>
      <c r="AU555" s="79"/>
      <c r="AV555" s="79"/>
      <c r="AW555" s="79"/>
      <c r="AX555" s="79"/>
      <c r="AY555" s="79"/>
      <c r="AZ555" s="79"/>
      <c r="BA555" s="79"/>
      <c r="BB555" s="79"/>
      <c r="BC555" s="79"/>
      <c r="BD555" s="79"/>
      <c r="BE555" s="79"/>
      <c r="BF555" s="79"/>
      <c r="BG555" s="79"/>
      <c r="BH555" s="79"/>
      <c r="BI555" s="79"/>
      <c r="BJ555" s="79"/>
      <c r="BK555" s="79"/>
      <c r="BL555" s="79"/>
      <c r="BM555" s="79"/>
      <c r="BN555" s="79"/>
      <c r="BO555" s="79"/>
      <c r="BP555" s="79"/>
      <c r="BQ555" s="79"/>
      <c r="BR555" s="79"/>
      <c r="BS555" s="79"/>
      <c r="BT555" s="79"/>
      <c r="BU555" s="79"/>
      <c r="BV555" s="79"/>
      <c r="BW555" s="79"/>
      <c r="BX555" s="79"/>
      <c r="BY555" s="79"/>
      <c r="BZ555" s="79"/>
    </row>
    <row r="556" spans="1:78">
      <c r="A556" s="79"/>
      <c r="B556" s="79"/>
      <c r="C556" s="79"/>
      <c r="D556" s="79"/>
      <c r="E556" s="79"/>
      <c r="F556" s="79"/>
      <c r="G556" s="79"/>
      <c r="H556" s="79"/>
      <c r="I556" s="79"/>
      <c r="J556" s="79"/>
      <c r="K556" s="79"/>
      <c r="L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c r="BC556" s="79"/>
      <c r="BD556" s="79"/>
      <c r="BE556" s="79"/>
      <c r="BF556" s="79"/>
      <c r="BG556" s="79"/>
      <c r="BH556" s="79"/>
      <c r="BI556" s="79"/>
      <c r="BJ556" s="79"/>
      <c r="BK556" s="79"/>
      <c r="BL556" s="79"/>
      <c r="BM556" s="79"/>
      <c r="BN556" s="79"/>
      <c r="BO556" s="79"/>
      <c r="BP556" s="79"/>
      <c r="BQ556" s="79"/>
      <c r="BR556" s="79"/>
      <c r="BS556" s="79"/>
      <c r="BT556" s="79"/>
      <c r="BU556" s="79"/>
      <c r="BV556" s="79"/>
      <c r="BW556" s="79"/>
      <c r="BX556" s="79"/>
      <c r="BY556" s="79"/>
      <c r="BZ556" s="79"/>
    </row>
    <row r="557" spans="1:78">
      <c r="A557" s="79"/>
      <c r="B557" s="79"/>
      <c r="C557" s="79"/>
      <c r="D557" s="79"/>
      <c r="E557" s="79"/>
      <c r="F557" s="79"/>
      <c r="G557" s="79"/>
      <c r="H557" s="79"/>
      <c r="I557" s="79"/>
      <c r="J557" s="79"/>
      <c r="K557" s="79"/>
      <c r="L557" s="79"/>
      <c r="AE557" s="79"/>
      <c r="AF557" s="79"/>
      <c r="AG557" s="79"/>
      <c r="AH557" s="79"/>
      <c r="AI557" s="79"/>
      <c r="AJ557" s="79"/>
      <c r="AK557" s="79"/>
      <c r="AL557" s="79"/>
      <c r="AM557" s="79"/>
      <c r="AN557" s="79"/>
      <c r="AO557" s="79"/>
      <c r="AP557" s="79"/>
      <c r="AQ557" s="79"/>
      <c r="AR557" s="79"/>
      <c r="AS557" s="79"/>
      <c r="AT557" s="79"/>
      <c r="AU557" s="79"/>
      <c r="AV557" s="79"/>
      <c r="AW557" s="79"/>
      <c r="AX557" s="79"/>
      <c r="AY557" s="79"/>
      <c r="AZ557" s="79"/>
      <c r="BA557" s="79"/>
      <c r="BB557" s="79"/>
      <c r="BC557" s="79"/>
      <c r="BD557" s="79"/>
      <c r="BE557" s="79"/>
      <c r="BF557" s="79"/>
      <c r="BG557" s="79"/>
      <c r="BH557" s="79"/>
      <c r="BI557" s="79"/>
      <c r="BJ557" s="79"/>
      <c r="BK557" s="79"/>
      <c r="BL557" s="79"/>
      <c r="BM557" s="79"/>
      <c r="BN557" s="79"/>
      <c r="BO557" s="79"/>
      <c r="BP557" s="79"/>
      <c r="BQ557" s="79"/>
      <c r="BR557" s="79"/>
      <c r="BS557" s="79"/>
      <c r="BT557" s="79"/>
      <c r="BU557" s="79"/>
      <c r="BV557" s="79"/>
      <c r="BW557" s="79"/>
      <c r="BX557" s="79"/>
      <c r="BY557" s="79"/>
      <c r="BZ557" s="79"/>
    </row>
    <row r="558" spans="1:78">
      <c r="A558" s="79"/>
      <c r="B558" s="79"/>
      <c r="C558" s="79"/>
      <c r="D558" s="79"/>
      <c r="E558" s="79"/>
      <c r="F558" s="79"/>
      <c r="G558" s="79"/>
      <c r="H558" s="79"/>
      <c r="I558" s="79"/>
      <c r="J558" s="79"/>
      <c r="K558" s="79"/>
      <c r="L558" s="79"/>
      <c r="AE558" s="79"/>
      <c r="AF558" s="79"/>
      <c r="AG558" s="79"/>
      <c r="AH558" s="79"/>
      <c r="AI558" s="79"/>
      <c r="AJ558" s="79"/>
      <c r="AK558" s="79"/>
      <c r="AL558" s="79"/>
      <c r="AM558" s="79"/>
      <c r="AN558" s="79"/>
      <c r="AO558" s="79"/>
      <c r="AP558" s="79"/>
      <c r="AQ558" s="79"/>
      <c r="AR558" s="79"/>
      <c r="AS558" s="79"/>
      <c r="AT558" s="79"/>
      <c r="AU558" s="79"/>
      <c r="AV558" s="79"/>
      <c r="AW558" s="79"/>
      <c r="AX558" s="79"/>
      <c r="AY558" s="79"/>
      <c r="AZ558" s="79"/>
      <c r="BA558" s="79"/>
      <c r="BB558" s="79"/>
      <c r="BC558" s="79"/>
      <c r="BD558" s="79"/>
      <c r="BE558" s="79"/>
      <c r="BF558" s="79"/>
      <c r="BG558" s="79"/>
      <c r="BH558" s="79"/>
      <c r="BI558" s="79"/>
      <c r="BJ558" s="79"/>
      <c r="BK558" s="79"/>
      <c r="BL558" s="79"/>
      <c r="BM558" s="79"/>
      <c r="BN558" s="79"/>
      <c r="BO558" s="79"/>
      <c r="BP558" s="79"/>
      <c r="BQ558" s="79"/>
      <c r="BR558" s="79"/>
      <c r="BS558" s="79"/>
      <c r="BT558" s="79"/>
      <c r="BU558" s="79"/>
      <c r="BV558" s="79"/>
      <c r="BW558" s="79"/>
      <c r="BX558" s="79"/>
      <c r="BY558" s="79"/>
      <c r="BZ558" s="79"/>
    </row>
    <row r="559" spans="1:78">
      <c r="A559" s="79"/>
      <c r="B559" s="79"/>
      <c r="C559" s="79"/>
      <c r="D559" s="79"/>
      <c r="E559" s="79"/>
      <c r="F559" s="79"/>
      <c r="G559" s="79"/>
      <c r="H559" s="79"/>
      <c r="I559" s="79"/>
      <c r="J559" s="79"/>
      <c r="K559" s="79"/>
      <c r="L559" s="79"/>
      <c r="AE559" s="79"/>
      <c r="AF559" s="79"/>
      <c r="AG559" s="79"/>
      <c r="AH559" s="79"/>
      <c r="AI559" s="79"/>
      <c r="AJ559" s="79"/>
      <c r="AK559" s="79"/>
      <c r="AL559" s="79"/>
      <c r="AM559" s="79"/>
      <c r="AN559" s="79"/>
      <c r="AO559" s="79"/>
      <c r="AP559" s="79"/>
      <c r="AQ559" s="79"/>
      <c r="AR559" s="79"/>
      <c r="AS559" s="79"/>
      <c r="AT559" s="79"/>
      <c r="AU559" s="79"/>
      <c r="AV559" s="79"/>
      <c r="AW559" s="79"/>
      <c r="AX559" s="79"/>
      <c r="AY559" s="79"/>
      <c r="AZ559" s="79"/>
      <c r="BA559" s="79"/>
      <c r="BB559" s="79"/>
      <c r="BC559" s="79"/>
      <c r="BD559" s="79"/>
      <c r="BE559" s="79"/>
      <c r="BF559" s="79"/>
      <c r="BG559" s="79"/>
      <c r="BH559" s="79"/>
      <c r="BI559" s="79"/>
      <c r="BJ559" s="79"/>
      <c r="BK559" s="79"/>
      <c r="BL559" s="79"/>
      <c r="BM559" s="79"/>
      <c r="BN559" s="79"/>
      <c r="BO559" s="79"/>
      <c r="BP559" s="79"/>
      <c r="BQ559" s="79"/>
      <c r="BR559" s="79"/>
      <c r="BS559" s="79"/>
      <c r="BT559" s="79"/>
      <c r="BU559" s="79"/>
      <c r="BV559" s="79"/>
      <c r="BW559" s="79"/>
      <c r="BX559" s="79"/>
      <c r="BY559" s="79"/>
      <c r="BZ559" s="79"/>
    </row>
    <row r="560" spans="1:78">
      <c r="A560" s="79"/>
      <c r="B560" s="79"/>
      <c r="C560" s="79"/>
      <c r="D560" s="79"/>
      <c r="E560" s="79"/>
      <c r="F560" s="79"/>
      <c r="G560" s="79"/>
      <c r="H560" s="79"/>
      <c r="I560" s="79"/>
      <c r="J560" s="79"/>
      <c r="K560" s="79"/>
      <c r="L560" s="79"/>
      <c r="AE560" s="79"/>
      <c r="AF560" s="79"/>
      <c r="AG560" s="79"/>
      <c r="AH560" s="79"/>
      <c r="AI560" s="79"/>
      <c r="AJ560" s="79"/>
      <c r="AK560" s="79"/>
      <c r="AL560" s="79"/>
      <c r="AM560" s="79"/>
      <c r="AN560" s="79"/>
      <c r="AO560" s="79"/>
      <c r="AP560" s="79"/>
      <c r="AQ560" s="79"/>
      <c r="AR560" s="79"/>
      <c r="AS560" s="79"/>
      <c r="AT560" s="79"/>
      <c r="AU560" s="79"/>
      <c r="AV560" s="79"/>
      <c r="AW560" s="79"/>
      <c r="AX560" s="79"/>
      <c r="AY560" s="79"/>
      <c r="AZ560" s="79"/>
      <c r="BA560" s="79"/>
      <c r="BB560" s="79"/>
      <c r="BC560" s="79"/>
      <c r="BD560" s="79"/>
      <c r="BE560" s="79"/>
      <c r="BF560" s="79"/>
      <c r="BG560" s="79"/>
      <c r="BH560" s="79"/>
      <c r="BI560" s="79"/>
      <c r="BJ560" s="79"/>
      <c r="BK560" s="79"/>
      <c r="BL560" s="79"/>
      <c r="BM560" s="79"/>
      <c r="BN560" s="79"/>
      <c r="BO560" s="79"/>
      <c r="BP560" s="79"/>
      <c r="BQ560" s="79"/>
      <c r="BR560" s="79"/>
      <c r="BS560" s="79"/>
      <c r="BT560" s="79"/>
      <c r="BU560" s="79"/>
      <c r="BV560" s="79"/>
      <c r="BW560" s="79"/>
      <c r="BX560" s="79"/>
      <c r="BY560" s="79"/>
      <c r="BZ560" s="79"/>
    </row>
    <row r="561" spans="1:78">
      <c r="A561" s="79"/>
      <c r="B561" s="79"/>
      <c r="C561" s="79"/>
      <c r="D561" s="79"/>
      <c r="E561" s="79"/>
      <c r="F561" s="79"/>
      <c r="G561" s="79"/>
      <c r="H561" s="79"/>
      <c r="I561" s="79"/>
      <c r="J561" s="79"/>
      <c r="K561" s="79"/>
      <c r="L561" s="79"/>
      <c r="AE561" s="79"/>
      <c r="AF561" s="79"/>
      <c r="AG561" s="79"/>
      <c r="AH561" s="79"/>
      <c r="AI561" s="79"/>
      <c r="AJ561" s="79"/>
      <c r="AK561" s="79"/>
      <c r="AL561" s="79"/>
      <c r="AM561" s="79"/>
      <c r="AN561" s="79"/>
      <c r="AO561" s="79"/>
      <c r="AP561" s="79"/>
      <c r="AQ561" s="79"/>
      <c r="AR561" s="79"/>
      <c r="AS561" s="79"/>
      <c r="AT561" s="79"/>
      <c r="AU561" s="79"/>
      <c r="AV561" s="79"/>
      <c r="AW561" s="79"/>
      <c r="AX561" s="79"/>
      <c r="AY561" s="79"/>
      <c r="AZ561" s="79"/>
      <c r="BA561" s="79"/>
      <c r="BB561" s="79"/>
      <c r="BC561" s="79"/>
      <c r="BD561" s="79"/>
      <c r="BE561" s="79"/>
      <c r="BF561" s="79"/>
      <c r="BG561" s="79"/>
      <c r="BH561" s="79"/>
      <c r="BI561" s="79"/>
      <c r="BJ561" s="79"/>
      <c r="BK561" s="79"/>
      <c r="BL561" s="79"/>
      <c r="BM561" s="79"/>
      <c r="BN561" s="79"/>
      <c r="BO561" s="79"/>
      <c r="BP561" s="79"/>
      <c r="BQ561" s="79"/>
      <c r="BR561" s="79"/>
      <c r="BS561" s="79"/>
      <c r="BT561" s="79"/>
      <c r="BU561" s="79"/>
      <c r="BV561" s="79"/>
      <c r="BW561" s="79"/>
      <c r="BX561" s="79"/>
      <c r="BY561" s="79"/>
      <c r="BZ561" s="79"/>
    </row>
    <row r="562" spans="1:78">
      <c r="A562" s="79"/>
      <c r="B562" s="79"/>
      <c r="C562" s="79"/>
      <c r="D562" s="79"/>
      <c r="E562" s="79"/>
      <c r="F562" s="79"/>
      <c r="G562" s="79"/>
      <c r="H562" s="79"/>
      <c r="I562" s="79"/>
      <c r="J562" s="79"/>
      <c r="K562" s="79"/>
      <c r="L562" s="79"/>
      <c r="AE562" s="79"/>
      <c r="AF562" s="79"/>
      <c r="AG562" s="79"/>
      <c r="AH562" s="79"/>
      <c r="AI562" s="79"/>
      <c r="AJ562" s="79"/>
      <c r="AK562" s="79"/>
      <c r="AL562" s="79"/>
      <c r="AM562" s="79"/>
      <c r="AN562" s="79"/>
      <c r="AO562" s="79"/>
      <c r="AP562" s="79"/>
      <c r="AQ562" s="79"/>
      <c r="AR562" s="79"/>
      <c r="AS562" s="79"/>
      <c r="AT562" s="79"/>
      <c r="AU562" s="79"/>
      <c r="AV562" s="79"/>
      <c r="AW562" s="79"/>
      <c r="AX562" s="79"/>
      <c r="AY562" s="79"/>
      <c r="AZ562" s="79"/>
      <c r="BA562" s="79"/>
      <c r="BB562" s="79"/>
      <c r="BC562" s="79"/>
      <c r="BD562" s="79"/>
      <c r="BE562" s="79"/>
      <c r="BF562" s="79"/>
      <c r="BG562" s="79"/>
      <c r="BH562" s="79"/>
      <c r="BI562" s="79"/>
      <c r="BJ562" s="79"/>
      <c r="BK562" s="79"/>
      <c r="BL562" s="79"/>
      <c r="BM562" s="79"/>
      <c r="BN562" s="79"/>
      <c r="BO562" s="79"/>
      <c r="BP562" s="79"/>
      <c r="BQ562" s="79"/>
      <c r="BR562" s="79"/>
      <c r="BS562" s="79"/>
      <c r="BT562" s="79"/>
      <c r="BU562" s="79"/>
      <c r="BV562" s="79"/>
      <c r="BW562" s="79"/>
      <c r="BX562" s="79"/>
      <c r="BY562" s="79"/>
      <c r="BZ562" s="79"/>
    </row>
    <row r="563" spans="1:78">
      <c r="A563" s="79"/>
      <c r="B563" s="79"/>
      <c r="C563" s="79"/>
      <c r="D563" s="79"/>
      <c r="E563" s="79"/>
      <c r="F563" s="79"/>
      <c r="G563" s="79"/>
      <c r="H563" s="79"/>
      <c r="I563" s="79"/>
      <c r="J563" s="79"/>
      <c r="K563" s="79"/>
      <c r="L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c r="BC563" s="79"/>
      <c r="BD563" s="79"/>
      <c r="BE563" s="79"/>
      <c r="BF563" s="79"/>
      <c r="BG563" s="79"/>
      <c r="BH563" s="79"/>
      <c r="BI563" s="79"/>
      <c r="BJ563" s="79"/>
      <c r="BK563" s="79"/>
      <c r="BL563" s="79"/>
      <c r="BM563" s="79"/>
      <c r="BN563" s="79"/>
      <c r="BO563" s="79"/>
      <c r="BP563" s="79"/>
      <c r="BQ563" s="79"/>
      <c r="BR563" s="79"/>
      <c r="BS563" s="79"/>
      <c r="BT563" s="79"/>
      <c r="BU563" s="79"/>
      <c r="BV563" s="79"/>
      <c r="BW563" s="79"/>
      <c r="BX563" s="79"/>
      <c r="BY563" s="79"/>
      <c r="BZ563" s="79"/>
    </row>
    <row r="564" spans="1:78">
      <c r="A564" s="79"/>
      <c r="B564" s="79"/>
      <c r="C564" s="79"/>
      <c r="D564" s="79"/>
      <c r="E564" s="79"/>
      <c r="F564" s="79"/>
      <c r="G564" s="79"/>
      <c r="H564" s="79"/>
      <c r="I564" s="79"/>
      <c r="J564" s="79"/>
      <c r="K564" s="79"/>
      <c r="L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c r="BC564" s="79"/>
      <c r="BD564" s="79"/>
      <c r="BE564" s="79"/>
      <c r="BF564" s="79"/>
      <c r="BG564" s="79"/>
      <c r="BH564" s="79"/>
      <c r="BI564" s="79"/>
      <c r="BJ564" s="79"/>
      <c r="BK564" s="79"/>
      <c r="BL564" s="79"/>
      <c r="BM564" s="79"/>
      <c r="BN564" s="79"/>
      <c r="BO564" s="79"/>
      <c r="BP564" s="79"/>
      <c r="BQ564" s="79"/>
      <c r="BR564" s="79"/>
      <c r="BS564" s="79"/>
      <c r="BT564" s="79"/>
      <c r="BU564" s="79"/>
      <c r="BV564" s="79"/>
      <c r="BW564" s="79"/>
      <c r="BX564" s="79"/>
      <c r="BY564" s="79"/>
      <c r="BZ564" s="79"/>
    </row>
    <row r="565" spans="1:78">
      <c r="A565" s="79"/>
      <c r="B565" s="79"/>
      <c r="C565" s="79"/>
      <c r="D565" s="79"/>
      <c r="E565" s="79"/>
      <c r="F565" s="79"/>
      <c r="G565" s="79"/>
      <c r="H565" s="79"/>
      <c r="I565" s="79"/>
      <c r="J565" s="79"/>
      <c r="K565" s="79"/>
      <c r="L565" s="79"/>
      <c r="AE565" s="79"/>
      <c r="AF565" s="79"/>
      <c r="AG565" s="79"/>
      <c r="AH565" s="79"/>
      <c r="AI565" s="79"/>
      <c r="AJ565" s="79"/>
      <c r="AK565" s="79"/>
      <c r="AL565" s="79"/>
      <c r="AM565" s="79"/>
      <c r="AN565" s="79"/>
      <c r="AO565" s="79"/>
      <c r="AP565" s="79"/>
      <c r="AQ565" s="79"/>
      <c r="AR565" s="79"/>
      <c r="AS565" s="79"/>
      <c r="AT565" s="79"/>
      <c r="AU565" s="79"/>
      <c r="AV565" s="79"/>
      <c r="AW565" s="79"/>
      <c r="AX565" s="79"/>
      <c r="AY565" s="79"/>
      <c r="AZ565" s="79"/>
      <c r="BA565" s="79"/>
      <c r="BB565" s="79"/>
      <c r="BC565" s="79"/>
      <c r="BD565" s="79"/>
      <c r="BE565" s="79"/>
      <c r="BF565" s="79"/>
      <c r="BG565" s="79"/>
      <c r="BH565" s="79"/>
      <c r="BI565" s="79"/>
      <c r="BJ565" s="79"/>
      <c r="BK565" s="79"/>
      <c r="BL565" s="79"/>
      <c r="BM565" s="79"/>
      <c r="BN565" s="79"/>
      <c r="BO565" s="79"/>
      <c r="BP565" s="79"/>
      <c r="BQ565" s="79"/>
      <c r="BR565" s="79"/>
      <c r="BS565" s="79"/>
      <c r="BT565" s="79"/>
      <c r="BU565" s="79"/>
      <c r="BV565" s="79"/>
      <c r="BW565" s="79"/>
      <c r="BX565" s="79"/>
      <c r="BY565" s="79"/>
      <c r="BZ565" s="79"/>
    </row>
    <row r="566" spans="1:78">
      <c r="A566" s="79"/>
      <c r="B566" s="79"/>
      <c r="C566" s="79"/>
      <c r="D566" s="79"/>
      <c r="E566" s="79"/>
      <c r="F566" s="79"/>
      <c r="G566" s="79"/>
      <c r="H566" s="79"/>
      <c r="I566" s="79"/>
      <c r="J566" s="79"/>
      <c r="K566" s="79"/>
      <c r="L566" s="79"/>
      <c r="AE566" s="79"/>
      <c r="AF566" s="79"/>
      <c r="AG566" s="79"/>
      <c r="AH566" s="79"/>
      <c r="AI566" s="79"/>
      <c r="AJ566" s="79"/>
      <c r="AK566" s="79"/>
      <c r="AL566" s="79"/>
      <c r="AM566" s="79"/>
      <c r="AN566" s="79"/>
      <c r="AO566" s="79"/>
      <c r="AP566" s="79"/>
      <c r="AQ566" s="79"/>
      <c r="AR566" s="79"/>
      <c r="AS566" s="79"/>
      <c r="AT566" s="79"/>
      <c r="AU566" s="79"/>
      <c r="AV566" s="79"/>
      <c r="AW566" s="79"/>
      <c r="AX566" s="79"/>
      <c r="AY566" s="79"/>
      <c r="AZ566" s="79"/>
      <c r="BA566" s="79"/>
      <c r="BB566" s="79"/>
      <c r="BC566" s="79"/>
      <c r="BD566" s="79"/>
      <c r="BE566" s="79"/>
      <c r="BF566" s="79"/>
      <c r="BG566" s="79"/>
      <c r="BH566" s="79"/>
      <c r="BI566" s="79"/>
      <c r="BJ566" s="79"/>
      <c r="BK566" s="79"/>
      <c r="BL566" s="79"/>
      <c r="BM566" s="79"/>
      <c r="BN566" s="79"/>
      <c r="BO566" s="79"/>
      <c r="BP566" s="79"/>
      <c r="BQ566" s="79"/>
      <c r="BR566" s="79"/>
      <c r="BS566" s="79"/>
      <c r="BT566" s="79"/>
      <c r="BU566" s="79"/>
      <c r="BV566" s="79"/>
      <c r="BW566" s="79"/>
      <c r="BX566" s="79"/>
      <c r="BY566" s="79"/>
      <c r="BZ566" s="79"/>
    </row>
    <row r="567" spans="1:78">
      <c r="A567" s="79"/>
      <c r="B567" s="79"/>
      <c r="C567" s="79"/>
      <c r="D567" s="79"/>
      <c r="E567" s="79"/>
      <c r="F567" s="79"/>
      <c r="G567" s="79"/>
      <c r="H567" s="79"/>
      <c r="I567" s="79"/>
      <c r="J567" s="79"/>
      <c r="K567" s="79"/>
      <c r="L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c r="BC567" s="79"/>
      <c r="BD567" s="79"/>
      <c r="BE567" s="79"/>
      <c r="BF567" s="79"/>
      <c r="BG567" s="79"/>
      <c r="BH567" s="79"/>
      <c r="BI567" s="79"/>
      <c r="BJ567" s="79"/>
      <c r="BK567" s="79"/>
      <c r="BL567" s="79"/>
      <c r="BM567" s="79"/>
      <c r="BN567" s="79"/>
      <c r="BO567" s="79"/>
      <c r="BP567" s="79"/>
      <c r="BQ567" s="79"/>
      <c r="BR567" s="79"/>
      <c r="BS567" s="79"/>
      <c r="BT567" s="79"/>
      <c r="BU567" s="79"/>
      <c r="BV567" s="79"/>
      <c r="BW567" s="79"/>
      <c r="BX567" s="79"/>
      <c r="BY567" s="79"/>
      <c r="BZ567" s="79"/>
    </row>
    <row r="568" spans="1:78">
      <c r="A568" s="79"/>
      <c r="B568" s="79"/>
      <c r="C568" s="79"/>
      <c r="D568" s="79"/>
      <c r="E568" s="79"/>
      <c r="F568" s="79"/>
      <c r="G568" s="79"/>
      <c r="H568" s="79"/>
      <c r="I568" s="79"/>
      <c r="J568" s="79"/>
      <c r="K568" s="79"/>
      <c r="L568" s="79"/>
      <c r="AE568" s="79"/>
      <c r="AF568" s="79"/>
      <c r="AG568" s="79"/>
      <c r="AH568" s="79"/>
      <c r="AI568" s="79"/>
      <c r="AJ568" s="79"/>
      <c r="AK568" s="79"/>
      <c r="AL568" s="79"/>
      <c r="AM568" s="79"/>
      <c r="AN568" s="79"/>
      <c r="AO568" s="79"/>
      <c r="AP568" s="79"/>
      <c r="AQ568" s="79"/>
      <c r="AR568" s="79"/>
      <c r="AS568" s="79"/>
      <c r="AT568" s="79"/>
      <c r="AU568" s="79"/>
      <c r="AV568" s="79"/>
      <c r="AW568" s="79"/>
      <c r="AX568" s="79"/>
      <c r="AY568" s="79"/>
      <c r="AZ568" s="79"/>
      <c r="BA568" s="79"/>
      <c r="BB568" s="79"/>
      <c r="BC568" s="79"/>
      <c r="BD568" s="79"/>
      <c r="BE568" s="79"/>
      <c r="BF568" s="79"/>
      <c r="BG568" s="79"/>
      <c r="BH568" s="79"/>
      <c r="BI568" s="79"/>
      <c r="BJ568" s="79"/>
      <c r="BK568" s="79"/>
      <c r="BL568" s="79"/>
      <c r="BM568" s="79"/>
      <c r="BN568" s="79"/>
      <c r="BO568" s="79"/>
      <c r="BP568" s="79"/>
      <c r="BQ568" s="79"/>
      <c r="BR568" s="79"/>
      <c r="BS568" s="79"/>
      <c r="BT568" s="79"/>
      <c r="BU568" s="79"/>
      <c r="BV568" s="79"/>
      <c r="BW568" s="79"/>
      <c r="BX568" s="79"/>
      <c r="BY568" s="79"/>
      <c r="BZ568" s="79"/>
    </row>
    <row r="569" spans="1:78">
      <c r="A569" s="79"/>
      <c r="B569" s="79"/>
      <c r="C569" s="79"/>
      <c r="D569" s="79"/>
      <c r="E569" s="79"/>
      <c r="F569" s="79"/>
      <c r="G569" s="79"/>
      <c r="H569" s="79"/>
      <c r="I569" s="79"/>
      <c r="J569" s="79"/>
      <c r="K569" s="79"/>
      <c r="L569" s="79"/>
      <c r="AE569" s="79"/>
      <c r="AF569" s="79"/>
      <c r="AG569" s="79"/>
      <c r="AH569" s="79"/>
      <c r="AI569" s="79"/>
      <c r="AJ569" s="79"/>
      <c r="AK569" s="79"/>
      <c r="AL569" s="79"/>
      <c r="AM569" s="79"/>
      <c r="AN569" s="79"/>
      <c r="AO569" s="79"/>
      <c r="AP569" s="79"/>
      <c r="AQ569" s="79"/>
      <c r="AR569" s="79"/>
      <c r="AS569" s="79"/>
      <c r="AT569" s="79"/>
      <c r="AU569" s="79"/>
      <c r="AV569" s="79"/>
      <c r="AW569" s="79"/>
      <c r="AX569" s="79"/>
      <c r="AY569" s="79"/>
      <c r="AZ569" s="79"/>
      <c r="BA569" s="79"/>
      <c r="BB569" s="79"/>
      <c r="BC569" s="79"/>
      <c r="BD569" s="79"/>
      <c r="BE569" s="79"/>
      <c r="BF569" s="79"/>
      <c r="BG569" s="79"/>
      <c r="BH569" s="79"/>
      <c r="BI569" s="79"/>
      <c r="BJ569" s="79"/>
      <c r="BK569" s="79"/>
      <c r="BL569" s="79"/>
      <c r="BM569" s="79"/>
      <c r="BN569" s="79"/>
      <c r="BO569" s="79"/>
      <c r="BP569" s="79"/>
      <c r="BQ569" s="79"/>
      <c r="BR569" s="79"/>
      <c r="BS569" s="79"/>
      <c r="BT569" s="79"/>
      <c r="BU569" s="79"/>
      <c r="BV569" s="79"/>
      <c r="BW569" s="79"/>
      <c r="BX569" s="79"/>
      <c r="BY569" s="79"/>
      <c r="BZ569" s="79"/>
    </row>
    <row r="570" spans="1:78">
      <c r="A570" s="79"/>
      <c r="B570" s="79"/>
      <c r="C570" s="79"/>
      <c r="D570" s="79"/>
      <c r="E570" s="79"/>
      <c r="F570" s="79"/>
      <c r="G570" s="79"/>
      <c r="H570" s="79"/>
      <c r="I570" s="79"/>
      <c r="J570" s="79"/>
      <c r="K570" s="79"/>
      <c r="L570" s="79"/>
      <c r="AE570" s="79"/>
      <c r="AF570" s="79"/>
      <c r="AG570" s="79"/>
      <c r="AH570" s="79"/>
      <c r="AI570" s="79"/>
      <c r="AJ570" s="79"/>
      <c r="AK570" s="79"/>
      <c r="AL570" s="79"/>
      <c r="AM570" s="79"/>
      <c r="AN570" s="79"/>
      <c r="AO570" s="79"/>
      <c r="AP570" s="79"/>
      <c r="AQ570" s="79"/>
      <c r="AR570" s="79"/>
      <c r="AS570" s="79"/>
      <c r="AT570" s="79"/>
      <c r="AU570" s="79"/>
      <c r="AV570" s="79"/>
      <c r="AW570" s="79"/>
      <c r="AX570" s="79"/>
      <c r="AY570" s="79"/>
      <c r="AZ570" s="79"/>
      <c r="BA570" s="79"/>
      <c r="BB570" s="79"/>
      <c r="BC570" s="79"/>
      <c r="BD570" s="79"/>
      <c r="BE570" s="79"/>
      <c r="BF570" s="79"/>
      <c r="BG570" s="79"/>
      <c r="BH570" s="79"/>
      <c r="BI570" s="79"/>
      <c r="BJ570" s="79"/>
      <c r="BK570" s="79"/>
      <c r="BL570" s="79"/>
      <c r="BM570" s="79"/>
      <c r="BN570" s="79"/>
      <c r="BO570" s="79"/>
      <c r="BP570" s="79"/>
      <c r="BQ570" s="79"/>
      <c r="BR570" s="79"/>
      <c r="BS570" s="79"/>
      <c r="BT570" s="79"/>
      <c r="BU570" s="79"/>
      <c r="BV570" s="79"/>
      <c r="BW570" s="79"/>
      <c r="BX570" s="79"/>
      <c r="BY570" s="79"/>
      <c r="BZ570" s="79"/>
    </row>
    <row r="571" spans="1:78">
      <c r="A571" s="79"/>
      <c r="B571" s="79"/>
      <c r="C571" s="79"/>
      <c r="D571" s="79"/>
      <c r="E571" s="79"/>
      <c r="F571" s="79"/>
      <c r="G571" s="79"/>
      <c r="H571" s="79"/>
      <c r="I571" s="79"/>
      <c r="J571" s="79"/>
      <c r="K571" s="79"/>
      <c r="L571" s="79"/>
      <c r="AE571" s="79"/>
      <c r="AF571" s="79"/>
      <c r="AG571" s="79"/>
      <c r="AH571" s="79"/>
      <c r="AI571" s="79"/>
      <c r="AJ571" s="79"/>
      <c r="AK571" s="79"/>
      <c r="AL571" s="79"/>
      <c r="AM571" s="79"/>
      <c r="AN571" s="79"/>
      <c r="AO571" s="79"/>
      <c r="AP571" s="79"/>
      <c r="AQ571" s="79"/>
      <c r="AR571" s="79"/>
      <c r="AS571" s="79"/>
      <c r="AT571" s="79"/>
      <c r="AU571" s="79"/>
      <c r="AV571" s="79"/>
      <c r="AW571" s="79"/>
      <c r="AX571" s="79"/>
      <c r="AY571" s="79"/>
      <c r="AZ571" s="79"/>
      <c r="BA571" s="79"/>
      <c r="BB571" s="79"/>
      <c r="BC571" s="79"/>
      <c r="BD571" s="79"/>
      <c r="BE571" s="79"/>
      <c r="BF571" s="79"/>
      <c r="BG571" s="79"/>
      <c r="BH571" s="79"/>
      <c r="BI571" s="79"/>
      <c r="BJ571" s="79"/>
      <c r="BK571" s="79"/>
      <c r="BL571" s="79"/>
      <c r="BM571" s="79"/>
      <c r="BN571" s="79"/>
      <c r="BO571" s="79"/>
      <c r="BP571" s="79"/>
      <c r="BQ571" s="79"/>
      <c r="BR571" s="79"/>
      <c r="BS571" s="79"/>
      <c r="BT571" s="79"/>
      <c r="BU571" s="79"/>
      <c r="BV571" s="79"/>
      <c r="BW571" s="79"/>
      <c r="BX571" s="79"/>
      <c r="BY571" s="79"/>
      <c r="BZ571" s="79"/>
    </row>
    <row r="572" spans="1:78">
      <c r="A572" s="79"/>
      <c r="B572" s="79"/>
      <c r="C572" s="79"/>
      <c r="D572" s="79"/>
      <c r="E572" s="79"/>
      <c r="F572" s="79"/>
      <c r="G572" s="79"/>
      <c r="H572" s="79"/>
      <c r="I572" s="79"/>
      <c r="J572" s="79"/>
      <c r="K572" s="79"/>
      <c r="L572" s="79"/>
      <c r="AE572" s="79"/>
      <c r="AF572" s="79"/>
      <c r="AG572" s="79"/>
      <c r="AH572" s="79"/>
      <c r="AI572" s="79"/>
      <c r="AJ572" s="79"/>
      <c r="AK572" s="79"/>
      <c r="AL572" s="79"/>
      <c r="AM572" s="79"/>
      <c r="AN572" s="79"/>
      <c r="AO572" s="79"/>
      <c r="AP572" s="79"/>
      <c r="AQ572" s="79"/>
      <c r="AR572" s="79"/>
      <c r="AS572" s="79"/>
      <c r="AT572" s="79"/>
      <c r="AU572" s="79"/>
      <c r="AV572" s="79"/>
      <c r="AW572" s="79"/>
      <c r="AX572" s="79"/>
      <c r="AY572" s="79"/>
      <c r="AZ572" s="79"/>
      <c r="BA572" s="79"/>
      <c r="BB572" s="79"/>
      <c r="BC572" s="79"/>
      <c r="BD572" s="79"/>
      <c r="BE572" s="79"/>
      <c r="BF572" s="79"/>
      <c r="BG572" s="79"/>
      <c r="BH572" s="79"/>
      <c r="BI572" s="79"/>
      <c r="BJ572" s="79"/>
      <c r="BK572" s="79"/>
      <c r="BL572" s="79"/>
      <c r="BM572" s="79"/>
      <c r="BN572" s="79"/>
      <c r="BO572" s="79"/>
      <c r="BP572" s="79"/>
      <c r="BQ572" s="79"/>
      <c r="BR572" s="79"/>
      <c r="BS572" s="79"/>
      <c r="BT572" s="79"/>
      <c r="BU572" s="79"/>
      <c r="BV572" s="79"/>
      <c r="BW572" s="79"/>
      <c r="BX572" s="79"/>
      <c r="BY572" s="79"/>
      <c r="BZ572" s="79"/>
    </row>
    <row r="573" spans="1:78">
      <c r="A573" s="79"/>
      <c r="B573" s="79"/>
      <c r="C573" s="79"/>
      <c r="D573" s="79"/>
      <c r="E573" s="79"/>
      <c r="F573" s="79"/>
      <c r="G573" s="79"/>
      <c r="H573" s="79"/>
      <c r="I573" s="79"/>
      <c r="J573" s="79"/>
      <c r="K573" s="79"/>
      <c r="L573" s="79"/>
      <c r="AE573" s="79"/>
      <c r="AF573" s="79"/>
      <c r="AG573" s="79"/>
      <c r="AH573" s="79"/>
      <c r="AI573" s="79"/>
      <c r="AJ573" s="79"/>
      <c r="AK573" s="79"/>
      <c r="AL573" s="79"/>
      <c r="AM573" s="79"/>
      <c r="AN573" s="79"/>
      <c r="AO573" s="79"/>
      <c r="AP573" s="79"/>
      <c r="AQ573" s="79"/>
      <c r="AR573" s="79"/>
      <c r="AS573" s="79"/>
      <c r="AT573" s="79"/>
      <c r="AU573" s="79"/>
      <c r="AV573" s="79"/>
      <c r="AW573" s="79"/>
      <c r="AX573" s="79"/>
      <c r="AY573" s="79"/>
      <c r="AZ573" s="79"/>
      <c r="BA573" s="79"/>
      <c r="BB573" s="79"/>
      <c r="BC573" s="79"/>
      <c r="BD573" s="79"/>
      <c r="BE573" s="79"/>
      <c r="BF573" s="79"/>
      <c r="BG573" s="79"/>
      <c r="BH573" s="79"/>
      <c r="BI573" s="79"/>
      <c r="BJ573" s="79"/>
      <c r="BK573" s="79"/>
      <c r="BL573" s="79"/>
      <c r="BM573" s="79"/>
      <c r="BN573" s="79"/>
      <c r="BO573" s="79"/>
      <c r="BP573" s="79"/>
      <c r="BQ573" s="79"/>
      <c r="BR573" s="79"/>
      <c r="BS573" s="79"/>
      <c r="BT573" s="79"/>
      <c r="BU573" s="79"/>
      <c r="BV573" s="79"/>
      <c r="BW573" s="79"/>
      <c r="BX573" s="79"/>
      <c r="BY573" s="79"/>
      <c r="BZ573" s="79"/>
    </row>
    <row r="574" spans="1:78">
      <c r="A574" s="79"/>
      <c r="B574" s="79"/>
      <c r="C574" s="79"/>
      <c r="D574" s="79"/>
      <c r="E574" s="79"/>
      <c r="F574" s="79"/>
      <c r="G574" s="79"/>
      <c r="H574" s="79"/>
      <c r="I574" s="79"/>
      <c r="J574" s="79"/>
      <c r="K574" s="79"/>
      <c r="L574" s="79"/>
      <c r="AE574" s="79"/>
      <c r="AF574" s="79"/>
      <c r="AG574" s="79"/>
      <c r="AH574" s="79"/>
      <c r="AI574" s="79"/>
      <c r="AJ574" s="79"/>
      <c r="AK574" s="79"/>
      <c r="AL574" s="79"/>
      <c r="AM574" s="79"/>
      <c r="AN574" s="79"/>
      <c r="AO574" s="79"/>
      <c r="AP574" s="79"/>
      <c r="AQ574" s="79"/>
      <c r="AR574" s="79"/>
      <c r="AS574" s="79"/>
      <c r="AT574" s="79"/>
      <c r="AU574" s="79"/>
      <c r="AV574" s="79"/>
      <c r="AW574" s="79"/>
      <c r="AX574" s="79"/>
      <c r="AY574" s="79"/>
      <c r="AZ574" s="79"/>
      <c r="BA574" s="79"/>
      <c r="BB574" s="79"/>
      <c r="BC574" s="79"/>
      <c r="BD574" s="79"/>
      <c r="BE574" s="79"/>
      <c r="BF574" s="79"/>
      <c r="BG574" s="79"/>
      <c r="BH574" s="79"/>
      <c r="BI574" s="79"/>
      <c r="BJ574" s="79"/>
      <c r="BK574" s="79"/>
      <c r="BL574" s="79"/>
      <c r="BM574" s="79"/>
      <c r="BN574" s="79"/>
      <c r="BO574" s="79"/>
      <c r="BP574" s="79"/>
      <c r="BQ574" s="79"/>
      <c r="BR574" s="79"/>
      <c r="BS574" s="79"/>
      <c r="BT574" s="79"/>
      <c r="BU574" s="79"/>
      <c r="BV574" s="79"/>
      <c r="BW574" s="79"/>
      <c r="BX574" s="79"/>
      <c r="BY574" s="79"/>
      <c r="BZ574" s="79"/>
    </row>
    <row r="575" spans="1:78">
      <c r="A575" s="79"/>
      <c r="B575" s="79"/>
      <c r="C575" s="79"/>
      <c r="D575" s="79"/>
      <c r="E575" s="79"/>
      <c r="F575" s="79"/>
      <c r="G575" s="79"/>
      <c r="H575" s="79"/>
      <c r="I575" s="79"/>
      <c r="J575" s="79"/>
      <c r="K575" s="79"/>
      <c r="L575" s="79"/>
      <c r="AE575" s="79"/>
      <c r="AF575" s="79"/>
      <c r="AG575" s="79"/>
      <c r="AH575" s="79"/>
      <c r="AI575" s="79"/>
      <c r="AJ575" s="79"/>
      <c r="AK575" s="79"/>
      <c r="AL575" s="79"/>
      <c r="AM575" s="79"/>
      <c r="AN575" s="79"/>
      <c r="AO575" s="79"/>
      <c r="AP575" s="79"/>
      <c r="AQ575" s="79"/>
      <c r="AR575" s="79"/>
      <c r="AS575" s="79"/>
      <c r="AT575" s="79"/>
      <c r="AU575" s="79"/>
      <c r="AV575" s="79"/>
      <c r="AW575" s="79"/>
      <c r="AX575" s="79"/>
      <c r="AY575" s="79"/>
      <c r="AZ575" s="79"/>
      <c r="BA575" s="79"/>
      <c r="BB575" s="79"/>
      <c r="BC575" s="79"/>
      <c r="BD575" s="79"/>
      <c r="BE575" s="79"/>
      <c r="BF575" s="79"/>
      <c r="BG575" s="79"/>
      <c r="BH575" s="79"/>
      <c r="BI575" s="79"/>
      <c r="BJ575" s="79"/>
      <c r="BK575" s="79"/>
      <c r="BL575" s="79"/>
      <c r="BM575" s="79"/>
      <c r="BN575" s="79"/>
      <c r="BO575" s="79"/>
      <c r="BP575" s="79"/>
      <c r="BQ575" s="79"/>
      <c r="BR575" s="79"/>
      <c r="BS575" s="79"/>
      <c r="BT575" s="79"/>
      <c r="BU575" s="79"/>
      <c r="BV575" s="79"/>
      <c r="BW575" s="79"/>
      <c r="BX575" s="79"/>
      <c r="BY575" s="79"/>
      <c r="BZ575" s="79"/>
    </row>
    <row r="576" spans="1:78">
      <c r="A576" s="79"/>
      <c r="B576" s="79"/>
      <c r="C576" s="79"/>
      <c r="D576" s="79"/>
      <c r="E576" s="79"/>
      <c r="F576" s="79"/>
      <c r="G576" s="79"/>
      <c r="H576" s="79"/>
      <c r="I576" s="79"/>
      <c r="J576" s="79"/>
      <c r="K576" s="79"/>
      <c r="L576" s="79"/>
      <c r="AE576" s="79"/>
      <c r="AF576" s="79"/>
      <c r="AG576" s="79"/>
      <c r="AH576" s="79"/>
      <c r="AI576" s="79"/>
      <c r="AJ576" s="79"/>
      <c r="AK576" s="79"/>
      <c r="AL576" s="79"/>
      <c r="AM576" s="79"/>
      <c r="AN576" s="79"/>
      <c r="AO576" s="79"/>
      <c r="AP576" s="79"/>
      <c r="AQ576" s="79"/>
      <c r="AR576" s="79"/>
      <c r="AS576" s="79"/>
      <c r="AT576" s="79"/>
      <c r="AU576" s="79"/>
      <c r="AV576" s="79"/>
      <c r="AW576" s="79"/>
      <c r="AX576" s="79"/>
      <c r="AY576" s="79"/>
      <c r="AZ576" s="79"/>
      <c r="BA576" s="79"/>
      <c r="BB576" s="79"/>
      <c r="BC576" s="79"/>
      <c r="BD576" s="79"/>
      <c r="BE576" s="79"/>
      <c r="BF576" s="79"/>
      <c r="BG576" s="79"/>
      <c r="BH576" s="79"/>
      <c r="BI576" s="79"/>
      <c r="BJ576" s="79"/>
      <c r="BK576" s="79"/>
      <c r="BL576" s="79"/>
      <c r="BM576" s="79"/>
      <c r="BN576" s="79"/>
      <c r="BO576" s="79"/>
      <c r="BP576" s="79"/>
      <c r="BQ576" s="79"/>
      <c r="BR576" s="79"/>
      <c r="BS576" s="79"/>
      <c r="BT576" s="79"/>
      <c r="BU576" s="79"/>
      <c r="BV576" s="79"/>
      <c r="BW576" s="79"/>
      <c r="BX576" s="79"/>
      <c r="BY576" s="79"/>
      <c r="BZ576" s="79"/>
    </row>
    <row r="577" spans="1:78">
      <c r="A577" s="79"/>
      <c r="B577" s="79"/>
      <c r="C577" s="79"/>
      <c r="D577" s="79"/>
      <c r="E577" s="79"/>
      <c r="F577" s="79"/>
      <c r="G577" s="79"/>
      <c r="H577" s="79"/>
      <c r="I577" s="79"/>
      <c r="J577" s="79"/>
      <c r="K577" s="79"/>
      <c r="L577" s="79"/>
      <c r="AE577" s="79"/>
      <c r="AF577" s="79"/>
      <c r="AG577" s="79"/>
      <c r="AH577" s="79"/>
      <c r="AI577" s="79"/>
      <c r="AJ577" s="79"/>
      <c r="AK577" s="79"/>
      <c r="AL577" s="79"/>
      <c r="AM577" s="79"/>
      <c r="AN577" s="79"/>
      <c r="AO577" s="79"/>
      <c r="AP577" s="79"/>
      <c r="AQ577" s="79"/>
      <c r="AR577" s="79"/>
      <c r="AS577" s="79"/>
      <c r="AT577" s="79"/>
      <c r="AU577" s="79"/>
      <c r="AV577" s="79"/>
      <c r="AW577" s="79"/>
      <c r="AX577" s="79"/>
      <c r="AY577" s="79"/>
      <c r="AZ577" s="79"/>
      <c r="BA577" s="79"/>
      <c r="BB577" s="79"/>
      <c r="BC577" s="79"/>
      <c r="BD577" s="79"/>
      <c r="BE577" s="79"/>
      <c r="BF577" s="79"/>
      <c r="BG577" s="79"/>
      <c r="BH577" s="79"/>
      <c r="BI577" s="79"/>
      <c r="BJ577" s="79"/>
      <c r="BK577" s="79"/>
      <c r="BL577" s="79"/>
      <c r="BM577" s="79"/>
      <c r="BN577" s="79"/>
      <c r="BO577" s="79"/>
      <c r="BP577" s="79"/>
      <c r="BQ577" s="79"/>
      <c r="BR577" s="79"/>
      <c r="BS577" s="79"/>
      <c r="BT577" s="79"/>
      <c r="BU577" s="79"/>
      <c r="BV577" s="79"/>
      <c r="BW577" s="79"/>
      <c r="BX577" s="79"/>
      <c r="BY577" s="79"/>
      <c r="BZ577" s="79"/>
    </row>
    <row r="578" spans="1:78">
      <c r="A578" s="79"/>
      <c r="B578" s="79"/>
      <c r="C578" s="79"/>
      <c r="D578" s="79"/>
      <c r="E578" s="79"/>
      <c r="F578" s="79"/>
      <c r="G578" s="79"/>
      <c r="H578" s="79"/>
      <c r="I578" s="79"/>
      <c r="J578" s="79"/>
      <c r="K578" s="79"/>
      <c r="L578" s="79"/>
      <c r="AE578" s="79"/>
      <c r="AF578" s="79"/>
      <c r="AG578" s="79"/>
      <c r="AH578" s="79"/>
      <c r="AI578" s="79"/>
      <c r="AJ578" s="79"/>
      <c r="AK578" s="79"/>
      <c r="AL578" s="79"/>
      <c r="AM578" s="79"/>
      <c r="AN578" s="79"/>
      <c r="AO578" s="79"/>
      <c r="AP578" s="79"/>
      <c r="AQ578" s="79"/>
      <c r="AR578" s="79"/>
      <c r="AS578" s="79"/>
      <c r="AT578" s="79"/>
      <c r="AU578" s="79"/>
      <c r="AV578" s="79"/>
      <c r="AW578" s="79"/>
      <c r="AX578" s="79"/>
      <c r="AY578" s="79"/>
      <c r="AZ578" s="79"/>
      <c r="BA578" s="79"/>
      <c r="BB578" s="79"/>
      <c r="BC578" s="79"/>
      <c r="BD578" s="79"/>
      <c r="BE578" s="79"/>
      <c r="BF578" s="79"/>
      <c r="BG578" s="79"/>
      <c r="BH578" s="79"/>
      <c r="BI578" s="79"/>
      <c r="BJ578" s="79"/>
      <c r="BK578" s="79"/>
      <c r="BL578" s="79"/>
      <c r="BM578" s="79"/>
      <c r="BN578" s="79"/>
      <c r="BO578" s="79"/>
      <c r="BP578" s="79"/>
      <c r="BQ578" s="79"/>
      <c r="BR578" s="79"/>
      <c r="BS578" s="79"/>
      <c r="BT578" s="79"/>
      <c r="BU578" s="79"/>
      <c r="BV578" s="79"/>
      <c r="BW578" s="79"/>
      <c r="BX578" s="79"/>
      <c r="BY578" s="79"/>
      <c r="BZ578" s="79"/>
    </row>
    <row r="579" spans="1:78">
      <c r="A579" s="79"/>
      <c r="B579" s="79"/>
      <c r="C579" s="79"/>
      <c r="D579" s="79"/>
      <c r="E579" s="79"/>
      <c r="F579" s="79"/>
      <c r="G579" s="79"/>
      <c r="H579" s="79"/>
      <c r="I579" s="79"/>
      <c r="J579" s="79"/>
      <c r="K579" s="79"/>
      <c r="L579" s="79"/>
      <c r="AE579" s="79"/>
      <c r="AF579" s="79"/>
      <c r="AG579" s="79"/>
      <c r="AH579" s="79"/>
      <c r="AI579" s="79"/>
      <c r="AJ579" s="79"/>
      <c r="AK579" s="79"/>
      <c r="AL579" s="79"/>
      <c r="AM579" s="79"/>
      <c r="AN579" s="79"/>
      <c r="AO579" s="79"/>
      <c r="AP579" s="79"/>
      <c r="AQ579" s="79"/>
      <c r="AR579" s="79"/>
      <c r="AS579" s="79"/>
      <c r="AT579" s="79"/>
      <c r="AU579" s="79"/>
      <c r="AV579" s="79"/>
      <c r="AW579" s="79"/>
      <c r="AX579" s="79"/>
      <c r="AY579" s="79"/>
      <c r="AZ579" s="79"/>
      <c r="BA579" s="79"/>
      <c r="BB579" s="79"/>
      <c r="BC579" s="79"/>
      <c r="BD579" s="79"/>
      <c r="BE579" s="79"/>
      <c r="BF579" s="79"/>
      <c r="BG579" s="79"/>
      <c r="BH579" s="79"/>
      <c r="BI579" s="79"/>
      <c r="BJ579" s="79"/>
      <c r="BK579" s="79"/>
      <c r="BL579" s="79"/>
      <c r="BM579" s="79"/>
      <c r="BN579" s="79"/>
      <c r="BO579" s="79"/>
      <c r="BP579" s="79"/>
      <c r="BQ579" s="79"/>
      <c r="BR579" s="79"/>
      <c r="BS579" s="79"/>
      <c r="BT579" s="79"/>
      <c r="BU579" s="79"/>
      <c r="BV579" s="79"/>
      <c r="BW579" s="79"/>
      <c r="BX579" s="79"/>
      <c r="BY579" s="79"/>
      <c r="BZ579" s="79"/>
    </row>
    <row r="580" spans="1:78">
      <c r="A580" s="79"/>
      <c r="B580" s="79"/>
      <c r="C580" s="79"/>
      <c r="D580" s="79"/>
      <c r="E580" s="79"/>
      <c r="F580" s="79"/>
      <c r="G580" s="79"/>
      <c r="H580" s="79"/>
      <c r="I580" s="79"/>
      <c r="J580" s="79"/>
      <c r="K580" s="79"/>
      <c r="L580" s="79"/>
      <c r="AE580" s="79"/>
      <c r="AF580" s="79"/>
      <c r="AG580" s="79"/>
      <c r="AH580" s="79"/>
      <c r="AI580" s="79"/>
      <c r="AJ580" s="79"/>
      <c r="AK580" s="79"/>
      <c r="AL580" s="79"/>
      <c r="AM580" s="79"/>
      <c r="AN580" s="79"/>
      <c r="AO580" s="79"/>
      <c r="AP580" s="79"/>
      <c r="AQ580" s="79"/>
      <c r="AR580" s="79"/>
      <c r="AS580" s="79"/>
      <c r="AT580" s="79"/>
      <c r="AU580" s="79"/>
      <c r="AV580" s="79"/>
      <c r="AW580" s="79"/>
      <c r="AX580" s="79"/>
      <c r="AY580" s="79"/>
      <c r="AZ580" s="79"/>
      <c r="BA580" s="79"/>
      <c r="BB580" s="79"/>
      <c r="BC580" s="79"/>
      <c r="BD580" s="79"/>
      <c r="BE580" s="79"/>
      <c r="BF580" s="79"/>
      <c r="BG580" s="79"/>
      <c r="BH580" s="79"/>
      <c r="BI580" s="79"/>
      <c r="BJ580" s="79"/>
      <c r="BK580" s="79"/>
      <c r="BL580" s="79"/>
      <c r="BM580" s="79"/>
      <c r="BN580" s="79"/>
      <c r="BO580" s="79"/>
      <c r="BP580" s="79"/>
      <c r="BQ580" s="79"/>
      <c r="BR580" s="79"/>
      <c r="BS580" s="79"/>
      <c r="BT580" s="79"/>
      <c r="BU580" s="79"/>
      <c r="BV580" s="79"/>
      <c r="BW580" s="79"/>
      <c r="BX580" s="79"/>
      <c r="BY580" s="79"/>
      <c r="BZ580" s="79"/>
    </row>
    <row r="581" spans="1:78">
      <c r="A581" s="79"/>
      <c r="B581" s="79"/>
      <c r="C581" s="79"/>
      <c r="D581" s="79"/>
      <c r="E581" s="79"/>
      <c r="F581" s="79"/>
      <c r="G581" s="79"/>
      <c r="H581" s="79"/>
      <c r="I581" s="79"/>
      <c r="J581" s="79"/>
      <c r="K581" s="79"/>
      <c r="L581" s="79"/>
      <c r="AE581" s="79"/>
      <c r="AF581" s="79"/>
      <c r="AG581" s="79"/>
      <c r="AH581" s="79"/>
      <c r="AI581" s="79"/>
      <c r="AJ581" s="79"/>
      <c r="AK581" s="79"/>
      <c r="AL581" s="79"/>
      <c r="AM581" s="79"/>
      <c r="AN581" s="79"/>
      <c r="AO581" s="79"/>
      <c r="AP581" s="79"/>
      <c r="AQ581" s="79"/>
      <c r="AR581" s="79"/>
      <c r="AS581" s="79"/>
      <c r="AT581" s="79"/>
      <c r="AU581" s="79"/>
      <c r="AV581" s="79"/>
      <c r="AW581" s="79"/>
      <c r="AX581" s="79"/>
      <c r="AY581" s="79"/>
      <c r="AZ581" s="79"/>
      <c r="BA581" s="79"/>
      <c r="BB581" s="79"/>
      <c r="BC581" s="79"/>
      <c r="BD581" s="79"/>
      <c r="BE581" s="79"/>
      <c r="BF581" s="79"/>
      <c r="BG581" s="79"/>
      <c r="BH581" s="79"/>
      <c r="BI581" s="79"/>
      <c r="BJ581" s="79"/>
      <c r="BK581" s="79"/>
      <c r="BL581" s="79"/>
      <c r="BM581" s="79"/>
      <c r="BN581" s="79"/>
      <c r="BO581" s="79"/>
      <c r="BP581" s="79"/>
      <c r="BQ581" s="79"/>
      <c r="BR581" s="79"/>
      <c r="BS581" s="79"/>
      <c r="BT581" s="79"/>
      <c r="BU581" s="79"/>
      <c r="BV581" s="79"/>
      <c r="BW581" s="79"/>
      <c r="BX581" s="79"/>
      <c r="BY581" s="79"/>
      <c r="BZ581" s="79"/>
    </row>
    <row r="582" spans="1:78">
      <c r="A582" s="79"/>
      <c r="B582" s="79"/>
      <c r="C582" s="79"/>
      <c r="D582" s="79"/>
      <c r="E582" s="79"/>
      <c r="F582" s="79"/>
      <c r="G582" s="79"/>
      <c r="H582" s="79"/>
      <c r="I582" s="79"/>
      <c r="J582" s="79"/>
      <c r="K582" s="79"/>
      <c r="L582" s="79"/>
      <c r="AE582" s="79"/>
      <c r="AF582" s="79"/>
      <c r="AG582" s="79"/>
      <c r="AH582" s="79"/>
      <c r="AI582" s="79"/>
      <c r="AJ582" s="79"/>
      <c r="AK582" s="79"/>
      <c r="AL582" s="79"/>
      <c r="AM582" s="79"/>
      <c r="AN582" s="79"/>
      <c r="AO582" s="79"/>
      <c r="AP582" s="79"/>
      <c r="AQ582" s="79"/>
      <c r="AR582" s="79"/>
      <c r="AS582" s="79"/>
      <c r="AT582" s="79"/>
      <c r="AU582" s="79"/>
      <c r="AV582" s="79"/>
      <c r="AW582" s="79"/>
      <c r="AX582" s="79"/>
      <c r="AY582" s="79"/>
      <c r="AZ582" s="79"/>
      <c r="BA582" s="79"/>
      <c r="BB582" s="79"/>
      <c r="BC582" s="79"/>
      <c r="BD582" s="79"/>
      <c r="BE582" s="79"/>
      <c r="BF582" s="79"/>
      <c r="BG582" s="79"/>
      <c r="BH582" s="79"/>
      <c r="BI582" s="79"/>
      <c r="BJ582" s="79"/>
      <c r="BK582" s="79"/>
      <c r="BL582" s="79"/>
      <c r="BM582" s="79"/>
      <c r="BN582" s="79"/>
      <c r="BO582" s="79"/>
      <c r="BP582" s="79"/>
      <c r="BQ582" s="79"/>
      <c r="BR582" s="79"/>
      <c r="BS582" s="79"/>
      <c r="BT582" s="79"/>
      <c r="BU582" s="79"/>
      <c r="BV582" s="79"/>
      <c r="BW582" s="79"/>
      <c r="BX582" s="79"/>
      <c r="BY582" s="79"/>
      <c r="BZ582" s="79"/>
    </row>
    <row r="583" spans="1:78">
      <c r="A583" s="79"/>
      <c r="B583" s="79"/>
      <c r="C583" s="79"/>
      <c r="D583" s="79"/>
      <c r="E583" s="79"/>
      <c r="F583" s="79"/>
      <c r="G583" s="79"/>
      <c r="H583" s="79"/>
      <c r="I583" s="79"/>
      <c r="J583" s="79"/>
      <c r="K583" s="79"/>
      <c r="L583" s="79"/>
      <c r="AE583" s="79"/>
      <c r="AF583" s="79"/>
      <c r="AG583" s="79"/>
      <c r="AH583" s="79"/>
      <c r="AI583" s="79"/>
      <c r="AJ583" s="79"/>
      <c r="AK583" s="79"/>
      <c r="AL583" s="79"/>
      <c r="AM583" s="79"/>
      <c r="AN583" s="79"/>
      <c r="AO583" s="79"/>
      <c r="AP583" s="79"/>
      <c r="AQ583" s="79"/>
      <c r="AR583" s="79"/>
      <c r="AS583" s="79"/>
      <c r="AT583" s="79"/>
      <c r="AU583" s="79"/>
      <c r="AV583" s="79"/>
      <c r="AW583" s="79"/>
      <c r="AX583" s="79"/>
      <c r="AY583" s="79"/>
      <c r="AZ583" s="79"/>
      <c r="BA583" s="79"/>
      <c r="BB583" s="79"/>
      <c r="BC583" s="79"/>
      <c r="BD583" s="79"/>
      <c r="BE583" s="79"/>
      <c r="BF583" s="79"/>
      <c r="BG583" s="79"/>
      <c r="BH583" s="79"/>
      <c r="BI583" s="79"/>
      <c r="BJ583" s="79"/>
      <c r="BK583" s="79"/>
      <c r="BL583" s="79"/>
      <c r="BM583" s="79"/>
      <c r="BN583" s="79"/>
      <c r="BO583" s="79"/>
      <c r="BP583" s="79"/>
      <c r="BQ583" s="79"/>
      <c r="BR583" s="79"/>
      <c r="BS583" s="79"/>
      <c r="BT583" s="79"/>
      <c r="BU583" s="79"/>
      <c r="BV583" s="79"/>
      <c r="BW583" s="79"/>
      <c r="BX583" s="79"/>
      <c r="BY583" s="79"/>
      <c r="BZ583" s="79"/>
    </row>
    <row r="584" spans="1:78">
      <c r="A584" s="79"/>
      <c r="B584" s="79"/>
      <c r="C584" s="79"/>
      <c r="D584" s="79"/>
      <c r="E584" s="79"/>
      <c r="F584" s="79"/>
      <c r="G584" s="79"/>
      <c r="H584" s="79"/>
      <c r="I584" s="79"/>
      <c r="J584" s="79"/>
      <c r="K584" s="79"/>
      <c r="L584" s="79"/>
      <c r="AE584" s="79"/>
      <c r="AF584" s="79"/>
      <c r="AG584" s="79"/>
      <c r="AH584" s="79"/>
      <c r="AI584" s="79"/>
      <c r="AJ584" s="79"/>
      <c r="AK584" s="79"/>
      <c r="AL584" s="79"/>
      <c r="AM584" s="79"/>
      <c r="AN584" s="79"/>
      <c r="AO584" s="79"/>
      <c r="AP584" s="79"/>
      <c r="AQ584" s="79"/>
      <c r="AR584" s="79"/>
      <c r="AS584" s="79"/>
      <c r="AT584" s="79"/>
      <c r="AU584" s="79"/>
      <c r="AV584" s="79"/>
      <c r="AW584" s="79"/>
      <c r="AX584" s="79"/>
      <c r="AY584" s="79"/>
      <c r="AZ584" s="79"/>
      <c r="BA584" s="79"/>
      <c r="BB584" s="79"/>
      <c r="BC584" s="79"/>
      <c r="BD584" s="79"/>
      <c r="BE584" s="79"/>
      <c r="BF584" s="79"/>
      <c r="BG584" s="79"/>
      <c r="BH584" s="79"/>
      <c r="BI584" s="79"/>
      <c r="BJ584" s="79"/>
      <c r="BK584" s="79"/>
      <c r="BL584" s="79"/>
      <c r="BM584" s="79"/>
      <c r="BN584" s="79"/>
      <c r="BO584" s="79"/>
      <c r="BP584" s="79"/>
      <c r="BQ584" s="79"/>
      <c r="BR584" s="79"/>
      <c r="BS584" s="79"/>
      <c r="BT584" s="79"/>
      <c r="BU584" s="79"/>
      <c r="BV584" s="79"/>
      <c r="BW584" s="79"/>
      <c r="BX584" s="79"/>
      <c r="BY584" s="79"/>
      <c r="BZ584" s="79"/>
    </row>
    <row r="585" spans="1:78">
      <c r="A585" s="79"/>
      <c r="B585" s="79"/>
      <c r="C585" s="79"/>
      <c r="D585" s="79"/>
      <c r="E585" s="79"/>
      <c r="F585" s="79"/>
      <c r="G585" s="79"/>
      <c r="H585" s="79"/>
      <c r="I585" s="79"/>
      <c r="J585" s="79"/>
      <c r="K585" s="79"/>
      <c r="L585" s="79"/>
      <c r="AE585" s="79"/>
      <c r="AF585" s="79"/>
      <c r="AG585" s="79"/>
      <c r="AH585" s="79"/>
      <c r="AI585" s="79"/>
      <c r="AJ585" s="79"/>
      <c r="AK585" s="79"/>
      <c r="AL585" s="79"/>
      <c r="AM585" s="79"/>
      <c r="AN585" s="79"/>
      <c r="AO585" s="79"/>
      <c r="AP585" s="79"/>
      <c r="AQ585" s="79"/>
      <c r="AR585" s="79"/>
      <c r="AS585" s="79"/>
      <c r="AT585" s="79"/>
      <c r="AU585" s="79"/>
      <c r="AV585" s="79"/>
      <c r="AW585" s="79"/>
      <c r="AX585" s="79"/>
      <c r="AY585" s="79"/>
      <c r="AZ585" s="79"/>
      <c r="BA585" s="79"/>
      <c r="BB585" s="79"/>
      <c r="BC585" s="79"/>
      <c r="BD585" s="79"/>
      <c r="BE585" s="79"/>
      <c r="BF585" s="79"/>
      <c r="BG585" s="79"/>
      <c r="BH585" s="79"/>
      <c r="BI585" s="79"/>
      <c r="BJ585" s="79"/>
      <c r="BK585" s="79"/>
      <c r="BL585" s="79"/>
      <c r="BM585" s="79"/>
      <c r="BN585" s="79"/>
      <c r="BO585" s="79"/>
      <c r="BP585" s="79"/>
      <c r="BQ585" s="79"/>
      <c r="BR585" s="79"/>
      <c r="BS585" s="79"/>
      <c r="BT585" s="79"/>
      <c r="BU585" s="79"/>
      <c r="BV585" s="79"/>
      <c r="BW585" s="79"/>
      <c r="BX585" s="79"/>
      <c r="BY585" s="79"/>
      <c r="BZ585" s="79"/>
    </row>
    <row r="586" spans="1:78">
      <c r="A586" s="79"/>
      <c r="B586" s="79"/>
      <c r="C586" s="79"/>
      <c r="D586" s="79"/>
      <c r="E586" s="79"/>
      <c r="F586" s="79"/>
      <c r="G586" s="79"/>
      <c r="H586" s="79"/>
      <c r="I586" s="79"/>
      <c r="J586" s="79"/>
      <c r="K586" s="79"/>
      <c r="L586" s="79"/>
      <c r="AE586" s="79"/>
      <c r="AF586" s="79"/>
      <c r="AG586" s="79"/>
      <c r="AH586" s="79"/>
      <c r="AI586" s="79"/>
      <c r="AJ586" s="79"/>
      <c r="AK586" s="79"/>
      <c r="AL586" s="79"/>
      <c r="AM586" s="79"/>
      <c r="AN586" s="79"/>
      <c r="AO586" s="79"/>
      <c r="AP586" s="79"/>
      <c r="AQ586" s="79"/>
      <c r="AR586" s="79"/>
      <c r="AS586" s="79"/>
      <c r="AT586" s="79"/>
      <c r="AU586" s="79"/>
      <c r="AV586" s="79"/>
      <c r="AW586" s="79"/>
      <c r="AX586" s="79"/>
      <c r="AY586" s="79"/>
      <c r="AZ586" s="79"/>
      <c r="BA586" s="79"/>
      <c r="BB586" s="79"/>
      <c r="BC586" s="79"/>
      <c r="BD586" s="79"/>
      <c r="BE586" s="79"/>
      <c r="BF586" s="79"/>
      <c r="BG586" s="79"/>
      <c r="BH586" s="79"/>
      <c r="BI586" s="79"/>
      <c r="BJ586" s="79"/>
      <c r="BK586" s="79"/>
      <c r="BL586" s="79"/>
      <c r="BM586" s="79"/>
      <c r="BN586" s="79"/>
      <c r="BO586" s="79"/>
      <c r="BP586" s="79"/>
      <c r="BQ586" s="79"/>
      <c r="BR586" s="79"/>
      <c r="BS586" s="79"/>
      <c r="BT586" s="79"/>
      <c r="BU586" s="79"/>
      <c r="BV586" s="79"/>
      <c r="BW586" s="79"/>
      <c r="BX586" s="79"/>
      <c r="BY586" s="79"/>
      <c r="BZ586" s="79"/>
    </row>
    <row r="587" spans="1:78">
      <c r="A587" s="79"/>
      <c r="B587" s="79"/>
      <c r="C587" s="79"/>
      <c r="D587" s="79"/>
      <c r="E587" s="79"/>
      <c r="F587" s="79"/>
      <c r="G587" s="79"/>
      <c r="H587" s="79"/>
      <c r="I587" s="79"/>
      <c r="J587" s="79"/>
      <c r="K587" s="79"/>
      <c r="L587" s="79"/>
      <c r="AE587" s="79"/>
      <c r="AF587" s="79"/>
      <c r="AG587" s="79"/>
      <c r="AH587" s="79"/>
      <c r="AI587" s="79"/>
      <c r="AJ587" s="79"/>
      <c r="AK587" s="79"/>
      <c r="AL587" s="79"/>
      <c r="AM587" s="79"/>
      <c r="AN587" s="79"/>
      <c r="AO587" s="79"/>
      <c r="AP587" s="79"/>
      <c r="AQ587" s="79"/>
      <c r="AR587" s="79"/>
      <c r="AS587" s="79"/>
      <c r="AT587" s="79"/>
      <c r="AU587" s="79"/>
      <c r="AV587" s="79"/>
      <c r="AW587" s="79"/>
      <c r="AX587" s="79"/>
      <c r="AY587" s="79"/>
      <c r="AZ587" s="79"/>
      <c r="BA587" s="79"/>
      <c r="BB587" s="79"/>
      <c r="BC587" s="79"/>
      <c r="BD587" s="79"/>
      <c r="BE587" s="79"/>
      <c r="BF587" s="79"/>
      <c r="BG587" s="79"/>
      <c r="BH587" s="79"/>
      <c r="BI587" s="79"/>
      <c r="BJ587" s="79"/>
      <c r="BK587" s="79"/>
      <c r="BL587" s="79"/>
      <c r="BM587" s="79"/>
      <c r="BN587" s="79"/>
      <c r="BO587" s="79"/>
      <c r="BP587" s="79"/>
      <c r="BQ587" s="79"/>
      <c r="BR587" s="79"/>
      <c r="BS587" s="79"/>
      <c r="BT587" s="79"/>
      <c r="BU587" s="79"/>
      <c r="BV587" s="79"/>
      <c r="BW587" s="79"/>
      <c r="BX587" s="79"/>
      <c r="BY587" s="79"/>
      <c r="BZ587" s="79"/>
    </row>
    <row r="588" spans="1:78">
      <c r="A588" s="79"/>
      <c r="B588" s="79"/>
      <c r="C588" s="79"/>
      <c r="D588" s="79"/>
      <c r="E588" s="79"/>
      <c r="F588" s="79"/>
      <c r="G588" s="79"/>
      <c r="H588" s="79"/>
      <c r="I588" s="79"/>
      <c r="J588" s="79"/>
      <c r="K588" s="79"/>
      <c r="L588" s="79"/>
      <c r="AE588" s="79"/>
      <c r="AF588" s="79"/>
      <c r="AG588" s="79"/>
      <c r="AH588" s="79"/>
      <c r="AI588" s="79"/>
      <c r="AJ588" s="79"/>
      <c r="AK588" s="79"/>
      <c r="AL588" s="79"/>
      <c r="AM588" s="79"/>
      <c r="AN588" s="79"/>
      <c r="AO588" s="79"/>
      <c r="AP588" s="79"/>
      <c r="AQ588" s="79"/>
      <c r="AR588" s="79"/>
      <c r="AS588" s="79"/>
      <c r="AT588" s="79"/>
      <c r="AU588" s="79"/>
      <c r="AV588" s="79"/>
      <c r="AW588" s="79"/>
      <c r="AX588" s="79"/>
      <c r="AY588" s="79"/>
      <c r="AZ588" s="79"/>
      <c r="BA588" s="79"/>
      <c r="BB588" s="79"/>
      <c r="BC588" s="79"/>
      <c r="BD588" s="79"/>
      <c r="BE588" s="79"/>
      <c r="BF588" s="79"/>
      <c r="BG588" s="79"/>
      <c r="BH588" s="79"/>
      <c r="BI588" s="79"/>
      <c r="BJ588" s="79"/>
      <c r="BK588" s="79"/>
      <c r="BL588" s="79"/>
      <c r="BM588" s="79"/>
      <c r="BN588" s="79"/>
      <c r="BO588" s="79"/>
      <c r="BP588" s="79"/>
      <c r="BQ588" s="79"/>
      <c r="BR588" s="79"/>
      <c r="BS588" s="79"/>
      <c r="BT588" s="79"/>
      <c r="BU588" s="79"/>
      <c r="BV588" s="79"/>
      <c r="BW588" s="79"/>
      <c r="BX588" s="79"/>
      <c r="BY588" s="79"/>
      <c r="BZ588" s="79"/>
    </row>
    <row r="589" spans="1:78">
      <c r="A589" s="79"/>
      <c r="B589" s="79"/>
      <c r="C589" s="79"/>
      <c r="D589" s="79"/>
      <c r="E589" s="79"/>
      <c r="F589" s="79"/>
      <c r="G589" s="79"/>
      <c r="H589" s="79"/>
      <c r="I589" s="79"/>
      <c r="J589" s="79"/>
      <c r="K589" s="79"/>
      <c r="L589" s="79"/>
      <c r="AE589" s="79"/>
      <c r="AF589" s="79"/>
      <c r="AG589" s="79"/>
      <c r="AH589" s="79"/>
      <c r="AI589" s="79"/>
      <c r="AJ589" s="79"/>
      <c r="AK589" s="79"/>
      <c r="AL589" s="79"/>
      <c r="AM589" s="79"/>
      <c r="AN589" s="79"/>
      <c r="AO589" s="79"/>
      <c r="AP589" s="79"/>
      <c r="AQ589" s="79"/>
      <c r="AR589" s="79"/>
      <c r="AS589" s="79"/>
      <c r="AT589" s="79"/>
      <c r="AU589" s="79"/>
      <c r="AV589" s="79"/>
      <c r="AW589" s="79"/>
      <c r="AX589" s="79"/>
      <c r="AY589" s="79"/>
      <c r="AZ589" s="79"/>
      <c r="BA589" s="79"/>
      <c r="BB589" s="79"/>
      <c r="BC589" s="79"/>
      <c r="BD589" s="79"/>
      <c r="BE589" s="79"/>
      <c r="BF589" s="79"/>
      <c r="BG589" s="79"/>
      <c r="BH589" s="79"/>
      <c r="BI589" s="79"/>
      <c r="BJ589" s="79"/>
      <c r="BK589" s="79"/>
      <c r="BL589" s="79"/>
      <c r="BM589" s="79"/>
      <c r="BN589" s="79"/>
      <c r="BO589" s="79"/>
      <c r="BP589" s="79"/>
      <c r="BQ589" s="79"/>
      <c r="BR589" s="79"/>
      <c r="BS589" s="79"/>
      <c r="BT589" s="79"/>
      <c r="BU589" s="79"/>
      <c r="BV589" s="79"/>
      <c r="BW589" s="79"/>
      <c r="BX589" s="79"/>
      <c r="BY589" s="79"/>
      <c r="BZ589" s="79"/>
    </row>
    <row r="590" spans="1:78">
      <c r="A590" s="79"/>
      <c r="B590" s="79"/>
      <c r="C590" s="79"/>
      <c r="D590" s="79"/>
      <c r="E590" s="79"/>
      <c r="F590" s="79"/>
      <c r="G590" s="79"/>
      <c r="H590" s="79"/>
      <c r="I590" s="79"/>
      <c r="J590" s="79"/>
      <c r="K590" s="79"/>
      <c r="L590" s="79"/>
      <c r="AE590" s="79"/>
      <c r="AF590" s="79"/>
      <c r="AG590" s="79"/>
      <c r="AH590" s="79"/>
      <c r="AI590" s="79"/>
      <c r="AJ590" s="79"/>
      <c r="AK590" s="79"/>
      <c r="AL590" s="79"/>
      <c r="AM590" s="79"/>
      <c r="AN590" s="79"/>
      <c r="AO590" s="79"/>
      <c r="AP590" s="79"/>
      <c r="AQ590" s="79"/>
      <c r="AR590" s="79"/>
      <c r="AS590" s="79"/>
      <c r="AT590" s="79"/>
      <c r="AU590" s="79"/>
      <c r="AV590" s="79"/>
      <c r="AW590" s="79"/>
      <c r="AX590" s="79"/>
      <c r="AY590" s="79"/>
      <c r="AZ590" s="79"/>
      <c r="BA590" s="79"/>
      <c r="BB590" s="79"/>
      <c r="BC590" s="79"/>
      <c r="BD590" s="79"/>
      <c r="BE590" s="79"/>
      <c r="BF590" s="79"/>
      <c r="BG590" s="79"/>
      <c r="BH590" s="79"/>
      <c r="BI590" s="79"/>
      <c r="BJ590" s="79"/>
      <c r="BK590" s="79"/>
      <c r="BL590" s="79"/>
      <c r="BM590" s="79"/>
      <c r="BN590" s="79"/>
      <c r="BO590" s="79"/>
      <c r="BP590" s="79"/>
      <c r="BQ590" s="79"/>
      <c r="BR590" s="79"/>
      <c r="BS590" s="79"/>
      <c r="BT590" s="79"/>
      <c r="BU590" s="79"/>
      <c r="BV590" s="79"/>
      <c r="BW590" s="79"/>
      <c r="BX590" s="79"/>
      <c r="BY590" s="79"/>
      <c r="BZ590" s="79"/>
    </row>
    <row r="591" spans="1:78">
      <c r="A591" s="79"/>
      <c r="B591" s="79"/>
      <c r="C591" s="79"/>
      <c r="D591" s="79"/>
      <c r="E591" s="79"/>
      <c r="F591" s="79"/>
      <c r="G591" s="79"/>
      <c r="H591" s="79"/>
      <c r="I591" s="79"/>
      <c r="J591" s="79"/>
      <c r="K591" s="79"/>
      <c r="L591" s="79"/>
      <c r="AE591" s="79"/>
      <c r="AF591" s="79"/>
      <c r="AG591" s="79"/>
      <c r="AH591" s="79"/>
      <c r="AI591" s="79"/>
      <c r="AJ591" s="79"/>
      <c r="AK591" s="79"/>
      <c r="AL591" s="79"/>
      <c r="AM591" s="79"/>
      <c r="AN591" s="79"/>
      <c r="AO591" s="79"/>
      <c r="AP591" s="79"/>
      <c r="AQ591" s="79"/>
      <c r="AR591" s="79"/>
      <c r="AS591" s="79"/>
      <c r="AT591" s="79"/>
      <c r="AU591" s="79"/>
      <c r="AV591" s="79"/>
      <c r="AW591" s="79"/>
      <c r="AX591" s="79"/>
      <c r="AY591" s="79"/>
      <c r="AZ591" s="79"/>
      <c r="BA591" s="79"/>
      <c r="BB591" s="79"/>
      <c r="BC591" s="79"/>
      <c r="BD591" s="79"/>
      <c r="BE591" s="79"/>
      <c r="BF591" s="79"/>
      <c r="BG591" s="79"/>
      <c r="BH591" s="79"/>
      <c r="BI591" s="79"/>
      <c r="BJ591" s="79"/>
      <c r="BK591" s="79"/>
      <c r="BL591" s="79"/>
      <c r="BM591" s="79"/>
      <c r="BN591" s="79"/>
      <c r="BO591" s="79"/>
      <c r="BP591" s="79"/>
      <c r="BQ591" s="79"/>
      <c r="BR591" s="79"/>
      <c r="BS591" s="79"/>
      <c r="BT591" s="79"/>
      <c r="BU591" s="79"/>
      <c r="BV591" s="79"/>
      <c r="BW591" s="79"/>
      <c r="BX591" s="79"/>
      <c r="BY591" s="79"/>
      <c r="BZ591" s="79"/>
    </row>
    <row r="592" spans="1:78">
      <c r="A592" s="79"/>
      <c r="B592" s="79"/>
      <c r="C592" s="79"/>
      <c r="D592" s="79"/>
      <c r="E592" s="79"/>
      <c r="F592" s="79"/>
      <c r="G592" s="79"/>
      <c r="H592" s="79"/>
      <c r="I592" s="79"/>
      <c r="J592" s="79"/>
      <c r="K592" s="79"/>
      <c r="L592" s="79"/>
      <c r="AE592" s="79"/>
      <c r="AF592" s="79"/>
      <c r="AG592" s="79"/>
      <c r="AH592" s="79"/>
      <c r="AI592" s="79"/>
      <c r="AJ592" s="79"/>
      <c r="AK592" s="79"/>
      <c r="AL592" s="79"/>
      <c r="AM592" s="79"/>
      <c r="AN592" s="79"/>
      <c r="AO592" s="79"/>
      <c r="AP592" s="79"/>
      <c r="AQ592" s="79"/>
      <c r="AR592" s="79"/>
      <c r="AS592" s="79"/>
      <c r="AT592" s="79"/>
      <c r="AU592" s="79"/>
      <c r="AV592" s="79"/>
      <c r="AW592" s="79"/>
      <c r="AX592" s="79"/>
      <c r="AY592" s="79"/>
      <c r="AZ592" s="79"/>
      <c r="BA592" s="79"/>
      <c r="BB592" s="79"/>
      <c r="BC592" s="79"/>
      <c r="BD592" s="79"/>
      <c r="BE592" s="79"/>
      <c r="BF592" s="79"/>
      <c r="BG592" s="79"/>
      <c r="BH592" s="79"/>
      <c r="BI592" s="79"/>
      <c r="BJ592" s="79"/>
      <c r="BK592" s="79"/>
      <c r="BL592" s="79"/>
      <c r="BM592" s="79"/>
      <c r="BN592" s="79"/>
      <c r="BO592" s="79"/>
      <c r="BP592" s="79"/>
      <c r="BQ592" s="79"/>
      <c r="BR592" s="79"/>
      <c r="BS592" s="79"/>
      <c r="BT592" s="79"/>
      <c r="BU592" s="79"/>
      <c r="BV592" s="79"/>
      <c r="BW592" s="79"/>
      <c r="BX592" s="79"/>
      <c r="BY592" s="79"/>
      <c r="BZ592" s="79"/>
    </row>
    <row r="593" spans="1:78">
      <c r="A593" s="79"/>
      <c r="B593" s="79"/>
      <c r="C593" s="79"/>
      <c r="D593" s="79"/>
      <c r="E593" s="79"/>
      <c r="F593" s="79"/>
      <c r="G593" s="79"/>
      <c r="H593" s="79"/>
      <c r="I593" s="79"/>
      <c r="J593" s="79"/>
      <c r="K593" s="79"/>
      <c r="L593" s="79"/>
      <c r="AE593" s="79"/>
      <c r="AF593" s="79"/>
      <c r="AG593" s="79"/>
      <c r="AH593" s="79"/>
      <c r="AI593" s="79"/>
      <c r="AJ593" s="79"/>
      <c r="AK593" s="79"/>
      <c r="AL593" s="79"/>
      <c r="AM593" s="79"/>
      <c r="AN593" s="79"/>
      <c r="AO593" s="79"/>
      <c r="AP593" s="79"/>
      <c r="AQ593" s="79"/>
      <c r="AR593" s="79"/>
      <c r="AS593" s="79"/>
      <c r="AT593" s="79"/>
      <c r="AU593" s="79"/>
      <c r="AV593" s="79"/>
      <c r="AW593" s="79"/>
      <c r="AX593" s="79"/>
      <c r="AY593" s="79"/>
      <c r="AZ593" s="79"/>
      <c r="BA593" s="79"/>
      <c r="BB593" s="79"/>
      <c r="BC593" s="79"/>
      <c r="BD593" s="79"/>
      <c r="BE593" s="79"/>
      <c r="BF593" s="79"/>
      <c r="BG593" s="79"/>
      <c r="BH593" s="79"/>
      <c r="BI593" s="79"/>
      <c r="BJ593" s="79"/>
      <c r="BK593" s="79"/>
      <c r="BL593" s="79"/>
      <c r="BM593" s="79"/>
      <c r="BN593" s="79"/>
      <c r="BO593" s="79"/>
      <c r="BP593" s="79"/>
      <c r="BQ593" s="79"/>
      <c r="BR593" s="79"/>
      <c r="BS593" s="79"/>
      <c r="BT593" s="79"/>
      <c r="BU593" s="79"/>
      <c r="BV593" s="79"/>
      <c r="BW593" s="79"/>
      <c r="BX593" s="79"/>
      <c r="BY593" s="79"/>
      <c r="BZ593" s="79"/>
    </row>
    <row r="594" spans="1:78">
      <c r="A594" s="79"/>
      <c r="B594" s="79"/>
      <c r="C594" s="79"/>
      <c r="D594" s="79"/>
      <c r="E594" s="79"/>
      <c r="F594" s="79"/>
      <c r="G594" s="79"/>
      <c r="H594" s="79"/>
      <c r="I594" s="79"/>
      <c r="J594" s="79"/>
      <c r="K594" s="79"/>
      <c r="L594" s="79"/>
      <c r="AE594" s="79"/>
      <c r="AF594" s="79"/>
      <c r="AG594" s="79"/>
      <c r="AH594" s="79"/>
      <c r="AI594" s="79"/>
      <c r="AJ594" s="79"/>
      <c r="AK594" s="79"/>
      <c r="AL594" s="79"/>
      <c r="AM594" s="79"/>
      <c r="AN594" s="79"/>
      <c r="AO594" s="79"/>
      <c r="AP594" s="79"/>
      <c r="AQ594" s="79"/>
      <c r="AR594" s="79"/>
      <c r="AS594" s="79"/>
      <c r="AT594" s="79"/>
      <c r="AU594" s="79"/>
      <c r="AV594" s="79"/>
      <c r="AW594" s="79"/>
      <c r="AX594" s="79"/>
      <c r="AY594" s="79"/>
      <c r="AZ594" s="79"/>
      <c r="BA594" s="79"/>
      <c r="BB594" s="79"/>
      <c r="BC594" s="79"/>
      <c r="BD594" s="79"/>
      <c r="BE594" s="79"/>
      <c r="BF594" s="79"/>
      <c r="BG594" s="79"/>
      <c r="BH594" s="79"/>
      <c r="BI594" s="79"/>
      <c r="BJ594" s="79"/>
      <c r="BK594" s="79"/>
      <c r="BL594" s="79"/>
      <c r="BM594" s="79"/>
      <c r="BN594" s="79"/>
      <c r="BO594" s="79"/>
      <c r="BP594" s="79"/>
      <c r="BQ594" s="79"/>
      <c r="BR594" s="79"/>
      <c r="BS594" s="79"/>
      <c r="BT594" s="79"/>
      <c r="BU594" s="79"/>
      <c r="BV594" s="79"/>
      <c r="BW594" s="79"/>
      <c r="BX594" s="79"/>
      <c r="BY594" s="79"/>
      <c r="BZ594" s="79"/>
    </row>
    <row r="595" spans="1:78">
      <c r="A595" s="79"/>
      <c r="B595" s="79"/>
      <c r="C595" s="79"/>
      <c r="D595" s="79"/>
      <c r="E595" s="79"/>
      <c r="F595" s="79"/>
      <c r="G595" s="79"/>
      <c r="H595" s="79"/>
      <c r="I595" s="79"/>
      <c r="J595" s="79"/>
      <c r="K595" s="79"/>
      <c r="L595" s="79"/>
      <c r="AE595" s="79"/>
      <c r="AF595" s="79"/>
      <c r="AG595" s="79"/>
      <c r="AH595" s="79"/>
      <c r="AI595" s="79"/>
      <c r="AJ595" s="79"/>
      <c r="AK595" s="79"/>
      <c r="AL595" s="79"/>
      <c r="AM595" s="79"/>
      <c r="AN595" s="79"/>
      <c r="AO595" s="79"/>
      <c r="AP595" s="79"/>
      <c r="AQ595" s="79"/>
      <c r="AR595" s="79"/>
      <c r="AS595" s="79"/>
      <c r="AT595" s="79"/>
      <c r="AU595" s="79"/>
      <c r="AV595" s="79"/>
      <c r="AW595" s="79"/>
      <c r="AX595" s="79"/>
      <c r="AY595" s="79"/>
      <c r="AZ595" s="79"/>
      <c r="BA595" s="79"/>
      <c r="BB595" s="79"/>
      <c r="BC595" s="79"/>
      <c r="BD595" s="79"/>
      <c r="BE595" s="79"/>
      <c r="BF595" s="79"/>
      <c r="BG595" s="79"/>
      <c r="BH595" s="79"/>
      <c r="BI595" s="79"/>
      <c r="BJ595" s="79"/>
      <c r="BK595" s="79"/>
      <c r="BL595" s="79"/>
      <c r="BM595" s="79"/>
      <c r="BN595" s="79"/>
      <c r="BO595" s="79"/>
      <c r="BP595" s="79"/>
      <c r="BQ595" s="79"/>
      <c r="BR595" s="79"/>
      <c r="BS595" s="79"/>
      <c r="BT595" s="79"/>
      <c r="BU595" s="79"/>
      <c r="BV595" s="79"/>
      <c r="BW595" s="79"/>
      <c r="BX595" s="79"/>
      <c r="BY595" s="79"/>
      <c r="BZ595" s="79"/>
    </row>
    <row r="596" spans="1:78">
      <c r="A596" s="79"/>
      <c r="B596" s="79"/>
      <c r="C596" s="79"/>
      <c r="D596" s="79"/>
      <c r="E596" s="79"/>
      <c r="F596" s="79"/>
      <c r="G596" s="79"/>
      <c r="H596" s="79"/>
      <c r="I596" s="79"/>
      <c r="J596" s="79"/>
      <c r="K596" s="79"/>
      <c r="L596" s="79"/>
      <c r="AE596" s="79"/>
      <c r="AF596" s="79"/>
      <c r="AG596" s="79"/>
      <c r="AH596" s="79"/>
      <c r="AI596" s="79"/>
      <c r="AJ596" s="79"/>
      <c r="AK596" s="79"/>
      <c r="AL596" s="79"/>
      <c r="AM596" s="79"/>
      <c r="AN596" s="79"/>
      <c r="AO596" s="79"/>
      <c r="AP596" s="79"/>
      <c r="AQ596" s="79"/>
      <c r="AR596" s="79"/>
      <c r="AS596" s="79"/>
      <c r="AT596" s="79"/>
      <c r="AU596" s="79"/>
      <c r="AV596" s="79"/>
      <c r="AW596" s="79"/>
      <c r="AX596" s="79"/>
      <c r="AY596" s="79"/>
      <c r="AZ596" s="79"/>
      <c r="BA596" s="79"/>
      <c r="BB596" s="79"/>
      <c r="BC596" s="79"/>
      <c r="BD596" s="79"/>
      <c r="BE596" s="79"/>
      <c r="BF596" s="79"/>
      <c r="BG596" s="79"/>
      <c r="BH596" s="79"/>
      <c r="BI596" s="79"/>
      <c r="BJ596" s="79"/>
      <c r="BK596" s="79"/>
      <c r="BL596" s="79"/>
      <c r="BM596" s="79"/>
      <c r="BN596" s="79"/>
      <c r="BO596" s="79"/>
      <c r="BP596" s="79"/>
      <c r="BQ596" s="79"/>
      <c r="BR596" s="79"/>
      <c r="BS596" s="79"/>
      <c r="BT596" s="79"/>
      <c r="BU596" s="79"/>
      <c r="BV596" s="79"/>
      <c r="BW596" s="79"/>
      <c r="BX596" s="79"/>
      <c r="BY596" s="79"/>
      <c r="BZ596" s="79"/>
    </row>
    <row r="597" spans="1:78">
      <c r="A597" s="79"/>
      <c r="B597" s="79"/>
      <c r="C597" s="79"/>
      <c r="D597" s="79"/>
      <c r="E597" s="79"/>
      <c r="F597" s="79"/>
      <c r="G597" s="79"/>
      <c r="H597" s="79"/>
      <c r="I597" s="79"/>
      <c r="J597" s="79"/>
      <c r="K597" s="79"/>
      <c r="L597" s="79"/>
      <c r="AE597" s="79"/>
      <c r="AF597" s="79"/>
      <c r="AG597" s="79"/>
      <c r="AH597" s="79"/>
      <c r="AI597" s="79"/>
      <c r="AJ597" s="79"/>
      <c r="AK597" s="79"/>
      <c r="AL597" s="79"/>
      <c r="AM597" s="79"/>
      <c r="AN597" s="79"/>
      <c r="AO597" s="79"/>
      <c r="AP597" s="79"/>
      <c r="AQ597" s="79"/>
      <c r="AR597" s="79"/>
      <c r="AS597" s="79"/>
      <c r="AT597" s="79"/>
      <c r="AU597" s="79"/>
      <c r="AV597" s="79"/>
      <c r="AW597" s="79"/>
      <c r="AX597" s="79"/>
      <c r="AY597" s="79"/>
      <c r="AZ597" s="79"/>
      <c r="BA597" s="79"/>
      <c r="BB597" s="79"/>
      <c r="BC597" s="79"/>
      <c r="BD597" s="79"/>
      <c r="BE597" s="79"/>
      <c r="BF597" s="79"/>
      <c r="BG597" s="79"/>
      <c r="BH597" s="79"/>
      <c r="BI597" s="79"/>
      <c r="BJ597" s="79"/>
      <c r="BK597" s="79"/>
      <c r="BL597" s="79"/>
      <c r="BM597" s="79"/>
      <c r="BN597" s="79"/>
      <c r="BO597" s="79"/>
      <c r="BP597" s="79"/>
      <c r="BQ597" s="79"/>
      <c r="BR597" s="79"/>
      <c r="BS597" s="79"/>
      <c r="BT597" s="79"/>
      <c r="BU597" s="79"/>
      <c r="BV597" s="79"/>
      <c r="BW597" s="79"/>
      <c r="BX597" s="79"/>
      <c r="BY597" s="79"/>
      <c r="BZ597" s="79"/>
    </row>
    <row r="598" spans="1:78">
      <c r="A598" s="79"/>
      <c r="B598" s="79"/>
      <c r="C598" s="79"/>
      <c r="D598" s="79"/>
      <c r="E598" s="79"/>
      <c r="F598" s="79"/>
      <c r="G598" s="79"/>
      <c r="H598" s="79"/>
      <c r="I598" s="79"/>
      <c r="J598" s="79"/>
      <c r="K598" s="79"/>
      <c r="L598" s="79"/>
      <c r="AE598" s="79"/>
      <c r="AF598" s="79"/>
      <c r="AG598" s="79"/>
      <c r="AH598" s="79"/>
      <c r="AI598" s="79"/>
      <c r="AJ598" s="79"/>
      <c r="AK598" s="79"/>
      <c r="AL598" s="79"/>
      <c r="AM598" s="79"/>
      <c r="AN598" s="79"/>
      <c r="AO598" s="79"/>
      <c r="AP598" s="79"/>
      <c r="AQ598" s="79"/>
      <c r="AR598" s="79"/>
      <c r="AS598" s="79"/>
      <c r="AT598" s="79"/>
      <c r="AU598" s="79"/>
      <c r="AV598" s="79"/>
      <c r="AW598" s="79"/>
      <c r="AX598" s="79"/>
      <c r="AY598" s="79"/>
      <c r="AZ598" s="79"/>
      <c r="BA598" s="79"/>
      <c r="BB598" s="79"/>
      <c r="BC598" s="79"/>
      <c r="BD598" s="79"/>
      <c r="BE598" s="79"/>
      <c r="BF598" s="79"/>
      <c r="BG598" s="79"/>
      <c r="BH598" s="79"/>
      <c r="BI598" s="79"/>
      <c r="BJ598" s="79"/>
      <c r="BK598" s="79"/>
      <c r="BL598" s="79"/>
      <c r="BM598" s="79"/>
      <c r="BN598" s="79"/>
      <c r="BO598" s="79"/>
      <c r="BP598" s="79"/>
      <c r="BQ598" s="79"/>
      <c r="BR598" s="79"/>
      <c r="BS598" s="79"/>
      <c r="BT598" s="79"/>
      <c r="BU598" s="79"/>
      <c r="BV598" s="79"/>
      <c r="BW598" s="79"/>
      <c r="BX598" s="79"/>
      <c r="BY598" s="79"/>
      <c r="BZ598" s="79"/>
    </row>
    <row r="599" spans="1:78">
      <c r="A599" s="79"/>
      <c r="B599" s="79"/>
      <c r="C599" s="79"/>
      <c r="D599" s="79"/>
      <c r="E599" s="79"/>
      <c r="F599" s="79"/>
      <c r="G599" s="79"/>
      <c r="H599" s="79"/>
      <c r="I599" s="79"/>
      <c r="J599" s="79"/>
      <c r="K599" s="79"/>
      <c r="L599" s="79"/>
      <c r="AE599" s="79"/>
      <c r="AF599" s="79"/>
      <c r="AG599" s="79"/>
      <c r="AH599" s="79"/>
      <c r="AI599" s="79"/>
      <c r="AJ599" s="79"/>
      <c r="AK599" s="79"/>
      <c r="AL599" s="79"/>
      <c r="AM599" s="79"/>
      <c r="AN599" s="79"/>
      <c r="AO599" s="79"/>
      <c r="AP599" s="79"/>
      <c r="AQ599" s="79"/>
      <c r="AR599" s="79"/>
      <c r="AS599" s="79"/>
      <c r="AT599" s="79"/>
      <c r="AU599" s="79"/>
      <c r="AV599" s="79"/>
      <c r="AW599" s="79"/>
      <c r="AX599" s="79"/>
      <c r="AY599" s="79"/>
      <c r="AZ599" s="79"/>
      <c r="BA599" s="79"/>
      <c r="BB599" s="79"/>
      <c r="BC599" s="79"/>
      <c r="BD599" s="79"/>
      <c r="BE599" s="79"/>
      <c r="BF599" s="79"/>
      <c r="BG599" s="79"/>
      <c r="BH599" s="79"/>
      <c r="BI599" s="79"/>
      <c r="BJ599" s="79"/>
      <c r="BK599" s="79"/>
      <c r="BL599" s="79"/>
      <c r="BM599" s="79"/>
      <c r="BN599" s="79"/>
      <c r="BO599" s="79"/>
      <c r="BP599" s="79"/>
      <c r="BQ599" s="79"/>
      <c r="BR599" s="79"/>
      <c r="BS599" s="79"/>
      <c r="BT599" s="79"/>
      <c r="BU599" s="79"/>
      <c r="BV599" s="79"/>
      <c r="BW599" s="79"/>
      <c r="BX599" s="79"/>
      <c r="BY599" s="79"/>
      <c r="BZ599" s="79"/>
    </row>
    <row r="600" spans="1:78">
      <c r="A600" s="79"/>
      <c r="B600" s="79"/>
      <c r="C600" s="79"/>
      <c r="D600" s="79"/>
      <c r="E600" s="79"/>
      <c r="F600" s="79"/>
      <c r="G600" s="79"/>
      <c r="H600" s="79"/>
      <c r="I600" s="79"/>
      <c r="J600" s="79"/>
      <c r="K600" s="79"/>
      <c r="L600" s="79"/>
      <c r="AE600" s="79"/>
      <c r="AF600" s="79"/>
      <c r="AG600" s="79"/>
      <c r="AH600" s="79"/>
      <c r="AI600" s="79"/>
      <c r="AJ600" s="79"/>
      <c r="AK600" s="79"/>
      <c r="AL600" s="79"/>
      <c r="AM600" s="79"/>
      <c r="AN600" s="79"/>
      <c r="AO600" s="79"/>
      <c r="AP600" s="79"/>
      <c r="AQ600" s="79"/>
      <c r="AR600" s="79"/>
      <c r="AS600" s="79"/>
      <c r="AT600" s="79"/>
      <c r="AU600" s="79"/>
      <c r="AV600" s="79"/>
      <c r="AW600" s="79"/>
      <c r="AX600" s="79"/>
      <c r="AY600" s="79"/>
      <c r="AZ600" s="79"/>
      <c r="BA600" s="79"/>
      <c r="BB600" s="79"/>
      <c r="BC600" s="79"/>
      <c r="BD600" s="79"/>
      <c r="BE600" s="79"/>
      <c r="BF600" s="79"/>
      <c r="BG600" s="79"/>
      <c r="BH600" s="79"/>
      <c r="BI600" s="79"/>
      <c r="BJ600" s="79"/>
      <c r="BK600" s="79"/>
      <c r="BL600" s="79"/>
      <c r="BM600" s="79"/>
      <c r="BN600" s="79"/>
      <c r="BO600" s="79"/>
      <c r="BP600" s="79"/>
      <c r="BQ600" s="79"/>
      <c r="BR600" s="79"/>
      <c r="BS600" s="79"/>
      <c r="BT600" s="79"/>
      <c r="BU600" s="79"/>
      <c r="BV600" s="79"/>
      <c r="BW600" s="79"/>
      <c r="BX600" s="79"/>
      <c r="BY600" s="79"/>
      <c r="BZ600" s="79"/>
    </row>
    <row r="601" spans="1:78">
      <c r="A601" s="79"/>
      <c r="B601" s="79"/>
      <c r="C601" s="79"/>
      <c r="D601" s="79"/>
      <c r="E601" s="79"/>
      <c r="F601" s="79"/>
      <c r="G601" s="79"/>
      <c r="H601" s="79"/>
      <c r="I601" s="79"/>
      <c r="J601" s="79"/>
      <c r="K601" s="79"/>
      <c r="L601" s="79"/>
      <c r="AE601" s="79"/>
      <c r="AF601" s="79"/>
      <c r="AG601" s="79"/>
      <c r="AH601" s="79"/>
      <c r="AI601" s="79"/>
      <c r="AJ601" s="79"/>
      <c r="AK601" s="79"/>
      <c r="AL601" s="79"/>
      <c r="AM601" s="79"/>
      <c r="AN601" s="79"/>
      <c r="AO601" s="79"/>
      <c r="AP601" s="79"/>
      <c r="AQ601" s="79"/>
      <c r="AR601" s="79"/>
      <c r="AS601" s="79"/>
      <c r="AT601" s="79"/>
      <c r="AU601" s="79"/>
      <c r="AV601" s="79"/>
      <c r="AW601" s="79"/>
      <c r="AX601" s="79"/>
      <c r="AY601" s="79"/>
      <c r="AZ601" s="79"/>
      <c r="BA601" s="79"/>
      <c r="BB601" s="79"/>
      <c r="BC601" s="79"/>
      <c r="BD601" s="79"/>
      <c r="BE601" s="79"/>
      <c r="BF601" s="79"/>
      <c r="BG601" s="79"/>
      <c r="BH601" s="79"/>
      <c r="BI601" s="79"/>
      <c r="BJ601" s="79"/>
      <c r="BK601" s="79"/>
      <c r="BL601" s="79"/>
      <c r="BM601" s="79"/>
      <c r="BN601" s="79"/>
      <c r="BO601" s="79"/>
      <c r="BP601" s="79"/>
      <c r="BQ601" s="79"/>
      <c r="BR601" s="79"/>
      <c r="BS601" s="79"/>
      <c r="BT601" s="79"/>
      <c r="BU601" s="79"/>
      <c r="BV601" s="79"/>
      <c r="BW601" s="79"/>
      <c r="BX601" s="79"/>
      <c r="BY601" s="79"/>
      <c r="BZ601" s="79"/>
    </row>
    <row r="602" spans="1:78">
      <c r="A602" s="79"/>
      <c r="B602" s="79"/>
      <c r="C602" s="79"/>
      <c r="D602" s="79"/>
      <c r="E602" s="79"/>
      <c r="F602" s="79"/>
      <c r="G602" s="79"/>
      <c r="H602" s="79"/>
      <c r="I602" s="79"/>
      <c r="J602" s="79"/>
      <c r="K602" s="79"/>
      <c r="L602" s="79"/>
      <c r="AE602" s="79"/>
      <c r="AF602" s="79"/>
      <c r="AG602" s="79"/>
      <c r="AH602" s="79"/>
      <c r="AI602" s="79"/>
      <c r="AJ602" s="79"/>
      <c r="AK602" s="79"/>
      <c r="AL602" s="79"/>
      <c r="AM602" s="79"/>
      <c r="AN602" s="79"/>
      <c r="AO602" s="79"/>
      <c r="AP602" s="79"/>
      <c r="AQ602" s="79"/>
      <c r="AR602" s="79"/>
      <c r="AS602" s="79"/>
      <c r="AT602" s="79"/>
      <c r="AU602" s="79"/>
      <c r="AV602" s="79"/>
      <c r="AW602" s="79"/>
      <c r="AX602" s="79"/>
      <c r="AY602" s="79"/>
      <c r="AZ602" s="79"/>
      <c r="BA602" s="79"/>
      <c r="BB602" s="79"/>
      <c r="BC602" s="79"/>
      <c r="BD602" s="79"/>
      <c r="BE602" s="79"/>
      <c r="BF602" s="79"/>
      <c r="BG602" s="79"/>
      <c r="BH602" s="79"/>
      <c r="BI602" s="79"/>
      <c r="BJ602" s="79"/>
      <c r="BK602" s="79"/>
      <c r="BL602" s="79"/>
      <c r="BM602" s="79"/>
      <c r="BN602" s="79"/>
      <c r="BO602" s="79"/>
      <c r="BP602" s="79"/>
      <c r="BQ602" s="79"/>
      <c r="BR602" s="79"/>
      <c r="BS602" s="79"/>
      <c r="BT602" s="79"/>
      <c r="BU602" s="79"/>
      <c r="BV602" s="79"/>
      <c r="BW602" s="79"/>
      <c r="BX602" s="79"/>
      <c r="BY602" s="79"/>
      <c r="BZ602" s="79"/>
    </row>
    <row r="603" spans="1:78">
      <c r="A603" s="79"/>
      <c r="B603" s="79"/>
      <c r="C603" s="79"/>
      <c r="D603" s="79"/>
      <c r="E603" s="79"/>
      <c r="F603" s="79"/>
      <c r="G603" s="79"/>
      <c r="H603" s="79"/>
      <c r="I603" s="79"/>
      <c r="J603" s="79"/>
      <c r="K603" s="79"/>
      <c r="L603" s="79"/>
      <c r="AE603" s="79"/>
      <c r="AF603" s="79"/>
      <c r="AG603" s="79"/>
      <c r="AH603" s="79"/>
      <c r="AI603" s="79"/>
      <c r="AJ603" s="79"/>
      <c r="AK603" s="79"/>
      <c r="AL603" s="79"/>
      <c r="AM603" s="79"/>
      <c r="AN603" s="79"/>
      <c r="AO603" s="79"/>
      <c r="AP603" s="79"/>
      <c r="AQ603" s="79"/>
      <c r="AR603" s="79"/>
      <c r="AS603" s="79"/>
      <c r="AT603" s="79"/>
      <c r="AU603" s="79"/>
      <c r="AV603" s="79"/>
      <c r="AW603" s="79"/>
      <c r="AX603" s="79"/>
      <c r="AY603" s="79"/>
      <c r="AZ603" s="79"/>
      <c r="BA603" s="79"/>
      <c r="BB603" s="79"/>
      <c r="BC603" s="79"/>
      <c r="BD603" s="79"/>
      <c r="BE603" s="79"/>
      <c r="BF603" s="79"/>
      <c r="BG603" s="79"/>
      <c r="BH603" s="79"/>
      <c r="BI603" s="79"/>
      <c r="BJ603" s="79"/>
      <c r="BK603" s="79"/>
      <c r="BL603" s="79"/>
      <c r="BM603" s="79"/>
      <c r="BN603" s="79"/>
      <c r="BO603" s="79"/>
      <c r="BP603" s="79"/>
      <c r="BQ603" s="79"/>
      <c r="BR603" s="79"/>
      <c r="BS603" s="79"/>
      <c r="BT603" s="79"/>
      <c r="BU603" s="79"/>
      <c r="BV603" s="79"/>
      <c r="BW603" s="79"/>
      <c r="BX603" s="79"/>
      <c r="BY603" s="79"/>
      <c r="BZ603" s="79"/>
    </row>
    <row r="604" spans="1:78">
      <c r="A604" s="79"/>
      <c r="B604" s="79"/>
      <c r="C604" s="79"/>
      <c r="D604" s="79"/>
      <c r="E604" s="79"/>
      <c r="F604" s="79"/>
      <c r="G604" s="79"/>
      <c r="H604" s="79"/>
      <c r="I604" s="79"/>
      <c r="J604" s="79"/>
      <c r="K604" s="79"/>
      <c r="L604" s="79"/>
      <c r="AE604" s="79"/>
      <c r="AF604" s="79"/>
      <c r="AG604" s="79"/>
      <c r="AH604" s="79"/>
      <c r="AI604" s="79"/>
      <c r="AJ604" s="79"/>
      <c r="AK604" s="79"/>
      <c r="AL604" s="79"/>
      <c r="AM604" s="79"/>
      <c r="AN604" s="79"/>
      <c r="AO604" s="79"/>
      <c r="AP604" s="79"/>
      <c r="AQ604" s="79"/>
      <c r="AR604" s="79"/>
      <c r="AS604" s="79"/>
      <c r="AT604" s="79"/>
      <c r="AU604" s="79"/>
      <c r="AV604" s="79"/>
      <c r="AW604" s="79"/>
      <c r="AX604" s="79"/>
      <c r="AY604" s="79"/>
      <c r="AZ604" s="79"/>
      <c r="BA604" s="79"/>
      <c r="BB604" s="79"/>
      <c r="BC604" s="79"/>
      <c r="BD604" s="79"/>
      <c r="BE604" s="79"/>
      <c r="BF604" s="79"/>
      <c r="BG604" s="79"/>
      <c r="BH604" s="79"/>
      <c r="BI604" s="79"/>
      <c r="BJ604" s="79"/>
      <c r="BK604" s="79"/>
      <c r="BL604" s="79"/>
      <c r="BM604" s="79"/>
      <c r="BN604" s="79"/>
      <c r="BO604" s="79"/>
      <c r="BP604" s="79"/>
      <c r="BQ604" s="79"/>
      <c r="BR604" s="79"/>
      <c r="BS604" s="79"/>
      <c r="BT604" s="79"/>
      <c r="BU604" s="79"/>
      <c r="BV604" s="79"/>
      <c r="BW604" s="79"/>
      <c r="BX604" s="79"/>
      <c r="BY604" s="79"/>
      <c r="BZ604" s="79"/>
    </row>
    <row r="605" spans="1:78">
      <c r="A605" s="79"/>
      <c r="B605" s="79"/>
      <c r="C605" s="79"/>
      <c r="D605" s="79"/>
      <c r="E605" s="79"/>
      <c r="F605" s="79"/>
      <c r="G605" s="79"/>
      <c r="H605" s="79"/>
      <c r="I605" s="79"/>
      <c r="J605" s="79"/>
      <c r="K605" s="79"/>
      <c r="L605" s="79"/>
      <c r="AE605" s="79"/>
      <c r="AF605" s="79"/>
      <c r="AG605" s="79"/>
      <c r="AH605" s="79"/>
      <c r="AI605" s="79"/>
      <c r="AJ605" s="79"/>
      <c r="AK605" s="79"/>
      <c r="AL605" s="79"/>
      <c r="AM605" s="79"/>
      <c r="AN605" s="79"/>
      <c r="AO605" s="79"/>
      <c r="AP605" s="79"/>
      <c r="AQ605" s="79"/>
      <c r="AR605" s="79"/>
      <c r="AS605" s="79"/>
      <c r="AT605" s="79"/>
      <c r="AU605" s="79"/>
      <c r="AV605" s="79"/>
      <c r="AW605" s="79"/>
      <c r="AX605" s="79"/>
      <c r="AY605" s="79"/>
      <c r="AZ605" s="79"/>
      <c r="BA605" s="79"/>
      <c r="BB605" s="79"/>
      <c r="BC605" s="79"/>
      <c r="BD605" s="79"/>
      <c r="BE605" s="79"/>
      <c r="BF605" s="79"/>
      <c r="BG605" s="79"/>
      <c r="BH605" s="79"/>
      <c r="BI605" s="79"/>
      <c r="BJ605" s="79"/>
      <c r="BK605" s="79"/>
      <c r="BL605" s="79"/>
      <c r="BM605" s="79"/>
      <c r="BN605" s="79"/>
      <c r="BO605" s="79"/>
      <c r="BP605" s="79"/>
      <c r="BQ605" s="79"/>
      <c r="BR605" s="79"/>
      <c r="BS605" s="79"/>
      <c r="BT605" s="79"/>
      <c r="BU605" s="79"/>
      <c r="BV605" s="79"/>
      <c r="BW605" s="79"/>
      <c r="BX605" s="79"/>
      <c r="BY605" s="79"/>
      <c r="BZ605" s="79"/>
    </row>
    <row r="606" spans="1:78">
      <c r="A606" s="79"/>
      <c r="B606" s="79"/>
      <c r="C606" s="79"/>
      <c r="D606" s="79"/>
      <c r="E606" s="79"/>
      <c r="F606" s="79"/>
      <c r="G606" s="79"/>
      <c r="H606" s="79"/>
      <c r="I606" s="79"/>
      <c r="J606" s="79"/>
      <c r="K606" s="79"/>
      <c r="L606" s="79"/>
      <c r="AE606" s="79"/>
      <c r="AF606" s="79"/>
      <c r="AG606" s="79"/>
      <c r="AH606" s="79"/>
      <c r="AI606" s="79"/>
      <c r="AJ606" s="79"/>
      <c r="AK606" s="79"/>
      <c r="AL606" s="79"/>
      <c r="AM606" s="79"/>
      <c r="AN606" s="79"/>
      <c r="AO606" s="79"/>
      <c r="AP606" s="79"/>
      <c r="AQ606" s="79"/>
      <c r="AR606" s="79"/>
      <c r="AS606" s="79"/>
      <c r="AT606" s="79"/>
      <c r="AU606" s="79"/>
      <c r="AV606" s="79"/>
      <c r="AW606" s="79"/>
      <c r="AX606" s="79"/>
      <c r="AY606" s="79"/>
      <c r="AZ606" s="79"/>
      <c r="BA606" s="79"/>
      <c r="BB606" s="79"/>
      <c r="BC606" s="79"/>
      <c r="BD606" s="79"/>
      <c r="BE606" s="79"/>
      <c r="BF606" s="79"/>
      <c r="BG606" s="79"/>
      <c r="BH606" s="79"/>
      <c r="BI606" s="79"/>
      <c r="BJ606" s="79"/>
      <c r="BK606" s="79"/>
      <c r="BL606" s="79"/>
      <c r="BM606" s="79"/>
      <c r="BN606" s="79"/>
      <c r="BO606" s="79"/>
      <c r="BP606" s="79"/>
      <c r="BQ606" s="79"/>
      <c r="BR606" s="79"/>
      <c r="BS606" s="79"/>
      <c r="BT606" s="79"/>
      <c r="BU606" s="79"/>
      <c r="BV606" s="79"/>
      <c r="BW606" s="79"/>
      <c r="BX606" s="79"/>
      <c r="BY606" s="79"/>
      <c r="BZ606" s="79"/>
    </row>
    <row r="607" spans="1:78">
      <c r="A607" s="79"/>
      <c r="B607" s="79"/>
      <c r="C607" s="79"/>
      <c r="D607" s="79"/>
      <c r="E607" s="79"/>
      <c r="F607" s="79"/>
      <c r="G607" s="79"/>
      <c r="H607" s="79"/>
      <c r="I607" s="79"/>
      <c r="J607" s="79"/>
      <c r="K607" s="79"/>
      <c r="L607" s="79"/>
      <c r="AE607" s="79"/>
      <c r="AF607" s="79"/>
      <c r="AG607" s="79"/>
      <c r="AH607" s="79"/>
      <c r="AI607" s="79"/>
      <c r="AJ607" s="79"/>
      <c r="AK607" s="79"/>
      <c r="AL607" s="79"/>
      <c r="AM607" s="79"/>
      <c r="AN607" s="79"/>
      <c r="AO607" s="79"/>
      <c r="AP607" s="79"/>
      <c r="AQ607" s="79"/>
      <c r="AR607" s="79"/>
      <c r="AS607" s="79"/>
      <c r="AT607" s="79"/>
      <c r="AU607" s="79"/>
      <c r="AV607" s="79"/>
      <c r="AW607" s="79"/>
      <c r="AX607" s="79"/>
      <c r="AY607" s="79"/>
      <c r="AZ607" s="79"/>
      <c r="BA607" s="79"/>
      <c r="BB607" s="79"/>
      <c r="BC607" s="79"/>
      <c r="BD607" s="79"/>
      <c r="BE607" s="79"/>
      <c r="BF607" s="79"/>
      <c r="BG607" s="79"/>
      <c r="BH607" s="79"/>
      <c r="BI607" s="79"/>
      <c r="BJ607" s="79"/>
      <c r="BK607" s="79"/>
      <c r="BL607" s="79"/>
      <c r="BM607" s="79"/>
      <c r="BN607" s="79"/>
      <c r="BO607" s="79"/>
      <c r="BP607" s="79"/>
      <c r="BQ607" s="79"/>
      <c r="BR607" s="79"/>
      <c r="BS607" s="79"/>
      <c r="BT607" s="79"/>
      <c r="BU607" s="79"/>
      <c r="BV607" s="79"/>
      <c r="BW607" s="79"/>
      <c r="BX607" s="79"/>
      <c r="BY607" s="79"/>
      <c r="BZ607" s="79"/>
    </row>
    <row r="608" spans="1:78">
      <c r="A608" s="79"/>
      <c r="B608" s="79"/>
      <c r="C608" s="79"/>
      <c r="D608" s="79"/>
      <c r="E608" s="79"/>
      <c r="F608" s="79"/>
      <c r="G608" s="79"/>
      <c r="H608" s="79"/>
      <c r="I608" s="79"/>
      <c r="J608" s="79"/>
      <c r="K608" s="79"/>
      <c r="L608" s="79"/>
      <c r="AE608" s="79"/>
      <c r="AF608" s="79"/>
      <c r="AG608" s="79"/>
      <c r="AH608" s="79"/>
      <c r="AI608" s="79"/>
      <c r="AJ608" s="79"/>
      <c r="AK608" s="79"/>
      <c r="AL608" s="79"/>
      <c r="AM608" s="79"/>
      <c r="AN608" s="79"/>
      <c r="AO608" s="79"/>
      <c r="AP608" s="79"/>
      <c r="AQ608" s="79"/>
      <c r="AR608" s="79"/>
      <c r="AS608" s="79"/>
      <c r="AT608" s="79"/>
      <c r="AU608" s="79"/>
      <c r="AV608" s="79"/>
      <c r="AW608" s="79"/>
      <c r="AX608" s="79"/>
      <c r="AY608" s="79"/>
      <c r="AZ608" s="79"/>
      <c r="BA608" s="79"/>
      <c r="BB608" s="79"/>
      <c r="BC608" s="79"/>
      <c r="BD608" s="79"/>
      <c r="BE608" s="79"/>
      <c r="BF608" s="79"/>
      <c r="BG608" s="79"/>
      <c r="BH608" s="79"/>
      <c r="BI608" s="79"/>
      <c r="BJ608" s="79"/>
      <c r="BK608" s="79"/>
      <c r="BL608" s="79"/>
      <c r="BM608" s="79"/>
      <c r="BN608" s="79"/>
      <c r="BO608" s="79"/>
      <c r="BP608" s="79"/>
      <c r="BQ608" s="79"/>
      <c r="BR608" s="79"/>
      <c r="BS608" s="79"/>
      <c r="BT608" s="79"/>
      <c r="BU608" s="79"/>
      <c r="BV608" s="79"/>
      <c r="BW608" s="79"/>
      <c r="BX608" s="79"/>
      <c r="BY608" s="79"/>
      <c r="BZ608" s="79"/>
    </row>
    <row r="609" spans="1:78">
      <c r="A609" s="79"/>
      <c r="B609" s="79"/>
      <c r="C609" s="79"/>
      <c r="D609" s="79"/>
      <c r="E609" s="79"/>
      <c r="F609" s="79"/>
      <c r="G609" s="79"/>
      <c r="H609" s="79"/>
      <c r="I609" s="79"/>
      <c r="J609" s="79"/>
      <c r="K609" s="79"/>
      <c r="L609" s="79"/>
      <c r="AE609" s="79"/>
      <c r="AF609" s="79"/>
      <c r="AG609" s="79"/>
      <c r="AH609" s="79"/>
      <c r="AI609" s="79"/>
      <c r="AJ609" s="79"/>
      <c r="AK609" s="79"/>
      <c r="AL609" s="79"/>
      <c r="AM609" s="79"/>
      <c r="AN609" s="79"/>
      <c r="AO609" s="79"/>
      <c r="AP609" s="79"/>
      <c r="AQ609" s="79"/>
      <c r="AR609" s="79"/>
      <c r="AS609" s="79"/>
      <c r="AT609" s="79"/>
      <c r="AU609" s="79"/>
      <c r="AV609" s="79"/>
      <c r="AW609" s="79"/>
      <c r="AX609" s="79"/>
      <c r="AY609" s="79"/>
      <c r="AZ609" s="79"/>
      <c r="BA609" s="79"/>
      <c r="BB609" s="79"/>
      <c r="BC609" s="79"/>
      <c r="BD609" s="79"/>
      <c r="BE609" s="79"/>
      <c r="BF609" s="79"/>
      <c r="BG609" s="79"/>
      <c r="BH609" s="79"/>
      <c r="BI609" s="79"/>
      <c r="BJ609" s="79"/>
      <c r="BK609" s="79"/>
      <c r="BL609" s="79"/>
      <c r="BM609" s="79"/>
      <c r="BN609" s="79"/>
      <c r="BO609" s="79"/>
      <c r="BP609" s="79"/>
      <c r="BQ609" s="79"/>
      <c r="BR609" s="79"/>
      <c r="BS609" s="79"/>
      <c r="BT609" s="79"/>
      <c r="BU609" s="79"/>
      <c r="BV609" s="79"/>
      <c r="BW609" s="79"/>
      <c r="BX609" s="79"/>
      <c r="BY609" s="79"/>
      <c r="BZ609" s="79"/>
    </row>
    <row r="610" spans="1:78">
      <c r="A610" s="79"/>
      <c r="B610" s="79"/>
      <c r="C610" s="79"/>
      <c r="D610" s="79"/>
      <c r="E610" s="79"/>
      <c r="F610" s="79"/>
      <c r="G610" s="79"/>
      <c r="H610" s="79"/>
      <c r="I610" s="79"/>
      <c r="J610" s="79"/>
      <c r="K610" s="79"/>
      <c r="L610" s="79"/>
      <c r="AE610" s="79"/>
      <c r="AF610" s="79"/>
      <c r="AG610" s="79"/>
      <c r="AH610" s="79"/>
      <c r="AI610" s="79"/>
      <c r="AJ610" s="79"/>
      <c r="AK610" s="79"/>
      <c r="AL610" s="79"/>
      <c r="AM610" s="79"/>
      <c r="AN610" s="79"/>
      <c r="AO610" s="79"/>
      <c r="AP610" s="79"/>
      <c r="AQ610" s="79"/>
      <c r="AR610" s="79"/>
      <c r="AS610" s="79"/>
      <c r="AT610" s="79"/>
      <c r="AU610" s="79"/>
      <c r="AV610" s="79"/>
      <c r="AW610" s="79"/>
      <c r="AX610" s="79"/>
      <c r="AY610" s="79"/>
      <c r="AZ610" s="79"/>
      <c r="BA610" s="79"/>
      <c r="BB610" s="79"/>
      <c r="BC610" s="79"/>
      <c r="BD610" s="79"/>
      <c r="BE610" s="79"/>
      <c r="BF610" s="79"/>
      <c r="BG610" s="79"/>
      <c r="BH610" s="79"/>
      <c r="BI610" s="79"/>
      <c r="BJ610" s="79"/>
      <c r="BK610" s="79"/>
      <c r="BL610" s="79"/>
      <c r="BM610" s="79"/>
      <c r="BN610" s="79"/>
      <c r="BO610" s="79"/>
      <c r="BP610" s="79"/>
      <c r="BQ610" s="79"/>
      <c r="BR610" s="79"/>
      <c r="BS610" s="79"/>
      <c r="BT610" s="79"/>
      <c r="BU610" s="79"/>
      <c r="BV610" s="79"/>
      <c r="BW610" s="79"/>
      <c r="BX610" s="79"/>
      <c r="BY610" s="79"/>
      <c r="BZ610" s="79"/>
    </row>
    <row r="611" spans="1:78">
      <c r="A611" s="79"/>
      <c r="B611" s="79"/>
      <c r="C611" s="79"/>
      <c r="D611" s="79"/>
      <c r="E611" s="79"/>
      <c r="F611" s="79"/>
      <c r="G611" s="79"/>
      <c r="H611" s="79"/>
      <c r="I611" s="79"/>
      <c r="J611" s="79"/>
      <c r="K611" s="79"/>
      <c r="L611" s="79"/>
      <c r="AE611" s="79"/>
      <c r="AF611" s="79"/>
      <c r="AG611" s="79"/>
      <c r="AH611" s="79"/>
      <c r="AI611" s="79"/>
      <c r="AJ611" s="79"/>
      <c r="AK611" s="79"/>
      <c r="AL611" s="79"/>
      <c r="AM611" s="79"/>
      <c r="AN611" s="79"/>
      <c r="AO611" s="79"/>
      <c r="AP611" s="79"/>
      <c r="AQ611" s="79"/>
      <c r="AR611" s="79"/>
      <c r="AS611" s="79"/>
      <c r="AT611" s="79"/>
      <c r="AU611" s="79"/>
      <c r="AV611" s="79"/>
      <c r="AW611" s="79"/>
      <c r="AX611" s="79"/>
      <c r="AY611" s="79"/>
      <c r="AZ611" s="79"/>
      <c r="BA611" s="79"/>
      <c r="BB611" s="79"/>
      <c r="BC611" s="79"/>
      <c r="BD611" s="79"/>
      <c r="BE611" s="79"/>
      <c r="BF611" s="79"/>
      <c r="BG611" s="79"/>
      <c r="BH611" s="79"/>
      <c r="BI611" s="79"/>
      <c r="BJ611" s="79"/>
      <c r="BK611" s="79"/>
      <c r="BL611" s="79"/>
      <c r="BM611" s="79"/>
      <c r="BN611" s="79"/>
      <c r="BO611" s="79"/>
      <c r="BP611" s="79"/>
      <c r="BQ611" s="79"/>
      <c r="BR611" s="79"/>
      <c r="BS611" s="79"/>
      <c r="BT611" s="79"/>
      <c r="BU611" s="79"/>
      <c r="BV611" s="79"/>
      <c r="BW611" s="79"/>
      <c r="BX611" s="79"/>
      <c r="BY611" s="79"/>
      <c r="BZ611" s="79"/>
    </row>
    <row r="612" spans="1:78">
      <c r="A612" s="79"/>
      <c r="B612" s="79"/>
      <c r="C612" s="79"/>
      <c r="D612" s="79"/>
      <c r="E612" s="79"/>
      <c r="F612" s="79"/>
      <c r="G612" s="79"/>
      <c r="H612" s="79"/>
      <c r="I612" s="79"/>
      <c r="J612" s="79"/>
      <c r="K612" s="79"/>
      <c r="L612" s="79"/>
      <c r="AE612" s="79"/>
      <c r="AF612" s="79"/>
      <c r="AG612" s="79"/>
      <c r="AH612" s="79"/>
      <c r="AI612" s="79"/>
      <c r="AJ612" s="79"/>
      <c r="AK612" s="79"/>
      <c r="AL612" s="79"/>
      <c r="AM612" s="79"/>
      <c r="AN612" s="79"/>
      <c r="AO612" s="79"/>
      <c r="AP612" s="79"/>
      <c r="AQ612" s="79"/>
      <c r="AR612" s="79"/>
      <c r="AS612" s="79"/>
      <c r="AT612" s="79"/>
      <c r="AU612" s="79"/>
      <c r="AV612" s="79"/>
      <c r="AW612" s="79"/>
      <c r="AX612" s="79"/>
      <c r="AY612" s="79"/>
      <c r="AZ612" s="79"/>
      <c r="BA612" s="79"/>
      <c r="BB612" s="79"/>
      <c r="BC612" s="79"/>
      <c r="BD612" s="79"/>
      <c r="BE612" s="79"/>
      <c r="BF612" s="79"/>
      <c r="BG612" s="79"/>
      <c r="BH612" s="79"/>
      <c r="BI612" s="79"/>
      <c r="BJ612" s="79"/>
      <c r="BK612" s="79"/>
      <c r="BL612" s="79"/>
      <c r="BM612" s="79"/>
      <c r="BN612" s="79"/>
      <c r="BO612" s="79"/>
      <c r="BP612" s="79"/>
      <c r="BQ612" s="79"/>
      <c r="BR612" s="79"/>
      <c r="BS612" s="79"/>
      <c r="BT612" s="79"/>
      <c r="BU612" s="79"/>
      <c r="BV612" s="79"/>
      <c r="BW612" s="79"/>
      <c r="BX612" s="79"/>
      <c r="BY612" s="79"/>
      <c r="BZ612" s="79"/>
    </row>
    <row r="613" spans="1:78">
      <c r="A613" s="79"/>
      <c r="B613" s="79"/>
      <c r="C613" s="79"/>
      <c r="D613" s="79"/>
      <c r="E613" s="79"/>
      <c r="F613" s="79"/>
      <c r="G613" s="79"/>
      <c r="H613" s="79"/>
      <c r="I613" s="79"/>
      <c r="J613" s="79"/>
      <c r="K613" s="79"/>
      <c r="L613" s="79"/>
      <c r="AE613" s="79"/>
      <c r="AF613" s="79"/>
      <c r="AG613" s="79"/>
      <c r="AH613" s="79"/>
      <c r="AI613" s="79"/>
      <c r="AJ613" s="79"/>
      <c r="AK613" s="79"/>
      <c r="AL613" s="79"/>
      <c r="AM613" s="79"/>
      <c r="AN613" s="79"/>
      <c r="AO613" s="79"/>
      <c r="AP613" s="79"/>
      <c r="AQ613" s="79"/>
      <c r="AR613" s="79"/>
      <c r="AS613" s="79"/>
      <c r="AT613" s="79"/>
      <c r="AU613" s="79"/>
      <c r="AV613" s="79"/>
      <c r="AW613" s="79"/>
      <c r="AX613" s="79"/>
      <c r="AY613" s="79"/>
      <c r="AZ613" s="79"/>
      <c r="BA613" s="79"/>
      <c r="BB613" s="79"/>
      <c r="BC613" s="79"/>
      <c r="BD613" s="79"/>
      <c r="BE613" s="79"/>
      <c r="BF613" s="79"/>
      <c r="BG613" s="79"/>
      <c r="BH613" s="79"/>
      <c r="BI613" s="79"/>
      <c r="BJ613" s="79"/>
      <c r="BK613" s="79"/>
      <c r="BL613" s="79"/>
      <c r="BM613" s="79"/>
      <c r="BN613" s="79"/>
      <c r="BO613" s="79"/>
      <c r="BP613" s="79"/>
      <c r="BQ613" s="79"/>
      <c r="BR613" s="79"/>
      <c r="BS613" s="79"/>
      <c r="BT613" s="79"/>
      <c r="BU613" s="79"/>
      <c r="BV613" s="79"/>
      <c r="BW613" s="79"/>
      <c r="BX613" s="79"/>
      <c r="BY613" s="79"/>
      <c r="BZ613" s="79"/>
    </row>
    <row r="614" spans="1:78">
      <c r="A614" s="79"/>
      <c r="B614" s="79"/>
      <c r="C614" s="79"/>
      <c r="D614" s="79"/>
      <c r="E614" s="79"/>
      <c r="F614" s="79"/>
      <c r="G614" s="79"/>
      <c r="H614" s="79"/>
      <c r="I614" s="79"/>
      <c r="J614" s="79"/>
      <c r="K614" s="79"/>
      <c r="L614" s="79"/>
      <c r="AE614" s="79"/>
      <c r="AF614" s="79"/>
      <c r="AG614" s="79"/>
      <c r="AH614" s="79"/>
      <c r="AI614" s="79"/>
      <c r="AJ614" s="79"/>
      <c r="AK614" s="79"/>
      <c r="AL614" s="79"/>
      <c r="AM614" s="79"/>
      <c r="AN614" s="79"/>
      <c r="AO614" s="79"/>
      <c r="AP614" s="79"/>
      <c r="AQ614" s="79"/>
      <c r="AR614" s="79"/>
      <c r="AS614" s="79"/>
      <c r="AT614" s="79"/>
      <c r="AU614" s="79"/>
      <c r="AV614" s="79"/>
      <c r="AW614" s="79"/>
      <c r="AX614" s="79"/>
      <c r="AY614" s="79"/>
      <c r="AZ614" s="79"/>
      <c r="BA614" s="79"/>
      <c r="BB614" s="79"/>
      <c r="BC614" s="79"/>
      <c r="BD614" s="79"/>
      <c r="BE614" s="79"/>
      <c r="BF614" s="79"/>
      <c r="BG614" s="79"/>
      <c r="BH614" s="79"/>
      <c r="BI614" s="79"/>
      <c r="BJ614" s="79"/>
      <c r="BK614" s="79"/>
      <c r="BL614" s="79"/>
      <c r="BM614" s="79"/>
      <c r="BN614" s="79"/>
      <c r="BO614" s="79"/>
      <c r="BP614" s="79"/>
      <c r="BQ614" s="79"/>
      <c r="BR614" s="79"/>
      <c r="BS614" s="79"/>
      <c r="BT614" s="79"/>
      <c r="BU614" s="79"/>
      <c r="BV614" s="79"/>
      <c r="BW614" s="79"/>
      <c r="BX614" s="79"/>
      <c r="BY614" s="79"/>
      <c r="BZ614" s="79"/>
    </row>
    <row r="615" spans="1:78">
      <c r="A615" s="79"/>
      <c r="B615" s="79"/>
      <c r="C615" s="79"/>
      <c r="D615" s="79"/>
      <c r="E615" s="79"/>
      <c r="F615" s="79"/>
      <c r="G615" s="79"/>
      <c r="H615" s="79"/>
      <c r="I615" s="79"/>
      <c r="J615" s="79"/>
      <c r="K615" s="79"/>
      <c r="L615" s="79"/>
      <c r="AE615" s="79"/>
      <c r="AF615" s="79"/>
      <c r="AG615" s="79"/>
      <c r="AH615" s="79"/>
      <c r="AI615" s="79"/>
      <c r="AJ615" s="79"/>
      <c r="AK615" s="79"/>
      <c r="AL615" s="79"/>
      <c r="AM615" s="79"/>
      <c r="AN615" s="79"/>
      <c r="AO615" s="79"/>
      <c r="AP615" s="79"/>
      <c r="AQ615" s="79"/>
      <c r="AR615" s="79"/>
      <c r="AS615" s="79"/>
      <c r="AT615" s="79"/>
      <c r="AU615" s="79"/>
      <c r="AV615" s="79"/>
      <c r="AW615" s="79"/>
      <c r="AX615" s="79"/>
      <c r="AY615" s="79"/>
      <c r="AZ615" s="79"/>
      <c r="BA615" s="79"/>
      <c r="BB615" s="79"/>
      <c r="BC615" s="79"/>
      <c r="BD615" s="79"/>
      <c r="BE615" s="79"/>
      <c r="BF615" s="79"/>
      <c r="BG615" s="79"/>
      <c r="BH615" s="79"/>
      <c r="BI615" s="79"/>
      <c r="BJ615" s="79"/>
      <c r="BK615" s="79"/>
      <c r="BL615" s="79"/>
      <c r="BM615" s="79"/>
      <c r="BN615" s="79"/>
      <c r="BO615" s="79"/>
      <c r="BP615" s="79"/>
      <c r="BQ615" s="79"/>
      <c r="BR615" s="79"/>
      <c r="BS615" s="79"/>
      <c r="BT615" s="79"/>
      <c r="BU615" s="79"/>
      <c r="BV615" s="79"/>
      <c r="BW615" s="79"/>
      <c r="BX615" s="79"/>
      <c r="BY615" s="79"/>
      <c r="BZ615" s="79"/>
    </row>
    <row r="616" spans="1:78">
      <c r="A616" s="79"/>
      <c r="B616" s="79"/>
      <c r="C616" s="79"/>
      <c r="D616" s="79"/>
      <c r="E616" s="79"/>
      <c r="F616" s="79"/>
      <c r="G616" s="79"/>
      <c r="H616" s="79"/>
      <c r="I616" s="79"/>
      <c r="J616" s="79"/>
      <c r="K616" s="79"/>
      <c r="L616" s="79"/>
      <c r="AE616" s="79"/>
      <c r="AF616" s="79"/>
      <c r="AG616" s="79"/>
      <c r="AH616" s="79"/>
      <c r="AI616" s="79"/>
      <c r="AJ616" s="79"/>
      <c r="AK616" s="79"/>
      <c r="AL616" s="79"/>
      <c r="AM616" s="79"/>
      <c r="AN616" s="79"/>
      <c r="AO616" s="79"/>
      <c r="AP616" s="79"/>
      <c r="AQ616" s="79"/>
      <c r="AR616" s="79"/>
      <c r="AS616" s="79"/>
      <c r="AT616" s="79"/>
      <c r="AU616" s="79"/>
      <c r="AV616" s="79"/>
      <c r="AW616" s="79"/>
      <c r="AX616" s="79"/>
      <c r="AY616" s="79"/>
      <c r="AZ616" s="79"/>
      <c r="BA616" s="79"/>
      <c r="BB616" s="79"/>
      <c r="BC616" s="79"/>
      <c r="BD616" s="79"/>
      <c r="BE616" s="79"/>
      <c r="BF616" s="79"/>
      <c r="BG616" s="79"/>
      <c r="BH616" s="79"/>
      <c r="BI616" s="79"/>
      <c r="BJ616" s="79"/>
      <c r="BK616" s="79"/>
      <c r="BL616" s="79"/>
      <c r="BM616" s="79"/>
      <c r="BN616" s="79"/>
      <c r="BO616" s="79"/>
      <c r="BP616" s="79"/>
      <c r="BQ616" s="79"/>
      <c r="BR616" s="79"/>
      <c r="BS616" s="79"/>
      <c r="BT616" s="79"/>
      <c r="BU616" s="79"/>
      <c r="BV616" s="79"/>
      <c r="BW616" s="79"/>
      <c r="BX616" s="79"/>
      <c r="BY616" s="79"/>
      <c r="BZ616" s="79"/>
    </row>
    <row r="617" spans="1:78">
      <c r="A617" s="79"/>
      <c r="B617" s="79"/>
      <c r="C617" s="79"/>
      <c r="D617" s="79"/>
      <c r="E617" s="79"/>
      <c r="F617" s="79"/>
      <c r="G617" s="79"/>
      <c r="H617" s="79"/>
      <c r="I617" s="79"/>
      <c r="J617" s="79"/>
      <c r="K617" s="79"/>
      <c r="L617" s="79"/>
      <c r="AE617" s="79"/>
      <c r="AF617" s="79"/>
      <c r="AG617" s="79"/>
      <c r="AH617" s="79"/>
      <c r="AI617" s="79"/>
      <c r="AJ617" s="79"/>
      <c r="AK617" s="79"/>
      <c r="AL617" s="79"/>
      <c r="AM617" s="79"/>
      <c r="AN617" s="79"/>
      <c r="AO617" s="79"/>
      <c r="AP617" s="79"/>
      <c r="AQ617" s="79"/>
      <c r="AR617" s="79"/>
      <c r="AS617" s="79"/>
      <c r="AT617" s="79"/>
      <c r="AU617" s="79"/>
      <c r="AV617" s="79"/>
      <c r="AW617" s="79"/>
      <c r="AX617" s="79"/>
      <c r="AY617" s="79"/>
      <c r="AZ617" s="79"/>
      <c r="BA617" s="79"/>
      <c r="BB617" s="79"/>
      <c r="BC617" s="79"/>
      <c r="BD617" s="79"/>
      <c r="BE617" s="79"/>
      <c r="BF617" s="79"/>
      <c r="BG617" s="79"/>
      <c r="BH617" s="79"/>
      <c r="BI617" s="79"/>
      <c r="BJ617" s="79"/>
      <c r="BK617" s="79"/>
      <c r="BL617" s="79"/>
      <c r="BM617" s="79"/>
      <c r="BN617" s="79"/>
      <c r="BO617" s="79"/>
      <c r="BP617" s="79"/>
      <c r="BQ617" s="79"/>
      <c r="BR617" s="79"/>
      <c r="BS617" s="79"/>
      <c r="BT617" s="79"/>
      <c r="BU617" s="79"/>
      <c r="BV617" s="79"/>
      <c r="BW617" s="79"/>
      <c r="BX617" s="79"/>
      <c r="BY617" s="79"/>
      <c r="BZ617" s="79"/>
    </row>
    <row r="618" spans="1:78">
      <c r="A618" s="79"/>
      <c r="B618" s="79"/>
      <c r="C618" s="79"/>
      <c r="D618" s="79"/>
      <c r="E618" s="79"/>
      <c r="F618" s="79"/>
      <c r="G618" s="79"/>
      <c r="H618" s="79"/>
      <c r="I618" s="79"/>
      <c r="J618" s="79"/>
      <c r="K618" s="79"/>
      <c r="L618" s="79"/>
      <c r="AE618" s="79"/>
      <c r="AF618" s="79"/>
      <c r="AG618" s="79"/>
      <c r="AH618" s="79"/>
      <c r="AI618" s="79"/>
      <c r="AJ618" s="79"/>
      <c r="AK618" s="79"/>
      <c r="AL618" s="79"/>
      <c r="AM618" s="79"/>
      <c r="AN618" s="79"/>
      <c r="AO618" s="79"/>
      <c r="AP618" s="79"/>
      <c r="AQ618" s="79"/>
      <c r="AR618" s="79"/>
      <c r="AS618" s="79"/>
      <c r="AT618" s="79"/>
      <c r="AU618" s="79"/>
      <c r="AV618" s="79"/>
      <c r="AW618" s="79"/>
      <c r="AX618" s="79"/>
      <c r="AY618" s="79"/>
      <c r="AZ618" s="79"/>
      <c r="BA618" s="79"/>
      <c r="BB618" s="79"/>
      <c r="BC618" s="79"/>
      <c r="BD618" s="79"/>
      <c r="BE618" s="79"/>
      <c r="BF618" s="79"/>
      <c r="BG618" s="79"/>
      <c r="BH618" s="79"/>
      <c r="BI618" s="79"/>
      <c r="BJ618" s="79"/>
      <c r="BK618" s="79"/>
      <c r="BL618" s="79"/>
      <c r="BM618" s="79"/>
      <c r="BN618" s="79"/>
      <c r="BO618" s="79"/>
      <c r="BP618" s="79"/>
      <c r="BQ618" s="79"/>
      <c r="BR618" s="79"/>
      <c r="BS618" s="79"/>
      <c r="BT618" s="79"/>
      <c r="BU618" s="79"/>
      <c r="BV618" s="79"/>
      <c r="BW618" s="79"/>
      <c r="BX618" s="79"/>
      <c r="BY618" s="79"/>
      <c r="BZ618" s="79"/>
    </row>
    <row r="619" spans="1:78">
      <c r="A619" s="79"/>
      <c r="B619" s="79"/>
      <c r="C619" s="79"/>
      <c r="D619" s="79"/>
      <c r="E619" s="79"/>
      <c r="F619" s="79"/>
      <c r="G619" s="79"/>
      <c r="H619" s="79"/>
      <c r="I619" s="79"/>
      <c r="J619" s="79"/>
      <c r="K619" s="79"/>
      <c r="L619" s="79"/>
      <c r="AE619" s="79"/>
      <c r="AF619" s="79"/>
      <c r="AG619" s="79"/>
      <c r="AH619" s="79"/>
      <c r="AI619" s="79"/>
      <c r="AJ619" s="79"/>
      <c r="AK619" s="79"/>
      <c r="AL619" s="79"/>
      <c r="AM619" s="79"/>
      <c r="AN619" s="79"/>
      <c r="AO619" s="79"/>
      <c r="AP619" s="79"/>
      <c r="AQ619" s="79"/>
      <c r="AR619" s="79"/>
      <c r="AS619" s="79"/>
      <c r="AT619" s="79"/>
      <c r="AU619" s="79"/>
      <c r="AV619" s="79"/>
      <c r="AW619" s="79"/>
      <c r="AX619" s="79"/>
      <c r="AY619" s="79"/>
      <c r="AZ619" s="79"/>
      <c r="BA619" s="79"/>
      <c r="BB619" s="79"/>
      <c r="BC619" s="79"/>
      <c r="BD619" s="79"/>
      <c r="BE619" s="79"/>
      <c r="BF619" s="79"/>
      <c r="BG619" s="79"/>
      <c r="BH619" s="79"/>
      <c r="BI619" s="79"/>
      <c r="BJ619" s="79"/>
      <c r="BK619" s="79"/>
      <c r="BL619" s="79"/>
      <c r="BM619" s="79"/>
      <c r="BN619" s="79"/>
      <c r="BO619" s="79"/>
      <c r="BP619" s="79"/>
      <c r="BQ619" s="79"/>
      <c r="BR619" s="79"/>
      <c r="BS619" s="79"/>
      <c r="BT619" s="79"/>
      <c r="BU619" s="79"/>
      <c r="BV619" s="79"/>
      <c r="BW619" s="79"/>
      <c r="BX619" s="79"/>
      <c r="BY619" s="79"/>
      <c r="BZ619" s="79"/>
    </row>
    <row r="620" spans="1:78">
      <c r="A620" s="79"/>
      <c r="B620" s="79"/>
      <c r="C620" s="79"/>
      <c r="D620" s="79"/>
      <c r="E620" s="79"/>
      <c r="F620" s="79"/>
      <c r="G620" s="79"/>
      <c r="H620" s="79"/>
      <c r="I620" s="79"/>
      <c r="J620" s="79"/>
      <c r="K620" s="79"/>
      <c r="L620" s="79"/>
      <c r="AE620" s="79"/>
      <c r="AF620" s="79"/>
      <c r="AG620" s="79"/>
      <c r="AH620" s="79"/>
      <c r="AI620" s="79"/>
      <c r="AJ620" s="79"/>
      <c r="AK620" s="79"/>
      <c r="AL620" s="79"/>
      <c r="AM620" s="79"/>
      <c r="AN620" s="79"/>
      <c r="AO620" s="79"/>
      <c r="AP620" s="79"/>
      <c r="AQ620" s="79"/>
      <c r="AR620" s="79"/>
      <c r="AS620" s="79"/>
      <c r="AT620" s="79"/>
      <c r="AU620" s="79"/>
      <c r="AV620" s="79"/>
      <c r="AW620" s="79"/>
      <c r="AX620" s="79"/>
      <c r="AY620" s="79"/>
      <c r="AZ620" s="79"/>
      <c r="BA620" s="79"/>
      <c r="BB620" s="79"/>
      <c r="BC620" s="79"/>
      <c r="BD620" s="79"/>
      <c r="BE620" s="79"/>
      <c r="BF620" s="79"/>
      <c r="BG620" s="79"/>
      <c r="BH620" s="79"/>
      <c r="BI620" s="79"/>
      <c r="BJ620" s="79"/>
      <c r="BK620" s="79"/>
      <c r="BL620" s="79"/>
      <c r="BM620" s="79"/>
      <c r="BN620" s="79"/>
      <c r="BO620" s="79"/>
      <c r="BP620" s="79"/>
      <c r="BQ620" s="79"/>
      <c r="BR620" s="79"/>
      <c r="BS620" s="79"/>
      <c r="BT620" s="79"/>
      <c r="BU620" s="79"/>
      <c r="BV620" s="79"/>
      <c r="BW620" s="79"/>
      <c r="BX620" s="79"/>
      <c r="BY620" s="79"/>
      <c r="BZ620" s="79"/>
    </row>
    <row r="621" spans="1:78">
      <c r="A621" s="79"/>
      <c r="B621" s="79"/>
      <c r="C621" s="79"/>
      <c r="D621" s="79"/>
      <c r="E621" s="79"/>
      <c r="F621" s="79"/>
      <c r="G621" s="79"/>
      <c r="H621" s="79"/>
      <c r="I621" s="79"/>
      <c r="J621" s="79"/>
      <c r="K621" s="79"/>
      <c r="L621" s="79"/>
      <c r="AE621" s="79"/>
      <c r="AF621" s="79"/>
      <c r="AG621" s="79"/>
      <c r="AH621" s="79"/>
      <c r="AI621" s="79"/>
      <c r="AJ621" s="79"/>
      <c r="AK621" s="79"/>
      <c r="AL621" s="79"/>
      <c r="AM621" s="79"/>
      <c r="AN621" s="79"/>
      <c r="AO621" s="79"/>
      <c r="AP621" s="79"/>
      <c r="AQ621" s="79"/>
      <c r="AR621" s="79"/>
      <c r="AS621" s="79"/>
      <c r="AT621" s="79"/>
      <c r="AU621" s="79"/>
      <c r="AV621" s="79"/>
      <c r="AW621" s="79"/>
      <c r="AX621" s="79"/>
      <c r="AY621" s="79"/>
      <c r="AZ621" s="79"/>
      <c r="BA621" s="79"/>
      <c r="BB621" s="79"/>
      <c r="BC621" s="79"/>
      <c r="BD621" s="79"/>
      <c r="BE621" s="79"/>
      <c r="BF621" s="79"/>
      <c r="BG621" s="79"/>
      <c r="BH621" s="79"/>
      <c r="BI621" s="79"/>
      <c r="BJ621" s="79"/>
      <c r="BK621" s="79"/>
      <c r="BL621" s="79"/>
      <c r="BM621" s="79"/>
      <c r="BN621" s="79"/>
      <c r="BO621" s="79"/>
      <c r="BP621" s="79"/>
      <c r="BQ621" s="79"/>
      <c r="BR621" s="79"/>
      <c r="BS621" s="79"/>
      <c r="BT621" s="79"/>
      <c r="BU621" s="79"/>
      <c r="BV621" s="79"/>
      <c r="BW621" s="79"/>
      <c r="BX621" s="79"/>
      <c r="BY621" s="79"/>
      <c r="BZ621" s="79"/>
    </row>
    <row r="622" spans="1:78">
      <c r="A622" s="79"/>
      <c r="B622" s="79"/>
      <c r="C622" s="79"/>
      <c r="D622" s="79"/>
      <c r="E622" s="79"/>
      <c r="F622" s="79"/>
      <c r="G622" s="79"/>
      <c r="H622" s="79"/>
      <c r="I622" s="79"/>
      <c r="J622" s="79"/>
      <c r="K622" s="79"/>
      <c r="L622" s="79"/>
      <c r="AE622" s="79"/>
      <c r="AF622" s="79"/>
      <c r="AG622" s="79"/>
      <c r="AH622" s="79"/>
      <c r="AI622" s="79"/>
      <c r="AJ622" s="79"/>
      <c r="AK622" s="79"/>
      <c r="AL622" s="79"/>
      <c r="AM622" s="79"/>
      <c r="AN622" s="79"/>
      <c r="AO622" s="79"/>
      <c r="AP622" s="79"/>
      <c r="AQ622" s="79"/>
      <c r="AR622" s="79"/>
      <c r="AS622" s="79"/>
      <c r="AT622" s="79"/>
      <c r="AU622" s="79"/>
      <c r="AV622" s="79"/>
      <c r="AW622" s="79"/>
      <c r="AX622" s="79"/>
      <c r="AY622" s="79"/>
      <c r="AZ622" s="79"/>
      <c r="BA622" s="79"/>
      <c r="BB622" s="79"/>
      <c r="BC622" s="79"/>
      <c r="BD622" s="79"/>
      <c r="BE622" s="79"/>
      <c r="BF622" s="79"/>
      <c r="BG622" s="79"/>
      <c r="BH622" s="79"/>
      <c r="BI622" s="79"/>
      <c r="BJ622" s="79"/>
      <c r="BK622" s="79"/>
      <c r="BL622" s="79"/>
      <c r="BM622" s="79"/>
      <c r="BN622" s="79"/>
      <c r="BO622" s="79"/>
      <c r="BP622" s="79"/>
      <c r="BQ622" s="79"/>
      <c r="BR622" s="79"/>
      <c r="BS622" s="79"/>
      <c r="BT622" s="79"/>
      <c r="BU622" s="79"/>
      <c r="BV622" s="79"/>
      <c r="BW622" s="79"/>
      <c r="BX622" s="79"/>
      <c r="BY622" s="79"/>
      <c r="BZ622" s="79"/>
    </row>
    <row r="623" spans="1:78">
      <c r="A623" s="79"/>
      <c r="B623" s="79"/>
      <c r="C623" s="79"/>
      <c r="D623" s="79"/>
      <c r="E623" s="79"/>
      <c r="F623" s="79"/>
      <c r="G623" s="79"/>
      <c r="H623" s="79"/>
      <c r="I623" s="79"/>
      <c r="J623" s="79"/>
      <c r="K623" s="79"/>
      <c r="L623" s="79"/>
      <c r="AE623" s="79"/>
      <c r="AF623" s="79"/>
      <c r="AG623" s="79"/>
      <c r="AH623" s="79"/>
      <c r="AI623" s="79"/>
      <c r="AJ623" s="79"/>
      <c r="AK623" s="79"/>
      <c r="AL623" s="79"/>
      <c r="AM623" s="79"/>
      <c r="AN623" s="79"/>
      <c r="AO623" s="79"/>
      <c r="AP623" s="79"/>
      <c r="AQ623" s="79"/>
      <c r="AR623" s="79"/>
      <c r="AS623" s="79"/>
      <c r="AT623" s="79"/>
      <c r="AU623" s="79"/>
      <c r="AV623" s="79"/>
      <c r="AW623" s="79"/>
      <c r="AX623" s="79"/>
      <c r="AY623" s="79"/>
      <c r="AZ623" s="79"/>
      <c r="BA623" s="79"/>
      <c r="BB623" s="79"/>
      <c r="BC623" s="79"/>
      <c r="BD623" s="79"/>
      <c r="BE623" s="79"/>
      <c r="BF623" s="79"/>
      <c r="BG623" s="79"/>
      <c r="BH623" s="79"/>
      <c r="BI623" s="79"/>
      <c r="BJ623" s="79"/>
      <c r="BK623" s="79"/>
      <c r="BL623" s="79"/>
      <c r="BM623" s="79"/>
      <c r="BN623" s="79"/>
      <c r="BO623" s="79"/>
      <c r="BP623" s="79"/>
      <c r="BQ623" s="79"/>
      <c r="BR623" s="79"/>
      <c r="BS623" s="79"/>
      <c r="BT623" s="79"/>
      <c r="BU623" s="79"/>
      <c r="BV623" s="79"/>
      <c r="BW623" s="79"/>
      <c r="BX623" s="79"/>
      <c r="BY623" s="79"/>
      <c r="BZ623" s="79"/>
    </row>
    <row r="624" spans="1:78">
      <c r="A624" s="79"/>
      <c r="B624" s="79"/>
      <c r="C624" s="79"/>
      <c r="D624" s="79"/>
      <c r="E624" s="79"/>
      <c r="F624" s="79"/>
      <c r="G624" s="79"/>
      <c r="H624" s="79"/>
      <c r="I624" s="79"/>
      <c r="J624" s="79"/>
      <c r="K624" s="79"/>
      <c r="L624" s="79"/>
      <c r="AE624" s="79"/>
      <c r="AF624" s="79"/>
      <c r="AG624" s="79"/>
      <c r="AH624" s="79"/>
      <c r="AI624" s="79"/>
      <c r="AJ624" s="79"/>
      <c r="AK624" s="79"/>
      <c r="AL624" s="79"/>
      <c r="AM624" s="79"/>
      <c r="AN624" s="79"/>
      <c r="AO624" s="79"/>
      <c r="AP624" s="79"/>
      <c r="AQ624" s="79"/>
      <c r="AR624" s="79"/>
      <c r="AS624" s="79"/>
      <c r="AT624" s="79"/>
      <c r="AU624" s="79"/>
      <c r="AV624" s="79"/>
      <c r="AW624" s="79"/>
      <c r="AX624" s="79"/>
      <c r="AY624" s="79"/>
      <c r="AZ624" s="79"/>
      <c r="BA624" s="79"/>
      <c r="BB624" s="79"/>
      <c r="BC624" s="79"/>
      <c r="BD624" s="79"/>
      <c r="BE624" s="79"/>
      <c r="BF624" s="79"/>
      <c r="BG624" s="79"/>
      <c r="BH624" s="79"/>
      <c r="BI624" s="79"/>
      <c r="BJ624" s="79"/>
      <c r="BK624" s="79"/>
      <c r="BL624" s="79"/>
      <c r="BM624" s="79"/>
      <c r="BN624" s="79"/>
      <c r="BO624" s="79"/>
      <c r="BP624" s="79"/>
      <c r="BQ624" s="79"/>
      <c r="BR624" s="79"/>
      <c r="BS624" s="79"/>
      <c r="BT624" s="79"/>
      <c r="BU624" s="79"/>
      <c r="BV624" s="79"/>
      <c r="BW624" s="79"/>
      <c r="BX624" s="79"/>
      <c r="BY624" s="79"/>
      <c r="BZ624" s="79"/>
    </row>
    <row r="625" spans="1:78">
      <c r="A625" s="79"/>
      <c r="B625" s="79"/>
      <c r="C625" s="79"/>
      <c r="D625" s="79"/>
      <c r="E625" s="79"/>
      <c r="F625" s="79"/>
      <c r="G625" s="79"/>
      <c r="H625" s="79"/>
      <c r="I625" s="79"/>
      <c r="J625" s="79"/>
      <c r="K625" s="79"/>
      <c r="L625" s="79"/>
      <c r="AE625" s="79"/>
      <c r="AF625" s="79"/>
      <c r="AG625" s="79"/>
      <c r="AH625" s="79"/>
      <c r="AI625" s="79"/>
      <c r="AJ625" s="79"/>
      <c r="AK625" s="79"/>
      <c r="AL625" s="79"/>
      <c r="AM625" s="79"/>
      <c r="AN625" s="79"/>
      <c r="AO625" s="79"/>
      <c r="AP625" s="79"/>
      <c r="AQ625" s="79"/>
      <c r="AR625" s="79"/>
      <c r="AS625" s="79"/>
      <c r="AT625" s="79"/>
      <c r="AU625" s="79"/>
      <c r="AV625" s="79"/>
      <c r="AW625" s="79"/>
      <c r="AX625" s="79"/>
      <c r="AY625" s="79"/>
      <c r="AZ625" s="79"/>
      <c r="BA625" s="79"/>
      <c r="BB625" s="79"/>
      <c r="BC625" s="79"/>
      <c r="BD625" s="79"/>
      <c r="BE625" s="79"/>
      <c r="BF625" s="79"/>
      <c r="BG625" s="79"/>
      <c r="BH625" s="79"/>
      <c r="BI625" s="79"/>
      <c r="BJ625" s="79"/>
      <c r="BK625" s="79"/>
      <c r="BL625" s="79"/>
      <c r="BM625" s="79"/>
      <c r="BN625" s="79"/>
      <c r="BO625" s="79"/>
      <c r="BP625" s="79"/>
      <c r="BQ625" s="79"/>
      <c r="BR625" s="79"/>
      <c r="BS625" s="79"/>
      <c r="BT625" s="79"/>
      <c r="BU625" s="79"/>
      <c r="BV625" s="79"/>
      <c r="BW625" s="79"/>
      <c r="BX625" s="79"/>
      <c r="BY625" s="79"/>
      <c r="BZ625" s="79"/>
    </row>
    <row r="626" spans="1:78">
      <c r="A626" s="79"/>
      <c r="B626" s="79"/>
      <c r="C626" s="79"/>
      <c r="D626" s="79"/>
      <c r="E626" s="79"/>
      <c r="F626" s="79"/>
      <c r="G626" s="79"/>
      <c r="H626" s="79"/>
      <c r="I626" s="79"/>
      <c r="J626" s="79"/>
      <c r="K626" s="79"/>
      <c r="L626" s="79"/>
      <c r="AE626" s="79"/>
      <c r="AF626" s="79"/>
      <c r="AG626" s="79"/>
      <c r="AH626" s="79"/>
      <c r="AI626" s="79"/>
      <c r="AJ626" s="79"/>
      <c r="AK626" s="79"/>
      <c r="AL626" s="79"/>
      <c r="AM626" s="79"/>
      <c r="AN626" s="79"/>
      <c r="AO626" s="79"/>
      <c r="AP626" s="79"/>
      <c r="AQ626" s="79"/>
      <c r="AR626" s="79"/>
      <c r="AS626" s="79"/>
      <c r="AT626" s="79"/>
      <c r="AU626" s="79"/>
      <c r="AV626" s="79"/>
      <c r="AW626" s="79"/>
      <c r="AX626" s="79"/>
      <c r="AY626" s="79"/>
      <c r="AZ626" s="79"/>
      <c r="BA626" s="79"/>
      <c r="BB626" s="79"/>
      <c r="BC626" s="79"/>
      <c r="BD626" s="79"/>
      <c r="BE626" s="79"/>
      <c r="BF626" s="79"/>
      <c r="BG626" s="79"/>
      <c r="BH626" s="79"/>
      <c r="BI626" s="79"/>
      <c r="BJ626" s="79"/>
      <c r="BK626" s="79"/>
      <c r="BL626" s="79"/>
      <c r="BM626" s="79"/>
      <c r="BN626" s="79"/>
      <c r="BO626" s="79"/>
      <c r="BP626" s="79"/>
      <c r="BQ626" s="79"/>
      <c r="BR626" s="79"/>
      <c r="BS626" s="79"/>
      <c r="BT626" s="79"/>
      <c r="BU626" s="79"/>
      <c r="BV626" s="79"/>
      <c r="BW626" s="79"/>
      <c r="BX626" s="79"/>
      <c r="BY626" s="79"/>
      <c r="BZ626" s="79"/>
    </row>
    <row r="627" spans="1:78">
      <c r="A627" s="79"/>
      <c r="B627" s="79"/>
      <c r="C627" s="79"/>
      <c r="D627" s="79"/>
      <c r="E627" s="79"/>
      <c r="F627" s="79"/>
      <c r="G627" s="79"/>
      <c r="H627" s="79"/>
      <c r="I627" s="79"/>
      <c r="J627" s="79"/>
      <c r="K627" s="79"/>
      <c r="L627" s="79"/>
      <c r="AE627" s="79"/>
      <c r="AF627" s="79"/>
      <c r="AG627" s="79"/>
      <c r="AH627" s="79"/>
      <c r="AI627" s="79"/>
      <c r="AJ627" s="79"/>
      <c r="AK627" s="79"/>
      <c r="AL627" s="79"/>
      <c r="AM627" s="79"/>
      <c r="AN627" s="79"/>
      <c r="AO627" s="79"/>
      <c r="AP627" s="79"/>
      <c r="AQ627" s="79"/>
      <c r="AR627" s="79"/>
      <c r="AS627" s="79"/>
      <c r="AT627" s="79"/>
      <c r="AU627" s="79"/>
      <c r="AV627" s="79"/>
      <c r="AW627" s="79"/>
      <c r="AX627" s="79"/>
      <c r="AY627" s="79"/>
      <c r="AZ627" s="79"/>
      <c r="BA627" s="79"/>
      <c r="BB627" s="79"/>
      <c r="BC627" s="79"/>
      <c r="BD627" s="79"/>
      <c r="BE627" s="79"/>
      <c r="BF627" s="79"/>
      <c r="BG627" s="79"/>
      <c r="BH627" s="79"/>
      <c r="BI627" s="79"/>
      <c r="BJ627" s="79"/>
      <c r="BK627" s="79"/>
      <c r="BL627" s="79"/>
      <c r="BM627" s="79"/>
      <c r="BN627" s="79"/>
      <c r="BO627" s="79"/>
      <c r="BP627" s="79"/>
      <c r="BQ627" s="79"/>
      <c r="BR627" s="79"/>
      <c r="BS627" s="79"/>
      <c r="BT627" s="79"/>
      <c r="BU627" s="79"/>
      <c r="BV627" s="79"/>
      <c r="BW627" s="79"/>
      <c r="BX627" s="79"/>
      <c r="BY627" s="79"/>
      <c r="BZ627" s="79"/>
    </row>
    <row r="628" spans="1:78">
      <c r="A628" s="79"/>
      <c r="B628" s="79"/>
      <c r="C628" s="79"/>
      <c r="D628" s="79"/>
      <c r="E628" s="79"/>
      <c r="F628" s="79"/>
      <c r="G628" s="79"/>
      <c r="H628" s="79"/>
      <c r="I628" s="79"/>
      <c r="J628" s="79"/>
      <c r="K628" s="79"/>
      <c r="L628" s="79"/>
      <c r="AE628" s="79"/>
      <c r="AF628" s="79"/>
      <c r="AG628" s="79"/>
      <c r="AH628" s="79"/>
      <c r="AI628" s="79"/>
      <c r="AJ628" s="79"/>
      <c r="AK628" s="79"/>
      <c r="AL628" s="79"/>
      <c r="AM628" s="79"/>
      <c r="AN628" s="79"/>
      <c r="AO628" s="79"/>
      <c r="AP628" s="79"/>
      <c r="AQ628" s="79"/>
      <c r="AR628" s="79"/>
      <c r="AS628" s="79"/>
      <c r="AT628" s="79"/>
      <c r="AU628" s="79"/>
      <c r="AV628" s="79"/>
      <c r="AW628" s="79"/>
      <c r="AX628" s="79"/>
      <c r="AY628" s="79"/>
      <c r="AZ628" s="79"/>
      <c r="BA628" s="79"/>
      <c r="BB628" s="79"/>
      <c r="BC628" s="79"/>
      <c r="BD628" s="79"/>
      <c r="BE628" s="79"/>
      <c r="BF628" s="79"/>
      <c r="BG628" s="79"/>
      <c r="BH628" s="79"/>
      <c r="BI628" s="79"/>
      <c r="BJ628" s="79"/>
      <c r="BK628" s="79"/>
      <c r="BL628" s="79"/>
      <c r="BM628" s="79"/>
      <c r="BN628" s="79"/>
      <c r="BO628" s="79"/>
      <c r="BP628" s="79"/>
      <c r="BQ628" s="79"/>
      <c r="BR628" s="79"/>
      <c r="BS628" s="79"/>
      <c r="BT628" s="79"/>
      <c r="BU628" s="79"/>
      <c r="BV628" s="79"/>
      <c r="BW628" s="79"/>
      <c r="BX628" s="79"/>
      <c r="BY628" s="79"/>
      <c r="BZ628" s="79"/>
    </row>
    <row r="629" spans="1:78">
      <c r="A629" s="79"/>
      <c r="B629" s="79"/>
      <c r="C629" s="79"/>
      <c r="D629" s="79"/>
      <c r="E629" s="79"/>
      <c r="F629" s="79"/>
      <c r="G629" s="79"/>
      <c r="H629" s="79"/>
      <c r="I629" s="79"/>
      <c r="J629" s="79"/>
      <c r="K629" s="79"/>
      <c r="L629" s="79"/>
      <c r="AE629" s="79"/>
      <c r="AF629" s="79"/>
      <c r="AG629" s="79"/>
      <c r="AH629" s="79"/>
      <c r="AI629" s="79"/>
      <c r="AJ629" s="79"/>
      <c r="AK629" s="79"/>
      <c r="AL629" s="79"/>
      <c r="AM629" s="79"/>
      <c r="AN629" s="79"/>
      <c r="AO629" s="79"/>
      <c r="AP629" s="79"/>
      <c r="AQ629" s="79"/>
      <c r="AR629" s="79"/>
      <c r="AS629" s="79"/>
      <c r="AT629" s="79"/>
      <c r="AU629" s="79"/>
      <c r="AV629" s="79"/>
      <c r="AW629" s="79"/>
      <c r="AX629" s="79"/>
      <c r="AY629" s="79"/>
      <c r="AZ629" s="79"/>
      <c r="BA629" s="79"/>
      <c r="BB629" s="79"/>
      <c r="BC629" s="79"/>
      <c r="BD629" s="79"/>
      <c r="BE629" s="79"/>
      <c r="BF629" s="79"/>
      <c r="BG629" s="79"/>
      <c r="BH629" s="79"/>
      <c r="BI629" s="79"/>
      <c r="BJ629" s="79"/>
      <c r="BK629" s="79"/>
      <c r="BL629" s="79"/>
      <c r="BM629" s="79"/>
      <c r="BN629" s="79"/>
      <c r="BO629" s="79"/>
      <c r="BP629" s="79"/>
      <c r="BQ629" s="79"/>
      <c r="BR629" s="79"/>
      <c r="BS629" s="79"/>
      <c r="BT629" s="79"/>
      <c r="BU629" s="79"/>
      <c r="BV629" s="79"/>
      <c r="BW629" s="79"/>
      <c r="BX629" s="79"/>
      <c r="BY629" s="79"/>
      <c r="BZ629" s="79"/>
    </row>
    <row r="630" spans="1:78">
      <c r="A630" s="79"/>
      <c r="B630" s="79"/>
      <c r="C630" s="79"/>
      <c r="D630" s="79"/>
      <c r="E630" s="79"/>
      <c r="F630" s="79"/>
      <c r="G630" s="79"/>
      <c r="H630" s="79"/>
      <c r="I630" s="79"/>
      <c r="J630" s="79"/>
      <c r="K630" s="79"/>
      <c r="L630" s="79"/>
      <c r="AE630" s="79"/>
      <c r="AF630" s="79"/>
      <c r="AG630" s="79"/>
      <c r="AH630" s="79"/>
      <c r="AI630" s="79"/>
      <c r="AJ630" s="79"/>
      <c r="AK630" s="79"/>
      <c r="AL630" s="79"/>
      <c r="AM630" s="79"/>
      <c r="AN630" s="79"/>
      <c r="AO630" s="79"/>
      <c r="AP630" s="79"/>
      <c r="AQ630" s="79"/>
      <c r="AR630" s="79"/>
      <c r="AS630" s="79"/>
      <c r="AT630" s="79"/>
      <c r="AU630" s="79"/>
      <c r="AV630" s="79"/>
      <c r="AW630" s="79"/>
      <c r="AX630" s="79"/>
      <c r="AY630" s="79"/>
      <c r="AZ630" s="79"/>
      <c r="BA630" s="79"/>
      <c r="BB630" s="79"/>
      <c r="BC630" s="79"/>
      <c r="BD630" s="79"/>
      <c r="BE630" s="79"/>
      <c r="BF630" s="79"/>
      <c r="BG630" s="79"/>
      <c r="BH630" s="79"/>
      <c r="BI630" s="79"/>
      <c r="BJ630" s="79"/>
      <c r="BK630" s="79"/>
      <c r="BL630" s="79"/>
      <c r="BM630" s="79"/>
      <c r="BN630" s="79"/>
      <c r="BO630" s="79"/>
      <c r="BP630" s="79"/>
      <c r="BQ630" s="79"/>
      <c r="BR630" s="79"/>
      <c r="BS630" s="79"/>
      <c r="BT630" s="79"/>
      <c r="BU630" s="79"/>
      <c r="BV630" s="79"/>
      <c r="BW630" s="79"/>
      <c r="BX630" s="79"/>
      <c r="BY630" s="79"/>
      <c r="BZ630" s="79"/>
    </row>
    <row r="631" spans="1:78">
      <c r="A631" s="79"/>
      <c r="B631" s="79"/>
      <c r="C631" s="79"/>
      <c r="D631" s="79"/>
      <c r="E631" s="79"/>
      <c r="F631" s="79"/>
      <c r="G631" s="79"/>
      <c r="H631" s="79"/>
      <c r="I631" s="79"/>
      <c r="J631" s="79"/>
      <c r="K631" s="79"/>
      <c r="L631" s="79"/>
      <c r="AE631" s="79"/>
      <c r="AF631" s="79"/>
      <c r="AG631" s="79"/>
      <c r="AH631" s="79"/>
      <c r="AI631" s="79"/>
      <c r="AJ631" s="79"/>
      <c r="AK631" s="79"/>
      <c r="AL631" s="79"/>
      <c r="AM631" s="79"/>
      <c r="AN631" s="79"/>
      <c r="AO631" s="79"/>
      <c r="AP631" s="79"/>
      <c r="AQ631" s="79"/>
      <c r="AR631" s="79"/>
      <c r="AS631" s="79"/>
      <c r="AT631" s="79"/>
      <c r="AU631" s="79"/>
      <c r="AV631" s="79"/>
      <c r="AW631" s="79"/>
      <c r="AX631" s="79"/>
      <c r="AY631" s="79"/>
      <c r="AZ631" s="79"/>
      <c r="BA631" s="79"/>
      <c r="BB631" s="79"/>
      <c r="BC631" s="79"/>
      <c r="BD631" s="79"/>
      <c r="BE631" s="79"/>
      <c r="BF631" s="79"/>
      <c r="BG631" s="79"/>
      <c r="BH631" s="79"/>
      <c r="BI631" s="79"/>
      <c r="BJ631" s="79"/>
      <c r="BK631" s="79"/>
      <c r="BL631" s="79"/>
      <c r="BM631" s="79"/>
      <c r="BN631" s="79"/>
      <c r="BO631" s="79"/>
      <c r="BP631" s="79"/>
      <c r="BQ631" s="79"/>
      <c r="BR631" s="79"/>
      <c r="BS631" s="79"/>
      <c r="BT631" s="79"/>
      <c r="BU631" s="79"/>
      <c r="BV631" s="79"/>
      <c r="BW631" s="79"/>
      <c r="BX631" s="79"/>
      <c r="BY631" s="79"/>
      <c r="BZ631" s="79"/>
    </row>
    <row r="632" spans="1:78">
      <c r="A632" s="79"/>
      <c r="B632" s="79"/>
      <c r="C632" s="79"/>
      <c r="D632" s="79"/>
      <c r="E632" s="79"/>
      <c r="F632" s="79"/>
      <c r="G632" s="79"/>
      <c r="H632" s="79"/>
      <c r="I632" s="79"/>
      <c r="J632" s="79"/>
      <c r="K632" s="79"/>
      <c r="L632" s="79"/>
      <c r="AE632" s="79"/>
      <c r="AF632" s="79"/>
      <c r="AG632" s="79"/>
      <c r="AH632" s="79"/>
      <c r="AI632" s="79"/>
      <c r="AJ632" s="79"/>
      <c r="AK632" s="79"/>
      <c r="AL632" s="79"/>
      <c r="AM632" s="79"/>
      <c r="AN632" s="79"/>
      <c r="AO632" s="79"/>
      <c r="AP632" s="79"/>
      <c r="AQ632" s="79"/>
      <c r="AR632" s="79"/>
      <c r="AS632" s="79"/>
      <c r="AT632" s="79"/>
      <c r="AU632" s="79"/>
      <c r="AV632" s="79"/>
      <c r="AW632" s="79"/>
      <c r="AX632" s="79"/>
      <c r="AY632" s="79"/>
      <c r="AZ632" s="79"/>
      <c r="BA632" s="79"/>
      <c r="BB632" s="79"/>
      <c r="BC632" s="79"/>
      <c r="BD632" s="79"/>
      <c r="BE632" s="79"/>
      <c r="BF632" s="79"/>
      <c r="BG632" s="79"/>
      <c r="BH632" s="79"/>
      <c r="BI632" s="79"/>
      <c r="BJ632" s="79"/>
      <c r="BK632" s="79"/>
      <c r="BL632" s="79"/>
      <c r="BM632" s="79"/>
      <c r="BN632" s="79"/>
      <c r="BO632" s="79"/>
      <c r="BP632" s="79"/>
      <c r="BQ632" s="79"/>
      <c r="BR632" s="79"/>
      <c r="BS632" s="79"/>
      <c r="BT632" s="79"/>
      <c r="BU632" s="79"/>
      <c r="BV632" s="79"/>
      <c r="BW632" s="79"/>
      <c r="BX632" s="79"/>
      <c r="BY632" s="79"/>
      <c r="BZ632" s="79"/>
    </row>
    <row r="633" spans="1:78">
      <c r="A633" s="79"/>
      <c r="B633" s="79"/>
      <c r="C633" s="79"/>
      <c r="D633" s="79"/>
      <c r="E633" s="79"/>
      <c r="F633" s="79"/>
      <c r="G633" s="79"/>
      <c r="H633" s="79"/>
      <c r="I633" s="79"/>
      <c r="J633" s="79"/>
      <c r="K633" s="79"/>
      <c r="L633" s="79"/>
      <c r="AE633" s="79"/>
      <c r="AF633" s="79"/>
      <c r="AG633" s="79"/>
      <c r="AH633" s="79"/>
      <c r="AI633" s="79"/>
      <c r="AJ633" s="79"/>
      <c r="AK633" s="79"/>
      <c r="AL633" s="79"/>
      <c r="AM633" s="79"/>
      <c r="AN633" s="79"/>
      <c r="AO633" s="79"/>
      <c r="AP633" s="79"/>
      <c r="AQ633" s="79"/>
      <c r="AR633" s="79"/>
      <c r="AS633" s="79"/>
      <c r="AT633" s="79"/>
      <c r="AU633" s="79"/>
      <c r="AV633" s="79"/>
      <c r="AW633" s="79"/>
      <c r="AX633" s="79"/>
      <c r="AY633" s="79"/>
      <c r="AZ633" s="79"/>
      <c r="BA633" s="79"/>
      <c r="BB633" s="79"/>
      <c r="BC633" s="79"/>
      <c r="BD633" s="79"/>
      <c r="BE633" s="79"/>
      <c r="BF633" s="79"/>
      <c r="BG633" s="79"/>
      <c r="BH633" s="79"/>
      <c r="BI633" s="79"/>
      <c r="BJ633" s="79"/>
      <c r="BK633" s="79"/>
      <c r="BL633" s="79"/>
      <c r="BM633" s="79"/>
      <c r="BN633" s="79"/>
      <c r="BO633" s="79"/>
      <c r="BP633" s="79"/>
      <c r="BQ633" s="79"/>
      <c r="BR633" s="79"/>
      <c r="BS633" s="79"/>
      <c r="BT633" s="79"/>
      <c r="BU633" s="79"/>
      <c r="BV633" s="79"/>
      <c r="BW633" s="79"/>
      <c r="BX633" s="79"/>
      <c r="BY633" s="79"/>
      <c r="BZ633" s="79"/>
    </row>
    <row r="634" spans="1:78">
      <c r="A634" s="79"/>
      <c r="B634" s="79"/>
      <c r="C634" s="79"/>
      <c r="D634" s="79"/>
      <c r="E634" s="79"/>
      <c r="F634" s="79"/>
      <c r="G634" s="79"/>
      <c r="H634" s="79"/>
      <c r="I634" s="79"/>
      <c r="J634" s="79"/>
      <c r="K634" s="79"/>
      <c r="L634" s="79"/>
      <c r="AE634" s="79"/>
      <c r="AF634" s="79"/>
      <c r="AG634" s="79"/>
      <c r="AH634" s="79"/>
      <c r="AI634" s="79"/>
      <c r="AJ634" s="79"/>
      <c r="AK634" s="79"/>
      <c r="AL634" s="79"/>
      <c r="AM634" s="79"/>
      <c r="AN634" s="79"/>
      <c r="AO634" s="79"/>
      <c r="AP634" s="79"/>
      <c r="AQ634" s="79"/>
      <c r="AR634" s="79"/>
      <c r="AS634" s="79"/>
      <c r="AT634" s="79"/>
      <c r="AU634" s="79"/>
      <c r="AV634" s="79"/>
      <c r="AW634" s="79"/>
      <c r="AX634" s="79"/>
      <c r="AY634" s="79"/>
      <c r="AZ634" s="79"/>
      <c r="BA634" s="79"/>
      <c r="BB634" s="79"/>
      <c r="BC634" s="79"/>
      <c r="BD634" s="79"/>
      <c r="BE634" s="79"/>
      <c r="BF634" s="79"/>
      <c r="BG634" s="79"/>
      <c r="BH634" s="79"/>
      <c r="BI634" s="79"/>
      <c r="BJ634" s="79"/>
      <c r="BK634" s="79"/>
      <c r="BL634" s="79"/>
      <c r="BM634" s="79"/>
      <c r="BN634" s="79"/>
      <c r="BO634" s="79"/>
      <c r="BP634" s="79"/>
      <c r="BQ634" s="79"/>
      <c r="BR634" s="79"/>
      <c r="BS634" s="79"/>
      <c r="BT634" s="79"/>
      <c r="BU634" s="79"/>
      <c r="BV634" s="79"/>
      <c r="BW634" s="79"/>
      <c r="BX634" s="79"/>
      <c r="BY634" s="79"/>
      <c r="BZ634" s="79"/>
    </row>
    <row r="635" spans="1:78">
      <c r="A635" s="79"/>
      <c r="B635" s="79"/>
      <c r="C635" s="79"/>
      <c r="D635" s="79"/>
      <c r="E635" s="79"/>
      <c r="F635" s="79"/>
      <c r="G635" s="79"/>
      <c r="H635" s="79"/>
      <c r="I635" s="79"/>
      <c r="J635" s="79"/>
      <c r="K635" s="79"/>
      <c r="L635" s="79"/>
      <c r="AE635" s="79"/>
      <c r="AF635" s="79"/>
      <c r="AG635" s="79"/>
      <c r="AH635" s="79"/>
      <c r="AI635" s="79"/>
      <c r="AJ635" s="79"/>
      <c r="AK635" s="79"/>
      <c r="AL635" s="79"/>
      <c r="AM635" s="79"/>
      <c r="AN635" s="79"/>
      <c r="AO635" s="79"/>
      <c r="AP635" s="79"/>
      <c r="AQ635" s="79"/>
      <c r="AR635" s="79"/>
      <c r="AS635" s="79"/>
      <c r="AT635" s="79"/>
      <c r="AU635" s="79"/>
      <c r="AV635" s="79"/>
      <c r="AW635" s="79"/>
      <c r="AX635" s="79"/>
      <c r="AY635" s="79"/>
      <c r="AZ635" s="79"/>
      <c r="BA635" s="79"/>
      <c r="BB635" s="79"/>
      <c r="BC635" s="79"/>
      <c r="BD635" s="79"/>
      <c r="BE635" s="79"/>
      <c r="BF635" s="79"/>
      <c r="BG635" s="79"/>
      <c r="BH635" s="79"/>
      <c r="BI635" s="79"/>
      <c r="BJ635" s="79"/>
      <c r="BK635" s="79"/>
      <c r="BL635" s="79"/>
      <c r="BM635" s="79"/>
      <c r="BN635" s="79"/>
      <c r="BO635" s="79"/>
      <c r="BP635" s="79"/>
      <c r="BQ635" s="79"/>
      <c r="BR635" s="79"/>
      <c r="BS635" s="79"/>
      <c r="BT635" s="79"/>
      <c r="BU635" s="79"/>
      <c r="BV635" s="79"/>
      <c r="BW635" s="79"/>
      <c r="BX635" s="79"/>
      <c r="BY635" s="79"/>
      <c r="BZ635" s="79"/>
    </row>
    <row r="636" spans="1:78">
      <c r="A636" s="79"/>
      <c r="B636" s="79"/>
      <c r="C636" s="79"/>
      <c r="D636" s="79"/>
      <c r="E636" s="79"/>
      <c r="F636" s="79"/>
      <c r="G636" s="79"/>
      <c r="H636" s="79"/>
      <c r="I636" s="79"/>
      <c r="J636" s="79"/>
      <c r="K636" s="79"/>
      <c r="L636" s="79"/>
      <c r="AE636" s="79"/>
      <c r="AF636" s="79"/>
      <c r="AG636" s="79"/>
      <c r="AH636" s="79"/>
      <c r="AI636" s="79"/>
      <c r="AJ636" s="79"/>
      <c r="AK636" s="79"/>
      <c r="AL636" s="79"/>
      <c r="AM636" s="79"/>
      <c r="AN636" s="79"/>
      <c r="AO636" s="79"/>
      <c r="AP636" s="79"/>
      <c r="AQ636" s="79"/>
      <c r="AR636" s="79"/>
      <c r="AS636" s="79"/>
      <c r="AT636" s="79"/>
      <c r="AU636" s="79"/>
      <c r="AV636" s="79"/>
      <c r="AW636" s="79"/>
      <c r="AX636" s="79"/>
      <c r="AY636" s="79"/>
      <c r="AZ636" s="79"/>
      <c r="BA636" s="79"/>
      <c r="BB636" s="79"/>
      <c r="BC636" s="79"/>
      <c r="BD636" s="79"/>
      <c r="BE636" s="79"/>
      <c r="BF636" s="79"/>
      <c r="BG636" s="79"/>
      <c r="BH636" s="79"/>
      <c r="BI636" s="79"/>
      <c r="BJ636" s="79"/>
      <c r="BK636" s="79"/>
      <c r="BL636" s="79"/>
      <c r="BM636" s="79"/>
      <c r="BN636" s="79"/>
      <c r="BO636" s="79"/>
      <c r="BP636" s="79"/>
      <c r="BQ636" s="79"/>
      <c r="BR636" s="79"/>
      <c r="BS636" s="79"/>
      <c r="BT636" s="79"/>
      <c r="BU636" s="79"/>
      <c r="BV636" s="79"/>
      <c r="BW636" s="79"/>
      <c r="BX636" s="79"/>
      <c r="BY636" s="79"/>
      <c r="BZ636" s="79"/>
    </row>
    <row r="637" spans="1:78">
      <c r="A637" s="79"/>
      <c r="B637" s="79"/>
      <c r="C637" s="79"/>
      <c r="D637" s="79"/>
      <c r="E637" s="79"/>
      <c r="F637" s="79"/>
      <c r="G637" s="79"/>
      <c r="H637" s="79"/>
      <c r="I637" s="79"/>
      <c r="J637" s="79"/>
      <c r="K637" s="79"/>
      <c r="L637" s="79"/>
      <c r="AE637" s="79"/>
      <c r="AF637" s="79"/>
      <c r="AG637" s="79"/>
      <c r="AH637" s="79"/>
      <c r="AI637" s="79"/>
      <c r="AJ637" s="79"/>
      <c r="AK637" s="79"/>
      <c r="AL637" s="79"/>
      <c r="AM637" s="79"/>
      <c r="AN637" s="79"/>
      <c r="AO637" s="79"/>
      <c r="AP637" s="79"/>
      <c r="AQ637" s="79"/>
      <c r="AR637" s="79"/>
      <c r="AS637" s="79"/>
      <c r="AT637" s="79"/>
      <c r="AU637" s="79"/>
      <c r="AV637" s="79"/>
      <c r="AW637" s="79"/>
      <c r="AX637" s="79"/>
      <c r="AY637" s="79"/>
      <c r="AZ637" s="79"/>
      <c r="BA637" s="79"/>
      <c r="BB637" s="79"/>
      <c r="BC637" s="79"/>
      <c r="BD637" s="79"/>
      <c r="BE637" s="79"/>
      <c r="BF637" s="79"/>
      <c r="BG637" s="79"/>
      <c r="BH637" s="79"/>
      <c r="BI637" s="79"/>
      <c r="BJ637" s="79"/>
      <c r="BK637" s="79"/>
      <c r="BL637" s="79"/>
      <c r="BM637" s="79"/>
      <c r="BN637" s="79"/>
      <c r="BO637" s="79"/>
      <c r="BP637" s="79"/>
      <c r="BQ637" s="79"/>
      <c r="BR637" s="79"/>
      <c r="BS637" s="79"/>
      <c r="BT637" s="79"/>
      <c r="BU637" s="79"/>
      <c r="BV637" s="79"/>
      <c r="BW637" s="79"/>
      <c r="BX637" s="79"/>
      <c r="BY637" s="79"/>
      <c r="BZ637" s="79"/>
    </row>
    <row r="638" spans="1:78">
      <c r="A638" s="79"/>
      <c r="B638" s="79"/>
      <c r="C638" s="79"/>
      <c r="D638" s="79"/>
      <c r="E638" s="79"/>
      <c r="F638" s="79"/>
      <c r="G638" s="79"/>
      <c r="H638" s="79"/>
      <c r="I638" s="79"/>
      <c r="J638" s="79"/>
      <c r="K638" s="79"/>
      <c r="L638" s="79"/>
      <c r="AE638" s="79"/>
      <c r="AF638" s="79"/>
      <c r="AG638" s="79"/>
      <c r="AH638" s="79"/>
      <c r="AI638" s="79"/>
      <c r="AJ638" s="79"/>
      <c r="AK638" s="79"/>
      <c r="AL638" s="79"/>
      <c r="AM638" s="79"/>
      <c r="AN638" s="79"/>
      <c r="AO638" s="79"/>
      <c r="AP638" s="79"/>
      <c r="AQ638" s="79"/>
      <c r="AR638" s="79"/>
      <c r="AS638" s="79"/>
      <c r="AT638" s="79"/>
      <c r="AU638" s="79"/>
      <c r="AV638" s="79"/>
      <c r="AW638" s="79"/>
      <c r="AX638" s="79"/>
      <c r="AY638" s="79"/>
      <c r="AZ638" s="79"/>
      <c r="BA638" s="79"/>
      <c r="BB638" s="79"/>
      <c r="BC638" s="79"/>
      <c r="BD638" s="79"/>
      <c r="BE638" s="79"/>
      <c r="BF638" s="79"/>
      <c r="BG638" s="79"/>
      <c r="BH638" s="79"/>
      <c r="BI638" s="79"/>
      <c r="BJ638" s="79"/>
      <c r="BK638" s="79"/>
      <c r="BL638" s="79"/>
      <c r="BM638" s="79"/>
      <c r="BN638" s="79"/>
      <c r="BO638" s="79"/>
      <c r="BP638" s="79"/>
      <c r="BQ638" s="79"/>
      <c r="BR638" s="79"/>
      <c r="BS638" s="79"/>
      <c r="BT638" s="79"/>
      <c r="BU638" s="79"/>
      <c r="BV638" s="79"/>
      <c r="BW638" s="79"/>
      <c r="BX638" s="79"/>
      <c r="BY638" s="79"/>
      <c r="BZ638" s="79"/>
    </row>
    <row r="639" spans="1:78">
      <c r="A639" s="79"/>
      <c r="B639" s="79"/>
      <c r="C639" s="79"/>
      <c r="D639" s="79"/>
      <c r="E639" s="79"/>
      <c r="F639" s="79"/>
      <c r="G639" s="79"/>
      <c r="H639" s="79"/>
      <c r="I639" s="79"/>
      <c r="J639" s="79"/>
      <c r="K639" s="79"/>
      <c r="L639" s="79"/>
      <c r="AE639" s="79"/>
      <c r="AF639" s="79"/>
      <c r="AG639" s="79"/>
      <c r="AH639" s="79"/>
      <c r="AI639" s="79"/>
      <c r="AJ639" s="79"/>
      <c r="AK639" s="79"/>
      <c r="AL639" s="79"/>
      <c r="AM639" s="79"/>
      <c r="AN639" s="79"/>
      <c r="AO639" s="79"/>
      <c r="AP639" s="79"/>
      <c r="AQ639" s="79"/>
      <c r="AR639" s="79"/>
      <c r="AS639" s="79"/>
      <c r="AT639" s="79"/>
      <c r="AU639" s="79"/>
      <c r="AV639" s="79"/>
      <c r="AW639" s="79"/>
      <c r="AX639" s="79"/>
      <c r="AY639" s="79"/>
      <c r="AZ639" s="79"/>
      <c r="BA639" s="79"/>
      <c r="BB639" s="79"/>
      <c r="BC639" s="79"/>
      <c r="BD639" s="79"/>
      <c r="BE639" s="79"/>
      <c r="BF639" s="79"/>
      <c r="BG639" s="79"/>
      <c r="BH639" s="79"/>
      <c r="BI639" s="79"/>
      <c r="BJ639" s="79"/>
      <c r="BK639" s="79"/>
      <c r="BL639" s="79"/>
      <c r="BM639" s="79"/>
      <c r="BN639" s="79"/>
      <c r="BO639" s="79"/>
      <c r="BP639" s="79"/>
      <c r="BQ639" s="79"/>
      <c r="BR639" s="79"/>
      <c r="BS639" s="79"/>
      <c r="BT639" s="79"/>
      <c r="BU639" s="79"/>
      <c r="BV639" s="79"/>
      <c r="BW639" s="79"/>
      <c r="BX639" s="79"/>
      <c r="BY639" s="79"/>
      <c r="BZ639" s="79"/>
    </row>
    <row r="640" spans="1:78">
      <c r="A640" s="79"/>
      <c r="B640" s="79"/>
      <c r="C640" s="79"/>
      <c r="D640" s="79"/>
      <c r="E640" s="79"/>
      <c r="F640" s="79"/>
      <c r="G640" s="79"/>
      <c r="H640" s="79"/>
      <c r="I640" s="79"/>
      <c r="J640" s="79"/>
      <c r="K640" s="79"/>
      <c r="L640" s="79"/>
      <c r="AE640" s="79"/>
      <c r="AF640" s="79"/>
      <c r="AG640" s="79"/>
      <c r="AH640" s="79"/>
      <c r="AI640" s="79"/>
      <c r="AJ640" s="79"/>
      <c r="AK640" s="79"/>
      <c r="AL640" s="79"/>
      <c r="AM640" s="79"/>
      <c r="AN640" s="79"/>
      <c r="AO640" s="79"/>
      <c r="AP640" s="79"/>
      <c r="AQ640" s="79"/>
      <c r="AR640" s="79"/>
      <c r="AS640" s="79"/>
      <c r="AT640" s="79"/>
      <c r="AU640" s="79"/>
      <c r="AV640" s="79"/>
      <c r="AW640" s="79"/>
      <c r="AX640" s="79"/>
      <c r="AY640" s="79"/>
      <c r="AZ640" s="79"/>
      <c r="BA640" s="79"/>
      <c r="BB640" s="79"/>
      <c r="BC640" s="79"/>
      <c r="BD640" s="79"/>
      <c r="BE640" s="79"/>
      <c r="BF640" s="79"/>
      <c r="BG640" s="79"/>
      <c r="BH640" s="79"/>
      <c r="BI640" s="79"/>
      <c r="BJ640" s="79"/>
      <c r="BK640" s="79"/>
      <c r="BL640" s="79"/>
      <c r="BM640" s="79"/>
      <c r="BN640" s="79"/>
      <c r="BO640" s="79"/>
      <c r="BP640" s="79"/>
      <c r="BQ640" s="79"/>
      <c r="BR640" s="79"/>
      <c r="BS640" s="79"/>
      <c r="BT640" s="79"/>
      <c r="BU640" s="79"/>
      <c r="BV640" s="79"/>
      <c r="BW640" s="79"/>
      <c r="BX640" s="79"/>
      <c r="BY640" s="79"/>
      <c r="BZ640" s="79"/>
    </row>
    <row r="641" spans="1:78">
      <c r="A641" s="79"/>
      <c r="B641" s="79"/>
      <c r="C641" s="79"/>
      <c r="D641" s="79"/>
      <c r="E641" s="79"/>
      <c r="F641" s="79"/>
      <c r="G641" s="79"/>
      <c r="H641" s="79"/>
      <c r="I641" s="79"/>
      <c r="J641" s="79"/>
      <c r="K641" s="79"/>
      <c r="L641" s="79"/>
      <c r="AE641" s="79"/>
      <c r="AF641" s="79"/>
      <c r="AG641" s="79"/>
      <c r="AH641" s="79"/>
      <c r="AI641" s="79"/>
      <c r="AJ641" s="79"/>
      <c r="AK641" s="79"/>
      <c r="AL641" s="79"/>
      <c r="AM641" s="79"/>
      <c r="AN641" s="79"/>
      <c r="AO641" s="79"/>
      <c r="AP641" s="79"/>
      <c r="AQ641" s="79"/>
      <c r="AR641" s="79"/>
      <c r="AS641" s="79"/>
      <c r="AT641" s="79"/>
      <c r="AU641" s="79"/>
      <c r="AV641" s="79"/>
      <c r="AW641" s="79"/>
      <c r="AX641" s="79"/>
      <c r="AY641" s="79"/>
      <c r="AZ641" s="79"/>
      <c r="BA641" s="79"/>
      <c r="BB641" s="79"/>
      <c r="BC641" s="79"/>
      <c r="BD641" s="79"/>
      <c r="BE641" s="79"/>
      <c r="BF641" s="79"/>
      <c r="BG641" s="79"/>
      <c r="BH641" s="79"/>
      <c r="BI641" s="79"/>
      <c r="BJ641" s="79"/>
      <c r="BK641" s="79"/>
      <c r="BL641" s="79"/>
      <c r="BM641" s="79"/>
      <c r="BN641" s="79"/>
      <c r="BO641" s="79"/>
      <c r="BP641" s="79"/>
      <c r="BQ641" s="79"/>
      <c r="BR641" s="79"/>
      <c r="BS641" s="79"/>
      <c r="BT641" s="79"/>
      <c r="BU641" s="79"/>
      <c r="BV641" s="79"/>
      <c r="BW641" s="79"/>
      <c r="BX641" s="79"/>
      <c r="BY641" s="79"/>
      <c r="BZ641" s="79"/>
    </row>
    <row r="642" spans="1:78">
      <c r="A642" s="79"/>
      <c r="B642" s="79"/>
      <c r="C642" s="79"/>
      <c r="D642" s="79"/>
      <c r="E642" s="79"/>
      <c r="F642" s="79"/>
      <c r="G642" s="79"/>
      <c r="H642" s="79"/>
      <c r="I642" s="79"/>
      <c r="J642" s="79"/>
      <c r="K642" s="79"/>
      <c r="L642" s="79"/>
      <c r="AE642" s="79"/>
      <c r="AF642" s="79"/>
      <c r="AG642" s="79"/>
      <c r="AH642" s="79"/>
      <c r="AI642" s="79"/>
      <c r="AJ642" s="79"/>
      <c r="AK642" s="79"/>
      <c r="AL642" s="79"/>
      <c r="AM642" s="79"/>
      <c r="AN642" s="79"/>
      <c r="AO642" s="79"/>
      <c r="AP642" s="79"/>
      <c r="AQ642" s="79"/>
      <c r="AR642" s="79"/>
      <c r="AS642" s="79"/>
      <c r="AT642" s="79"/>
      <c r="AU642" s="79"/>
      <c r="AV642" s="79"/>
      <c r="AW642" s="79"/>
      <c r="AX642" s="79"/>
      <c r="AY642" s="79"/>
      <c r="AZ642" s="79"/>
      <c r="BA642" s="79"/>
      <c r="BB642" s="79"/>
      <c r="BC642" s="79"/>
      <c r="BD642" s="79"/>
      <c r="BE642" s="79"/>
      <c r="BF642" s="79"/>
      <c r="BG642" s="79"/>
      <c r="BH642" s="79"/>
      <c r="BI642" s="79"/>
      <c r="BJ642" s="79"/>
      <c r="BK642" s="79"/>
      <c r="BL642" s="79"/>
      <c r="BM642" s="79"/>
      <c r="BN642" s="79"/>
      <c r="BO642" s="79"/>
      <c r="BP642" s="79"/>
      <c r="BQ642" s="79"/>
      <c r="BR642" s="79"/>
      <c r="BS642" s="79"/>
      <c r="BT642" s="79"/>
      <c r="BU642" s="79"/>
      <c r="BV642" s="79"/>
      <c r="BW642" s="79"/>
      <c r="BX642" s="79"/>
      <c r="BY642" s="79"/>
      <c r="BZ642" s="79"/>
    </row>
    <row r="643" spans="1:78">
      <c r="A643" s="79"/>
      <c r="B643" s="79"/>
      <c r="C643" s="79"/>
      <c r="D643" s="79"/>
      <c r="E643" s="79"/>
      <c r="F643" s="79"/>
      <c r="G643" s="79"/>
      <c r="H643" s="79"/>
      <c r="I643" s="79"/>
      <c r="J643" s="79"/>
      <c r="K643" s="79"/>
      <c r="L643" s="79"/>
      <c r="AE643" s="79"/>
      <c r="AF643" s="79"/>
      <c r="AG643" s="79"/>
      <c r="AH643" s="79"/>
      <c r="AI643" s="79"/>
      <c r="AJ643" s="79"/>
      <c r="AK643" s="79"/>
      <c r="AL643" s="79"/>
      <c r="AM643" s="79"/>
      <c r="AN643" s="79"/>
      <c r="AO643" s="79"/>
      <c r="AP643" s="79"/>
      <c r="AQ643" s="79"/>
      <c r="AR643" s="79"/>
      <c r="AS643" s="79"/>
      <c r="AT643" s="79"/>
      <c r="AU643" s="79"/>
      <c r="AV643" s="79"/>
      <c r="AW643" s="79"/>
      <c r="AX643" s="79"/>
      <c r="AY643" s="79"/>
      <c r="AZ643" s="79"/>
      <c r="BA643" s="79"/>
      <c r="BB643" s="79"/>
      <c r="BC643" s="79"/>
      <c r="BD643" s="79"/>
      <c r="BE643" s="79"/>
      <c r="BF643" s="79"/>
      <c r="BG643" s="79"/>
      <c r="BH643" s="79"/>
      <c r="BI643" s="79"/>
      <c r="BJ643" s="79"/>
      <c r="BK643" s="79"/>
      <c r="BL643" s="79"/>
      <c r="BM643" s="79"/>
      <c r="BN643" s="79"/>
      <c r="BO643" s="79"/>
      <c r="BP643" s="79"/>
      <c r="BQ643" s="79"/>
      <c r="BR643" s="79"/>
      <c r="BS643" s="79"/>
      <c r="BT643" s="79"/>
      <c r="BU643" s="79"/>
      <c r="BV643" s="79"/>
      <c r="BW643" s="79"/>
      <c r="BX643" s="79"/>
      <c r="BY643" s="79"/>
      <c r="BZ643" s="79"/>
    </row>
    <row r="644" spans="1:78">
      <c r="A644" s="79"/>
      <c r="B644" s="79"/>
      <c r="C644" s="79"/>
      <c r="D644" s="79"/>
      <c r="E644" s="79"/>
      <c r="F644" s="79"/>
      <c r="G644" s="79"/>
      <c r="H644" s="79"/>
      <c r="I644" s="79"/>
      <c r="J644" s="79"/>
      <c r="K644" s="79"/>
      <c r="L644" s="79"/>
      <c r="AE644" s="79"/>
      <c r="AF644" s="79"/>
      <c r="AG644" s="79"/>
      <c r="AH644" s="79"/>
      <c r="AI644" s="79"/>
      <c r="AJ644" s="79"/>
      <c r="AK644" s="79"/>
      <c r="AL644" s="79"/>
      <c r="AM644" s="79"/>
      <c r="AN644" s="79"/>
      <c r="AO644" s="79"/>
      <c r="AP644" s="79"/>
      <c r="AQ644" s="79"/>
      <c r="AR644" s="79"/>
      <c r="AS644" s="79"/>
      <c r="AT644" s="79"/>
      <c r="AU644" s="79"/>
      <c r="AV644" s="79"/>
      <c r="AW644" s="79"/>
      <c r="AX644" s="79"/>
      <c r="AY644" s="79"/>
      <c r="AZ644" s="79"/>
      <c r="BA644" s="79"/>
      <c r="BB644" s="79"/>
      <c r="BC644" s="79"/>
      <c r="BD644" s="79"/>
      <c r="BE644" s="79"/>
      <c r="BF644" s="79"/>
      <c r="BG644" s="79"/>
      <c r="BH644" s="79"/>
      <c r="BI644" s="79"/>
      <c r="BJ644" s="79"/>
      <c r="BK644" s="79"/>
      <c r="BL644" s="79"/>
      <c r="BM644" s="79"/>
      <c r="BN644" s="79"/>
      <c r="BO644" s="79"/>
      <c r="BP644" s="79"/>
      <c r="BQ644" s="79"/>
      <c r="BR644" s="79"/>
      <c r="BS644" s="79"/>
      <c r="BT644" s="79"/>
      <c r="BU644" s="79"/>
      <c r="BV644" s="79"/>
      <c r="BW644" s="79"/>
      <c r="BX644" s="79"/>
      <c r="BY644" s="79"/>
      <c r="BZ644" s="79"/>
    </row>
    <row r="645" spans="1:78">
      <c r="A645" s="79"/>
      <c r="B645" s="79"/>
      <c r="C645" s="79"/>
      <c r="D645" s="79"/>
      <c r="E645" s="79"/>
      <c r="F645" s="79"/>
      <c r="G645" s="79"/>
      <c r="H645" s="79"/>
      <c r="I645" s="79"/>
      <c r="J645" s="79"/>
      <c r="K645" s="79"/>
      <c r="L645" s="79"/>
      <c r="AE645" s="79"/>
      <c r="AF645" s="79"/>
      <c r="AG645" s="79"/>
      <c r="AH645" s="79"/>
      <c r="AI645" s="79"/>
      <c r="AJ645" s="79"/>
      <c r="AK645" s="79"/>
      <c r="AL645" s="79"/>
      <c r="AM645" s="79"/>
      <c r="AN645" s="79"/>
      <c r="AO645" s="79"/>
      <c r="AP645" s="79"/>
      <c r="AQ645" s="79"/>
      <c r="AR645" s="79"/>
      <c r="AS645" s="79"/>
      <c r="AT645" s="79"/>
      <c r="AU645" s="79"/>
      <c r="AV645" s="79"/>
      <c r="AW645" s="79"/>
      <c r="AX645" s="79"/>
      <c r="AY645" s="79"/>
      <c r="AZ645" s="79"/>
      <c r="BA645" s="79"/>
      <c r="BB645" s="79"/>
      <c r="BC645" s="79"/>
      <c r="BD645" s="79"/>
      <c r="BE645" s="79"/>
      <c r="BF645" s="79"/>
      <c r="BG645" s="79"/>
      <c r="BH645" s="79"/>
      <c r="BI645" s="79"/>
      <c r="BJ645" s="79"/>
      <c r="BK645" s="79"/>
      <c r="BL645" s="79"/>
      <c r="BM645" s="79"/>
      <c r="BN645" s="79"/>
      <c r="BO645" s="79"/>
      <c r="BP645" s="79"/>
      <c r="BQ645" s="79"/>
      <c r="BR645" s="79"/>
      <c r="BS645" s="79"/>
      <c r="BT645" s="79"/>
      <c r="BU645" s="79"/>
      <c r="BV645" s="79"/>
      <c r="BW645" s="79"/>
      <c r="BX645" s="79"/>
      <c r="BY645" s="79"/>
      <c r="BZ645" s="79"/>
    </row>
    <row r="646" spans="1:78">
      <c r="A646" s="79"/>
      <c r="B646" s="79"/>
      <c r="C646" s="79"/>
      <c r="D646" s="79"/>
      <c r="E646" s="79"/>
      <c r="F646" s="79"/>
      <c r="G646" s="79"/>
      <c r="H646" s="79"/>
      <c r="I646" s="79"/>
      <c r="J646" s="79"/>
      <c r="K646" s="79"/>
      <c r="L646" s="79"/>
      <c r="AE646" s="79"/>
      <c r="AF646" s="79"/>
      <c r="AG646" s="79"/>
      <c r="AH646" s="79"/>
      <c r="AI646" s="79"/>
      <c r="AJ646" s="79"/>
      <c r="AK646" s="79"/>
      <c r="AL646" s="79"/>
      <c r="AM646" s="79"/>
      <c r="AN646" s="79"/>
      <c r="AO646" s="79"/>
      <c r="AP646" s="79"/>
      <c r="AQ646" s="79"/>
      <c r="AR646" s="79"/>
      <c r="AS646" s="79"/>
      <c r="AT646" s="79"/>
      <c r="AU646" s="79"/>
      <c r="AV646" s="79"/>
      <c r="AW646" s="79"/>
      <c r="AX646" s="79"/>
      <c r="AY646" s="79"/>
      <c r="AZ646" s="79"/>
      <c r="BA646" s="79"/>
      <c r="BB646" s="79"/>
      <c r="BC646" s="79"/>
      <c r="BD646" s="79"/>
      <c r="BE646" s="79"/>
      <c r="BF646" s="79"/>
      <c r="BG646" s="79"/>
      <c r="BH646" s="79"/>
      <c r="BI646" s="79"/>
      <c r="BJ646" s="79"/>
      <c r="BK646" s="79"/>
      <c r="BL646" s="79"/>
      <c r="BM646" s="79"/>
      <c r="BN646" s="79"/>
      <c r="BO646" s="79"/>
      <c r="BP646" s="79"/>
      <c r="BQ646" s="79"/>
      <c r="BR646" s="79"/>
      <c r="BS646" s="79"/>
      <c r="BT646" s="79"/>
      <c r="BU646" s="79"/>
      <c r="BV646" s="79"/>
      <c r="BW646" s="79"/>
      <c r="BX646" s="79"/>
      <c r="BY646" s="79"/>
      <c r="BZ646" s="79"/>
    </row>
    <row r="647" spans="1:78">
      <c r="A647" s="79"/>
      <c r="B647" s="79"/>
      <c r="C647" s="79"/>
      <c r="D647" s="79"/>
      <c r="E647" s="79"/>
      <c r="F647" s="79"/>
      <c r="G647" s="79"/>
      <c r="H647" s="79"/>
      <c r="I647" s="79"/>
      <c r="J647" s="79"/>
      <c r="K647" s="79"/>
      <c r="L647" s="79"/>
      <c r="AE647" s="79"/>
      <c r="AF647" s="79"/>
      <c r="AG647" s="79"/>
      <c r="AH647" s="79"/>
      <c r="AI647" s="79"/>
      <c r="AJ647" s="79"/>
      <c r="AK647" s="79"/>
      <c r="AL647" s="79"/>
      <c r="AM647" s="79"/>
      <c r="AN647" s="79"/>
      <c r="AO647" s="79"/>
      <c r="AP647" s="79"/>
      <c r="AQ647" s="79"/>
      <c r="AR647" s="79"/>
      <c r="AS647" s="79"/>
      <c r="AT647" s="79"/>
      <c r="AU647" s="79"/>
      <c r="AV647" s="79"/>
      <c r="AW647" s="79"/>
      <c r="AX647" s="79"/>
      <c r="AY647" s="79"/>
      <c r="AZ647" s="79"/>
      <c r="BA647" s="79"/>
      <c r="BB647" s="79"/>
      <c r="BC647" s="79"/>
      <c r="BD647" s="79"/>
      <c r="BE647" s="79"/>
      <c r="BF647" s="79"/>
      <c r="BG647" s="79"/>
      <c r="BH647" s="79"/>
      <c r="BI647" s="79"/>
      <c r="BJ647" s="79"/>
      <c r="BK647" s="79"/>
      <c r="BL647" s="79"/>
      <c r="BM647" s="79"/>
      <c r="BN647" s="79"/>
      <c r="BO647" s="79"/>
      <c r="BP647" s="79"/>
      <c r="BQ647" s="79"/>
      <c r="BR647" s="79"/>
      <c r="BS647" s="79"/>
      <c r="BT647" s="79"/>
      <c r="BU647" s="79"/>
      <c r="BV647" s="79"/>
      <c r="BW647" s="79"/>
      <c r="BX647" s="79"/>
      <c r="BY647" s="79"/>
      <c r="BZ647" s="79"/>
    </row>
    <row r="648" spans="1:78">
      <c r="A648" s="79"/>
      <c r="B648" s="79"/>
      <c r="C648" s="79"/>
      <c r="D648" s="79"/>
      <c r="E648" s="79"/>
      <c r="F648" s="79"/>
      <c r="G648" s="79"/>
      <c r="H648" s="79"/>
      <c r="I648" s="79"/>
      <c r="J648" s="79"/>
      <c r="K648" s="79"/>
      <c r="L648" s="79"/>
      <c r="AE648" s="79"/>
      <c r="AF648" s="79"/>
      <c r="AG648" s="79"/>
      <c r="AH648" s="79"/>
      <c r="AI648" s="79"/>
      <c r="AJ648" s="79"/>
      <c r="AK648" s="79"/>
      <c r="AL648" s="79"/>
      <c r="AM648" s="79"/>
      <c r="AN648" s="79"/>
      <c r="AO648" s="79"/>
      <c r="AP648" s="79"/>
      <c r="AQ648" s="79"/>
      <c r="AR648" s="79"/>
      <c r="AS648" s="79"/>
      <c r="AT648" s="79"/>
      <c r="AU648" s="79"/>
      <c r="AV648" s="79"/>
      <c r="AW648" s="79"/>
      <c r="AX648" s="79"/>
      <c r="AY648" s="79"/>
      <c r="AZ648" s="79"/>
      <c r="BA648" s="79"/>
      <c r="BB648" s="79"/>
      <c r="BC648" s="79"/>
      <c r="BD648" s="79"/>
      <c r="BE648" s="79"/>
      <c r="BF648" s="79"/>
      <c r="BG648" s="79"/>
      <c r="BH648" s="79"/>
      <c r="BI648" s="79"/>
      <c r="BJ648" s="79"/>
      <c r="BK648" s="79"/>
      <c r="BL648" s="79"/>
      <c r="BM648" s="79"/>
      <c r="BN648" s="79"/>
      <c r="BO648" s="79"/>
      <c r="BP648" s="79"/>
      <c r="BQ648" s="79"/>
      <c r="BR648" s="79"/>
      <c r="BS648" s="79"/>
      <c r="BT648" s="79"/>
      <c r="BU648" s="79"/>
      <c r="BV648" s="79"/>
      <c r="BW648" s="79"/>
      <c r="BX648" s="79"/>
      <c r="BY648" s="79"/>
      <c r="BZ648" s="79"/>
    </row>
    <row r="649" spans="1:78">
      <c r="A649" s="79"/>
      <c r="B649" s="79"/>
      <c r="C649" s="79"/>
      <c r="D649" s="79"/>
      <c r="E649" s="79"/>
      <c r="F649" s="79"/>
      <c r="G649" s="79"/>
      <c r="H649" s="79"/>
      <c r="I649" s="79"/>
      <c r="J649" s="79"/>
      <c r="K649" s="79"/>
      <c r="L649" s="79"/>
      <c r="AE649" s="79"/>
      <c r="AF649" s="79"/>
      <c r="AG649" s="79"/>
      <c r="AH649" s="79"/>
      <c r="AI649" s="79"/>
      <c r="AJ649" s="79"/>
      <c r="AK649" s="79"/>
      <c r="AL649" s="79"/>
      <c r="AM649" s="79"/>
      <c r="AN649" s="79"/>
      <c r="AO649" s="79"/>
      <c r="AP649" s="79"/>
      <c r="AQ649" s="79"/>
      <c r="AR649" s="79"/>
      <c r="AS649" s="79"/>
      <c r="AT649" s="79"/>
      <c r="AU649" s="79"/>
      <c r="AV649" s="79"/>
      <c r="AW649" s="79"/>
      <c r="AX649" s="79"/>
      <c r="AY649" s="79"/>
      <c r="AZ649" s="79"/>
      <c r="BA649" s="79"/>
      <c r="BB649" s="79"/>
      <c r="BC649" s="79"/>
      <c r="BD649" s="79"/>
      <c r="BE649" s="79"/>
      <c r="BF649" s="79"/>
      <c r="BG649" s="79"/>
      <c r="BH649" s="79"/>
      <c r="BI649" s="79"/>
      <c r="BJ649" s="79"/>
      <c r="BK649" s="79"/>
      <c r="BL649" s="79"/>
      <c r="BM649" s="79"/>
      <c r="BN649" s="79"/>
      <c r="BO649" s="79"/>
      <c r="BP649" s="79"/>
      <c r="BQ649" s="79"/>
      <c r="BR649" s="79"/>
      <c r="BS649" s="79"/>
      <c r="BT649" s="79"/>
      <c r="BU649" s="79"/>
      <c r="BV649" s="79"/>
      <c r="BW649" s="79"/>
      <c r="BX649" s="79"/>
      <c r="BY649" s="79"/>
      <c r="BZ649" s="79"/>
    </row>
    <row r="650" spans="1:78">
      <c r="A650" s="79"/>
      <c r="B650" s="79"/>
      <c r="C650" s="79"/>
      <c r="D650" s="79"/>
      <c r="E650" s="79"/>
      <c r="F650" s="79"/>
      <c r="G650" s="79"/>
      <c r="H650" s="79"/>
      <c r="I650" s="79"/>
      <c r="J650" s="79"/>
      <c r="K650" s="79"/>
      <c r="L650" s="79"/>
      <c r="AE650" s="79"/>
      <c r="AF650" s="79"/>
      <c r="AG650" s="79"/>
      <c r="AH650" s="79"/>
      <c r="AI650" s="79"/>
      <c r="AJ650" s="79"/>
      <c r="AK650" s="79"/>
      <c r="AL650" s="79"/>
      <c r="AM650" s="79"/>
      <c r="AN650" s="79"/>
      <c r="AO650" s="79"/>
      <c r="AP650" s="79"/>
      <c r="AQ650" s="79"/>
      <c r="AR650" s="79"/>
      <c r="AS650" s="79"/>
      <c r="AT650" s="79"/>
      <c r="AU650" s="79"/>
      <c r="AV650" s="79"/>
      <c r="AW650" s="79"/>
      <c r="AX650" s="79"/>
      <c r="AY650" s="79"/>
      <c r="AZ650" s="79"/>
      <c r="BA650" s="79"/>
      <c r="BB650" s="79"/>
      <c r="BC650" s="79"/>
      <c r="BD650" s="79"/>
      <c r="BE650" s="79"/>
      <c r="BF650" s="79"/>
      <c r="BG650" s="79"/>
      <c r="BH650" s="79"/>
      <c r="BI650" s="79"/>
      <c r="BJ650" s="79"/>
      <c r="BK650" s="79"/>
      <c r="BL650" s="79"/>
      <c r="BM650" s="79"/>
      <c r="BN650" s="79"/>
      <c r="BO650" s="79"/>
      <c r="BP650" s="79"/>
      <c r="BQ650" s="79"/>
      <c r="BR650" s="79"/>
      <c r="BS650" s="79"/>
      <c r="BT650" s="79"/>
      <c r="BU650" s="79"/>
      <c r="BV650" s="79"/>
      <c r="BW650" s="79"/>
      <c r="BX650" s="79"/>
      <c r="BY650" s="79"/>
      <c r="BZ650" s="79"/>
    </row>
    <row r="651" spans="1:78">
      <c r="A651" s="79"/>
      <c r="B651" s="79"/>
      <c r="C651" s="79"/>
      <c r="D651" s="79"/>
      <c r="E651" s="79"/>
      <c r="F651" s="79"/>
      <c r="G651" s="79"/>
      <c r="H651" s="79"/>
      <c r="I651" s="79"/>
      <c r="J651" s="79"/>
      <c r="K651" s="79"/>
      <c r="L651" s="79"/>
      <c r="AE651" s="79"/>
      <c r="AF651" s="79"/>
      <c r="AG651" s="79"/>
      <c r="AH651" s="79"/>
      <c r="AI651" s="79"/>
      <c r="AJ651" s="79"/>
      <c r="AK651" s="79"/>
      <c r="AL651" s="79"/>
      <c r="AM651" s="79"/>
      <c r="AN651" s="79"/>
      <c r="AO651" s="79"/>
      <c r="AP651" s="79"/>
      <c r="AQ651" s="79"/>
      <c r="AR651" s="79"/>
      <c r="AS651" s="79"/>
      <c r="AT651" s="79"/>
      <c r="AU651" s="79"/>
      <c r="AV651" s="79"/>
      <c r="AW651" s="79"/>
      <c r="AX651" s="79"/>
      <c r="AY651" s="79"/>
      <c r="AZ651" s="79"/>
      <c r="BA651" s="79"/>
      <c r="BB651" s="79"/>
      <c r="BC651" s="79"/>
      <c r="BD651" s="79"/>
      <c r="BE651" s="79"/>
      <c r="BF651" s="79"/>
      <c r="BG651" s="79"/>
      <c r="BH651" s="79"/>
      <c r="BI651" s="79"/>
      <c r="BJ651" s="79"/>
      <c r="BK651" s="79"/>
      <c r="BL651" s="79"/>
      <c r="BM651" s="79"/>
      <c r="BN651" s="79"/>
      <c r="BO651" s="79"/>
      <c r="BP651" s="79"/>
      <c r="BQ651" s="79"/>
      <c r="BR651" s="79"/>
      <c r="BS651" s="79"/>
      <c r="BT651" s="79"/>
      <c r="BU651" s="79"/>
      <c r="BV651" s="79"/>
      <c r="BW651" s="79"/>
      <c r="BX651" s="79"/>
      <c r="BY651" s="79"/>
      <c r="BZ651" s="79"/>
    </row>
    <row r="652" spans="1:78">
      <c r="A652" s="79"/>
      <c r="B652" s="79"/>
      <c r="C652" s="79"/>
      <c r="D652" s="79"/>
      <c r="E652" s="79"/>
      <c r="F652" s="79"/>
      <c r="G652" s="79"/>
      <c r="H652" s="79"/>
      <c r="I652" s="79"/>
      <c r="J652" s="79"/>
      <c r="K652" s="79"/>
      <c r="L652" s="79"/>
      <c r="AE652" s="79"/>
      <c r="AF652" s="79"/>
      <c r="AG652" s="79"/>
      <c r="AH652" s="79"/>
      <c r="AI652" s="79"/>
      <c r="AJ652" s="79"/>
      <c r="AK652" s="79"/>
      <c r="AL652" s="79"/>
      <c r="AM652" s="79"/>
      <c r="AN652" s="79"/>
      <c r="AO652" s="79"/>
      <c r="AP652" s="79"/>
      <c r="AQ652" s="79"/>
      <c r="AR652" s="79"/>
      <c r="AS652" s="79"/>
      <c r="AT652" s="79"/>
      <c r="AU652" s="79"/>
      <c r="AV652" s="79"/>
      <c r="AW652" s="79"/>
      <c r="AX652" s="79"/>
      <c r="AY652" s="79"/>
      <c r="AZ652" s="79"/>
      <c r="BA652" s="79"/>
      <c r="BB652" s="79"/>
      <c r="BC652" s="79"/>
      <c r="BD652" s="79"/>
      <c r="BE652" s="79"/>
      <c r="BF652" s="79"/>
      <c r="BG652" s="79"/>
      <c r="BH652" s="79"/>
      <c r="BI652" s="79"/>
      <c r="BJ652" s="79"/>
      <c r="BK652" s="79"/>
      <c r="BL652" s="79"/>
      <c r="BM652" s="79"/>
      <c r="BN652" s="79"/>
      <c r="BO652" s="79"/>
      <c r="BP652" s="79"/>
      <c r="BQ652" s="79"/>
      <c r="BR652" s="79"/>
      <c r="BS652" s="79"/>
      <c r="BT652" s="79"/>
      <c r="BU652" s="79"/>
      <c r="BV652" s="79"/>
      <c r="BW652" s="79"/>
      <c r="BX652" s="79"/>
      <c r="BY652" s="79"/>
      <c r="BZ652" s="79"/>
    </row>
    <row r="653" spans="1:78">
      <c r="A653" s="79"/>
      <c r="B653" s="79"/>
      <c r="C653" s="79"/>
      <c r="D653" s="79"/>
      <c r="E653" s="79"/>
      <c r="F653" s="79"/>
      <c r="G653" s="79"/>
      <c r="H653" s="79"/>
      <c r="I653" s="79"/>
      <c r="J653" s="79"/>
      <c r="K653" s="79"/>
      <c r="L653" s="79"/>
      <c r="AE653" s="79"/>
      <c r="AF653" s="79"/>
      <c r="AG653" s="79"/>
      <c r="AH653" s="79"/>
      <c r="AI653" s="79"/>
      <c r="AJ653" s="79"/>
      <c r="AK653" s="79"/>
      <c r="AL653" s="79"/>
      <c r="AM653" s="79"/>
      <c r="AN653" s="79"/>
      <c r="AO653" s="79"/>
      <c r="AP653" s="79"/>
      <c r="AQ653" s="79"/>
      <c r="AR653" s="79"/>
      <c r="AS653" s="79"/>
      <c r="AT653" s="79"/>
      <c r="AU653" s="79"/>
      <c r="AV653" s="79"/>
      <c r="AW653" s="79"/>
      <c r="AX653" s="79"/>
      <c r="AY653" s="79"/>
      <c r="AZ653" s="79"/>
      <c r="BA653" s="79"/>
      <c r="BB653" s="79"/>
      <c r="BC653" s="79"/>
      <c r="BD653" s="79"/>
      <c r="BE653" s="79"/>
      <c r="BF653" s="79"/>
      <c r="BG653" s="79"/>
      <c r="BH653" s="79"/>
      <c r="BI653" s="79"/>
      <c r="BJ653" s="79"/>
      <c r="BK653" s="79"/>
      <c r="BL653" s="79"/>
      <c r="BM653" s="79"/>
      <c r="BN653" s="79"/>
      <c r="BO653" s="79"/>
      <c r="BP653" s="79"/>
      <c r="BQ653" s="79"/>
      <c r="BR653" s="79"/>
      <c r="BS653" s="79"/>
      <c r="BT653" s="79"/>
      <c r="BU653" s="79"/>
      <c r="BV653" s="79"/>
      <c r="BW653" s="79"/>
      <c r="BX653" s="79"/>
      <c r="BY653" s="79"/>
      <c r="BZ653" s="79"/>
    </row>
    <row r="654" spans="1:78">
      <c r="A654" s="79"/>
      <c r="B654" s="79"/>
      <c r="C654" s="79"/>
      <c r="D654" s="79"/>
      <c r="E654" s="79"/>
      <c r="F654" s="79"/>
      <c r="G654" s="79"/>
      <c r="H654" s="79"/>
      <c r="I654" s="79"/>
      <c r="J654" s="79"/>
      <c r="K654" s="79"/>
      <c r="L654" s="79"/>
      <c r="AE654" s="79"/>
      <c r="AF654" s="79"/>
      <c r="AG654" s="79"/>
      <c r="AH654" s="79"/>
      <c r="AI654" s="79"/>
      <c r="AJ654" s="79"/>
      <c r="AK654" s="79"/>
      <c r="AL654" s="79"/>
      <c r="AM654" s="79"/>
      <c r="AN654" s="79"/>
      <c r="AO654" s="79"/>
      <c r="AP654" s="79"/>
      <c r="AQ654" s="79"/>
      <c r="AR654" s="79"/>
      <c r="AS654" s="79"/>
      <c r="AT654" s="79"/>
      <c r="AU654" s="79"/>
      <c r="AV654" s="79"/>
      <c r="AW654" s="79"/>
      <c r="AX654" s="79"/>
      <c r="AY654" s="79"/>
      <c r="AZ654" s="79"/>
      <c r="BA654" s="79"/>
      <c r="BB654" s="79"/>
      <c r="BC654" s="79"/>
      <c r="BD654" s="79"/>
      <c r="BE654" s="79"/>
      <c r="BF654" s="79"/>
      <c r="BG654" s="79"/>
      <c r="BH654" s="79"/>
      <c r="BI654" s="79"/>
      <c r="BJ654" s="79"/>
      <c r="BK654" s="79"/>
      <c r="BL654" s="79"/>
      <c r="BM654" s="79"/>
      <c r="BN654" s="79"/>
      <c r="BO654" s="79"/>
      <c r="BP654" s="79"/>
      <c r="BQ654" s="79"/>
      <c r="BR654" s="79"/>
      <c r="BS654" s="79"/>
      <c r="BT654" s="79"/>
      <c r="BU654" s="79"/>
      <c r="BV654" s="79"/>
      <c r="BW654" s="79"/>
      <c r="BX654" s="79"/>
      <c r="BY654" s="79"/>
      <c r="BZ654" s="79"/>
    </row>
    <row r="655" spans="1:78">
      <c r="A655" s="79"/>
      <c r="B655" s="79"/>
      <c r="C655" s="79"/>
      <c r="D655" s="79"/>
      <c r="E655" s="79"/>
      <c r="F655" s="79"/>
      <c r="G655" s="79"/>
      <c r="H655" s="79"/>
      <c r="I655" s="79"/>
      <c r="J655" s="79"/>
      <c r="K655" s="79"/>
      <c r="L655" s="79"/>
      <c r="AE655" s="79"/>
      <c r="AF655" s="79"/>
      <c r="AG655" s="79"/>
      <c r="AH655" s="79"/>
      <c r="AI655" s="79"/>
      <c r="AJ655" s="79"/>
      <c r="AK655" s="79"/>
      <c r="AL655" s="79"/>
      <c r="AM655" s="79"/>
      <c r="AN655" s="79"/>
      <c r="AO655" s="79"/>
      <c r="AP655" s="79"/>
      <c r="AQ655" s="79"/>
      <c r="AR655" s="79"/>
      <c r="AS655" s="79"/>
      <c r="AT655" s="79"/>
      <c r="AU655" s="79"/>
      <c r="AV655" s="79"/>
      <c r="AW655" s="79"/>
      <c r="AX655" s="79"/>
      <c r="AY655" s="79"/>
      <c r="AZ655" s="79"/>
      <c r="BA655" s="79"/>
      <c r="BB655" s="79"/>
      <c r="BC655" s="79"/>
      <c r="BD655" s="79"/>
      <c r="BE655" s="79"/>
      <c r="BF655" s="79"/>
      <c r="BG655" s="79"/>
      <c r="BH655" s="79"/>
      <c r="BI655" s="79"/>
      <c r="BJ655" s="79"/>
      <c r="BK655" s="79"/>
      <c r="BL655" s="79"/>
      <c r="BM655" s="79"/>
      <c r="BN655" s="79"/>
      <c r="BO655" s="79"/>
      <c r="BP655" s="79"/>
      <c r="BQ655" s="79"/>
      <c r="BR655" s="79"/>
      <c r="BS655" s="79"/>
      <c r="BT655" s="79"/>
      <c r="BU655" s="79"/>
      <c r="BV655" s="79"/>
      <c r="BW655" s="79"/>
      <c r="BX655" s="79"/>
      <c r="BY655" s="79"/>
      <c r="BZ655" s="79"/>
    </row>
    <row r="656" spans="1:78">
      <c r="A656" s="79"/>
      <c r="B656" s="79"/>
      <c r="C656" s="79"/>
      <c r="D656" s="79"/>
      <c r="E656" s="79"/>
      <c r="F656" s="79"/>
      <c r="G656" s="79"/>
      <c r="H656" s="79"/>
      <c r="I656" s="79"/>
      <c r="J656" s="79"/>
      <c r="K656" s="79"/>
      <c r="L656" s="79"/>
      <c r="AE656" s="79"/>
      <c r="AF656" s="79"/>
      <c r="AG656" s="79"/>
      <c r="AH656" s="79"/>
      <c r="AI656" s="79"/>
      <c r="AJ656" s="79"/>
      <c r="AK656" s="79"/>
      <c r="AL656" s="79"/>
      <c r="AM656" s="79"/>
      <c r="AN656" s="79"/>
      <c r="AO656" s="79"/>
      <c r="AP656" s="79"/>
      <c r="AQ656" s="79"/>
      <c r="AR656" s="79"/>
      <c r="AS656" s="79"/>
      <c r="AT656" s="79"/>
      <c r="AU656" s="79"/>
      <c r="AV656" s="79"/>
      <c r="AW656" s="79"/>
      <c r="AX656" s="79"/>
      <c r="AY656" s="79"/>
      <c r="AZ656" s="79"/>
      <c r="BA656" s="79"/>
      <c r="BB656" s="79"/>
      <c r="BC656" s="79"/>
      <c r="BD656" s="79"/>
      <c r="BE656" s="79"/>
      <c r="BF656" s="79"/>
      <c r="BG656" s="79"/>
      <c r="BH656" s="79"/>
      <c r="BI656" s="79"/>
      <c r="BJ656" s="79"/>
      <c r="BK656" s="79"/>
      <c r="BL656" s="79"/>
      <c r="BM656" s="79"/>
      <c r="BN656" s="79"/>
      <c r="BO656" s="79"/>
      <c r="BP656" s="79"/>
      <c r="BQ656" s="79"/>
      <c r="BR656" s="79"/>
      <c r="BS656" s="79"/>
      <c r="BT656" s="79"/>
      <c r="BU656" s="79"/>
      <c r="BV656" s="79"/>
      <c r="BW656" s="79"/>
      <c r="BX656" s="79"/>
      <c r="BY656" s="79"/>
      <c r="BZ656" s="79"/>
    </row>
    <row r="657" spans="1:78">
      <c r="A657" s="79"/>
      <c r="B657" s="79"/>
      <c r="C657" s="79"/>
      <c r="D657" s="79"/>
      <c r="E657" s="79"/>
      <c r="F657" s="79"/>
      <c r="G657" s="79"/>
      <c r="H657" s="79"/>
      <c r="I657" s="79"/>
      <c r="J657" s="79"/>
      <c r="K657" s="79"/>
      <c r="L657" s="79"/>
      <c r="AE657" s="79"/>
      <c r="AF657" s="79"/>
      <c r="AG657" s="79"/>
      <c r="AH657" s="79"/>
      <c r="AI657" s="79"/>
      <c r="AJ657" s="79"/>
      <c r="AK657" s="79"/>
      <c r="AL657" s="79"/>
      <c r="AM657" s="79"/>
      <c r="AN657" s="79"/>
      <c r="AO657" s="79"/>
      <c r="AP657" s="79"/>
      <c r="AQ657" s="79"/>
      <c r="AR657" s="79"/>
      <c r="AS657" s="79"/>
      <c r="AT657" s="79"/>
      <c r="AU657" s="79"/>
      <c r="AV657" s="79"/>
      <c r="AW657" s="79"/>
      <c r="AX657" s="79"/>
      <c r="AY657" s="79"/>
      <c r="AZ657" s="79"/>
      <c r="BA657" s="79"/>
      <c r="BB657" s="79"/>
      <c r="BC657" s="79"/>
      <c r="BD657" s="79"/>
      <c r="BE657" s="79"/>
      <c r="BF657" s="79"/>
      <c r="BG657" s="79"/>
      <c r="BH657" s="79"/>
      <c r="BI657" s="79"/>
      <c r="BJ657" s="79"/>
      <c r="BK657" s="79"/>
      <c r="BL657" s="79"/>
      <c r="BM657" s="79"/>
      <c r="BN657" s="79"/>
      <c r="BO657" s="79"/>
      <c r="BP657" s="79"/>
      <c r="BQ657" s="79"/>
      <c r="BR657" s="79"/>
      <c r="BS657" s="79"/>
      <c r="BT657" s="79"/>
      <c r="BU657" s="79"/>
      <c r="BV657" s="79"/>
      <c r="BW657" s="79"/>
      <c r="BX657" s="79"/>
      <c r="BY657" s="79"/>
      <c r="BZ657" s="79"/>
    </row>
    <row r="658" spans="1:78">
      <c r="A658" s="79"/>
      <c r="B658" s="79"/>
      <c r="C658" s="79"/>
      <c r="D658" s="79"/>
      <c r="E658" s="79"/>
      <c r="F658" s="79"/>
      <c r="G658" s="79"/>
      <c r="H658" s="79"/>
      <c r="I658" s="79"/>
      <c r="J658" s="79"/>
      <c r="K658" s="79"/>
      <c r="L658" s="79"/>
      <c r="AE658" s="79"/>
      <c r="AF658" s="79"/>
      <c r="AG658" s="79"/>
      <c r="AH658" s="79"/>
      <c r="AI658" s="79"/>
      <c r="AJ658" s="79"/>
      <c r="AK658" s="79"/>
      <c r="AL658" s="79"/>
      <c r="AM658" s="79"/>
      <c r="AN658" s="79"/>
      <c r="AO658" s="79"/>
      <c r="AP658" s="79"/>
      <c r="AQ658" s="79"/>
      <c r="AR658" s="79"/>
      <c r="AS658" s="79"/>
      <c r="AT658" s="79"/>
      <c r="AU658" s="79"/>
      <c r="AV658" s="79"/>
      <c r="AW658" s="79"/>
      <c r="AX658" s="79"/>
      <c r="AY658" s="79"/>
      <c r="AZ658" s="79"/>
      <c r="BA658" s="79"/>
      <c r="BB658" s="79"/>
      <c r="BC658" s="79"/>
      <c r="BD658" s="79"/>
      <c r="BE658" s="79"/>
      <c r="BF658" s="79"/>
      <c r="BG658" s="79"/>
      <c r="BH658" s="79"/>
      <c r="BI658" s="79"/>
      <c r="BJ658" s="79"/>
      <c r="BK658" s="79"/>
      <c r="BL658" s="79"/>
      <c r="BM658" s="79"/>
      <c r="BN658" s="79"/>
      <c r="BO658" s="79"/>
      <c r="BP658" s="79"/>
      <c r="BQ658" s="79"/>
      <c r="BR658" s="79"/>
      <c r="BS658" s="79"/>
      <c r="BT658" s="79"/>
      <c r="BU658" s="79"/>
      <c r="BV658" s="79"/>
      <c r="BW658" s="79"/>
      <c r="BX658" s="79"/>
      <c r="BY658" s="79"/>
      <c r="BZ658" s="79"/>
    </row>
    <row r="659" spans="1:78">
      <c r="A659" s="79"/>
      <c r="B659" s="79"/>
      <c r="C659" s="79"/>
      <c r="D659" s="79"/>
      <c r="E659" s="79"/>
      <c r="F659" s="79"/>
      <c r="G659" s="79"/>
      <c r="H659" s="79"/>
      <c r="I659" s="79"/>
      <c r="J659" s="79"/>
      <c r="K659" s="79"/>
      <c r="L659" s="79"/>
      <c r="AE659" s="79"/>
      <c r="AF659" s="79"/>
      <c r="AG659" s="79"/>
      <c r="AH659" s="79"/>
      <c r="AI659" s="79"/>
      <c r="AJ659" s="79"/>
      <c r="AK659" s="79"/>
      <c r="AL659" s="79"/>
      <c r="AM659" s="79"/>
      <c r="AN659" s="79"/>
      <c r="AO659" s="79"/>
      <c r="AP659" s="79"/>
      <c r="AQ659" s="79"/>
      <c r="AR659" s="79"/>
      <c r="AS659" s="79"/>
      <c r="AT659" s="79"/>
      <c r="AU659" s="79"/>
      <c r="AV659" s="79"/>
      <c r="AW659" s="79"/>
      <c r="AX659" s="79"/>
      <c r="AY659" s="79"/>
      <c r="AZ659" s="79"/>
      <c r="BA659" s="79"/>
      <c r="BB659" s="79"/>
      <c r="BC659" s="79"/>
      <c r="BD659" s="79"/>
      <c r="BE659" s="79"/>
      <c r="BF659" s="79"/>
      <c r="BG659" s="79"/>
      <c r="BH659" s="79"/>
      <c r="BI659" s="79"/>
      <c r="BJ659" s="79"/>
      <c r="BK659" s="79"/>
      <c r="BL659" s="79"/>
      <c r="BM659" s="79"/>
      <c r="BN659" s="79"/>
      <c r="BO659" s="79"/>
      <c r="BP659" s="79"/>
      <c r="BQ659" s="79"/>
      <c r="BR659" s="79"/>
      <c r="BS659" s="79"/>
      <c r="BT659" s="79"/>
      <c r="BU659" s="79"/>
      <c r="BV659" s="79"/>
      <c r="BW659" s="79"/>
      <c r="BX659" s="79"/>
      <c r="BY659" s="79"/>
      <c r="BZ659" s="79"/>
    </row>
    <row r="660" spans="1:78">
      <c r="A660" s="79"/>
      <c r="B660" s="79"/>
      <c r="C660" s="79"/>
      <c r="D660" s="79"/>
      <c r="E660" s="79"/>
      <c r="F660" s="79"/>
      <c r="G660" s="79"/>
      <c r="H660" s="79"/>
      <c r="I660" s="79"/>
      <c r="J660" s="79"/>
      <c r="K660" s="79"/>
      <c r="L660" s="79"/>
      <c r="AE660" s="79"/>
      <c r="AF660" s="79"/>
      <c r="AG660" s="79"/>
      <c r="AH660" s="79"/>
      <c r="AI660" s="79"/>
      <c r="AJ660" s="79"/>
      <c r="AK660" s="79"/>
      <c r="AL660" s="79"/>
      <c r="AM660" s="79"/>
      <c r="AN660" s="79"/>
      <c r="AO660" s="79"/>
      <c r="AP660" s="79"/>
      <c r="AQ660" s="79"/>
      <c r="AR660" s="79"/>
      <c r="AS660" s="79"/>
      <c r="AT660" s="79"/>
      <c r="AU660" s="79"/>
      <c r="AV660" s="79"/>
      <c r="AW660" s="79"/>
      <c r="AX660" s="79"/>
      <c r="AY660" s="79"/>
      <c r="AZ660" s="79"/>
      <c r="BA660" s="79"/>
      <c r="BB660" s="79"/>
      <c r="BC660" s="79"/>
      <c r="BD660" s="79"/>
      <c r="BE660" s="79"/>
      <c r="BF660" s="79"/>
      <c r="BG660" s="79"/>
      <c r="BH660" s="79"/>
      <c r="BI660" s="79"/>
      <c r="BJ660" s="79"/>
      <c r="BK660" s="79"/>
      <c r="BL660" s="79"/>
      <c r="BM660" s="79"/>
      <c r="BN660" s="79"/>
      <c r="BO660" s="79"/>
      <c r="BP660" s="79"/>
      <c r="BQ660" s="79"/>
      <c r="BR660" s="79"/>
      <c r="BS660" s="79"/>
      <c r="BT660" s="79"/>
      <c r="BU660" s="79"/>
      <c r="BV660" s="79"/>
      <c r="BW660" s="79"/>
      <c r="BX660" s="79"/>
      <c r="BY660" s="79"/>
      <c r="BZ660" s="79"/>
    </row>
    <row r="661" spans="1:78">
      <c r="A661" s="79"/>
      <c r="B661" s="79"/>
      <c r="C661" s="79"/>
      <c r="D661" s="79"/>
      <c r="E661" s="79"/>
      <c r="F661" s="79"/>
      <c r="G661" s="79"/>
      <c r="H661" s="79"/>
      <c r="I661" s="79"/>
      <c r="J661" s="79"/>
      <c r="K661" s="79"/>
      <c r="L661" s="79"/>
      <c r="AE661" s="79"/>
      <c r="AF661" s="79"/>
      <c r="AG661" s="79"/>
      <c r="AH661" s="79"/>
      <c r="AI661" s="79"/>
      <c r="AJ661" s="79"/>
      <c r="AK661" s="79"/>
      <c r="AL661" s="79"/>
      <c r="AM661" s="79"/>
      <c r="AN661" s="79"/>
      <c r="AO661" s="79"/>
      <c r="AP661" s="79"/>
      <c r="AQ661" s="79"/>
      <c r="AR661" s="79"/>
      <c r="AS661" s="79"/>
      <c r="AT661" s="79"/>
      <c r="AU661" s="79"/>
      <c r="AV661" s="79"/>
      <c r="AW661" s="79"/>
      <c r="AX661" s="79"/>
      <c r="AY661" s="79"/>
      <c r="AZ661" s="79"/>
      <c r="BA661" s="79"/>
      <c r="BB661" s="79"/>
      <c r="BC661" s="79"/>
      <c r="BD661" s="79"/>
      <c r="BE661" s="79"/>
      <c r="BF661" s="79"/>
      <c r="BG661" s="79"/>
      <c r="BH661" s="79"/>
      <c r="BI661" s="79"/>
      <c r="BJ661" s="79"/>
      <c r="BK661" s="79"/>
      <c r="BL661" s="79"/>
      <c r="BM661" s="79"/>
      <c r="BN661" s="79"/>
      <c r="BO661" s="79"/>
      <c r="BP661" s="79"/>
      <c r="BQ661" s="79"/>
      <c r="BR661" s="79"/>
      <c r="BS661" s="79"/>
      <c r="BT661" s="79"/>
      <c r="BU661" s="79"/>
      <c r="BV661" s="79"/>
      <c r="BW661" s="79"/>
      <c r="BX661" s="79"/>
      <c r="BY661" s="79"/>
      <c r="BZ661" s="79"/>
    </row>
    <row r="662" spans="1:78">
      <c r="A662" s="79"/>
      <c r="B662" s="79"/>
      <c r="C662" s="79"/>
      <c r="D662" s="79"/>
      <c r="E662" s="79"/>
      <c r="F662" s="79"/>
      <c r="G662" s="79"/>
      <c r="H662" s="79"/>
      <c r="I662" s="79"/>
      <c r="J662" s="79"/>
      <c r="K662" s="79"/>
      <c r="L662" s="79"/>
      <c r="AE662" s="79"/>
      <c r="AF662" s="79"/>
      <c r="AG662" s="79"/>
      <c r="AH662" s="79"/>
      <c r="AI662" s="79"/>
      <c r="AJ662" s="79"/>
      <c r="AK662" s="79"/>
      <c r="AL662" s="79"/>
      <c r="AM662" s="79"/>
      <c r="AN662" s="79"/>
      <c r="AO662" s="79"/>
      <c r="AP662" s="79"/>
      <c r="AQ662" s="79"/>
      <c r="AR662" s="79"/>
      <c r="AS662" s="79"/>
      <c r="AT662" s="79"/>
      <c r="AU662" s="79"/>
      <c r="AV662" s="79"/>
      <c r="AW662" s="79"/>
      <c r="AX662" s="79"/>
      <c r="AY662" s="79"/>
      <c r="AZ662" s="79"/>
      <c r="BA662" s="79"/>
      <c r="BB662" s="79"/>
      <c r="BC662" s="79"/>
      <c r="BD662" s="79"/>
      <c r="BE662" s="79"/>
      <c r="BF662" s="79"/>
      <c r="BG662" s="79"/>
      <c r="BH662" s="79"/>
      <c r="BI662" s="79"/>
      <c r="BJ662" s="79"/>
      <c r="BK662" s="79"/>
      <c r="BL662" s="79"/>
      <c r="BM662" s="79"/>
      <c r="BN662" s="79"/>
      <c r="BO662" s="79"/>
      <c r="BP662" s="79"/>
      <c r="BQ662" s="79"/>
      <c r="BR662" s="79"/>
      <c r="BS662" s="79"/>
      <c r="BT662" s="79"/>
      <c r="BU662" s="79"/>
      <c r="BV662" s="79"/>
      <c r="BW662" s="79"/>
      <c r="BX662" s="79"/>
      <c r="BY662" s="79"/>
      <c r="BZ662" s="79"/>
    </row>
    <row r="663" spans="1:78">
      <c r="A663" s="79"/>
      <c r="B663" s="79"/>
      <c r="C663" s="79"/>
      <c r="D663" s="79"/>
      <c r="E663" s="79"/>
      <c r="F663" s="79"/>
      <c r="G663" s="79"/>
      <c r="H663" s="79"/>
      <c r="I663" s="79"/>
      <c r="J663" s="79"/>
      <c r="K663" s="79"/>
      <c r="L663" s="79"/>
      <c r="AE663" s="79"/>
      <c r="AF663" s="79"/>
      <c r="AG663" s="79"/>
      <c r="AH663" s="79"/>
      <c r="AI663" s="79"/>
      <c r="AJ663" s="79"/>
      <c r="AK663" s="79"/>
      <c r="AL663" s="79"/>
      <c r="AM663" s="79"/>
      <c r="AN663" s="79"/>
      <c r="AO663" s="79"/>
      <c r="AP663" s="79"/>
      <c r="AQ663" s="79"/>
      <c r="AR663" s="79"/>
      <c r="AS663" s="79"/>
      <c r="AT663" s="79"/>
      <c r="AU663" s="79"/>
      <c r="AV663" s="79"/>
      <c r="AW663" s="79"/>
      <c r="AX663" s="79"/>
      <c r="AY663" s="79"/>
      <c r="AZ663" s="79"/>
      <c r="BA663" s="79"/>
      <c r="BB663" s="79"/>
      <c r="BC663" s="79"/>
      <c r="BD663" s="79"/>
      <c r="BE663" s="79"/>
      <c r="BF663" s="79"/>
      <c r="BG663" s="79"/>
      <c r="BH663" s="79"/>
      <c r="BI663" s="79"/>
      <c r="BJ663" s="79"/>
      <c r="BK663" s="79"/>
      <c r="BL663" s="79"/>
      <c r="BM663" s="79"/>
      <c r="BN663" s="79"/>
      <c r="BO663" s="79"/>
      <c r="BP663" s="79"/>
      <c r="BQ663" s="79"/>
      <c r="BR663" s="79"/>
      <c r="BS663" s="79"/>
      <c r="BT663" s="79"/>
      <c r="BU663" s="79"/>
      <c r="BV663" s="79"/>
      <c r="BW663" s="79"/>
      <c r="BX663" s="79"/>
      <c r="BY663" s="79"/>
      <c r="BZ663" s="79"/>
    </row>
    <row r="664" spans="1:78">
      <c r="A664" s="79"/>
      <c r="B664" s="79"/>
      <c r="C664" s="79"/>
      <c r="D664" s="79"/>
      <c r="E664" s="79"/>
      <c r="F664" s="79"/>
      <c r="G664" s="79"/>
      <c r="H664" s="79"/>
      <c r="I664" s="79"/>
      <c r="J664" s="79"/>
      <c r="K664" s="79"/>
      <c r="L664" s="79"/>
      <c r="AE664" s="79"/>
      <c r="AF664" s="79"/>
      <c r="AG664" s="79"/>
      <c r="AH664" s="79"/>
      <c r="AI664" s="79"/>
      <c r="AJ664" s="79"/>
      <c r="AK664" s="79"/>
      <c r="AL664" s="79"/>
      <c r="AM664" s="79"/>
      <c r="AN664" s="79"/>
      <c r="AO664" s="79"/>
      <c r="AP664" s="79"/>
      <c r="AQ664" s="79"/>
      <c r="AR664" s="79"/>
      <c r="AS664" s="79"/>
      <c r="AT664" s="79"/>
      <c r="AU664" s="79"/>
      <c r="AV664" s="79"/>
      <c r="AW664" s="79"/>
      <c r="AX664" s="79"/>
      <c r="AY664" s="79"/>
      <c r="AZ664" s="79"/>
      <c r="BA664" s="79"/>
      <c r="BB664" s="79"/>
      <c r="BC664" s="79"/>
      <c r="BD664" s="79"/>
      <c r="BE664" s="79"/>
      <c r="BF664" s="79"/>
      <c r="BG664" s="79"/>
      <c r="BH664" s="79"/>
      <c r="BI664" s="79"/>
      <c r="BJ664" s="79"/>
      <c r="BK664" s="79"/>
      <c r="BL664" s="79"/>
      <c r="BM664" s="79"/>
      <c r="BN664" s="79"/>
      <c r="BO664" s="79"/>
      <c r="BP664" s="79"/>
      <c r="BQ664" s="79"/>
      <c r="BR664" s="79"/>
      <c r="BS664" s="79"/>
      <c r="BT664" s="79"/>
      <c r="BU664" s="79"/>
      <c r="BV664" s="79"/>
      <c r="BW664" s="79"/>
      <c r="BX664" s="79"/>
      <c r="BY664" s="79"/>
      <c r="BZ664" s="79"/>
    </row>
    <row r="665" spans="1:78">
      <c r="A665" s="79"/>
      <c r="B665" s="79"/>
      <c r="C665" s="79"/>
      <c r="D665" s="79"/>
      <c r="E665" s="79"/>
      <c r="F665" s="79"/>
      <c r="G665" s="79"/>
      <c r="H665" s="79"/>
      <c r="I665" s="79"/>
      <c r="J665" s="79"/>
      <c r="K665" s="79"/>
      <c r="L665" s="79"/>
      <c r="AE665" s="79"/>
      <c r="AF665" s="79"/>
      <c r="AG665" s="79"/>
      <c r="AH665" s="79"/>
      <c r="AI665" s="79"/>
      <c r="AJ665" s="79"/>
      <c r="AK665" s="79"/>
      <c r="AL665" s="79"/>
      <c r="AM665" s="79"/>
      <c r="AN665" s="79"/>
      <c r="AO665" s="79"/>
      <c r="AP665" s="79"/>
      <c r="AQ665" s="79"/>
      <c r="AR665" s="79"/>
      <c r="AS665" s="79"/>
      <c r="AT665" s="79"/>
      <c r="AU665" s="79"/>
      <c r="AV665" s="79"/>
      <c r="AW665" s="79"/>
      <c r="AX665" s="79"/>
      <c r="AY665" s="79"/>
      <c r="AZ665" s="79"/>
      <c r="BA665" s="79"/>
      <c r="BB665" s="79"/>
      <c r="BC665" s="79"/>
      <c r="BD665" s="79"/>
      <c r="BE665" s="79"/>
      <c r="BF665" s="79"/>
      <c r="BG665" s="79"/>
      <c r="BH665" s="79"/>
      <c r="BI665" s="79"/>
      <c r="BJ665" s="79"/>
      <c r="BK665" s="79"/>
      <c r="BL665" s="79"/>
      <c r="BM665" s="79"/>
      <c r="BN665" s="79"/>
      <c r="BO665" s="79"/>
      <c r="BP665" s="79"/>
      <c r="BQ665" s="79"/>
      <c r="BR665" s="79"/>
      <c r="BS665" s="79"/>
      <c r="BT665" s="79"/>
      <c r="BU665" s="79"/>
      <c r="BV665" s="79"/>
      <c r="BW665" s="79"/>
      <c r="BX665" s="79"/>
      <c r="BY665" s="79"/>
      <c r="BZ665" s="79"/>
    </row>
    <row r="666" spans="1:78">
      <c r="A666" s="79"/>
      <c r="B666" s="79"/>
      <c r="C666" s="79"/>
      <c r="D666" s="79"/>
      <c r="E666" s="79"/>
      <c r="F666" s="79"/>
      <c r="G666" s="79"/>
      <c r="H666" s="79"/>
      <c r="I666" s="79"/>
      <c r="J666" s="79"/>
      <c r="K666" s="79"/>
      <c r="L666" s="79"/>
      <c r="AE666" s="79"/>
      <c r="AF666" s="79"/>
      <c r="AG666" s="79"/>
      <c r="AH666" s="79"/>
      <c r="AI666" s="79"/>
      <c r="AJ666" s="79"/>
      <c r="AK666" s="79"/>
      <c r="AL666" s="79"/>
      <c r="AM666" s="79"/>
      <c r="AN666" s="79"/>
      <c r="AO666" s="79"/>
      <c r="AP666" s="79"/>
      <c r="AQ666" s="79"/>
      <c r="AR666" s="79"/>
      <c r="AS666" s="79"/>
      <c r="AT666" s="79"/>
      <c r="AU666" s="79"/>
      <c r="AV666" s="79"/>
      <c r="AW666" s="79"/>
      <c r="AX666" s="79"/>
      <c r="AY666" s="79"/>
      <c r="AZ666" s="79"/>
      <c r="BA666" s="79"/>
      <c r="BB666" s="79"/>
      <c r="BC666" s="79"/>
      <c r="BD666" s="79"/>
      <c r="BE666" s="79"/>
      <c r="BF666" s="79"/>
      <c r="BG666" s="79"/>
      <c r="BH666" s="79"/>
      <c r="BI666" s="79"/>
      <c r="BJ666" s="79"/>
      <c r="BK666" s="79"/>
      <c r="BL666" s="79"/>
      <c r="BM666" s="79"/>
      <c r="BN666" s="79"/>
      <c r="BO666" s="79"/>
      <c r="BP666" s="79"/>
      <c r="BQ666" s="79"/>
      <c r="BR666" s="79"/>
      <c r="BS666" s="79"/>
      <c r="BT666" s="79"/>
      <c r="BU666" s="79"/>
      <c r="BV666" s="79"/>
      <c r="BW666" s="79"/>
      <c r="BX666" s="79"/>
      <c r="BY666" s="79"/>
      <c r="BZ666" s="79"/>
    </row>
    <row r="667" spans="1:78">
      <c r="A667" s="79"/>
      <c r="B667" s="79"/>
      <c r="C667" s="79"/>
      <c r="D667" s="79"/>
      <c r="E667" s="79"/>
      <c r="F667" s="79"/>
      <c r="G667" s="79"/>
      <c r="H667" s="79"/>
      <c r="I667" s="79"/>
      <c r="J667" s="79"/>
      <c r="K667" s="79"/>
      <c r="L667" s="79"/>
      <c r="AE667" s="79"/>
      <c r="AF667" s="79"/>
      <c r="AG667" s="79"/>
      <c r="AH667" s="79"/>
      <c r="AI667" s="79"/>
      <c r="AJ667" s="79"/>
      <c r="AK667" s="79"/>
      <c r="AL667" s="79"/>
      <c r="AM667" s="79"/>
      <c r="AN667" s="79"/>
      <c r="AO667" s="79"/>
      <c r="AP667" s="79"/>
      <c r="AQ667" s="79"/>
      <c r="AR667" s="79"/>
      <c r="AS667" s="79"/>
      <c r="AT667" s="79"/>
      <c r="AU667" s="79"/>
      <c r="AV667" s="79"/>
      <c r="AW667" s="79"/>
      <c r="AX667" s="79"/>
      <c r="AY667" s="79"/>
      <c r="AZ667" s="79"/>
      <c r="BA667" s="79"/>
      <c r="BB667" s="79"/>
      <c r="BC667" s="79"/>
      <c r="BD667" s="79"/>
      <c r="BE667" s="79"/>
      <c r="BF667" s="79"/>
      <c r="BG667" s="79"/>
      <c r="BH667" s="79"/>
      <c r="BI667" s="79"/>
      <c r="BJ667" s="79"/>
      <c r="BK667" s="79"/>
      <c r="BL667" s="79"/>
      <c r="BM667" s="79"/>
      <c r="BN667" s="79"/>
      <c r="BO667" s="79"/>
      <c r="BP667" s="79"/>
      <c r="BQ667" s="79"/>
      <c r="BR667" s="79"/>
      <c r="BS667" s="79"/>
      <c r="BT667" s="79"/>
      <c r="BU667" s="79"/>
      <c r="BV667" s="79"/>
      <c r="BW667" s="79"/>
      <c r="BX667" s="79"/>
      <c r="BY667" s="79"/>
      <c r="BZ667" s="79"/>
    </row>
    <row r="668" spans="1:78">
      <c r="A668" s="79"/>
      <c r="B668" s="79"/>
      <c r="C668" s="79"/>
      <c r="D668" s="79"/>
      <c r="E668" s="79"/>
      <c r="F668" s="79"/>
      <c r="G668" s="79"/>
      <c r="H668" s="79"/>
      <c r="I668" s="79"/>
      <c r="J668" s="79"/>
      <c r="K668" s="79"/>
      <c r="L668" s="79"/>
      <c r="AE668" s="79"/>
      <c r="AF668" s="79"/>
      <c r="AG668" s="79"/>
      <c r="AH668" s="79"/>
      <c r="AI668" s="79"/>
      <c r="AJ668" s="79"/>
      <c r="AK668" s="79"/>
      <c r="AL668" s="79"/>
      <c r="AM668" s="79"/>
      <c r="AN668" s="79"/>
      <c r="AO668" s="79"/>
      <c r="AP668" s="79"/>
      <c r="AQ668" s="79"/>
      <c r="AR668" s="79"/>
      <c r="AS668" s="79"/>
      <c r="AT668" s="79"/>
      <c r="AU668" s="79"/>
      <c r="AV668" s="79"/>
      <c r="AW668" s="79"/>
      <c r="AX668" s="79"/>
      <c r="AY668" s="79"/>
      <c r="AZ668" s="79"/>
      <c r="BA668" s="79"/>
      <c r="BB668" s="79"/>
      <c r="BC668" s="79"/>
      <c r="BD668" s="79"/>
      <c r="BE668" s="79"/>
      <c r="BF668" s="79"/>
      <c r="BG668" s="79"/>
      <c r="BH668" s="79"/>
      <c r="BI668" s="79"/>
      <c r="BJ668" s="79"/>
      <c r="BK668" s="79"/>
      <c r="BL668" s="79"/>
      <c r="BM668" s="79"/>
      <c r="BN668" s="79"/>
      <c r="BO668" s="79"/>
      <c r="BP668" s="79"/>
      <c r="BQ668" s="79"/>
      <c r="BR668" s="79"/>
      <c r="BS668" s="79"/>
      <c r="BT668" s="79"/>
      <c r="BU668" s="79"/>
      <c r="BV668" s="79"/>
      <c r="BW668" s="79"/>
      <c r="BX668" s="79"/>
      <c r="BY668" s="79"/>
      <c r="BZ668" s="79"/>
    </row>
    <row r="669" spans="1:78">
      <c r="A669" s="79"/>
      <c r="B669" s="79"/>
      <c r="C669" s="79"/>
      <c r="D669" s="79"/>
      <c r="E669" s="79"/>
      <c r="F669" s="79"/>
      <c r="G669" s="79"/>
      <c r="H669" s="79"/>
      <c r="I669" s="79"/>
      <c r="J669" s="79"/>
      <c r="K669" s="79"/>
      <c r="L669" s="79"/>
      <c r="AE669" s="79"/>
      <c r="AF669" s="79"/>
      <c r="AG669" s="79"/>
      <c r="AH669" s="79"/>
      <c r="AI669" s="79"/>
      <c r="AJ669" s="79"/>
      <c r="AK669" s="79"/>
      <c r="AL669" s="79"/>
      <c r="AM669" s="79"/>
      <c r="AN669" s="79"/>
      <c r="AO669" s="79"/>
      <c r="AP669" s="79"/>
      <c r="AQ669" s="79"/>
      <c r="AR669" s="79"/>
      <c r="AS669" s="79"/>
      <c r="AT669" s="79"/>
      <c r="AU669" s="79"/>
      <c r="AV669" s="79"/>
      <c r="AW669" s="79"/>
      <c r="AX669" s="79"/>
      <c r="AY669" s="79"/>
      <c r="AZ669" s="79"/>
      <c r="BA669" s="79"/>
      <c r="BB669" s="79"/>
      <c r="BC669" s="79"/>
      <c r="BD669" s="79"/>
      <c r="BE669" s="79"/>
      <c r="BF669" s="79"/>
      <c r="BG669" s="79"/>
      <c r="BH669" s="79"/>
      <c r="BI669" s="79"/>
      <c r="BJ669" s="79"/>
      <c r="BK669" s="79"/>
      <c r="BL669" s="79"/>
      <c r="BM669" s="79"/>
      <c r="BN669" s="79"/>
      <c r="BO669" s="79"/>
      <c r="BP669" s="79"/>
      <c r="BQ669" s="79"/>
      <c r="BR669" s="79"/>
      <c r="BS669" s="79"/>
      <c r="BT669" s="79"/>
      <c r="BU669" s="79"/>
      <c r="BV669" s="79"/>
      <c r="BW669" s="79"/>
      <c r="BX669" s="79"/>
      <c r="BY669" s="79"/>
      <c r="BZ669" s="79"/>
    </row>
    <row r="670" spans="1:78">
      <c r="A670" s="79"/>
      <c r="B670" s="79"/>
      <c r="C670" s="79"/>
      <c r="D670" s="79"/>
      <c r="E670" s="79"/>
      <c r="F670" s="79"/>
      <c r="G670" s="79"/>
      <c r="H670" s="79"/>
      <c r="I670" s="79"/>
      <c r="J670" s="79"/>
      <c r="K670" s="79"/>
      <c r="L670" s="79"/>
      <c r="AE670" s="79"/>
      <c r="AF670" s="79"/>
      <c r="AG670" s="79"/>
      <c r="AH670" s="79"/>
      <c r="AI670" s="79"/>
      <c r="AJ670" s="79"/>
      <c r="AK670" s="79"/>
      <c r="AL670" s="79"/>
      <c r="AM670" s="79"/>
      <c r="AN670" s="79"/>
      <c r="AO670" s="79"/>
      <c r="AP670" s="79"/>
      <c r="AQ670" s="79"/>
      <c r="AR670" s="79"/>
      <c r="AS670" s="79"/>
      <c r="AT670" s="79"/>
      <c r="AU670" s="79"/>
      <c r="AV670" s="79"/>
      <c r="AW670" s="79"/>
      <c r="AX670" s="79"/>
      <c r="AY670" s="79"/>
      <c r="AZ670" s="79"/>
      <c r="BA670" s="79"/>
      <c r="BB670" s="79"/>
      <c r="BC670" s="79"/>
      <c r="BD670" s="79"/>
      <c r="BE670" s="79"/>
      <c r="BF670" s="79"/>
      <c r="BG670" s="79"/>
      <c r="BH670" s="79"/>
      <c r="BI670" s="79"/>
      <c r="BJ670" s="79"/>
      <c r="BK670" s="79"/>
      <c r="BL670" s="79"/>
      <c r="BM670" s="79"/>
      <c r="BN670" s="79"/>
      <c r="BO670" s="79"/>
      <c r="BP670" s="79"/>
      <c r="BQ670" s="79"/>
      <c r="BR670" s="79"/>
      <c r="BS670" s="79"/>
      <c r="BT670" s="79"/>
      <c r="BU670" s="79"/>
      <c r="BV670" s="79"/>
      <c r="BW670" s="79"/>
      <c r="BX670" s="79"/>
      <c r="BY670" s="79"/>
      <c r="BZ670" s="79"/>
    </row>
    <row r="671" spans="1:78">
      <c r="A671" s="79"/>
      <c r="B671" s="79"/>
      <c r="C671" s="79"/>
      <c r="D671" s="79"/>
      <c r="E671" s="79"/>
      <c r="F671" s="79"/>
      <c r="G671" s="79"/>
      <c r="H671" s="79"/>
      <c r="I671" s="79"/>
      <c r="J671" s="79"/>
      <c r="K671" s="79"/>
      <c r="L671" s="79"/>
      <c r="AE671" s="79"/>
      <c r="AF671" s="79"/>
      <c r="AG671" s="79"/>
      <c r="AH671" s="79"/>
      <c r="AI671" s="79"/>
      <c r="AJ671" s="79"/>
      <c r="AK671" s="79"/>
      <c r="AL671" s="79"/>
      <c r="AM671" s="79"/>
      <c r="AN671" s="79"/>
      <c r="AO671" s="79"/>
      <c r="AP671" s="79"/>
      <c r="AQ671" s="79"/>
      <c r="AR671" s="79"/>
      <c r="AS671" s="79"/>
      <c r="AT671" s="79"/>
      <c r="AU671" s="79"/>
      <c r="AV671" s="79"/>
      <c r="AW671" s="79"/>
      <c r="AX671" s="79"/>
      <c r="AY671" s="79"/>
      <c r="AZ671" s="79"/>
      <c r="BA671" s="79"/>
      <c r="BB671" s="79"/>
      <c r="BC671" s="79"/>
      <c r="BD671" s="79"/>
      <c r="BE671" s="79"/>
      <c r="BF671" s="79"/>
      <c r="BG671" s="79"/>
      <c r="BH671" s="79"/>
      <c r="BI671" s="79"/>
      <c r="BJ671" s="79"/>
      <c r="BK671" s="79"/>
      <c r="BL671" s="79"/>
      <c r="BM671" s="79"/>
      <c r="BN671" s="79"/>
      <c r="BO671" s="79"/>
      <c r="BP671" s="79"/>
      <c r="BQ671" s="79"/>
      <c r="BR671" s="79"/>
      <c r="BS671" s="79"/>
      <c r="BT671" s="79"/>
      <c r="BU671" s="79"/>
      <c r="BV671" s="79"/>
      <c r="BW671" s="79"/>
      <c r="BX671" s="79"/>
      <c r="BY671" s="79"/>
      <c r="BZ671" s="79"/>
    </row>
    <row r="672" spans="1:78">
      <c r="A672" s="79"/>
      <c r="B672" s="79"/>
      <c r="C672" s="79"/>
      <c r="D672" s="79"/>
      <c r="E672" s="79"/>
      <c r="F672" s="79"/>
      <c r="G672" s="79"/>
      <c r="H672" s="79"/>
      <c r="I672" s="79"/>
      <c r="J672" s="79"/>
      <c r="K672" s="79"/>
      <c r="L672" s="79"/>
      <c r="AE672" s="79"/>
      <c r="AF672" s="79"/>
      <c r="AG672" s="79"/>
      <c r="AH672" s="79"/>
      <c r="AI672" s="79"/>
      <c r="AJ672" s="79"/>
      <c r="AK672" s="79"/>
      <c r="AL672" s="79"/>
      <c r="AM672" s="79"/>
      <c r="AN672" s="79"/>
      <c r="AO672" s="79"/>
      <c r="AP672" s="79"/>
      <c r="AQ672" s="79"/>
      <c r="AR672" s="79"/>
      <c r="AS672" s="79"/>
      <c r="AT672" s="79"/>
      <c r="AU672" s="79"/>
      <c r="AV672" s="79"/>
      <c r="AW672" s="79"/>
      <c r="AX672" s="79"/>
      <c r="AY672" s="79"/>
      <c r="AZ672" s="79"/>
      <c r="BA672" s="79"/>
      <c r="BB672" s="79"/>
      <c r="BC672" s="79"/>
      <c r="BD672" s="79"/>
      <c r="BE672" s="79"/>
      <c r="BF672" s="79"/>
      <c r="BG672" s="79"/>
      <c r="BH672" s="79"/>
      <c r="BI672" s="79"/>
      <c r="BJ672" s="79"/>
      <c r="BK672" s="79"/>
      <c r="BL672" s="79"/>
      <c r="BM672" s="79"/>
      <c r="BN672" s="79"/>
      <c r="BO672" s="79"/>
      <c r="BP672" s="79"/>
      <c r="BQ672" s="79"/>
      <c r="BR672" s="79"/>
      <c r="BS672" s="79"/>
      <c r="BT672" s="79"/>
      <c r="BU672" s="79"/>
      <c r="BV672" s="79"/>
      <c r="BW672" s="79"/>
      <c r="BX672" s="79"/>
      <c r="BY672" s="79"/>
      <c r="BZ672" s="79"/>
    </row>
    <row r="673" spans="1:78">
      <c r="A673" s="79"/>
      <c r="B673" s="79"/>
      <c r="C673" s="79"/>
      <c r="D673" s="79"/>
      <c r="E673" s="79"/>
      <c r="F673" s="79"/>
      <c r="G673" s="79"/>
      <c r="H673" s="79"/>
      <c r="I673" s="79"/>
      <c r="J673" s="79"/>
      <c r="K673" s="79"/>
      <c r="L673" s="79"/>
      <c r="AE673" s="79"/>
      <c r="AF673" s="79"/>
      <c r="AG673" s="79"/>
      <c r="AH673" s="79"/>
      <c r="AI673" s="79"/>
      <c r="AJ673" s="79"/>
      <c r="AK673" s="79"/>
      <c r="AL673" s="79"/>
      <c r="AM673" s="79"/>
      <c r="AN673" s="79"/>
      <c r="AO673" s="79"/>
      <c r="AP673" s="79"/>
      <c r="AQ673" s="79"/>
      <c r="AR673" s="79"/>
      <c r="AS673" s="79"/>
      <c r="AT673" s="79"/>
      <c r="AU673" s="79"/>
      <c r="AV673" s="79"/>
      <c r="AW673" s="79"/>
      <c r="AX673" s="79"/>
      <c r="AY673" s="79"/>
      <c r="AZ673" s="79"/>
      <c r="BA673" s="79"/>
      <c r="BB673" s="79"/>
      <c r="BC673" s="79"/>
      <c r="BD673" s="79"/>
      <c r="BE673" s="79"/>
      <c r="BF673" s="79"/>
      <c r="BG673" s="79"/>
      <c r="BH673" s="79"/>
      <c r="BI673" s="79"/>
      <c r="BJ673" s="79"/>
      <c r="BK673" s="79"/>
      <c r="BL673" s="79"/>
      <c r="BM673" s="79"/>
      <c r="BN673" s="79"/>
      <c r="BO673" s="79"/>
      <c r="BP673" s="79"/>
      <c r="BQ673" s="79"/>
      <c r="BR673" s="79"/>
      <c r="BS673" s="79"/>
      <c r="BT673" s="79"/>
      <c r="BU673" s="79"/>
      <c r="BV673" s="79"/>
      <c r="BW673" s="79"/>
      <c r="BX673" s="79"/>
      <c r="BY673" s="79"/>
      <c r="BZ673" s="79"/>
    </row>
    <row r="674" spans="1:78">
      <c r="A674" s="79"/>
      <c r="B674" s="79"/>
      <c r="C674" s="79"/>
      <c r="D674" s="79"/>
      <c r="E674" s="79"/>
      <c r="F674" s="79"/>
      <c r="G674" s="79"/>
      <c r="H674" s="79"/>
      <c r="I674" s="79"/>
      <c r="J674" s="79"/>
      <c r="K674" s="79"/>
      <c r="L674" s="79"/>
      <c r="AE674" s="79"/>
      <c r="AF674" s="79"/>
      <c r="AG674" s="79"/>
      <c r="AH674" s="79"/>
      <c r="AI674" s="79"/>
      <c r="AJ674" s="79"/>
      <c r="AK674" s="79"/>
      <c r="AL674" s="79"/>
      <c r="AM674" s="79"/>
      <c r="AN674" s="79"/>
      <c r="AO674" s="79"/>
      <c r="AP674" s="79"/>
      <c r="AQ674" s="79"/>
      <c r="AR674" s="79"/>
      <c r="AS674" s="79"/>
      <c r="AT674" s="79"/>
      <c r="AU674" s="79"/>
      <c r="AV674" s="79"/>
      <c r="AW674" s="79"/>
      <c r="AX674" s="79"/>
      <c r="AY674" s="79"/>
      <c r="AZ674" s="79"/>
      <c r="BA674" s="79"/>
      <c r="BB674" s="79"/>
      <c r="BC674" s="79"/>
      <c r="BD674" s="79"/>
      <c r="BE674" s="79"/>
      <c r="BF674" s="79"/>
      <c r="BG674" s="79"/>
      <c r="BH674" s="79"/>
      <c r="BI674" s="79"/>
      <c r="BJ674" s="79"/>
      <c r="BK674" s="79"/>
      <c r="BL674" s="79"/>
      <c r="BM674" s="79"/>
      <c r="BN674" s="79"/>
      <c r="BO674" s="79"/>
      <c r="BP674" s="79"/>
      <c r="BQ674" s="79"/>
      <c r="BR674" s="79"/>
      <c r="BS674" s="79"/>
      <c r="BT674" s="79"/>
      <c r="BU674" s="79"/>
      <c r="BV674" s="79"/>
      <c r="BW674" s="79"/>
      <c r="BX674" s="79"/>
      <c r="BY674" s="79"/>
      <c r="BZ674" s="79"/>
    </row>
    <row r="675" spans="1:78">
      <c r="A675" s="79"/>
      <c r="B675" s="79"/>
      <c r="C675" s="79"/>
      <c r="D675" s="79"/>
      <c r="E675" s="79"/>
      <c r="F675" s="79"/>
      <c r="G675" s="79"/>
      <c r="H675" s="79"/>
      <c r="I675" s="79"/>
      <c r="J675" s="79"/>
      <c r="K675" s="79"/>
      <c r="L675" s="79"/>
      <c r="AE675" s="79"/>
      <c r="AF675" s="79"/>
      <c r="AG675" s="79"/>
      <c r="AH675" s="79"/>
      <c r="AI675" s="79"/>
      <c r="AJ675" s="79"/>
      <c r="AK675" s="79"/>
      <c r="AL675" s="79"/>
      <c r="AM675" s="79"/>
      <c r="AN675" s="79"/>
      <c r="AO675" s="79"/>
      <c r="AP675" s="79"/>
      <c r="AQ675" s="79"/>
      <c r="AR675" s="79"/>
      <c r="AS675" s="79"/>
      <c r="AT675" s="79"/>
      <c r="AU675" s="79"/>
      <c r="AV675" s="79"/>
      <c r="AW675" s="79"/>
      <c r="AX675" s="79"/>
      <c r="AY675" s="79"/>
      <c r="AZ675" s="79"/>
      <c r="BA675" s="79"/>
      <c r="BB675" s="79"/>
      <c r="BC675" s="79"/>
      <c r="BD675" s="79"/>
      <c r="BE675" s="79"/>
      <c r="BF675" s="79"/>
      <c r="BG675" s="79"/>
      <c r="BH675" s="79"/>
      <c r="BI675" s="79"/>
      <c r="BJ675" s="79"/>
      <c r="BK675" s="79"/>
      <c r="BL675" s="79"/>
      <c r="BM675" s="79"/>
      <c r="BN675" s="79"/>
      <c r="BO675" s="79"/>
      <c r="BP675" s="79"/>
      <c r="BQ675" s="79"/>
      <c r="BR675" s="79"/>
      <c r="BS675" s="79"/>
      <c r="BT675" s="79"/>
      <c r="BU675" s="79"/>
      <c r="BV675" s="79"/>
      <c r="BW675" s="79"/>
      <c r="BX675" s="79"/>
      <c r="BY675" s="79"/>
      <c r="BZ675" s="79"/>
    </row>
    <row r="676" spans="1:78">
      <c r="A676" s="79"/>
      <c r="B676" s="79"/>
      <c r="C676" s="79"/>
      <c r="D676" s="79"/>
      <c r="E676" s="79"/>
      <c r="F676" s="79"/>
      <c r="G676" s="79"/>
      <c r="H676" s="79"/>
      <c r="I676" s="79"/>
      <c r="J676" s="79"/>
      <c r="K676" s="79"/>
      <c r="L676" s="79"/>
      <c r="AE676" s="79"/>
      <c r="AF676" s="79"/>
      <c r="AG676" s="79"/>
      <c r="AH676" s="79"/>
      <c r="AI676" s="79"/>
      <c r="AJ676" s="79"/>
      <c r="AK676" s="79"/>
      <c r="AL676" s="79"/>
      <c r="AM676" s="79"/>
      <c r="AN676" s="79"/>
      <c r="AO676" s="79"/>
      <c r="AP676" s="79"/>
      <c r="AQ676" s="79"/>
      <c r="AR676" s="79"/>
      <c r="AS676" s="79"/>
      <c r="AT676" s="79"/>
      <c r="AU676" s="79"/>
      <c r="AV676" s="79"/>
      <c r="AW676" s="79"/>
      <c r="AX676" s="79"/>
      <c r="AY676" s="79"/>
      <c r="AZ676" s="79"/>
      <c r="BA676" s="79"/>
      <c r="BB676" s="79"/>
      <c r="BC676" s="79"/>
      <c r="BD676" s="79"/>
      <c r="BE676" s="79"/>
      <c r="BF676" s="79"/>
      <c r="BG676" s="79"/>
      <c r="BH676" s="79"/>
      <c r="BI676" s="79"/>
      <c r="BJ676" s="79"/>
      <c r="BK676" s="79"/>
      <c r="BL676" s="79"/>
      <c r="BM676" s="79"/>
      <c r="BN676" s="79"/>
      <c r="BO676" s="79"/>
      <c r="BP676" s="79"/>
      <c r="BQ676" s="79"/>
      <c r="BR676" s="79"/>
      <c r="BS676" s="79"/>
      <c r="BT676" s="79"/>
      <c r="BU676" s="79"/>
      <c r="BV676" s="79"/>
      <c r="BW676" s="79"/>
      <c r="BX676" s="79"/>
      <c r="BY676" s="79"/>
      <c r="BZ676" s="79"/>
    </row>
    <row r="677" spans="1:78">
      <c r="A677" s="79"/>
      <c r="B677" s="79"/>
      <c r="C677" s="79"/>
      <c r="D677" s="79"/>
      <c r="E677" s="79"/>
      <c r="F677" s="79"/>
      <c r="G677" s="79"/>
      <c r="H677" s="79"/>
      <c r="I677" s="79"/>
      <c r="J677" s="79"/>
      <c r="K677" s="79"/>
      <c r="L677" s="79"/>
      <c r="AE677" s="79"/>
      <c r="AF677" s="79"/>
      <c r="AG677" s="79"/>
      <c r="AH677" s="79"/>
      <c r="AI677" s="79"/>
      <c r="AJ677" s="79"/>
      <c r="AK677" s="79"/>
      <c r="AL677" s="79"/>
      <c r="AM677" s="79"/>
      <c r="AN677" s="79"/>
      <c r="AO677" s="79"/>
      <c r="AP677" s="79"/>
      <c r="AQ677" s="79"/>
      <c r="AR677" s="79"/>
      <c r="AS677" s="79"/>
      <c r="AT677" s="79"/>
      <c r="AU677" s="79"/>
      <c r="AV677" s="79"/>
      <c r="AW677" s="79"/>
      <c r="AX677" s="79"/>
      <c r="AY677" s="79"/>
      <c r="AZ677" s="79"/>
      <c r="BA677" s="79"/>
      <c r="BB677" s="79"/>
      <c r="BC677" s="79"/>
      <c r="BD677" s="79"/>
      <c r="BE677" s="79"/>
      <c r="BF677" s="79"/>
      <c r="BG677" s="79"/>
      <c r="BH677" s="79"/>
      <c r="BI677" s="79"/>
      <c r="BJ677" s="79"/>
      <c r="BK677" s="79"/>
      <c r="BL677" s="79"/>
      <c r="BM677" s="79"/>
      <c r="BN677" s="79"/>
      <c r="BO677" s="79"/>
      <c r="BP677" s="79"/>
      <c r="BQ677" s="79"/>
      <c r="BR677" s="79"/>
      <c r="BS677" s="79"/>
      <c r="BT677" s="79"/>
      <c r="BU677" s="79"/>
      <c r="BV677" s="79"/>
      <c r="BW677" s="79"/>
      <c r="BX677" s="79"/>
      <c r="BY677" s="79"/>
      <c r="BZ677" s="79"/>
    </row>
    <row r="678" spans="1:78">
      <c r="A678" s="79"/>
      <c r="B678" s="79"/>
      <c r="C678" s="79"/>
      <c r="D678" s="79"/>
      <c r="E678" s="79"/>
      <c r="F678" s="79"/>
      <c r="G678" s="79"/>
      <c r="H678" s="79"/>
      <c r="I678" s="79"/>
      <c r="J678" s="79"/>
      <c r="K678" s="79"/>
      <c r="L678" s="79"/>
      <c r="AE678" s="79"/>
      <c r="AF678" s="79"/>
      <c r="AG678" s="79"/>
      <c r="AH678" s="79"/>
      <c r="AI678" s="79"/>
      <c r="AJ678" s="79"/>
      <c r="AK678" s="79"/>
      <c r="AL678" s="79"/>
      <c r="AM678" s="79"/>
      <c r="AN678" s="79"/>
      <c r="AO678" s="79"/>
      <c r="AP678" s="79"/>
      <c r="AQ678" s="79"/>
      <c r="AR678" s="79"/>
      <c r="AS678" s="79"/>
      <c r="AT678" s="79"/>
      <c r="AU678" s="79"/>
      <c r="AV678" s="79"/>
      <c r="AW678" s="79"/>
      <c r="AX678" s="79"/>
      <c r="AY678" s="79"/>
      <c r="AZ678" s="79"/>
      <c r="BA678" s="79"/>
      <c r="BB678" s="79"/>
      <c r="BC678" s="79"/>
      <c r="BD678" s="79"/>
      <c r="BE678" s="79"/>
      <c r="BF678" s="79"/>
      <c r="BG678" s="79"/>
      <c r="BH678" s="79"/>
      <c r="BI678" s="79"/>
      <c r="BJ678" s="79"/>
      <c r="BK678" s="79"/>
      <c r="BL678" s="79"/>
      <c r="BM678" s="79"/>
      <c r="BN678" s="79"/>
      <c r="BO678" s="79"/>
      <c r="BP678" s="79"/>
      <c r="BQ678" s="79"/>
      <c r="BR678" s="79"/>
      <c r="BS678" s="79"/>
      <c r="BT678" s="79"/>
      <c r="BU678" s="79"/>
      <c r="BV678" s="79"/>
      <c r="BW678" s="79"/>
      <c r="BX678" s="79"/>
      <c r="BY678" s="79"/>
      <c r="BZ678" s="79"/>
    </row>
    <row r="679" spans="1:78">
      <c r="A679" s="79"/>
      <c r="B679" s="79"/>
      <c r="C679" s="79"/>
      <c r="D679" s="79"/>
      <c r="E679" s="79"/>
      <c r="F679" s="79"/>
      <c r="G679" s="79"/>
      <c r="H679" s="79"/>
      <c r="I679" s="79"/>
      <c r="J679" s="79"/>
      <c r="K679" s="79"/>
      <c r="L679" s="79"/>
      <c r="AE679" s="79"/>
      <c r="AF679" s="79"/>
      <c r="AG679" s="79"/>
      <c r="AH679" s="79"/>
      <c r="AI679" s="79"/>
      <c r="AJ679" s="79"/>
      <c r="AK679" s="79"/>
      <c r="AL679" s="79"/>
      <c r="AM679" s="79"/>
      <c r="AN679" s="79"/>
      <c r="AO679" s="79"/>
      <c r="AP679" s="79"/>
      <c r="AQ679" s="79"/>
      <c r="AR679" s="79"/>
      <c r="AS679" s="79"/>
      <c r="AT679" s="79"/>
      <c r="AU679" s="79"/>
      <c r="AV679" s="79"/>
      <c r="AW679" s="79"/>
      <c r="AX679" s="79"/>
      <c r="AY679" s="79"/>
      <c r="AZ679" s="79"/>
      <c r="BA679" s="79"/>
      <c r="BB679" s="79"/>
      <c r="BC679" s="79"/>
      <c r="BD679" s="79"/>
      <c r="BE679" s="79"/>
      <c r="BF679" s="79"/>
      <c r="BG679" s="79"/>
      <c r="BH679" s="79"/>
      <c r="BI679" s="79"/>
      <c r="BJ679" s="79"/>
      <c r="BK679" s="79"/>
      <c r="BL679" s="79"/>
      <c r="BM679" s="79"/>
      <c r="BN679" s="79"/>
      <c r="BO679" s="79"/>
      <c r="BP679" s="79"/>
      <c r="BQ679" s="79"/>
      <c r="BR679" s="79"/>
      <c r="BS679" s="79"/>
      <c r="BT679" s="79"/>
      <c r="BU679" s="79"/>
      <c r="BV679" s="79"/>
      <c r="BW679" s="79"/>
      <c r="BX679" s="79"/>
      <c r="BY679" s="79"/>
      <c r="BZ679" s="79"/>
    </row>
    <row r="680" spans="1:78">
      <c r="A680" s="79"/>
      <c r="B680" s="79"/>
      <c r="C680" s="79"/>
      <c r="D680" s="79"/>
      <c r="E680" s="79"/>
      <c r="F680" s="79"/>
      <c r="G680" s="79"/>
      <c r="H680" s="79"/>
      <c r="I680" s="79"/>
      <c r="J680" s="79"/>
      <c r="K680" s="79"/>
      <c r="L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row>
    <row r="681" spans="1:78">
      <c r="A681" s="79"/>
      <c r="B681" s="79"/>
      <c r="C681" s="79"/>
      <c r="D681" s="79"/>
      <c r="E681" s="79"/>
      <c r="F681" s="79"/>
      <c r="G681" s="79"/>
      <c r="H681" s="79"/>
      <c r="I681" s="79"/>
      <c r="J681" s="79"/>
      <c r="K681" s="79"/>
      <c r="L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row>
    <row r="682" spans="1:78">
      <c r="A682" s="79"/>
      <c r="B682" s="79"/>
      <c r="C682" s="79"/>
      <c r="D682" s="79"/>
      <c r="E682" s="79"/>
      <c r="F682" s="79"/>
      <c r="G682" s="79"/>
      <c r="H682" s="79"/>
      <c r="I682" s="79"/>
      <c r="J682" s="79"/>
      <c r="K682" s="79"/>
      <c r="L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row>
    <row r="683" spans="1:78">
      <c r="A683" s="79"/>
      <c r="B683" s="79"/>
      <c r="C683" s="79"/>
      <c r="D683" s="79"/>
      <c r="E683" s="79"/>
      <c r="F683" s="79"/>
      <c r="G683" s="79"/>
      <c r="H683" s="79"/>
      <c r="I683" s="79"/>
      <c r="J683" s="79"/>
      <c r="K683" s="79"/>
      <c r="L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79"/>
      <c r="BJ683" s="79"/>
      <c r="BK683" s="79"/>
      <c r="BL683" s="79"/>
      <c r="BM683" s="79"/>
      <c r="BN683" s="79"/>
      <c r="BO683" s="79"/>
      <c r="BP683" s="79"/>
      <c r="BQ683" s="79"/>
      <c r="BR683" s="79"/>
      <c r="BS683" s="79"/>
      <c r="BT683" s="79"/>
      <c r="BU683" s="79"/>
      <c r="BV683" s="79"/>
      <c r="BW683" s="79"/>
      <c r="BX683" s="79"/>
      <c r="BY683" s="79"/>
      <c r="BZ683" s="79"/>
    </row>
    <row r="684" spans="1:78">
      <c r="A684" s="79"/>
      <c r="B684" s="79"/>
      <c r="C684" s="79"/>
      <c r="D684" s="79"/>
      <c r="E684" s="79"/>
      <c r="F684" s="79"/>
      <c r="G684" s="79"/>
      <c r="H684" s="79"/>
      <c r="I684" s="79"/>
      <c r="J684" s="79"/>
      <c r="K684" s="79"/>
      <c r="L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79"/>
      <c r="BJ684" s="79"/>
      <c r="BK684" s="79"/>
      <c r="BL684" s="79"/>
      <c r="BM684" s="79"/>
      <c r="BN684" s="79"/>
      <c r="BO684" s="79"/>
      <c r="BP684" s="79"/>
      <c r="BQ684" s="79"/>
      <c r="BR684" s="79"/>
      <c r="BS684" s="79"/>
      <c r="BT684" s="79"/>
      <c r="BU684" s="79"/>
      <c r="BV684" s="79"/>
      <c r="BW684" s="79"/>
      <c r="BX684" s="79"/>
      <c r="BY684" s="79"/>
      <c r="BZ684" s="79"/>
    </row>
    <row r="685" spans="1:78">
      <c r="A685" s="79"/>
      <c r="B685" s="79"/>
      <c r="C685" s="79"/>
      <c r="D685" s="79"/>
      <c r="E685" s="79"/>
      <c r="F685" s="79"/>
      <c r="G685" s="79"/>
      <c r="H685" s="79"/>
      <c r="I685" s="79"/>
      <c r="J685" s="79"/>
      <c r="K685" s="79"/>
      <c r="L685" s="79"/>
      <c r="AE685" s="79"/>
      <c r="AF685" s="79"/>
      <c r="AG685" s="79"/>
      <c r="AH685" s="79"/>
      <c r="AI685" s="79"/>
      <c r="AJ685" s="79"/>
      <c r="AK685" s="79"/>
      <c r="AL685" s="79"/>
      <c r="AM685" s="79"/>
      <c r="AN685" s="79"/>
      <c r="AO685" s="79"/>
      <c r="AP685" s="79"/>
      <c r="AQ685" s="79"/>
      <c r="AR685" s="79"/>
      <c r="AS685" s="79"/>
      <c r="AT685" s="79"/>
      <c r="AU685" s="79"/>
      <c r="AV685" s="79"/>
      <c r="AW685" s="79"/>
      <c r="AX685" s="79"/>
      <c r="AY685" s="79"/>
      <c r="AZ685" s="79"/>
      <c r="BA685" s="79"/>
      <c r="BB685" s="79"/>
      <c r="BC685" s="79"/>
      <c r="BD685" s="79"/>
      <c r="BE685" s="79"/>
      <c r="BF685" s="79"/>
      <c r="BG685" s="79"/>
      <c r="BH685" s="79"/>
      <c r="BI685" s="79"/>
      <c r="BJ685" s="79"/>
      <c r="BK685" s="79"/>
      <c r="BL685" s="79"/>
      <c r="BM685" s="79"/>
      <c r="BN685" s="79"/>
      <c r="BO685" s="79"/>
      <c r="BP685" s="79"/>
      <c r="BQ685" s="79"/>
      <c r="BR685" s="79"/>
      <c r="BS685" s="79"/>
      <c r="BT685" s="79"/>
      <c r="BU685" s="79"/>
      <c r="BV685" s="79"/>
      <c r="BW685" s="79"/>
      <c r="BX685" s="79"/>
      <c r="BY685" s="79"/>
      <c r="BZ685" s="79"/>
    </row>
    <row r="686" spans="1:78">
      <c r="A686" s="79"/>
      <c r="B686" s="79"/>
      <c r="C686" s="79"/>
      <c r="D686" s="79"/>
      <c r="E686" s="79"/>
      <c r="F686" s="79"/>
      <c r="G686" s="79"/>
      <c r="H686" s="79"/>
      <c r="I686" s="79"/>
      <c r="J686" s="79"/>
      <c r="K686" s="79"/>
      <c r="L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79"/>
      <c r="BJ686" s="79"/>
      <c r="BK686" s="79"/>
      <c r="BL686" s="79"/>
      <c r="BM686" s="79"/>
      <c r="BN686" s="79"/>
      <c r="BO686" s="79"/>
      <c r="BP686" s="79"/>
      <c r="BQ686" s="79"/>
      <c r="BR686" s="79"/>
      <c r="BS686" s="79"/>
      <c r="BT686" s="79"/>
      <c r="BU686" s="79"/>
      <c r="BV686" s="79"/>
      <c r="BW686" s="79"/>
      <c r="BX686" s="79"/>
      <c r="BY686" s="79"/>
      <c r="BZ686" s="79"/>
    </row>
    <row r="687" spans="1:78">
      <c r="A687" s="79"/>
      <c r="B687" s="79"/>
      <c r="C687" s="79"/>
      <c r="D687" s="79"/>
      <c r="E687" s="79"/>
      <c r="F687" s="79"/>
      <c r="G687" s="79"/>
      <c r="H687" s="79"/>
      <c r="I687" s="79"/>
      <c r="J687" s="79"/>
      <c r="K687" s="79"/>
      <c r="L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79"/>
      <c r="BJ687" s="79"/>
      <c r="BK687" s="79"/>
      <c r="BL687" s="79"/>
      <c r="BM687" s="79"/>
      <c r="BN687" s="79"/>
      <c r="BO687" s="79"/>
      <c r="BP687" s="79"/>
      <c r="BQ687" s="79"/>
      <c r="BR687" s="79"/>
      <c r="BS687" s="79"/>
      <c r="BT687" s="79"/>
      <c r="BU687" s="79"/>
      <c r="BV687" s="79"/>
      <c r="BW687" s="79"/>
      <c r="BX687" s="79"/>
      <c r="BY687" s="79"/>
      <c r="BZ687" s="79"/>
    </row>
    <row r="688" spans="1:78">
      <c r="A688" s="79"/>
      <c r="B688" s="79"/>
      <c r="C688" s="79"/>
      <c r="D688" s="79"/>
      <c r="E688" s="79"/>
      <c r="F688" s="79"/>
      <c r="G688" s="79"/>
      <c r="H688" s="79"/>
      <c r="I688" s="79"/>
      <c r="J688" s="79"/>
      <c r="K688" s="79"/>
      <c r="L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79"/>
      <c r="BJ688" s="79"/>
      <c r="BK688" s="79"/>
      <c r="BL688" s="79"/>
      <c r="BM688" s="79"/>
      <c r="BN688" s="79"/>
      <c r="BO688" s="79"/>
      <c r="BP688" s="79"/>
      <c r="BQ688" s="79"/>
      <c r="BR688" s="79"/>
      <c r="BS688" s="79"/>
      <c r="BT688" s="79"/>
      <c r="BU688" s="79"/>
      <c r="BV688" s="79"/>
      <c r="BW688" s="79"/>
      <c r="BX688" s="79"/>
      <c r="BY688" s="79"/>
      <c r="BZ688" s="79"/>
    </row>
    <row r="689" spans="1:78">
      <c r="A689" s="79"/>
      <c r="B689" s="79"/>
      <c r="C689" s="79"/>
      <c r="D689" s="79"/>
      <c r="E689" s="79"/>
      <c r="F689" s="79"/>
      <c r="G689" s="79"/>
      <c r="H689" s="79"/>
      <c r="I689" s="79"/>
      <c r="J689" s="79"/>
      <c r="K689" s="79"/>
      <c r="L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row>
    <row r="690" spans="1:78">
      <c r="A690" s="79"/>
      <c r="B690" s="79"/>
      <c r="C690" s="79"/>
      <c r="D690" s="79"/>
      <c r="E690" s="79"/>
      <c r="F690" s="79"/>
      <c r="G690" s="79"/>
      <c r="H690" s="79"/>
      <c r="I690" s="79"/>
      <c r="J690" s="79"/>
      <c r="K690" s="79"/>
      <c r="L690" s="79"/>
      <c r="AE690" s="79"/>
      <c r="AF690" s="79"/>
      <c r="AG690" s="79"/>
      <c r="AH690" s="79"/>
      <c r="AI690" s="79"/>
      <c r="AJ690" s="79"/>
      <c r="AK690" s="79"/>
      <c r="AL690" s="79"/>
      <c r="AM690" s="79"/>
      <c r="AN690" s="79"/>
      <c r="AO690" s="79"/>
      <c r="AP690" s="79"/>
      <c r="AQ690" s="79"/>
      <c r="AR690" s="79"/>
      <c r="AS690" s="79"/>
      <c r="AT690" s="79"/>
      <c r="AU690" s="79"/>
      <c r="AV690" s="79"/>
      <c r="AW690" s="79"/>
      <c r="AX690" s="79"/>
      <c r="AY690" s="79"/>
      <c r="AZ690" s="79"/>
      <c r="BA690" s="79"/>
      <c r="BB690" s="79"/>
      <c r="BC690" s="79"/>
      <c r="BD690" s="79"/>
      <c r="BE690" s="79"/>
      <c r="BF690" s="79"/>
      <c r="BG690" s="79"/>
      <c r="BH690" s="79"/>
      <c r="BI690" s="79"/>
      <c r="BJ690" s="79"/>
      <c r="BK690" s="79"/>
      <c r="BL690" s="79"/>
      <c r="BM690" s="79"/>
      <c r="BN690" s="79"/>
      <c r="BO690" s="79"/>
      <c r="BP690" s="79"/>
      <c r="BQ690" s="79"/>
      <c r="BR690" s="79"/>
      <c r="BS690" s="79"/>
      <c r="BT690" s="79"/>
      <c r="BU690" s="79"/>
      <c r="BV690" s="79"/>
      <c r="BW690" s="79"/>
      <c r="BX690" s="79"/>
      <c r="BY690" s="79"/>
      <c r="BZ690" s="79"/>
    </row>
    <row r="691" spans="1:78">
      <c r="A691" s="79"/>
      <c r="B691" s="79"/>
      <c r="C691" s="79"/>
      <c r="D691" s="79"/>
      <c r="E691" s="79"/>
      <c r="F691" s="79"/>
      <c r="G691" s="79"/>
      <c r="H691" s="79"/>
      <c r="I691" s="79"/>
      <c r="J691" s="79"/>
      <c r="K691" s="79"/>
      <c r="L691" s="79"/>
      <c r="AE691" s="79"/>
      <c r="AF691" s="79"/>
      <c r="AG691" s="79"/>
      <c r="AH691" s="79"/>
      <c r="AI691" s="79"/>
      <c r="AJ691" s="79"/>
      <c r="AK691" s="79"/>
      <c r="AL691" s="79"/>
      <c r="AM691" s="79"/>
      <c r="AN691" s="79"/>
      <c r="AO691" s="79"/>
      <c r="AP691" s="79"/>
      <c r="AQ691" s="79"/>
      <c r="AR691" s="79"/>
      <c r="AS691" s="79"/>
      <c r="AT691" s="79"/>
      <c r="AU691" s="79"/>
      <c r="AV691" s="79"/>
      <c r="AW691" s="79"/>
      <c r="AX691" s="79"/>
      <c r="AY691" s="79"/>
      <c r="AZ691" s="79"/>
      <c r="BA691" s="79"/>
      <c r="BB691" s="79"/>
      <c r="BC691" s="79"/>
      <c r="BD691" s="79"/>
      <c r="BE691" s="79"/>
      <c r="BF691" s="79"/>
      <c r="BG691" s="79"/>
      <c r="BH691" s="79"/>
      <c r="BI691" s="79"/>
      <c r="BJ691" s="79"/>
      <c r="BK691" s="79"/>
      <c r="BL691" s="79"/>
      <c r="BM691" s="79"/>
      <c r="BN691" s="79"/>
      <c r="BO691" s="79"/>
      <c r="BP691" s="79"/>
      <c r="BQ691" s="79"/>
      <c r="BR691" s="79"/>
      <c r="BS691" s="79"/>
      <c r="BT691" s="79"/>
      <c r="BU691" s="79"/>
      <c r="BV691" s="79"/>
      <c r="BW691" s="79"/>
      <c r="BX691" s="79"/>
      <c r="BY691" s="79"/>
      <c r="BZ691" s="79"/>
    </row>
    <row r="692" spans="1:78">
      <c r="A692" s="79"/>
      <c r="B692" s="79"/>
      <c r="C692" s="79"/>
      <c r="D692" s="79"/>
      <c r="E692" s="79"/>
      <c r="F692" s="79"/>
      <c r="G692" s="79"/>
      <c r="H692" s="79"/>
      <c r="I692" s="79"/>
      <c r="J692" s="79"/>
      <c r="K692" s="79"/>
      <c r="L692" s="79"/>
      <c r="AE692" s="79"/>
      <c r="AF692" s="79"/>
      <c r="AG692" s="79"/>
      <c r="AH692" s="79"/>
      <c r="AI692" s="79"/>
      <c r="AJ692" s="79"/>
      <c r="AK692" s="79"/>
      <c r="AL692" s="79"/>
      <c r="AM692" s="79"/>
      <c r="AN692" s="79"/>
      <c r="AO692" s="79"/>
      <c r="AP692" s="79"/>
      <c r="AQ692" s="79"/>
      <c r="AR692" s="79"/>
      <c r="AS692" s="79"/>
      <c r="AT692" s="79"/>
      <c r="AU692" s="79"/>
      <c r="AV692" s="79"/>
      <c r="AW692" s="79"/>
      <c r="AX692" s="79"/>
      <c r="AY692" s="79"/>
      <c r="AZ692" s="79"/>
      <c r="BA692" s="79"/>
      <c r="BB692" s="79"/>
      <c r="BC692" s="79"/>
      <c r="BD692" s="79"/>
      <c r="BE692" s="79"/>
      <c r="BF692" s="79"/>
      <c r="BG692" s="79"/>
      <c r="BH692" s="79"/>
      <c r="BI692" s="79"/>
      <c r="BJ692" s="79"/>
      <c r="BK692" s="79"/>
      <c r="BL692" s="79"/>
      <c r="BM692" s="79"/>
      <c r="BN692" s="79"/>
      <c r="BO692" s="79"/>
      <c r="BP692" s="79"/>
      <c r="BQ692" s="79"/>
      <c r="BR692" s="79"/>
      <c r="BS692" s="79"/>
      <c r="BT692" s="79"/>
      <c r="BU692" s="79"/>
      <c r="BV692" s="79"/>
      <c r="BW692" s="79"/>
      <c r="BX692" s="79"/>
      <c r="BY692" s="79"/>
      <c r="BZ692" s="79"/>
    </row>
    <row r="693" spans="1:78">
      <c r="A693" s="79"/>
      <c r="B693" s="79"/>
      <c r="C693" s="79"/>
      <c r="D693" s="79"/>
      <c r="E693" s="79"/>
      <c r="F693" s="79"/>
      <c r="G693" s="79"/>
      <c r="H693" s="79"/>
      <c r="I693" s="79"/>
      <c r="J693" s="79"/>
      <c r="K693" s="79"/>
      <c r="L693" s="79"/>
      <c r="AE693" s="79"/>
      <c r="AF693" s="79"/>
      <c r="AG693" s="79"/>
      <c r="AH693" s="79"/>
      <c r="AI693" s="79"/>
      <c r="AJ693" s="79"/>
      <c r="AK693" s="79"/>
      <c r="AL693" s="79"/>
      <c r="AM693" s="79"/>
      <c r="AN693" s="79"/>
      <c r="AO693" s="79"/>
      <c r="AP693" s="79"/>
      <c r="AQ693" s="79"/>
      <c r="AR693" s="79"/>
      <c r="AS693" s="79"/>
      <c r="AT693" s="79"/>
      <c r="AU693" s="79"/>
      <c r="AV693" s="79"/>
      <c r="AW693" s="79"/>
      <c r="AX693" s="79"/>
      <c r="AY693" s="79"/>
      <c r="AZ693" s="79"/>
      <c r="BA693" s="79"/>
      <c r="BB693" s="79"/>
      <c r="BC693" s="79"/>
      <c r="BD693" s="79"/>
      <c r="BE693" s="79"/>
      <c r="BF693" s="79"/>
      <c r="BG693" s="79"/>
      <c r="BH693" s="79"/>
      <c r="BI693" s="79"/>
      <c r="BJ693" s="79"/>
      <c r="BK693" s="79"/>
      <c r="BL693" s="79"/>
      <c r="BM693" s="79"/>
      <c r="BN693" s="79"/>
      <c r="BO693" s="79"/>
      <c r="BP693" s="79"/>
      <c r="BQ693" s="79"/>
      <c r="BR693" s="79"/>
      <c r="BS693" s="79"/>
      <c r="BT693" s="79"/>
      <c r="BU693" s="79"/>
      <c r="BV693" s="79"/>
      <c r="BW693" s="79"/>
      <c r="BX693" s="79"/>
      <c r="BY693" s="79"/>
      <c r="BZ693" s="79"/>
    </row>
    <row r="694" spans="1:78">
      <c r="A694" s="79"/>
      <c r="B694" s="79"/>
      <c r="C694" s="79"/>
      <c r="D694" s="79"/>
      <c r="E694" s="79"/>
      <c r="F694" s="79"/>
      <c r="G694" s="79"/>
      <c r="H694" s="79"/>
      <c r="I694" s="79"/>
      <c r="J694" s="79"/>
      <c r="K694" s="79"/>
      <c r="L694" s="79"/>
      <c r="AE694" s="79"/>
      <c r="AF694" s="79"/>
      <c r="AG694" s="79"/>
      <c r="AH694" s="79"/>
      <c r="AI694" s="79"/>
      <c r="AJ694" s="79"/>
      <c r="AK694" s="79"/>
      <c r="AL694" s="79"/>
      <c r="AM694" s="79"/>
      <c r="AN694" s="79"/>
      <c r="AO694" s="79"/>
      <c r="AP694" s="79"/>
      <c r="AQ694" s="79"/>
      <c r="AR694" s="79"/>
      <c r="AS694" s="79"/>
      <c r="AT694" s="79"/>
      <c r="AU694" s="79"/>
      <c r="AV694" s="79"/>
      <c r="AW694" s="79"/>
      <c r="AX694" s="79"/>
      <c r="AY694" s="79"/>
      <c r="AZ694" s="79"/>
      <c r="BA694" s="79"/>
      <c r="BB694" s="79"/>
      <c r="BC694" s="79"/>
      <c r="BD694" s="79"/>
      <c r="BE694" s="79"/>
      <c r="BF694" s="79"/>
      <c r="BG694" s="79"/>
      <c r="BH694" s="79"/>
      <c r="BI694" s="79"/>
      <c r="BJ694" s="79"/>
      <c r="BK694" s="79"/>
      <c r="BL694" s="79"/>
      <c r="BM694" s="79"/>
      <c r="BN694" s="79"/>
      <c r="BO694" s="79"/>
      <c r="BP694" s="79"/>
      <c r="BQ694" s="79"/>
      <c r="BR694" s="79"/>
      <c r="BS694" s="79"/>
      <c r="BT694" s="79"/>
      <c r="BU694" s="79"/>
      <c r="BV694" s="79"/>
      <c r="BW694" s="79"/>
      <c r="BX694" s="79"/>
      <c r="BY694" s="79"/>
      <c r="BZ694" s="79"/>
    </row>
    <row r="695" spans="1:78">
      <c r="A695" s="79"/>
      <c r="B695" s="79"/>
      <c r="C695" s="79"/>
      <c r="D695" s="79"/>
      <c r="E695" s="79"/>
      <c r="F695" s="79"/>
      <c r="G695" s="79"/>
      <c r="H695" s="79"/>
      <c r="I695" s="79"/>
      <c r="J695" s="79"/>
      <c r="K695" s="79"/>
      <c r="L695" s="79"/>
      <c r="AE695" s="79"/>
      <c r="AF695" s="79"/>
      <c r="AG695" s="79"/>
      <c r="AH695" s="79"/>
      <c r="AI695" s="79"/>
      <c r="AJ695" s="79"/>
      <c r="AK695" s="79"/>
      <c r="AL695" s="79"/>
      <c r="AM695" s="79"/>
      <c r="AN695" s="79"/>
      <c r="AO695" s="79"/>
      <c r="AP695" s="79"/>
      <c r="AQ695" s="79"/>
      <c r="AR695" s="79"/>
      <c r="AS695" s="79"/>
      <c r="AT695" s="79"/>
      <c r="AU695" s="79"/>
      <c r="AV695" s="79"/>
      <c r="AW695" s="79"/>
      <c r="AX695" s="79"/>
      <c r="AY695" s="79"/>
      <c r="AZ695" s="79"/>
      <c r="BA695" s="79"/>
      <c r="BB695" s="79"/>
      <c r="BC695" s="79"/>
      <c r="BD695" s="79"/>
      <c r="BE695" s="79"/>
      <c r="BF695" s="79"/>
      <c r="BG695" s="79"/>
      <c r="BH695" s="79"/>
      <c r="BI695" s="79"/>
      <c r="BJ695" s="79"/>
      <c r="BK695" s="79"/>
      <c r="BL695" s="79"/>
      <c r="BM695" s="79"/>
      <c r="BN695" s="79"/>
      <c r="BO695" s="79"/>
      <c r="BP695" s="79"/>
      <c r="BQ695" s="79"/>
      <c r="BR695" s="79"/>
      <c r="BS695" s="79"/>
      <c r="BT695" s="79"/>
      <c r="BU695" s="79"/>
      <c r="BV695" s="79"/>
      <c r="BW695" s="79"/>
      <c r="BX695" s="79"/>
      <c r="BY695" s="79"/>
      <c r="BZ695" s="79"/>
    </row>
    <row r="696" spans="1:78">
      <c r="A696" s="79"/>
      <c r="B696" s="79"/>
      <c r="C696" s="79"/>
      <c r="D696" s="79"/>
      <c r="E696" s="79"/>
      <c r="F696" s="79"/>
      <c r="G696" s="79"/>
      <c r="H696" s="79"/>
      <c r="I696" s="79"/>
      <c r="J696" s="79"/>
      <c r="K696" s="79"/>
      <c r="L696" s="79"/>
      <c r="AE696" s="79"/>
      <c r="AF696" s="79"/>
      <c r="AG696" s="79"/>
      <c r="AH696" s="79"/>
      <c r="AI696" s="79"/>
      <c r="AJ696" s="79"/>
      <c r="AK696" s="79"/>
      <c r="AL696" s="79"/>
      <c r="AM696" s="79"/>
      <c r="AN696" s="79"/>
      <c r="AO696" s="79"/>
      <c r="AP696" s="79"/>
      <c r="AQ696" s="79"/>
      <c r="AR696" s="79"/>
      <c r="AS696" s="79"/>
      <c r="AT696" s="79"/>
      <c r="AU696" s="79"/>
      <c r="AV696" s="79"/>
      <c r="AW696" s="79"/>
      <c r="AX696" s="79"/>
      <c r="AY696" s="79"/>
      <c r="AZ696" s="79"/>
      <c r="BA696" s="79"/>
      <c r="BB696" s="79"/>
      <c r="BC696" s="79"/>
      <c r="BD696" s="79"/>
      <c r="BE696" s="79"/>
      <c r="BF696" s="79"/>
      <c r="BG696" s="79"/>
      <c r="BH696" s="79"/>
      <c r="BI696" s="79"/>
      <c r="BJ696" s="79"/>
      <c r="BK696" s="79"/>
      <c r="BL696" s="79"/>
      <c r="BM696" s="79"/>
      <c r="BN696" s="79"/>
      <c r="BO696" s="79"/>
      <c r="BP696" s="79"/>
      <c r="BQ696" s="79"/>
      <c r="BR696" s="79"/>
      <c r="BS696" s="79"/>
      <c r="BT696" s="79"/>
      <c r="BU696" s="79"/>
      <c r="BV696" s="79"/>
      <c r="BW696" s="79"/>
      <c r="BX696" s="79"/>
      <c r="BY696" s="79"/>
      <c r="BZ696" s="79"/>
    </row>
    <row r="697" spans="1:78">
      <c r="A697" s="79"/>
      <c r="B697" s="79"/>
      <c r="C697" s="79"/>
      <c r="D697" s="79"/>
      <c r="E697" s="79"/>
      <c r="F697" s="79"/>
      <c r="G697" s="79"/>
      <c r="H697" s="79"/>
      <c r="I697" s="79"/>
      <c r="J697" s="79"/>
      <c r="K697" s="79"/>
      <c r="L697" s="79"/>
      <c r="AE697" s="79"/>
      <c r="AF697" s="79"/>
      <c r="AG697" s="79"/>
      <c r="AH697" s="79"/>
      <c r="AI697" s="79"/>
      <c r="AJ697" s="79"/>
      <c r="AK697" s="79"/>
      <c r="AL697" s="79"/>
      <c r="AM697" s="79"/>
      <c r="AN697" s="79"/>
      <c r="AO697" s="79"/>
      <c r="AP697" s="79"/>
      <c r="AQ697" s="79"/>
      <c r="AR697" s="79"/>
      <c r="AS697" s="79"/>
      <c r="AT697" s="79"/>
      <c r="AU697" s="79"/>
      <c r="AV697" s="79"/>
      <c r="AW697" s="79"/>
      <c r="AX697" s="79"/>
      <c r="AY697" s="79"/>
      <c r="AZ697" s="79"/>
      <c r="BA697" s="79"/>
      <c r="BB697" s="79"/>
      <c r="BC697" s="79"/>
      <c r="BD697" s="79"/>
      <c r="BE697" s="79"/>
      <c r="BF697" s="79"/>
      <c r="BG697" s="79"/>
      <c r="BH697" s="79"/>
      <c r="BI697" s="79"/>
      <c r="BJ697" s="79"/>
      <c r="BK697" s="79"/>
      <c r="BL697" s="79"/>
      <c r="BM697" s="79"/>
      <c r="BN697" s="79"/>
      <c r="BO697" s="79"/>
      <c r="BP697" s="79"/>
      <c r="BQ697" s="79"/>
      <c r="BR697" s="79"/>
      <c r="BS697" s="79"/>
      <c r="BT697" s="79"/>
      <c r="BU697" s="79"/>
      <c r="BV697" s="79"/>
      <c r="BW697" s="79"/>
      <c r="BX697" s="79"/>
      <c r="BY697" s="79"/>
      <c r="BZ697" s="79"/>
    </row>
    <row r="698" spans="1:78">
      <c r="A698" s="79"/>
      <c r="B698" s="79"/>
      <c r="C698" s="79"/>
      <c r="D698" s="79"/>
      <c r="E698" s="79"/>
      <c r="F698" s="79"/>
      <c r="G698" s="79"/>
      <c r="H698" s="79"/>
      <c r="I698" s="79"/>
      <c r="J698" s="79"/>
      <c r="K698" s="79"/>
      <c r="L698" s="79"/>
      <c r="AE698" s="79"/>
      <c r="AF698" s="79"/>
      <c r="AG698" s="79"/>
      <c r="AH698" s="79"/>
      <c r="AI698" s="79"/>
      <c r="AJ698" s="79"/>
      <c r="AK698" s="79"/>
      <c r="AL698" s="79"/>
      <c r="AM698" s="79"/>
      <c r="AN698" s="79"/>
      <c r="AO698" s="79"/>
      <c r="AP698" s="79"/>
      <c r="AQ698" s="79"/>
      <c r="AR698" s="79"/>
      <c r="AS698" s="79"/>
      <c r="AT698" s="79"/>
      <c r="AU698" s="79"/>
      <c r="AV698" s="79"/>
      <c r="AW698" s="79"/>
      <c r="AX698" s="79"/>
      <c r="AY698" s="79"/>
      <c r="AZ698" s="79"/>
      <c r="BA698" s="79"/>
      <c r="BB698" s="79"/>
      <c r="BC698" s="79"/>
      <c r="BD698" s="79"/>
      <c r="BE698" s="79"/>
      <c r="BF698" s="79"/>
      <c r="BG698" s="79"/>
      <c r="BH698" s="79"/>
      <c r="BI698" s="79"/>
      <c r="BJ698" s="79"/>
      <c r="BK698" s="79"/>
      <c r="BL698" s="79"/>
      <c r="BM698" s="79"/>
      <c r="BN698" s="79"/>
      <c r="BO698" s="79"/>
      <c r="BP698" s="79"/>
      <c r="BQ698" s="79"/>
      <c r="BR698" s="79"/>
      <c r="BS698" s="79"/>
      <c r="BT698" s="79"/>
      <c r="BU698" s="79"/>
      <c r="BV698" s="79"/>
      <c r="BW698" s="79"/>
      <c r="BX698" s="79"/>
      <c r="BY698" s="79"/>
      <c r="BZ698" s="79"/>
    </row>
    <row r="699" spans="1:78">
      <c r="A699" s="79"/>
      <c r="B699" s="79"/>
      <c r="C699" s="79"/>
      <c r="D699" s="79"/>
      <c r="E699" s="79"/>
      <c r="F699" s="79"/>
      <c r="G699" s="79"/>
      <c r="H699" s="79"/>
      <c r="I699" s="79"/>
      <c r="J699" s="79"/>
      <c r="K699" s="79"/>
      <c r="L699" s="79"/>
      <c r="AE699" s="79"/>
      <c r="AF699" s="79"/>
      <c r="AG699" s="79"/>
      <c r="AH699" s="79"/>
      <c r="AI699" s="79"/>
      <c r="AJ699" s="79"/>
      <c r="AK699" s="79"/>
      <c r="AL699" s="79"/>
      <c r="AM699" s="79"/>
      <c r="AN699" s="79"/>
      <c r="AO699" s="79"/>
      <c r="AP699" s="79"/>
      <c r="AQ699" s="79"/>
      <c r="AR699" s="79"/>
      <c r="AS699" s="79"/>
      <c r="AT699" s="79"/>
      <c r="AU699" s="79"/>
      <c r="AV699" s="79"/>
      <c r="AW699" s="79"/>
      <c r="AX699" s="79"/>
      <c r="AY699" s="79"/>
      <c r="AZ699" s="79"/>
      <c r="BA699" s="79"/>
      <c r="BB699" s="79"/>
      <c r="BC699" s="79"/>
      <c r="BD699" s="79"/>
      <c r="BE699" s="79"/>
      <c r="BF699" s="79"/>
      <c r="BG699" s="79"/>
      <c r="BH699" s="79"/>
      <c r="BI699" s="79"/>
      <c r="BJ699" s="79"/>
      <c r="BK699" s="79"/>
      <c r="BL699" s="79"/>
      <c r="BM699" s="79"/>
      <c r="BN699" s="79"/>
      <c r="BO699" s="79"/>
      <c r="BP699" s="79"/>
      <c r="BQ699" s="79"/>
      <c r="BR699" s="79"/>
      <c r="BS699" s="79"/>
      <c r="BT699" s="79"/>
      <c r="BU699" s="79"/>
      <c r="BV699" s="79"/>
      <c r="BW699" s="79"/>
      <c r="BX699" s="79"/>
      <c r="BY699" s="79"/>
      <c r="BZ699" s="79"/>
    </row>
    <row r="700" spans="1:78">
      <c r="A700" s="79"/>
      <c r="B700" s="79"/>
      <c r="C700" s="79"/>
      <c r="D700" s="79"/>
      <c r="E700" s="79"/>
      <c r="F700" s="79"/>
      <c r="G700" s="79"/>
      <c r="H700" s="79"/>
      <c r="I700" s="79"/>
      <c r="J700" s="79"/>
      <c r="K700" s="79"/>
      <c r="L700" s="79"/>
      <c r="AE700" s="79"/>
      <c r="AF700" s="79"/>
      <c r="AG700" s="79"/>
      <c r="AH700" s="79"/>
      <c r="AI700" s="79"/>
      <c r="AJ700" s="79"/>
      <c r="AK700" s="79"/>
      <c r="AL700" s="79"/>
      <c r="AM700" s="79"/>
      <c r="AN700" s="79"/>
      <c r="AO700" s="79"/>
      <c r="AP700" s="79"/>
      <c r="AQ700" s="79"/>
      <c r="AR700" s="79"/>
      <c r="AS700" s="79"/>
      <c r="AT700" s="79"/>
      <c r="AU700" s="79"/>
      <c r="AV700" s="79"/>
      <c r="AW700" s="79"/>
      <c r="AX700" s="79"/>
      <c r="AY700" s="79"/>
      <c r="AZ700" s="79"/>
      <c r="BA700" s="79"/>
      <c r="BB700" s="79"/>
      <c r="BC700" s="79"/>
      <c r="BD700" s="79"/>
      <c r="BE700" s="79"/>
      <c r="BF700" s="79"/>
      <c r="BG700" s="79"/>
      <c r="BH700" s="79"/>
      <c r="BI700" s="79"/>
      <c r="BJ700" s="79"/>
      <c r="BK700" s="79"/>
      <c r="BL700" s="79"/>
      <c r="BM700" s="79"/>
      <c r="BN700" s="79"/>
      <c r="BO700" s="79"/>
      <c r="BP700" s="79"/>
      <c r="BQ700" s="79"/>
      <c r="BR700" s="79"/>
      <c r="BS700" s="79"/>
      <c r="BT700" s="79"/>
      <c r="BU700" s="79"/>
      <c r="BV700" s="79"/>
      <c r="BW700" s="79"/>
      <c r="BX700" s="79"/>
      <c r="BY700" s="79"/>
      <c r="BZ700" s="79"/>
    </row>
    <row r="701" spans="1:78">
      <c r="A701" s="79"/>
      <c r="B701" s="79"/>
      <c r="C701" s="79"/>
      <c r="D701" s="79"/>
      <c r="E701" s="79"/>
      <c r="F701" s="79"/>
      <c r="G701" s="79"/>
      <c r="H701" s="79"/>
      <c r="I701" s="79"/>
      <c r="J701" s="79"/>
      <c r="K701" s="79"/>
      <c r="L701" s="79"/>
      <c r="AE701" s="79"/>
      <c r="AF701" s="79"/>
      <c r="AG701" s="79"/>
      <c r="AH701" s="79"/>
      <c r="AI701" s="79"/>
      <c r="AJ701" s="79"/>
      <c r="AK701" s="79"/>
      <c r="AL701" s="79"/>
      <c r="AM701" s="79"/>
      <c r="AN701" s="79"/>
      <c r="AO701" s="79"/>
      <c r="AP701" s="79"/>
      <c r="AQ701" s="79"/>
      <c r="AR701" s="79"/>
      <c r="AS701" s="79"/>
      <c r="AT701" s="79"/>
      <c r="AU701" s="79"/>
      <c r="AV701" s="79"/>
      <c r="AW701" s="79"/>
      <c r="AX701" s="79"/>
      <c r="AY701" s="79"/>
      <c r="AZ701" s="79"/>
      <c r="BA701" s="79"/>
      <c r="BB701" s="79"/>
      <c r="BC701" s="79"/>
      <c r="BD701" s="79"/>
      <c r="BE701" s="79"/>
      <c r="BF701" s="79"/>
      <c r="BG701" s="79"/>
      <c r="BH701" s="79"/>
      <c r="BI701" s="79"/>
      <c r="BJ701" s="79"/>
      <c r="BK701" s="79"/>
      <c r="BL701" s="79"/>
      <c r="BM701" s="79"/>
      <c r="BN701" s="79"/>
      <c r="BO701" s="79"/>
      <c r="BP701" s="79"/>
      <c r="BQ701" s="79"/>
      <c r="BR701" s="79"/>
      <c r="BS701" s="79"/>
      <c r="BT701" s="79"/>
      <c r="BU701" s="79"/>
      <c r="BV701" s="79"/>
      <c r="BW701" s="79"/>
      <c r="BX701" s="79"/>
      <c r="BY701" s="79"/>
      <c r="BZ701" s="79"/>
    </row>
    <row r="702" spans="1:78">
      <c r="A702" s="79"/>
      <c r="B702" s="79"/>
      <c r="C702" s="79"/>
      <c r="D702" s="79"/>
      <c r="E702" s="79"/>
      <c r="F702" s="79"/>
      <c r="G702" s="79"/>
      <c r="H702" s="79"/>
      <c r="I702" s="79"/>
      <c r="J702" s="79"/>
      <c r="K702" s="79"/>
      <c r="L702" s="79"/>
      <c r="AE702" s="79"/>
      <c r="AF702" s="79"/>
      <c r="AG702" s="79"/>
      <c r="AH702" s="79"/>
      <c r="AI702" s="79"/>
      <c r="AJ702" s="79"/>
      <c r="AK702" s="79"/>
      <c r="AL702" s="79"/>
      <c r="AM702" s="79"/>
      <c r="AN702" s="79"/>
      <c r="AO702" s="79"/>
      <c r="AP702" s="79"/>
      <c r="AQ702" s="79"/>
      <c r="AR702" s="79"/>
      <c r="AS702" s="79"/>
      <c r="AT702" s="79"/>
      <c r="AU702" s="79"/>
      <c r="AV702" s="79"/>
      <c r="AW702" s="79"/>
      <c r="AX702" s="79"/>
      <c r="AY702" s="79"/>
      <c r="AZ702" s="79"/>
      <c r="BA702" s="79"/>
      <c r="BB702" s="79"/>
      <c r="BC702" s="79"/>
      <c r="BD702" s="79"/>
      <c r="BE702" s="79"/>
      <c r="BF702" s="79"/>
      <c r="BG702" s="79"/>
      <c r="BH702" s="79"/>
      <c r="BI702" s="79"/>
      <c r="BJ702" s="79"/>
      <c r="BK702" s="79"/>
      <c r="BL702" s="79"/>
      <c r="BM702" s="79"/>
      <c r="BN702" s="79"/>
      <c r="BO702" s="79"/>
      <c r="BP702" s="79"/>
      <c r="BQ702" s="79"/>
      <c r="BR702" s="79"/>
      <c r="BS702" s="79"/>
      <c r="BT702" s="79"/>
      <c r="BU702" s="79"/>
      <c r="BV702" s="79"/>
      <c r="BW702" s="79"/>
      <c r="BX702" s="79"/>
      <c r="BY702" s="79"/>
      <c r="BZ702" s="79"/>
    </row>
    <row r="703" spans="1:78">
      <c r="A703" s="79"/>
      <c r="B703" s="79"/>
      <c r="C703" s="79"/>
      <c r="D703" s="79"/>
      <c r="E703" s="79"/>
      <c r="F703" s="79"/>
      <c r="G703" s="79"/>
      <c r="H703" s="79"/>
      <c r="I703" s="79"/>
      <c r="J703" s="79"/>
      <c r="K703" s="79"/>
      <c r="L703" s="79"/>
      <c r="AE703" s="79"/>
      <c r="AF703" s="79"/>
      <c r="AG703" s="79"/>
      <c r="AH703" s="79"/>
      <c r="AI703" s="79"/>
      <c r="AJ703" s="79"/>
      <c r="AK703" s="79"/>
      <c r="AL703" s="79"/>
      <c r="AM703" s="79"/>
      <c r="AN703" s="79"/>
      <c r="AO703" s="79"/>
      <c r="AP703" s="79"/>
      <c r="AQ703" s="79"/>
      <c r="AR703" s="79"/>
      <c r="AS703" s="79"/>
      <c r="AT703" s="79"/>
      <c r="AU703" s="79"/>
      <c r="AV703" s="79"/>
      <c r="AW703" s="79"/>
      <c r="AX703" s="79"/>
      <c r="AY703" s="79"/>
      <c r="AZ703" s="79"/>
      <c r="BA703" s="79"/>
      <c r="BB703" s="79"/>
      <c r="BC703" s="79"/>
      <c r="BD703" s="79"/>
      <c r="BE703" s="79"/>
      <c r="BF703" s="79"/>
      <c r="BG703" s="79"/>
      <c r="BH703" s="79"/>
      <c r="BI703" s="79"/>
      <c r="BJ703" s="79"/>
      <c r="BK703" s="79"/>
      <c r="BL703" s="79"/>
      <c r="BM703" s="79"/>
      <c r="BN703" s="79"/>
      <c r="BO703" s="79"/>
      <c r="BP703" s="79"/>
      <c r="BQ703" s="79"/>
      <c r="BR703" s="79"/>
      <c r="BS703" s="79"/>
      <c r="BT703" s="79"/>
      <c r="BU703" s="79"/>
      <c r="BV703" s="79"/>
      <c r="BW703" s="79"/>
      <c r="BX703" s="79"/>
      <c r="BY703" s="79"/>
      <c r="BZ703" s="79"/>
    </row>
    <row r="704" spans="1:78">
      <c r="A704" s="79"/>
      <c r="B704" s="79"/>
      <c r="C704" s="79"/>
      <c r="D704" s="79"/>
      <c r="E704" s="79"/>
      <c r="F704" s="79"/>
      <c r="G704" s="79"/>
      <c r="H704" s="79"/>
      <c r="I704" s="79"/>
      <c r="J704" s="79"/>
      <c r="K704" s="79"/>
      <c r="L704" s="79"/>
      <c r="AE704" s="79"/>
      <c r="AF704" s="79"/>
      <c r="AG704" s="79"/>
      <c r="AH704" s="79"/>
      <c r="AI704" s="79"/>
      <c r="AJ704" s="79"/>
      <c r="AK704" s="79"/>
      <c r="AL704" s="79"/>
      <c r="AM704" s="79"/>
      <c r="AN704" s="79"/>
      <c r="AO704" s="79"/>
      <c r="AP704" s="79"/>
      <c r="AQ704" s="79"/>
      <c r="AR704" s="79"/>
      <c r="AS704" s="79"/>
      <c r="AT704" s="79"/>
      <c r="AU704" s="79"/>
      <c r="AV704" s="79"/>
      <c r="AW704" s="79"/>
      <c r="AX704" s="79"/>
      <c r="AY704" s="79"/>
      <c r="AZ704" s="79"/>
      <c r="BA704" s="79"/>
      <c r="BB704" s="79"/>
      <c r="BC704" s="79"/>
      <c r="BD704" s="79"/>
      <c r="BE704" s="79"/>
      <c r="BF704" s="79"/>
      <c r="BG704" s="79"/>
      <c r="BH704" s="79"/>
      <c r="BI704" s="79"/>
      <c r="BJ704" s="79"/>
      <c r="BK704" s="79"/>
      <c r="BL704" s="79"/>
      <c r="BM704" s="79"/>
      <c r="BN704" s="79"/>
      <c r="BO704" s="79"/>
      <c r="BP704" s="79"/>
      <c r="BQ704" s="79"/>
      <c r="BR704" s="79"/>
      <c r="BS704" s="79"/>
      <c r="BT704" s="79"/>
      <c r="BU704" s="79"/>
      <c r="BV704" s="79"/>
      <c r="BW704" s="79"/>
      <c r="BX704" s="79"/>
      <c r="BY704" s="79"/>
      <c r="BZ704" s="79"/>
    </row>
    <row r="705" spans="1:78">
      <c r="A705" s="79"/>
      <c r="B705" s="79"/>
      <c r="C705" s="79"/>
      <c r="D705" s="79"/>
      <c r="E705" s="79"/>
      <c r="F705" s="79"/>
      <c r="G705" s="79"/>
      <c r="H705" s="79"/>
      <c r="I705" s="79"/>
      <c r="J705" s="79"/>
      <c r="K705" s="79"/>
      <c r="L705" s="79"/>
      <c r="AE705" s="79"/>
      <c r="AF705" s="79"/>
      <c r="AG705" s="79"/>
      <c r="AH705" s="79"/>
      <c r="AI705" s="79"/>
      <c r="AJ705" s="79"/>
      <c r="AK705" s="79"/>
      <c r="AL705" s="79"/>
      <c r="AM705" s="79"/>
      <c r="AN705" s="79"/>
      <c r="AO705" s="79"/>
      <c r="AP705" s="79"/>
      <c r="AQ705" s="79"/>
      <c r="AR705" s="79"/>
      <c r="AS705" s="79"/>
      <c r="AT705" s="79"/>
      <c r="AU705" s="79"/>
      <c r="AV705" s="79"/>
      <c r="AW705" s="79"/>
      <c r="AX705" s="79"/>
      <c r="AY705" s="79"/>
      <c r="AZ705" s="79"/>
      <c r="BA705" s="79"/>
      <c r="BB705" s="79"/>
      <c r="BC705" s="79"/>
      <c r="BD705" s="79"/>
      <c r="BE705" s="79"/>
      <c r="BF705" s="79"/>
      <c r="BG705" s="79"/>
      <c r="BH705" s="79"/>
      <c r="BI705" s="79"/>
      <c r="BJ705" s="79"/>
      <c r="BK705" s="79"/>
      <c r="BL705" s="79"/>
      <c r="BM705" s="79"/>
      <c r="BN705" s="79"/>
      <c r="BO705" s="79"/>
      <c r="BP705" s="79"/>
      <c r="BQ705" s="79"/>
      <c r="BR705" s="79"/>
      <c r="BS705" s="79"/>
      <c r="BT705" s="79"/>
      <c r="BU705" s="79"/>
      <c r="BV705" s="79"/>
      <c r="BW705" s="79"/>
      <c r="BX705" s="79"/>
      <c r="BY705" s="79"/>
      <c r="BZ705" s="79"/>
    </row>
    <row r="706" spans="1:78">
      <c r="A706" s="79"/>
      <c r="B706" s="79"/>
      <c r="C706" s="79"/>
      <c r="D706" s="79"/>
      <c r="E706" s="79"/>
      <c r="F706" s="79"/>
      <c r="G706" s="79"/>
      <c r="H706" s="79"/>
      <c r="I706" s="79"/>
      <c r="J706" s="79"/>
      <c r="K706" s="79"/>
      <c r="L706" s="79"/>
      <c r="AE706" s="79"/>
      <c r="AF706" s="79"/>
      <c r="AG706" s="79"/>
      <c r="AH706" s="79"/>
      <c r="AI706" s="79"/>
      <c r="AJ706" s="79"/>
      <c r="AK706" s="79"/>
      <c r="AL706" s="79"/>
      <c r="AM706" s="79"/>
      <c r="AN706" s="79"/>
      <c r="AO706" s="79"/>
      <c r="AP706" s="79"/>
      <c r="AQ706" s="79"/>
      <c r="AR706" s="79"/>
      <c r="AS706" s="79"/>
      <c r="AT706" s="79"/>
      <c r="AU706" s="79"/>
      <c r="AV706" s="79"/>
      <c r="AW706" s="79"/>
      <c r="AX706" s="79"/>
      <c r="AY706" s="79"/>
      <c r="AZ706" s="79"/>
      <c r="BA706" s="79"/>
      <c r="BB706" s="79"/>
      <c r="BC706" s="79"/>
      <c r="BD706" s="79"/>
      <c r="BE706" s="79"/>
      <c r="BF706" s="79"/>
      <c r="BG706" s="79"/>
      <c r="BH706" s="79"/>
      <c r="BI706" s="79"/>
      <c r="BJ706" s="79"/>
      <c r="BK706" s="79"/>
      <c r="BL706" s="79"/>
      <c r="BM706" s="79"/>
      <c r="BN706" s="79"/>
      <c r="BO706" s="79"/>
      <c r="BP706" s="79"/>
      <c r="BQ706" s="79"/>
      <c r="BR706" s="79"/>
      <c r="BS706" s="79"/>
      <c r="BT706" s="79"/>
      <c r="BU706" s="79"/>
      <c r="BV706" s="79"/>
      <c r="BW706" s="79"/>
      <c r="BX706" s="79"/>
      <c r="BY706" s="79"/>
      <c r="BZ706" s="79"/>
    </row>
    <row r="707" spans="1:78">
      <c r="A707" s="79"/>
      <c r="B707" s="79"/>
      <c r="C707" s="79"/>
      <c r="D707" s="79"/>
      <c r="E707" s="79"/>
      <c r="F707" s="79"/>
      <c r="G707" s="79"/>
      <c r="H707" s="79"/>
      <c r="I707" s="79"/>
      <c r="J707" s="79"/>
      <c r="K707" s="79"/>
      <c r="L707" s="79"/>
      <c r="AE707" s="79"/>
      <c r="AF707" s="79"/>
      <c r="AG707" s="79"/>
      <c r="AH707" s="79"/>
      <c r="AI707" s="79"/>
      <c r="AJ707" s="79"/>
      <c r="AK707" s="79"/>
      <c r="AL707" s="79"/>
      <c r="AM707" s="79"/>
      <c r="AN707" s="79"/>
      <c r="AO707" s="79"/>
      <c r="AP707" s="79"/>
      <c r="AQ707" s="79"/>
      <c r="AR707" s="79"/>
      <c r="AS707" s="79"/>
      <c r="AT707" s="79"/>
      <c r="AU707" s="79"/>
      <c r="AV707" s="79"/>
      <c r="AW707" s="79"/>
      <c r="AX707" s="79"/>
      <c r="AY707" s="79"/>
      <c r="AZ707" s="79"/>
      <c r="BA707" s="79"/>
      <c r="BB707" s="79"/>
      <c r="BC707" s="79"/>
      <c r="BD707" s="79"/>
      <c r="BE707" s="79"/>
      <c r="BF707" s="79"/>
      <c r="BG707" s="79"/>
      <c r="BH707" s="79"/>
      <c r="BI707" s="79"/>
      <c r="BJ707" s="79"/>
      <c r="BK707" s="79"/>
      <c r="BL707" s="79"/>
      <c r="BM707" s="79"/>
      <c r="BN707" s="79"/>
      <c r="BO707" s="79"/>
      <c r="BP707" s="79"/>
      <c r="BQ707" s="79"/>
      <c r="BR707" s="79"/>
      <c r="BS707" s="79"/>
      <c r="BT707" s="79"/>
      <c r="BU707" s="79"/>
      <c r="BV707" s="79"/>
      <c r="BW707" s="79"/>
      <c r="BX707" s="79"/>
      <c r="BY707" s="79"/>
      <c r="BZ707" s="79"/>
    </row>
    <row r="708" spans="1:78">
      <c r="A708" s="79"/>
      <c r="B708" s="79"/>
      <c r="C708" s="79"/>
      <c r="D708" s="79"/>
      <c r="E708" s="79"/>
      <c r="F708" s="79"/>
      <c r="G708" s="79"/>
      <c r="H708" s="79"/>
      <c r="I708" s="79"/>
      <c r="J708" s="79"/>
      <c r="K708" s="79"/>
      <c r="L708" s="79"/>
      <c r="AE708" s="79"/>
      <c r="AF708" s="79"/>
      <c r="AG708" s="79"/>
      <c r="AH708" s="79"/>
      <c r="AI708" s="79"/>
      <c r="AJ708" s="79"/>
      <c r="AK708" s="79"/>
      <c r="AL708" s="79"/>
      <c r="AM708" s="79"/>
      <c r="AN708" s="79"/>
      <c r="AO708" s="79"/>
      <c r="AP708" s="79"/>
      <c r="AQ708" s="79"/>
      <c r="AR708" s="79"/>
      <c r="AS708" s="79"/>
      <c r="AT708" s="79"/>
      <c r="AU708" s="79"/>
      <c r="AV708" s="79"/>
      <c r="AW708" s="79"/>
      <c r="AX708" s="79"/>
      <c r="AY708" s="79"/>
      <c r="AZ708" s="79"/>
      <c r="BA708" s="79"/>
      <c r="BB708" s="79"/>
      <c r="BC708" s="79"/>
      <c r="BD708" s="79"/>
      <c r="BE708" s="79"/>
      <c r="BF708" s="79"/>
      <c r="BG708" s="79"/>
      <c r="BH708" s="79"/>
      <c r="BI708" s="79"/>
      <c r="BJ708" s="79"/>
      <c r="BK708" s="79"/>
      <c r="BL708" s="79"/>
      <c r="BM708" s="79"/>
      <c r="BN708" s="79"/>
      <c r="BO708" s="79"/>
      <c r="BP708" s="79"/>
      <c r="BQ708" s="79"/>
      <c r="BR708" s="79"/>
      <c r="BS708" s="79"/>
      <c r="BT708" s="79"/>
      <c r="BU708" s="79"/>
      <c r="BV708" s="79"/>
      <c r="BW708" s="79"/>
      <c r="BX708" s="79"/>
      <c r="BY708" s="79"/>
      <c r="BZ708" s="79"/>
    </row>
    <row r="709" spans="1:78">
      <c r="A709" s="79"/>
      <c r="B709" s="79"/>
      <c r="C709" s="79"/>
      <c r="D709" s="79"/>
      <c r="E709" s="79"/>
      <c r="F709" s="79"/>
      <c r="G709" s="79"/>
      <c r="H709" s="79"/>
      <c r="I709" s="79"/>
      <c r="J709" s="79"/>
      <c r="K709" s="79"/>
      <c r="L709" s="79"/>
      <c r="AE709" s="79"/>
      <c r="AF709" s="79"/>
      <c r="AG709" s="79"/>
      <c r="AH709" s="79"/>
      <c r="AI709" s="79"/>
      <c r="AJ709" s="79"/>
      <c r="AK709" s="79"/>
      <c r="AL709" s="79"/>
      <c r="AM709" s="79"/>
      <c r="AN709" s="79"/>
      <c r="AO709" s="79"/>
      <c r="AP709" s="79"/>
      <c r="AQ709" s="79"/>
      <c r="AR709" s="79"/>
      <c r="AS709" s="79"/>
      <c r="AT709" s="79"/>
      <c r="AU709" s="79"/>
      <c r="AV709" s="79"/>
      <c r="AW709" s="79"/>
      <c r="AX709" s="79"/>
      <c r="AY709" s="79"/>
      <c r="AZ709" s="79"/>
      <c r="BA709" s="79"/>
      <c r="BB709" s="79"/>
      <c r="BC709" s="79"/>
      <c r="BD709" s="79"/>
      <c r="BE709" s="79"/>
      <c r="BF709" s="79"/>
      <c r="BG709" s="79"/>
      <c r="BH709" s="79"/>
      <c r="BI709" s="79"/>
      <c r="BJ709" s="79"/>
      <c r="BK709" s="79"/>
      <c r="BL709" s="79"/>
      <c r="BM709" s="79"/>
      <c r="BN709" s="79"/>
      <c r="BO709" s="79"/>
      <c r="BP709" s="79"/>
      <c r="BQ709" s="79"/>
      <c r="BR709" s="79"/>
      <c r="BS709" s="79"/>
      <c r="BT709" s="79"/>
      <c r="BU709" s="79"/>
      <c r="BV709" s="79"/>
      <c r="BW709" s="79"/>
      <c r="BX709" s="79"/>
      <c r="BY709" s="79"/>
      <c r="BZ709" s="79"/>
    </row>
    <row r="710" spans="1:78">
      <c r="A710" s="79"/>
      <c r="B710" s="79"/>
      <c r="C710" s="79"/>
      <c r="D710" s="79"/>
      <c r="E710" s="79"/>
      <c r="F710" s="79"/>
      <c r="G710" s="79"/>
      <c r="H710" s="79"/>
      <c r="I710" s="79"/>
      <c r="J710" s="79"/>
      <c r="K710" s="79"/>
      <c r="L710" s="79"/>
      <c r="AE710" s="79"/>
      <c r="AF710" s="79"/>
      <c r="AG710" s="79"/>
      <c r="AH710" s="79"/>
      <c r="AI710" s="79"/>
      <c r="AJ710" s="79"/>
      <c r="AK710" s="79"/>
      <c r="AL710" s="79"/>
      <c r="AM710" s="79"/>
      <c r="AN710" s="79"/>
      <c r="AO710" s="79"/>
      <c r="AP710" s="79"/>
      <c r="AQ710" s="79"/>
      <c r="AR710" s="79"/>
      <c r="AS710" s="79"/>
      <c r="AT710" s="79"/>
      <c r="AU710" s="79"/>
      <c r="AV710" s="79"/>
      <c r="AW710" s="79"/>
      <c r="AX710" s="79"/>
      <c r="AY710" s="79"/>
      <c r="AZ710" s="79"/>
      <c r="BA710" s="79"/>
      <c r="BB710" s="79"/>
      <c r="BC710" s="79"/>
      <c r="BD710" s="79"/>
      <c r="BE710" s="79"/>
      <c r="BF710" s="79"/>
      <c r="BG710" s="79"/>
      <c r="BH710" s="79"/>
      <c r="BI710" s="79"/>
      <c r="BJ710" s="79"/>
      <c r="BK710" s="79"/>
      <c r="BL710" s="79"/>
      <c r="BM710" s="79"/>
      <c r="BN710" s="79"/>
      <c r="BO710" s="79"/>
      <c r="BP710" s="79"/>
      <c r="BQ710" s="79"/>
      <c r="BR710" s="79"/>
      <c r="BS710" s="79"/>
      <c r="BT710" s="79"/>
      <c r="BU710" s="79"/>
      <c r="BV710" s="79"/>
      <c r="BW710" s="79"/>
      <c r="BX710" s="79"/>
      <c r="BY710" s="79"/>
      <c r="BZ710" s="79"/>
    </row>
    <row r="711" spans="1:78">
      <c r="A711" s="79"/>
      <c r="B711" s="79"/>
      <c r="C711" s="79"/>
      <c r="D711" s="79"/>
      <c r="E711" s="79"/>
      <c r="F711" s="79"/>
      <c r="G711" s="79"/>
      <c r="H711" s="79"/>
      <c r="I711" s="79"/>
      <c r="J711" s="79"/>
      <c r="K711" s="79"/>
      <c r="L711" s="79"/>
      <c r="AE711" s="79"/>
      <c r="AF711" s="79"/>
      <c r="AG711" s="79"/>
      <c r="AH711" s="79"/>
      <c r="AI711" s="79"/>
      <c r="AJ711" s="79"/>
      <c r="AK711" s="79"/>
      <c r="AL711" s="79"/>
      <c r="AM711" s="79"/>
      <c r="AN711" s="79"/>
      <c r="AO711" s="79"/>
      <c r="AP711" s="79"/>
      <c r="AQ711" s="79"/>
      <c r="AR711" s="79"/>
      <c r="AS711" s="79"/>
      <c r="AT711" s="79"/>
      <c r="AU711" s="79"/>
      <c r="AV711" s="79"/>
      <c r="AW711" s="79"/>
      <c r="AX711" s="79"/>
      <c r="AY711" s="79"/>
      <c r="AZ711" s="79"/>
      <c r="BA711" s="79"/>
      <c r="BB711" s="79"/>
      <c r="BC711" s="79"/>
      <c r="BD711" s="79"/>
      <c r="BE711" s="79"/>
      <c r="BF711" s="79"/>
      <c r="BG711" s="79"/>
      <c r="BH711" s="79"/>
      <c r="BI711" s="79"/>
      <c r="BJ711" s="79"/>
      <c r="BK711" s="79"/>
      <c r="BL711" s="79"/>
      <c r="BM711" s="79"/>
      <c r="BN711" s="79"/>
      <c r="BO711" s="79"/>
      <c r="BP711" s="79"/>
      <c r="BQ711" s="79"/>
      <c r="BR711" s="79"/>
      <c r="BS711" s="79"/>
      <c r="BT711" s="79"/>
      <c r="BU711" s="79"/>
      <c r="BV711" s="79"/>
      <c r="BW711" s="79"/>
      <c r="BX711" s="79"/>
      <c r="BY711" s="79"/>
      <c r="BZ711" s="79"/>
    </row>
    <row r="712" spans="1:78">
      <c r="A712" s="79"/>
      <c r="B712" s="79"/>
      <c r="C712" s="79"/>
      <c r="D712" s="79"/>
      <c r="E712" s="79"/>
      <c r="F712" s="79"/>
      <c r="G712" s="79"/>
      <c r="H712" s="79"/>
      <c r="I712" s="79"/>
      <c r="J712" s="79"/>
      <c r="K712" s="79"/>
      <c r="L712" s="79"/>
      <c r="AE712" s="79"/>
      <c r="AF712" s="79"/>
      <c r="AG712" s="79"/>
      <c r="AH712" s="79"/>
      <c r="AI712" s="79"/>
      <c r="AJ712" s="79"/>
      <c r="AK712" s="79"/>
      <c r="AL712" s="79"/>
      <c r="AM712" s="79"/>
      <c r="AN712" s="79"/>
      <c r="AO712" s="79"/>
      <c r="AP712" s="79"/>
      <c r="AQ712" s="79"/>
      <c r="AR712" s="79"/>
      <c r="AS712" s="79"/>
      <c r="AT712" s="79"/>
      <c r="AU712" s="79"/>
      <c r="AV712" s="79"/>
      <c r="AW712" s="79"/>
      <c r="AX712" s="79"/>
      <c r="AY712" s="79"/>
      <c r="AZ712" s="79"/>
      <c r="BA712" s="79"/>
      <c r="BB712" s="79"/>
      <c r="BC712" s="79"/>
      <c r="BD712" s="79"/>
      <c r="BE712" s="79"/>
      <c r="BF712" s="79"/>
      <c r="BG712" s="79"/>
      <c r="BH712" s="79"/>
      <c r="BI712" s="79"/>
      <c r="BJ712" s="79"/>
      <c r="BK712" s="79"/>
      <c r="BL712" s="79"/>
      <c r="BM712" s="79"/>
      <c r="BN712" s="79"/>
      <c r="BO712" s="79"/>
      <c r="BP712" s="79"/>
      <c r="BQ712" s="79"/>
      <c r="BR712" s="79"/>
      <c r="BS712" s="79"/>
      <c r="BT712" s="79"/>
      <c r="BU712" s="79"/>
      <c r="BV712" s="79"/>
      <c r="BW712" s="79"/>
      <c r="BX712" s="79"/>
      <c r="BY712" s="79"/>
      <c r="BZ712" s="79"/>
    </row>
    <row r="713" spans="1:78">
      <c r="A713" s="79"/>
      <c r="B713" s="79"/>
      <c r="C713" s="79"/>
      <c r="D713" s="79"/>
      <c r="E713" s="79"/>
      <c r="F713" s="79"/>
      <c r="G713" s="79"/>
      <c r="H713" s="79"/>
      <c r="I713" s="79"/>
      <c r="J713" s="79"/>
      <c r="K713" s="79"/>
      <c r="L713" s="79"/>
      <c r="AE713" s="79"/>
      <c r="AF713" s="79"/>
      <c r="AG713" s="79"/>
      <c r="AH713" s="79"/>
      <c r="AI713" s="79"/>
      <c r="AJ713" s="79"/>
      <c r="AK713" s="79"/>
      <c r="AL713" s="79"/>
      <c r="AM713" s="79"/>
      <c r="AN713" s="79"/>
      <c r="AO713" s="79"/>
      <c r="AP713" s="79"/>
      <c r="AQ713" s="79"/>
      <c r="AR713" s="79"/>
      <c r="AS713" s="79"/>
      <c r="AT713" s="79"/>
      <c r="AU713" s="79"/>
      <c r="AV713" s="79"/>
      <c r="AW713" s="79"/>
      <c r="AX713" s="79"/>
      <c r="AY713" s="79"/>
      <c r="AZ713" s="79"/>
      <c r="BA713" s="79"/>
      <c r="BB713" s="79"/>
      <c r="BC713" s="79"/>
      <c r="BD713" s="79"/>
      <c r="BE713" s="79"/>
      <c r="BF713" s="79"/>
      <c r="BG713" s="79"/>
      <c r="BH713" s="79"/>
      <c r="BI713" s="79"/>
      <c r="BJ713" s="79"/>
      <c r="BK713" s="79"/>
      <c r="BL713" s="79"/>
      <c r="BM713" s="79"/>
      <c r="BN713" s="79"/>
      <c r="BO713" s="79"/>
      <c r="BP713" s="79"/>
      <c r="BQ713" s="79"/>
      <c r="BR713" s="79"/>
      <c r="BS713" s="79"/>
      <c r="BT713" s="79"/>
      <c r="BU713" s="79"/>
      <c r="BV713" s="79"/>
      <c r="BW713" s="79"/>
      <c r="BX713" s="79"/>
      <c r="BY713" s="79"/>
      <c r="BZ713" s="79"/>
    </row>
    <row r="714" spans="1:78">
      <c r="A714" s="79"/>
      <c r="B714" s="79"/>
      <c r="C714" s="79"/>
      <c r="D714" s="79"/>
      <c r="E714" s="79"/>
      <c r="F714" s="79"/>
      <c r="G714" s="79"/>
      <c r="H714" s="79"/>
      <c r="I714" s="79"/>
      <c r="J714" s="79"/>
      <c r="K714" s="79"/>
      <c r="L714" s="79"/>
      <c r="AE714" s="79"/>
      <c r="AF714" s="79"/>
      <c r="AG714" s="79"/>
      <c r="AH714" s="79"/>
      <c r="AI714" s="79"/>
      <c r="AJ714" s="79"/>
      <c r="AK714" s="79"/>
      <c r="AL714" s="79"/>
      <c r="AM714" s="79"/>
      <c r="AN714" s="79"/>
      <c r="AO714" s="79"/>
      <c r="AP714" s="79"/>
      <c r="AQ714" s="79"/>
      <c r="AR714" s="79"/>
      <c r="AS714" s="79"/>
      <c r="AT714" s="79"/>
      <c r="AU714" s="79"/>
      <c r="AV714" s="79"/>
      <c r="AW714" s="79"/>
      <c r="AX714" s="79"/>
      <c r="AY714" s="79"/>
      <c r="AZ714" s="79"/>
      <c r="BA714" s="79"/>
      <c r="BB714" s="79"/>
      <c r="BC714" s="79"/>
      <c r="BD714" s="79"/>
      <c r="BE714" s="79"/>
      <c r="BF714" s="79"/>
      <c r="BG714" s="79"/>
      <c r="BH714" s="79"/>
      <c r="BI714" s="79"/>
      <c r="BJ714" s="79"/>
      <c r="BK714" s="79"/>
      <c r="BL714" s="79"/>
      <c r="BM714" s="79"/>
      <c r="BN714" s="79"/>
      <c r="BO714" s="79"/>
      <c r="BP714" s="79"/>
      <c r="BQ714" s="79"/>
      <c r="BR714" s="79"/>
      <c r="BS714" s="79"/>
      <c r="BT714" s="79"/>
      <c r="BU714" s="79"/>
      <c r="BV714" s="79"/>
      <c r="BW714" s="79"/>
      <c r="BX714" s="79"/>
      <c r="BY714" s="79"/>
      <c r="BZ714" s="79"/>
    </row>
    <row r="715" spans="1:78">
      <c r="A715" s="79"/>
      <c r="B715" s="79"/>
      <c r="C715" s="79"/>
      <c r="D715" s="79"/>
      <c r="E715" s="79"/>
      <c r="F715" s="79"/>
      <c r="G715" s="79"/>
      <c r="H715" s="79"/>
      <c r="I715" s="79"/>
      <c r="J715" s="79"/>
      <c r="K715" s="79"/>
      <c r="L715" s="79"/>
      <c r="AE715" s="79"/>
      <c r="AF715" s="79"/>
      <c r="AG715" s="79"/>
      <c r="AH715" s="79"/>
      <c r="AI715" s="79"/>
      <c r="AJ715" s="79"/>
      <c r="AK715" s="79"/>
      <c r="AL715" s="79"/>
      <c r="AM715" s="79"/>
      <c r="AN715" s="79"/>
      <c r="AO715" s="79"/>
      <c r="AP715" s="79"/>
      <c r="AQ715" s="79"/>
      <c r="AR715" s="79"/>
      <c r="AS715" s="79"/>
      <c r="AT715" s="79"/>
      <c r="AU715" s="79"/>
      <c r="AV715" s="79"/>
      <c r="AW715" s="79"/>
      <c r="AX715" s="79"/>
      <c r="AY715" s="79"/>
      <c r="AZ715" s="79"/>
      <c r="BA715" s="79"/>
      <c r="BB715" s="79"/>
      <c r="BC715" s="79"/>
      <c r="BD715" s="79"/>
      <c r="BE715" s="79"/>
      <c r="BF715" s="79"/>
      <c r="BG715" s="79"/>
      <c r="BH715" s="79"/>
      <c r="BI715" s="79"/>
      <c r="BJ715" s="79"/>
      <c r="BK715" s="79"/>
      <c r="BL715" s="79"/>
      <c r="BM715" s="79"/>
      <c r="BN715" s="79"/>
      <c r="BO715" s="79"/>
      <c r="BP715" s="79"/>
      <c r="BQ715" s="79"/>
      <c r="BR715" s="79"/>
      <c r="BS715" s="79"/>
      <c r="BT715" s="79"/>
      <c r="BU715" s="79"/>
      <c r="BV715" s="79"/>
      <c r="BW715" s="79"/>
      <c r="BX715" s="79"/>
      <c r="BY715" s="79"/>
      <c r="BZ715" s="79"/>
    </row>
    <row r="716" spans="1:78">
      <c r="A716" s="79"/>
      <c r="B716" s="79"/>
      <c r="C716" s="79"/>
      <c r="D716" s="79"/>
      <c r="E716" s="79"/>
      <c r="F716" s="79"/>
      <c r="G716" s="79"/>
      <c r="H716" s="79"/>
      <c r="I716" s="79"/>
      <c r="J716" s="79"/>
      <c r="K716" s="79"/>
      <c r="L716" s="79"/>
      <c r="AE716" s="79"/>
      <c r="AF716" s="79"/>
      <c r="AG716" s="79"/>
      <c r="AH716" s="79"/>
      <c r="AI716" s="79"/>
      <c r="AJ716" s="79"/>
      <c r="AK716" s="79"/>
      <c r="AL716" s="79"/>
      <c r="AM716" s="79"/>
      <c r="AN716" s="79"/>
      <c r="AO716" s="79"/>
      <c r="AP716" s="79"/>
      <c r="AQ716" s="79"/>
      <c r="AR716" s="79"/>
      <c r="AS716" s="79"/>
      <c r="AT716" s="79"/>
      <c r="AU716" s="79"/>
      <c r="AV716" s="79"/>
      <c r="AW716" s="79"/>
      <c r="AX716" s="79"/>
      <c r="AY716" s="79"/>
      <c r="AZ716" s="79"/>
      <c r="BA716" s="79"/>
      <c r="BB716" s="79"/>
      <c r="BC716" s="79"/>
      <c r="BD716" s="79"/>
      <c r="BE716" s="79"/>
      <c r="BF716" s="79"/>
      <c r="BG716" s="79"/>
      <c r="BH716" s="79"/>
      <c r="BI716" s="79"/>
      <c r="BJ716" s="79"/>
      <c r="BK716" s="79"/>
      <c r="BL716" s="79"/>
      <c r="BM716" s="79"/>
      <c r="BN716" s="79"/>
      <c r="BO716" s="79"/>
      <c r="BP716" s="79"/>
      <c r="BQ716" s="79"/>
      <c r="BR716" s="79"/>
      <c r="BS716" s="79"/>
      <c r="BT716" s="79"/>
      <c r="BU716" s="79"/>
      <c r="BV716" s="79"/>
      <c r="BW716" s="79"/>
      <c r="BX716" s="79"/>
      <c r="BY716" s="79"/>
      <c r="BZ716" s="79"/>
    </row>
    <row r="717" spans="1:78">
      <c r="A717" s="79"/>
      <c r="B717" s="79"/>
      <c r="C717" s="79"/>
      <c r="D717" s="79"/>
      <c r="E717" s="79"/>
      <c r="F717" s="79"/>
      <c r="G717" s="79"/>
      <c r="H717" s="79"/>
      <c r="I717" s="79"/>
      <c r="J717" s="79"/>
      <c r="K717" s="79"/>
      <c r="L717" s="79"/>
      <c r="AE717" s="79"/>
      <c r="AF717" s="79"/>
      <c r="AG717" s="79"/>
      <c r="AH717" s="79"/>
      <c r="AI717" s="79"/>
      <c r="AJ717" s="79"/>
      <c r="AK717" s="79"/>
      <c r="AL717" s="79"/>
      <c r="AM717" s="79"/>
      <c r="AN717" s="79"/>
      <c r="AO717" s="79"/>
      <c r="AP717" s="79"/>
      <c r="AQ717" s="79"/>
      <c r="AR717" s="79"/>
      <c r="AS717" s="79"/>
      <c r="AT717" s="79"/>
      <c r="AU717" s="79"/>
      <c r="AV717" s="79"/>
      <c r="AW717" s="79"/>
      <c r="AX717" s="79"/>
      <c r="AY717" s="79"/>
      <c r="AZ717" s="79"/>
      <c r="BA717" s="79"/>
      <c r="BB717" s="79"/>
      <c r="BC717" s="79"/>
      <c r="BD717" s="79"/>
      <c r="BE717" s="79"/>
      <c r="BF717" s="79"/>
      <c r="BG717" s="79"/>
      <c r="BH717" s="79"/>
      <c r="BI717" s="79"/>
      <c r="BJ717" s="79"/>
      <c r="BK717" s="79"/>
      <c r="BL717" s="79"/>
      <c r="BM717" s="79"/>
      <c r="BN717" s="79"/>
      <c r="BO717" s="79"/>
      <c r="BP717" s="79"/>
      <c r="BQ717" s="79"/>
      <c r="BR717" s="79"/>
      <c r="BS717" s="79"/>
      <c r="BT717" s="79"/>
      <c r="BU717" s="79"/>
      <c r="BV717" s="79"/>
      <c r="BW717" s="79"/>
      <c r="BX717" s="79"/>
      <c r="BY717" s="79"/>
      <c r="BZ717" s="79"/>
    </row>
    <row r="718" spans="1:78">
      <c r="A718" s="79"/>
      <c r="B718" s="79"/>
      <c r="C718" s="79"/>
      <c r="D718" s="79"/>
      <c r="E718" s="79"/>
      <c r="F718" s="79"/>
      <c r="G718" s="79"/>
      <c r="H718" s="79"/>
      <c r="I718" s="79"/>
      <c r="J718" s="79"/>
      <c r="K718" s="79"/>
      <c r="L718" s="79"/>
      <c r="AE718" s="79"/>
      <c r="AF718" s="79"/>
      <c r="AG718" s="79"/>
      <c r="AH718" s="79"/>
      <c r="AI718" s="79"/>
      <c r="AJ718" s="79"/>
      <c r="AK718" s="79"/>
      <c r="AL718" s="79"/>
      <c r="AM718" s="79"/>
      <c r="AN718" s="79"/>
      <c r="AO718" s="79"/>
      <c r="AP718" s="79"/>
      <c r="AQ718" s="79"/>
      <c r="AR718" s="79"/>
      <c r="AS718" s="79"/>
      <c r="AT718" s="79"/>
      <c r="AU718" s="79"/>
      <c r="AV718" s="79"/>
      <c r="AW718" s="79"/>
      <c r="AX718" s="79"/>
      <c r="AY718" s="79"/>
      <c r="AZ718" s="79"/>
      <c r="BA718" s="79"/>
      <c r="BB718" s="79"/>
      <c r="BC718" s="79"/>
      <c r="BD718" s="79"/>
      <c r="BE718" s="79"/>
      <c r="BF718" s="79"/>
      <c r="BG718" s="79"/>
      <c r="BH718" s="79"/>
      <c r="BI718" s="79"/>
      <c r="BJ718" s="79"/>
      <c r="BK718" s="79"/>
      <c r="BL718" s="79"/>
      <c r="BM718" s="79"/>
      <c r="BN718" s="79"/>
      <c r="BO718" s="79"/>
      <c r="BP718" s="79"/>
      <c r="BQ718" s="79"/>
      <c r="BR718" s="79"/>
      <c r="BS718" s="79"/>
      <c r="BT718" s="79"/>
      <c r="BU718" s="79"/>
      <c r="BV718" s="79"/>
      <c r="BW718" s="79"/>
      <c r="BX718" s="79"/>
      <c r="BY718" s="79"/>
      <c r="BZ718" s="79"/>
    </row>
    <row r="719" spans="1:78">
      <c r="A719" s="79"/>
      <c r="B719" s="79"/>
      <c r="C719" s="79"/>
      <c r="D719" s="79"/>
      <c r="E719" s="79"/>
      <c r="F719" s="79"/>
      <c r="G719" s="79"/>
      <c r="H719" s="79"/>
      <c r="I719" s="79"/>
      <c r="J719" s="79"/>
      <c r="K719" s="79"/>
      <c r="L719" s="79"/>
      <c r="AE719" s="79"/>
      <c r="AF719" s="79"/>
      <c r="AG719" s="79"/>
      <c r="AH719" s="79"/>
      <c r="AI719" s="79"/>
      <c r="AJ719" s="79"/>
      <c r="AK719" s="79"/>
      <c r="AL719" s="79"/>
      <c r="AM719" s="79"/>
      <c r="AN719" s="79"/>
      <c r="AO719" s="79"/>
      <c r="AP719" s="79"/>
      <c r="AQ719" s="79"/>
      <c r="AR719" s="79"/>
      <c r="AS719" s="79"/>
      <c r="AT719" s="79"/>
      <c r="AU719" s="79"/>
      <c r="AV719" s="79"/>
      <c r="AW719" s="79"/>
      <c r="AX719" s="79"/>
      <c r="AY719" s="79"/>
      <c r="AZ719" s="79"/>
      <c r="BA719" s="79"/>
      <c r="BB719" s="79"/>
      <c r="BC719" s="79"/>
      <c r="BD719" s="79"/>
      <c r="BE719" s="79"/>
      <c r="BF719" s="79"/>
      <c r="BG719" s="79"/>
      <c r="BH719" s="79"/>
      <c r="BI719" s="79"/>
      <c r="BJ719" s="79"/>
      <c r="BK719" s="79"/>
      <c r="BL719" s="79"/>
      <c r="BM719" s="79"/>
      <c r="BN719" s="79"/>
      <c r="BO719" s="79"/>
      <c r="BP719" s="79"/>
      <c r="BQ719" s="79"/>
      <c r="BR719" s="79"/>
      <c r="BS719" s="79"/>
      <c r="BT719" s="79"/>
      <c r="BU719" s="79"/>
      <c r="BV719" s="79"/>
      <c r="BW719" s="79"/>
      <c r="BX719" s="79"/>
      <c r="BY719" s="79"/>
      <c r="BZ719" s="79"/>
    </row>
    <row r="720" spans="1:78">
      <c r="A720" s="79"/>
      <c r="B720" s="79"/>
      <c r="C720" s="79"/>
      <c r="D720" s="79"/>
      <c r="E720" s="79"/>
      <c r="F720" s="79"/>
      <c r="G720" s="79"/>
      <c r="H720" s="79"/>
      <c r="I720" s="79"/>
      <c r="J720" s="79"/>
      <c r="K720" s="79"/>
      <c r="L720" s="79"/>
      <c r="AE720" s="79"/>
      <c r="AF720" s="79"/>
      <c r="AG720" s="79"/>
      <c r="AH720" s="79"/>
      <c r="AI720" s="79"/>
      <c r="AJ720" s="79"/>
      <c r="AK720" s="79"/>
      <c r="AL720" s="79"/>
      <c r="AM720" s="79"/>
      <c r="AN720" s="79"/>
      <c r="AO720" s="79"/>
      <c r="AP720" s="79"/>
      <c r="AQ720" s="79"/>
      <c r="AR720" s="79"/>
      <c r="AS720" s="79"/>
      <c r="AT720" s="79"/>
      <c r="AU720" s="79"/>
      <c r="AV720" s="79"/>
      <c r="AW720" s="79"/>
      <c r="AX720" s="79"/>
      <c r="AY720" s="79"/>
      <c r="AZ720" s="79"/>
      <c r="BA720" s="79"/>
      <c r="BB720" s="79"/>
      <c r="BC720" s="79"/>
      <c r="BD720" s="79"/>
      <c r="BE720" s="79"/>
      <c r="BF720" s="79"/>
      <c r="BG720" s="79"/>
      <c r="BH720" s="79"/>
      <c r="BI720" s="79"/>
      <c r="BJ720" s="79"/>
      <c r="BK720" s="79"/>
      <c r="BL720" s="79"/>
      <c r="BM720" s="79"/>
      <c r="BN720" s="79"/>
      <c r="BO720" s="79"/>
      <c r="BP720" s="79"/>
      <c r="BQ720" s="79"/>
      <c r="BR720" s="79"/>
      <c r="BS720" s="79"/>
      <c r="BT720" s="79"/>
      <c r="BU720" s="79"/>
      <c r="BV720" s="79"/>
      <c r="BW720" s="79"/>
      <c r="BX720" s="79"/>
      <c r="BY720" s="79"/>
      <c r="BZ720" s="79"/>
    </row>
    <row r="721" spans="1:78">
      <c r="A721" s="79"/>
      <c r="B721" s="79"/>
      <c r="C721" s="79"/>
      <c r="D721" s="79"/>
      <c r="E721" s="79"/>
      <c r="F721" s="79"/>
      <c r="G721" s="79"/>
      <c r="H721" s="79"/>
      <c r="I721" s="79"/>
      <c r="J721" s="79"/>
      <c r="K721" s="79"/>
      <c r="L721" s="79"/>
      <c r="AE721" s="79"/>
      <c r="AF721" s="79"/>
      <c r="AG721" s="79"/>
      <c r="AH721" s="79"/>
      <c r="AI721" s="79"/>
      <c r="AJ721" s="79"/>
      <c r="AK721" s="79"/>
      <c r="AL721" s="79"/>
      <c r="AM721" s="79"/>
      <c r="AN721" s="79"/>
      <c r="AO721" s="79"/>
      <c r="AP721" s="79"/>
      <c r="AQ721" s="79"/>
      <c r="AR721" s="79"/>
      <c r="AS721" s="79"/>
      <c r="AT721" s="79"/>
      <c r="AU721" s="79"/>
      <c r="AV721" s="79"/>
      <c r="AW721" s="79"/>
      <c r="AX721" s="79"/>
      <c r="AY721" s="79"/>
      <c r="AZ721" s="79"/>
      <c r="BA721" s="79"/>
      <c r="BB721" s="79"/>
      <c r="BC721" s="79"/>
      <c r="BD721" s="79"/>
      <c r="BE721" s="79"/>
      <c r="BF721" s="79"/>
      <c r="BG721" s="79"/>
      <c r="BH721" s="79"/>
      <c r="BI721" s="79"/>
      <c r="BJ721" s="79"/>
      <c r="BK721" s="79"/>
      <c r="BL721" s="79"/>
      <c r="BM721" s="79"/>
      <c r="BN721" s="79"/>
      <c r="BO721" s="79"/>
      <c r="BP721" s="79"/>
      <c r="BQ721" s="79"/>
      <c r="BR721" s="79"/>
      <c r="BS721" s="79"/>
      <c r="BT721" s="79"/>
      <c r="BU721" s="79"/>
      <c r="BV721" s="79"/>
      <c r="BW721" s="79"/>
      <c r="BX721" s="79"/>
      <c r="BY721" s="79"/>
      <c r="BZ721" s="79"/>
    </row>
    <row r="722" spans="1:78">
      <c r="A722" s="79"/>
      <c r="B722" s="79"/>
      <c r="C722" s="79"/>
      <c r="D722" s="79"/>
      <c r="E722" s="79"/>
      <c r="F722" s="79"/>
      <c r="G722" s="79"/>
      <c r="H722" s="79"/>
      <c r="I722" s="79"/>
      <c r="J722" s="79"/>
      <c r="K722" s="79"/>
      <c r="L722" s="79"/>
      <c r="AE722" s="79"/>
      <c r="AF722" s="79"/>
      <c r="AG722" s="79"/>
      <c r="AH722" s="79"/>
      <c r="AI722" s="79"/>
      <c r="AJ722" s="79"/>
      <c r="AK722" s="79"/>
      <c r="AL722" s="79"/>
      <c r="AM722" s="79"/>
      <c r="AN722" s="79"/>
      <c r="AO722" s="79"/>
      <c r="AP722" s="79"/>
      <c r="AQ722" s="79"/>
      <c r="AR722" s="79"/>
      <c r="AS722" s="79"/>
      <c r="AT722" s="79"/>
      <c r="AU722" s="79"/>
      <c r="AV722" s="79"/>
      <c r="AW722" s="79"/>
      <c r="AX722" s="79"/>
      <c r="AY722" s="79"/>
      <c r="AZ722" s="79"/>
      <c r="BA722" s="79"/>
      <c r="BB722" s="79"/>
      <c r="BC722" s="79"/>
      <c r="BD722" s="79"/>
      <c r="BE722" s="79"/>
      <c r="BF722" s="79"/>
      <c r="BG722" s="79"/>
      <c r="BH722" s="79"/>
      <c r="BI722" s="79"/>
      <c r="BJ722" s="79"/>
      <c r="BK722" s="79"/>
      <c r="BL722" s="79"/>
      <c r="BM722" s="79"/>
      <c r="BN722" s="79"/>
      <c r="BO722" s="79"/>
      <c r="BP722" s="79"/>
      <c r="BQ722" s="79"/>
      <c r="BR722" s="79"/>
      <c r="BS722" s="79"/>
      <c r="BT722" s="79"/>
      <c r="BU722" s="79"/>
      <c r="BV722" s="79"/>
      <c r="BW722" s="79"/>
      <c r="BX722" s="79"/>
      <c r="BY722" s="79"/>
      <c r="BZ722" s="79"/>
    </row>
    <row r="723" spans="1:78">
      <c r="A723" s="79"/>
      <c r="B723" s="79"/>
      <c r="C723" s="79"/>
      <c r="D723" s="79"/>
      <c r="E723" s="79"/>
      <c r="F723" s="79"/>
      <c r="G723" s="79"/>
      <c r="H723" s="79"/>
      <c r="I723" s="79"/>
      <c r="J723" s="79"/>
      <c r="K723" s="79"/>
      <c r="L723" s="79"/>
      <c r="AE723" s="79"/>
      <c r="AF723" s="79"/>
      <c r="AG723" s="79"/>
      <c r="AH723" s="79"/>
      <c r="AI723" s="79"/>
      <c r="AJ723" s="79"/>
      <c r="AK723" s="79"/>
      <c r="AL723" s="79"/>
      <c r="AM723" s="79"/>
      <c r="AN723" s="79"/>
      <c r="AO723" s="79"/>
      <c r="AP723" s="79"/>
      <c r="AQ723" s="79"/>
      <c r="AR723" s="79"/>
      <c r="AS723" s="79"/>
      <c r="AT723" s="79"/>
      <c r="AU723" s="79"/>
      <c r="AV723" s="79"/>
      <c r="AW723" s="79"/>
      <c r="AX723" s="79"/>
      <c r="AY723" s="79"/>
      <c r="AZ723" s="79"/>
      <c r="BA723" s="79"/>
      <c r="BB723" s="79"/>
      <c r="BC723" s="79"/>
      <c r="BD723" s="79"/>
      <c r="BE723" s="79"/>
      <c r="BF723" s="79"/>
      <c r="BG723" s="79"/>
      <c r="BH723" s="79"/>
      <c r="BI723" s="79"/>
      <c r="BJ723" s="79"/>
      <c r="BK723" s="79"/>
      <c r="BL723" s="79"/>
      <c r="BM723" s="79"/>
      <c r="BN723" s="79"/>
      <c r="BO723" s="79"/>
      <c r="BP723" s="79"/>
      <c r="BQ723" s="79"/>
      <c r="BR723" s="79"/>
      <c r="BS723" s="79"/>
      <c r="BT723" s="79"/>
      <c r="BU723" s="79"/>
      <c r="BV723" s="79"/>
      <c r="BW723" s="79"/>
      <c r="BX723" s="79"/>
      <c r="BY723" s="79"/>
      <c r="BZ723" s="79"/>
    </row>
    <row r="724" spans="1:78">
      <c r="A724" s="79"/>
      <c r="B724" s="79"/>
      <c r="C724" s="79"/>
      <c r="D724" s="79"/>
      <c r="E724" s="79"/>
      <c r="F724" s="79"/>
      <c r="G724" s="79"/>
      <c r="H724" s="79"/>
      <c r="I724" s="79"/>
      <c r="J724" s="79"/>
      <c r="K724" s="79"/>
      <c r="L724" s="79"/>
      <c r="AE724" s="79"/>
      <c r="AF724" s="79"/>
      <c r="AG724" s="79"/>
      <c r="AH724" s="79"/>
      <c r="AI724" s="79"/>
      <c r="AJ724" s="79"/>
      <c r="AK724" s="79"/>
      <c r="AL724" s="79"/>
      <c r="AM724" s="79"/>
      <c r="AN724" s="79"/>
      <c r="AO724" s="79"/>
      <c r="AP724" s="79"/>
      <c r="AQ724" s="79"/>
      <c r="AR724" s="79"/>
      <c r="AS724" s="79"/>
      <c r="AT724" s="79"/>
      <c r="AU724" s="79"/>
      <c r="AV724" s="79"/>
      <c r="AW724" s="79"/>
      <c r="AX724" s="79"/>
      <c r="AY724" s="79"/>
      <c r="AZ724" s="79"/>
      <c r="BA724" s="79"/>
      <c r="BB724" s="79"/>
      <c r="BC724" s="79"/>
      <c r="BD724" s="79"/>
      <c r="BE724" s="79"/>
      <c r="BF724" s="79"/>
      <c r="BG724" s="79"/>
      <c r="BH724" s="79"/>
      <c r="BI724" s="79"/>
      <c r="BJ724" s="79"/>
      <c r="BK724" s="79"/>
      <c r="BL724" s="79"/>
      <c r="BM724" s="79"/>
      <c r="BN724" s="79"/>
      <c r="BO724" s="79"/>
      <c r="BP724" s="79"/>
      <c r="BQ724" s="79"/>
      <c r="BR724" s="79"/>
      <c r="BS724" s="79"/>
      <c r="BT724" s="79"/>
      <c r="BU724" s="79"/>
      <c r="BV724" s="79"/>
      <c r="BW724" s="79"/>
      <c r="BX724" s="79"/>
      <c r="BY724" s="79"/>
      <c r="BZ724" s="79"/>
    </row>
    <row r="725" spans="1:78">
      <c r="A725" s="79"/>
      <c r="B725" s="79"/>
      <c r="C725" s="79"/>
      <c r="D725" s="79"/>
      <c r="E725" s="79"/>
      <c r="F725" s="79"/>
      <c r="G725" s="79"/>
      <c r="H725" s="79"/>
      <c r="I725" s="79"/>
      <c r="J725" s="79"/>
      <c r="K725" s="79"/>
      <c r="L725" s="79"/>
      <c r="AE725" s="79"/>
      <c r="AF725" s="79"/>
      <c r="AG725" s="79"/>
      <c r="AH725" s="79"/>
      <c r="AI725" s="79"/>
      <c r="AJ725" s="79"/>
      <c r="AK725" s="79"/>
      <c r="AL725" s="79"/>
      <c r="AM725" s="79"/>
      <c r="AN725" s="79"/>
      <c r="AO725" s="79"/>
      <c r="AP725" s="79"/>
      <c r="AQ725" s="79"/>
      <c r="AR725" s="79"/>
      <c r="AS725" s="79"/>
      <c r="AT725" s="79"/>
      <c r="AU725" s="79"/>
      <c r="AV725" s="79"/>
      <c r="AW725" s="79"/>
      <c r="AX725" s="79"/>
      <c r="AY725" s="79"/>
      <c r="AZ725" s="79"/>
      <c r="BA725" s="79"/>
      <c r="BB725" s="79"/>
      <c r="BC725" s="79"/>
      <c r="BD725" s="79"/>
      <c r="BE725" s="79"/>
      <c r="BF725" s="79"/>
      <c r="BG725" s="79"/>
      <c r="BH725" s="79"/>
      <c r="BI725" s="79"/>
      <c r="BJ725" s="79"/>
      <c r="BK725" s="79"/>
      <c r="BL725" s="79"/>
      <c r="BM725" s="79"/>
      <c r="BN725" s="79"/>
      <c r="BO725" s="79"/>
      <c r="BP725" s="79"/>
      <c r="BQ725" s="79"/>
      <c r="BR725" s="79"/>
      <c r="BS725" s="79"/>
      <c r="BT725" s="79"/>
      <c r="BU725" s="79"/>
      <c r="BV725" s="79"/>
      <c r="BW725" s="79"/>
      <c r="BX725" s="79"/>
      <c r="BY725" s="79"/>
      <c r="BZ725" s="79"/>
    </row>
    <row r="726" spans="1:78">
      <c r="A726" s="79"/>
      <c r="B726" s="79"/>
      <c r="C726" s="79"/>
      <c r="D726" s="79"/>
      <c r="E726" s="79"/>
      <c r="F726" s="79"/>
      <c r="G726" s="79"/>
      <c r="H726" s="79"/>
      <c r="I726" s="79"/>
      <c r="J726" s="79"/>
      <c r="K726" s="79"/>
      <c r="L726" s="79"/>
      <c r="AE726" s="79"/>
      <c r="AF726" s="79"/>
      <c r="AG726" s="79"/>
      <c r="AH726" s="79"/>
      <c r="AI726" s="79"/>
      <c r="AJ726" s="79"/>
      <c r="AK726" s="79"/>
      <c r="AL726" s="79"/>
      <c r="AM726" s="79"/>
      <c r="AN726" s="79"/>
      <c r="AO726" s="79"/>
      <c r="AP726" s="79"/>
      <c r="AQ726" s="79"/>
      <c r="AR726" s="79"/>
      <c r="AS726" s="79"/>
      <c r="AT726" s="79"/>
      <c r="AU726" s="79"/>
      <c r="AV726" s="79"/>
      <c r="AW726" s="79"/>
      <c r="AX726" s="79"/>
      <c r="AY726" s="79"/>
      <c r="AZ726" s="79"/>
      <c r="BA726" s="79"/>
      <c r="BB726" s="79"/>
      <c r="BC726" s="79"/>
      <c r="BD726" s="79"/>
      <c r="BE726" s="79"/>
      <c r="BF726" s="79"/>
      <c r="BG726" s="79"/>
      <c r="BH726" s="79"/>
      <c r="BI726" s="79"/>
      <c r="BJ726" s="79"/>
      <c r="BK726" s="79"/>
      <c r="BL726" s="79"/>
      <c r="BM726" s="79"/>
      <c r="BN726" s="79"/>
      <c r="BO726" s="79"/>
      <c r="BP726" s="79"/>
      <c r="BQ726" s="79"/>
      <c r="BR726" s="79"/>
      <c r="BS726" s="79"/>
      <c r="BT726" s="79"/>
      <c r="BU726" s="79"/>
      <c r="BV726" s="79"/>
      <c r="BW726" s="79"/>
      <c r="BX726" s="79"/>
      <c r="BY726" s="79"/>
      <c r="BZ726" s="79"/>
    </row>
    <row r="727" spans="1:78">
      <c r="A727" s="79"/>
      <c r="B727" s="79"/>
      <c r="C727" s="79"/>
      <c r="D727" s="79"/>
      <c r="E727" s="79"/>
      <c r="F727" s="79"/>
      <c r="G727" s="79"/>
      <c r="H727" s="79"/>
      <c r="I727" s="79"/>
      <c r="J727" s="79"/>
      <c r="K727" s="79"/>
      <c r="L727" s="79"/>
      <c r="AE727" s="79"/>
      <c r="AF727" s="79"/>
      <c r="AG727" s="79"/>
      <c r="AH727" s="79"/>
      <c r="AI727" s="79"/>
      <c r="AJ727" s="79"/>
      <c r="AK727" s="79"/>
      <c r="AL727" s="79"/>
      <c r="AM727" s="79"/>
      <c r="AN727" s="79"/>
      <c r="AO727" s="79"/>
      <c r="AP727" s="79"/>
      <c r="AQ727" s="79"/>
      <c r="AR727" s="79"/>
      <c r="AS727" s="79"/>
      <c r="AT727" s="79"/>
      <c r="AU727" s="79"/>
      <c r="AV727" s="79"/>
      <c r="AW727" s="79"/>
      <c r="AX727" s="79"/>
      <c r="AY727" s="79"/>
      <c r="AZ727" s="79"/>
      <c r="BA727" s="79"/>
      <c r="BB727" s="79"/>
      <c r="BC727" s="79"/>
      <c r="BD727" s="79"/>
      <c r="BE727" s="79"/>
      <c r="BF727" s="79"/>
      <c r="BG727" s="79"/>
      <c r="BH727" s="79"/>
      <c r="BI727" s="79"/>
      <c r="BJ727" s="79"/>
      <c r="BK727" s="79"/>
      <c r="BL727" s="79"/>
      <c r="BM727" s="79"/>
      <c r="BN727" s="79"/>
      <c r="BO727" s="79"/>
      <c r="BP727" s="79"/>
      <c r="BQ727" s="79"/>
      <c r="BR727" s="79"/>
      <c r="BS727" s="79"/>
      <c r="BT727" s="79"/>
      <c r="BU727" s="79"/>
      <c r="BV727" s="79"/>
      <c r="BW727" s="79"/>
      <c r="BX727" s="79"/>
      <c r="BY727" s="79"/>
      <c r="BZ727" s="79"/>
    </row>
    <row r="728" spans="1:78">
      <c r="A728" s="79"/>
      <c r="B728" s="79"/>
      <c r="C728" s="79"/>
      <c r="D728" s="79"/>
      <c r="E728" s="79"/>
      <c r="F728" s="79"/>
      <c r="G728" s="79"/>
      <c r="H728" s="79"/>
      <c r="I728" s="79"/>
      <c r="J728" s="79"/>
      <c r="K728" s="79"/>
      <c r="L728" s="79"/>
      <c r="AE728" s="79"/>
      <c r="AF728" s="79"/>
      <c r="AG728" s="79"/>
      <c r="AH728" s="79"/>
      <c r="AI728" s="79"/>
      <c r="AJ728" s="79"/>
      <c r="AK728" s="79"/>
      <c r="AL728" s="79"/>
      <c r="AM728" s="79"/>
      <c r="AN728" s="79"/>
      <c r="AO728" s="79"/>
      <c r="AP728" s="79"/>
      <c r="AQ728" s="79"/>
      <c r="AR728" s="79"/>
      <c r="AS728" s="79"/>
      <c r="AT728" s="79"/>
      <c r="AU728" s="79"/>
      <c r="AV728" s="79"/>
      <c r="AW728" s="79"/>
      <c r="AX728" s="79"/>
      <c r="AY728" s="79"/>
      <c r="AZ728" s="79"/>
      <c r="BA728" s="79"/>
      <c r="BB728" s="79"/>
      <c r="BC728" s="79"/>
      <c r="BD728" s="79"/>
      <c r="BE728" s="79"/>
      <c r="BF728" s="79"/>
      <c r="BG728" s="79"/>
      <c r="BH728" s="79"/>
      <c r="BI728" s="79"/>
      <c r="BJ728" s="79"/>
      <c r="BK728" s="79"/>
      <c r="BL728" s="79"/>
      <c r="BM728" s="79"/>
      <c r="BN728" s="79"/>
      <c r="BO728" s="79"/>
      <c r="BP728" s="79"/>
      <c r="BQ728" s="79"/>
      <c r="BR728" s="79"/>
      <c r="BS728" s="79"/>
      <c r="BT728" s="79"/>
      <c r="BU728" s="79"/>
      <c r="BV728" s="79"/>
      <c r="BW728" s="79"/>
      <c r="BX728" s="79"/>
      <c r="BY728" s="79"/>
      <c r="BZ728" s="79"/>
    </row>
    <row r="729" spans="1:78">
      <c r="A729" s="79"/>
      <c r="B729" s="79"/>
      <c r="C729" s="79"/>
      <c r="D729" s="79"/>
      <c r="E729" s="79"/>
      <c r="F729" s="79"/>
      <c r="G729" s="79"/>
      <c r="H729" s="79"/>
      <c r="I729" s="79"/>
      <c r="J729" s="79"/>
      <c r="K729" s="79"/>
      <c r="L729" s="79"/>
      <c r="AE729" s="79"/>
      <c r="AF729" s="79"/>
      <c r="AG729" s="79"/>
      <c r="AH729" s="79"/>
      <c r="AI729" s="79"/>
      <c r="AJ729" s="79"/>
      <c r="AK729" s="79"/>
      <c r="AL729" s="79"/>
      <c r="AM729" s="79"/>
      <c r="AN729" s="79"/>
      <c r="AO729" s="79"/>
      <c r="AP729" s="79"/>
      <c r="AQ729" s="79"/>
      <c r="AR729" s="79"/>
      <c r="AS729" s="79"/>
      <c r="AT729" s="79"/>
      <c r="AU729" s="79"/>
      <c r="AV729" s="79"/>
      <c r="AW729" s="79"/>
      <c r="AX729" s="79"/>
      <c r="AY729" s="79"/>
      <c r="AZ729" s="79"/>
      <c r="BA729" s="79"/>
      <c r="BB729" s="79"/>
      <c r="BC729" s="79"/>
      <c r="BD729" s="79"/>
      <c r="BE729" s="79"/>
      <c r="BF729" s="79"/>
      <c r="BG729" s="79"/>
      <c r="BH729" s="79"/>
      <c r="BI729" s="79"/>
      <c r="BJ729" s="79"/>
      <c r="BK729" s="79"/>
      <c r="BL729" s="79"/>
      <c r="BM729" s="79"/>
      <c r="BN729" s="79"/>
      <c r="BO729" s="79"/>
      <c r="BP729" s="79"/>
      <c r="BQ729" s="79"/>
      <c r="BR729" s="79"/>
      <c r="BS729" s="79"/>
      <c r="BT729" s="79"/>
      <c r="BU729" s="79"/>
      <c r="BV729" s="79"/>
      <c r="BW729" s="79"/>
      <c r="BX729" s="79"/>
      <c r="BY729" s="79"/>
      <c r="BZ729" s="79"/>
    </row>
    <row r="730" spans="1:78">
      <c r="A730" s="79"/>
      <c r="B730" s="79"/>
      <c r="C730" s="79"/>
      <c r="D730" s="79"/>
      <c r="E730" s="79"/>
      <c r="F730" s="79"/>
      <c r="G730" s="79"/>
      <c r="H730" s="79"/>
      <c r="I730" s="79"/>
      <c r="J730" s="79"/>
      <c r="K730" s="79"/>
      <c r="L730" s="79"/>
      <c r="AE730" s="79"/>
      <c r="AF730" s="79"/>
      <c r="AG730" s="79"/>
      <c r="AH730" s="79"/>
      <c r="AI730" s="79"/>
      <c r="AJ730" s="79"/>
      <c r="AK730" s="79"/>
      <c r="AL730" s="79"/>
      <c r="AM730" s="79"/>
      <c r="AN730" s="79"/>
      <c r="AO730" s="79"/>
      <c r="AP730" s="79"/>
      <c r="AQ730" s="79"/>
      <c r="AR730" s="79"/>
      <c r="AS730" s="79"/>
      <c r="AT730" s="79"/>
      <c r="AU730" s="79"/>
      <c r="AV730" s="79"/>
      <c r="AW730" s="79"/>
      <c r="AX730" s="79"/>
      <c r="AY730" s="79"/>
      <c r="AZ730" s="79"/>
      <c r="BA730" s="79"/>
      <c r="BB730" s="79"/>
      <c r="BC730" s="79"/>
      <c r="BD730" s="79"/>
      <c r="BE730" s="79"/>
      <c r="BF730" s="79"/>
      <c r="BG730" s="79"/>
      <c r="BH730" s="79"/>
      <c r="BI730" s="79"/>
      <c r="BJ730" s="79"/>
      <c r="BK730" s="79"/>
      <c r="BL730" s="79"/>
      <c r="BM730" s="79"/>
      <c r="BN730" s="79"/>
      <c r="BO730" s="79"/>
      <c r="BP730" s="79"/>
      <c r="BQ730" s="79"/>
      <c r="BR730" s="79"/>
      <c r="BS730" s="79"/>
      <c r="BT730" s="79"/>
      <c r="BU730" s="79"/>
      <c r="BV730" s="79"/>
      <c r="BW730" s="79"/>
      <c r="BX730" s="79"/>
      <c r="BY730" s="79"/>
      <c r="BZ730" s="79"/>
    </row>
    <row r="731" spans="1:78">
      <c r="A731" s="79"/>
      <c r="B731" s="79"/>
      <c r="C731" s="79"/>
      <c r="D731" s="79"/>
      <c r="E731" s="79"/>
      <c r="F731" s="79"/>
      <c r="G731" s="79"/>
      <c r="H731" s="79"/>
      <c r="I731" s="79"/>
      <c r="J731" s="79"/>
      <c r="K731" s="79"/>
      <c r="L731" s="79"/>
      <c r="AE731" s="79"/>
      <c r="AF731" s="79"/>
      <c r="AG731" s="79"/>
      <c r="AH731" s="79"/>
      <c r="AI731" s="79"/>
      <c r="AJ731" s="79"/>
      <c r="AK731" s="79"/>
      <c r="AL731" s="79"/>
      <c r="AM731" s="79"/>
      <c r="AN731" s="79"/>
      <c r="AO731" s="79"/>
      <c r="AP731" s="79"/>
      <c r="AQ731" s="79"/>
      <c r="AR731" s="79"/>
      <c r="AS731" s="79"/>
      <c r="AT731" s="79"/>
      <c r="AU731" s="79"/>
      <c r="AV731" s="79"/>
      <c r="AW731" s="79"/>
      <c r="AX731" s="79"/>
      <c r="AY731" s="79"/>
      <c r="AZ731" s="79"/>
      <c r="BA731" s="79"/>
      <c r="BB731" s="79"/>
      <c r="BC731" s="79"/>
      <c r="BD731" s="79"/>
      <c r="BE731" s="79"/>
      <c r="BF731" s="79"/>
      <c r="BG731" s="79"/>
      <c r="BH731" s="79"/>
      <c r="BI731" s="79"/>
      <c r="BJ731" s="79"/>
      <c r="BK731" s="79"/>
      <c r="BL731" s="79"/>
      <c r="BM731" s="79"/>
      <c r="BN731" s="79"/>
      <c r="BO731" s="79"/>
      <c r="BP731" s="79"/>
      <c r="BQ731" s="79"/>
      <c r="BR731" s="79"/>
      <c r="BS731" s="79"/>
      <c r="BT731" s="79"/>
      <c r="BU731" s="79"/>
      <c r="BV731" s="79"/>
      <c r="BW731" s="79"/>
      <c r="BX731" s="79"/>
      <c r="BY731" s="79"/>
      <c r="BZ731" s="79"/>
    </row>
    <row r="732" spans="1:78">
      <c r="A732" s="79"/>
      <c r="B732" s="79"/>
      <c r="C732" s="79"/>
      <c r="D732" s="79"/>
      <c r="E732" s="79"/>
      <c r="F732" s="79"/>
      <c r="G732" s="79"/>
      <c r="H732" s="79"/>
      <c r="I732" s="79"/>
      <c r="J732" s="79"/>
      <c r="K732" s="79"/>
      <c r="L732" s="79"/>
      <c r="AE732" s="79"/>
      <c r="AF732" s="79"/>
      <c r="AG732" s="79"/>
      <c r="AH732" s="79"/>
      <c r="AI732" s="79"/>
      <c r="AJ732" s="79"/>
      <c r="AK732" s="79"/>
      <c r="AL732" s="79"/>
      <c r="AM732" s="79"/>
      <c r="AN732" s="79"/>
      <c r="AO732" s="79"/>
      <c r="AP732" s="79"/>
      <c r="AQ732" s="79"/>
      <c r="AR732" s="79"/>
      <c r="AS732" s="79"/>
      <c r="AT732" s="79"/>
      <c r="AU732" s="79"/>
      <c r="AV732" s="79"/>
      <c r="AW732" s="79"/>
      <c r="AX732" s="79"/>
      <c r="AY732" s="79"/>
      <c r="AZ732" s="79"/>
      <c r="BA732" s="79"/>
      <c r="BB732" s="79"/>
      <c r="BC732" s="79"/>
      <c r="BD732" s="79"/>
      <c r="BE732" s="79"/>
      <c r="BF732" s="79"/>
      <c r="BG732" s="79"/>
      <c r="BH732" s="79"/>
      <c r="BI732" s="79"/>
      <c r="BJ732" s="79"/>
      <c r="BK732" s="79"/>
      <c r="BL732" s="79"/>
      <c r="BM732" s="79"/>
      <c r="BN732" s="79"/>
      <c r="BO732" s="79"/>
      <c r="BP732" s="79"/>
      <c r="BQ732" s="79"/>
      <c r="BR732" s="79"/>
      <c r="BS732" s="79"/>
      <c r="BT732" s="79"/>
      <c r="BU732" s="79"/>
      <c r="BV732" s="79"/>
      <c r="BW732" s="79"/>
      <c r="BX732" s="79"/>
      <c r="BY732" s="79"/>
      <c r="BZ732" s="79"/>
    </row>
    <row r="733" spans="1:78">
      <c r="A733" s="79"/>
      <c r="B733" s="79"/>
      <c r="C733" s="79"/>
      <c r="D733" s="79"/>
      <c r="E733" s="79"/>
      <c r="F733" s="79"/>
      <c r="G733" s="79"/>
      <c r="H733" s="79"/>
      <c r="I733" s="79"/>
      <c r="J733" s="79"/>
      <c r="K733" s="79"/>
      <c r="L733" s="79"/>
      <c r="AE733" s="79"/>
      <c r="AF733" s="79"/>
      <c r="AG733" s="79"/>
      <c r="AH733" s="79"/>
      <c r="AI733" s="79"/>
      <c r="AJ733" s="79"/>
      <c r="AK733" s="79"/>
      <c r="AL733" s="79"/>
      <c r="AM733" s="79"/>
      <c r="AN733" s="79"/>
      <c r="AO733" s="79"/>
      <c r="AP733" s="79"/>
      <c r="AQ733" s="79"/>
      <c r="AR733" s="79"/>
      <c r="AS733" s="79"/>
      <c r="AT733" s="79"/>
      <c r="AU733" s="79"/>
      <c r="AV733" s="79"/>
      <c r="AW733" s="79"/>
      <c r="AX733" s="79"/>
      <c r="AY733" s="79"/>
      <c r="AZ733" s="79"/>
      <c r="BA733" s="79"/>
      <c r="BB733" s="79"/>
      <c r="BC733" s="79"/>
      <c r="BD733" s="79"/>
      <c r="BE733" s="79"/>
      <c r="BF733" s="79"/>
      <c r="BG733" s="79"/>
      <c r="BH733" s="79"/>
      <c r="BI733" s="79"/>
      <c r="BJ733" s="79"/>
      <c r="BK733" s="79"/>
      <c r="BL733" s="79"/>
      <c r="BM733" s="79"/>
      <c r="BN733" s="79"/>
      <c r="BO733" s="79"/>
      <c r="BP733" s="79"/>
      <c r="BQ733" s="79"/>
      <c r="BR733" s="79"/>
      <c r="BS733" s="79"/>
      <c r="BT733" s="79"/>
      <c r="BU733" s="79"/>
      <c r="BV733" s="79"/>
      <c r="BW733" s="79"/>
      <c r="BX733" s="79"/>
      <c r="BY733" s="79"/>
      <c r="BZ733" s="79"/>
    </row>
    <row r="734" spans="1:78">
      <c r="A734" s="79"/>
      <c r="B734" s="79"/>
      <c r="C734" s="79"/>
      <c r="D734" s="79"/>
      <c r="E734" s="79"/>
      <c r="F734" s="79"/>
      <c r="G734" s="79"/>
      <c r="H734" s="79"/>
      <c r="I734" s="79"/>
      <c r="J734" s="79"/>
      <c r="K734" s="79"/>
      <c r="L734" s="79"/>
      <c r="AE734" s="79"/>
      <c r="AF734" s="79"/>
      <c r="AG734" s="79"/>
      <c r="AH734" s="79"/>
      <c r="AI734" s="79"/>
      <c r="AJ734" s="79"/>
      <c r="AK734" s="79"/>
      <c r="AL734" s="79"/>
      <c r="AM734" s="79"/>
      <c r="AN734" s="79"/>
      <c r="AO734" s="79"/>
      <c r="AP734" s="79"/>
      <c r="AQ734" s="79"/>
      <c r="AR734" s="79"/>
      <c r="AS734" s="79"/>
      <c r="AT734" s="79"/>
      <c r="AU734" s="79"/>
      <c r="AV734" s="79"/>
      <c r="AW734" s="79"/>
      <c r="AX734" s="79"/>
      <c r="AY734" s="79"/>
      <c r="AZ734" s="79"/>
      <c r="BA734" s="79"/>
      <c r="BB734" s="79"/>
      <c r="BC734" s="79"/>
      <c r="BD734" s="79"/>
      <c r="BE734" s="79"/>
      <c r="BF734" s="79"/>
      <c r="BG734" s="79"/>
      <c r="BH734" s="79"/>
      <c r="BI734" s="79"/>
      <c r="BJ734" s="79"/>
      <c r="BK734" s="79"/>
      <c r="BL734" s="79"/>
      <c r="BM734" s="79"/>
      <c r="BN734" s="79"/>
      <c r="BO734" s="79"/>
      <c r="BP734" s="79"/>
      <c r="BQ734" s="79"/>
      <c r="BR734" s="79"/>
      <c r="BS734" s="79"/>
      <c r="BT734" s="79"/>
      <c r="BU734" s="79"/>
      <c r="BV734" s="79"/>
      <c r="BW734" s="79"/>
      <c r="BX734" s="79"/>
      <c r="BY734" s="79"/>
      <c r="BZ734" s="79"/>
    </row>
    <row r="735" spans="1:78">
      <c r="A735" s="79"/>
      <c r="B735" s="79"/>
      <c r="C735" s="79"/>
      <c r="D735" s="79"/>
      <c r="E735" s="79"/>
      <c r="F735" s="79"/>
      <c r="G735" s="79"/>
      <c r="H735" s="79"/>
      <c r="I735" s="79"/>
      <c r="J735" s="79"/>
      <c r="K735" s="79"/>
      <c r="L735" s="79"/>
      <c r="AE735" s="79"/>
      <c r="AF735" s="79"/>
      <c r="AG735" s="79"/>
      <c r="AH735" s="79"/>
      <c r="AI735" s="79"/>
      <c r="AJ735" s="79"/>
      <c r="AK735" s="79"/>
      <c r="AL735" s="79"/>
      <c r="AM735" s="79"/>
      <c r="AN735" s="79"/>
      <c r="AO735" s="79"/>
      <c r="AP735" s="79"/>
      <c r="AQ735" s="79"/>
      <c r="AR735" s="79"/>
      <c r="AS735" s="79"/>
      <c r="AT735" s="79"/>
      <c r="AU735" s="79"/>
      <c r="AV735" s="79"/>
      <c r="AW735" s="79"/>
      <c r="AX735" s="79"/>
      <c r="AY735" s="79"/>
      <c r="AZ735" s="79"/>
      <c r="BA735" s="79"/>
      <c r="BB735" s="79"/>
      <c r="BC735" s="79"/>
      <c r="BD735" s="79"/>
      <c r="BE735" s="79"/>
      <c r="BF735" s="79"/>
      <c r="BG735" s="79"/>
      <c r="BH735" s="79"/>
      <c r="BI735" s="79"/>
      <c r="BJ735" s="79"/>
      <c r="BK735" s="79"/>
      <c r="BL735" s="79"/>
      <c r="BM735" s="79"/>
      <c r="BN735" s="79"/>
      <c r="BO735" s="79"/>
      <c r="BP735" s="79"/>
      <c r="BQ735" s="79"/>
      <c r="BR735" s="79"/>
      <c r="BS735" s="79"/>
      <c r="BT735" s="79"/>
      <c r="BU735" s="79"/>
      <c r="BV735" s="79"/>
      <c r="BW735" s="79"/>
      <c r="BX735" s="79"/>
      <c r="BY735" s="79"/>
      <c r="BZ735" s="79"/>
    </row>
    <row r="736" spans="1:78">
      <c r="A736" s="79"/>
      <c r="B736" s="79"/>
      <c r="C736" s="79"/>
      <c r="D736" s="79"/>
      <c r="E736" s="79"/>
      <c r="F736" s="79"/>
      <c r="G736" s="79"/>
      <c r="H736" s="79"/>
      <c r="I736" s="79"/>
      <c r="J736" s="79"/>
      <c r="K736" s="79"/>
      <c r="L736" s="79"/>
      <c r="AE736" s="79"/>
      <c r="AF736" s="79"/>
      <c r="AG736" s="79"/>
      <c r="AH736" s="79"/>
      <c r="AI736" s="79"/>
      <c r="AJ736" s="79"/>
      <c r="AK736" s="79"/>
      <c r="AL736" s="79"/>
      <c r="AM736" s="79"/>
      <c r="AN736" s="79"/>
      <c r="AO736" s="79"/>
      <c r="AP736" s="79"/>
      <c r="AQ736" s="79"/>
      <c r="AR736" s="79"/>
      <c r="AS736" s="79"/>
      <c r="AT736" s="79"/>
      <c r="AU736" s="79"/>
      <c r="AV736" s="79"/>
      <c r="AW736" s="79"/>
      <c r="AX736" s="79"/>
      <c r="AY736" s="79"/>
      <c r="AZ736" s="79"/>
      <c r="BA736" s="79"/>
      <c r="BB736" s="79"/>
      <c r="BC736" s="79"/>
      <c r="BD736" s="79"/>
      <c r="BE736" s="79"/>
      <c r="BF736" s="79"/>
      <c r="BG736" s="79"/>
      <c r="BH736" s="79"/>
      <c r="BI736" s="79"/>
      <c r="BJ736" s="79"/>
      <c r="BK736" s="79"/>
      <c r="BL736" s="79"/>
      <c r="BM736" s="79"/>
      <c r="BN736" s="79"/>
      <c r="BO736" s="79"/>
      <c r="BP736" s="79"/>
      <c r="BQ736" s="79"/>
      <c r="BR736" s="79"/>
      <c r="BS736" s="79"/>
      <c r="BT736" s="79"/>
      <c r="BU736" s="79"/>
      <c r="BV736" s="79"/>
      <c r="BW736" s="79"/>
      <c r="BX736" s="79"/>
      <c r="BY736" s="79"/>
      <c r="BZ736" s="79"/>
    </row>
    <row r="737" spans="1:78">
      <c r="A737" s="79"/>
      <c r="B737" s="79"/>
      <c r="C737" s="79"/>
      <c r="D737" s="79"/>
      <c r="E737" s="79"/>
      <c r="F737" s="79"/>
      <c r="G737" s="79"/>
      <c r="H737" s="79"/>
      <c r="I737" s="79"/>
      <c r="J737" s="79"/>
      <c r="K737" s="79"/>
      <c r="L737" s="79"/>
      <c r="AE737" s="79"/>
      <c r="AF737" s="79"/>
      <c r="AG737" s="79"/>
      <c r="AH737" s="79"/>
      <c r="AI737" s="79"/>
      <c r="AJ737" s="79"/>
      <c r="AK737" s="79"/>
      <c r="AL737" s="79"/>
      <c r="AM737" s="79"/>
      <c r="AN737" s="79"/>
      <c r="AO737" s="79"/>
      <c r="AP737" s="79"/>
      <c r="AQ737" s="79"/>
      <c r="AR737" s="79"/>
      <c r="AS737" s="79"/>
      <c r="AT737" s="79"/>
      <c r="AU737" s="79"/>
      <c r="AV737" s="79"/>
      <c r="AW737" s="79"/>
      <c r="AX737" s="79"/>
      <c r="AY737" s="79"/>
      <c r="AZ737" s="79"/>
      <c r="BA737" s="79"/>
      <c r="BB737" s="79"/>
      <c r="BC737" s="79"/>
      <c r="BD737" s="79"/>
      <c r="BE737" s="79"/>
      <c r="BF737" s="79"/>
      <c r="BG737" s="79"/>
      <c r="BH737" s="79"/>
      <c r="BI737" s="79"/>
      <c r="BJ737" s="79"/>
      <c r="BK737" s="79"/>
      <c r="BL737" s="79"/>
      <c r="BM737" s="79"/>
      <c r="BN737" s="79"/>
      <c r="BO737" s="79"/>
      <c r="BP737" s="79"/>
      <c r="BQ737" s="79"/>
      <c r="BR737" s="79"/>
      <c r="BS737" s="79"/>
      <c r="BT737" s="79"/>
      <c r="BU737" s="79"/>
      <c r="BV737" s="79"/>
      <c r="BW737" s="79"/>
      <c r="BX737" s="79"/>
      <c r="BY737" s="79"/>
      <c r="BZ737" s="79"/>
    </row>
    <row r="738" spans="1:78">
      <c r="A738" s="79"/>
      <c r="B738" s="79"/>
      <c r="C738" s="79"/>
      <c r="D738" s="79"/>
      <c r="E738" s="79"/>
      <c r="F738" s="79"/>
      <c r="G738" s="79"/>
      <c r="H738" s="79"/>
      <c r="I738" s="79"/>
      <c r="J738" s="79"/>
      <c r="K738" s="79"/>
      <c r="L738" s="79"/>
      <c r="AE738" s="79"/>
      <c r="AF738" s="79"/>
      <c r="AG738" s="79"/>
      <c r="AH738" s="79"/>
      <c r="AI738" s="79"/>
      <c r="AJ738" s="79"/>
      <c r="AK738" s="79"/>
      <c r="AL738" s="79"/>
      <c r="AM738" s="79"/>
      <c r="AN738" s="79"/>
      <c r="AO738" s="79"/>
      <c r="AP738" s="79"/>
      <c r="AQ738" s="79"/>
      <c r="AR738" s="79"/>
      <c r="AS738" s="79"/>
      <c r="AT738" s="79"/>
      <c r="AU738" s="79"/>
      <c r="AV738" s="79"/>
      <c r="AW738" s="79"/>
      <c r="AX738" s="79"/>
      <c r="AY738" s="79"/>
      <c r="AZ738" s="79"/>
      <c r="BA738" s="79"/>
      <c r="BB738" s="79"/>
      <c r="BC738" s="79"/>
      <c r="BD738" s="79"/>
      <c r="BE738" s="79"/>
      <c r="BF738" s="79"/>
      <c r="BG738" s="79"/>
      <c r="BH738" s="79"/>
      <c r="BI738" s="79"/>
      <c r="BJ738" s="79"/>
      <c r="BK738" s="79"/>
      <c r="BL738" s="79"/>
      <c r="BM738" s="79"/>
      <c r="BN738" s="79"/>
      <c r="BO738" s="79"/>
      <c r="BP738" s="79"/>
      <c r="BQ738" s="79"/>
      <c r="BR738" s="79"/>
      <c r="BS738" s="79"/>
      <c r="BT738" s="79"/>
      <c r="BU738" s="79"/>
      <c r="BV738" s="79"/>
      <c r="BW738" s="79"/>
      <c r="BX738" s="79"/>
      <c r="BY738" s="79"/>
      <c r="BZ738" s="79"/>
    </row>
    <row r="739" spans="1:78">
      <c r="A739" s="79"/>
      <c r="B739" s="79"/>
      <c r="C739" s="79"/>
      <c r="D739" s="79"/>
      <c r="E739" s="79"/>
      <c r="F739" s="79"/>
      <c r="G739" s="79"/>
      <c r="H739" s="79"/>
      <c r="I739" s="79"/>
      <c r="J739" s="79"/>
      <c r="K739" s="79"/>
      <c r="L739" s="79"/>
      <c r="AE739" s="79"/>
      <c r="AF739" s="79"/>
      <c r="AG739" s="79"/>
      <c r="AH739" s="79"/>
      <c r="AI739" s="79"/>
      <c r="AJ739" s="79"/>
      <c r="AK739" s="79"/>
      <c r="AL739" s="79"/>
      <c r="AM739" s="79"/>
      <c r="AN739" s="79"/>
      <c r="AO739" s="79"/>
      <c r="AP739" s="79"/>
      <c r="AQ739" s="79"/>
      <c r="AR739" s="79"/>
      <c r="AS739" s="79"/>
      <c r="AT739" s="79"/>
      <c r="AU739" s="79"/>
      <c r="AV739" s="79"/>
      <c r="AW739" s="79"/>
      <c r="AX739" s="79"/>
      <c r="AY739" s="79"/>
      <c r="AZ739" s="79"/>
      <c r="BA739" s="79"/>
      <c r="BB739" s="79"/>
      <c r="BC739" s="79"/>
      <c r="BD739" s="79"/>
      <c r="BE739" s="79"/>
      <c r="BF739" s="79"/>
      <c r="BG739" s="79"/>
      <c r="BH739" s="79"/>
      <c r="BI739" s="79"/>
      <c r="BJ739" s="79"/>
      <c r="BK739" s="79"/>
      <c r="BL739" s="79"/>
      <c r="BM739" s="79"/>
      <c r="BN739" s="79"/>
      <c r="BO739" s="79"/>
      <c r="BP739" s="79"/>
      <c r="BQ739" s="79"/>
      <c r="BR739" s="79"/>
      <c r="BS739" s="79"/>
      <c r="BT739" s="79"/>
      <c r="BU739" s="79"/>
      <c r="BV739" s="79"/>
      <c r="BW739" s="79"/>
      <c r="BX739" s="79"/>
      <c r="BY739" s="79"/>
      <c r="BZ739" s="79"/>
    </row>
    <row r="740" spans="1:78">
      <c r="A740" s="79"/>
      <c r="B740" s="79"/>
      <c r="C740" s="79"/>
      <c r="D740" s="79"/>
      <c r="E740" s="79"/>
      <c r="F740" s="79"/>
      <c r="G740" s="79"/>
      <c r="H740" s="79"/>
      <c r="I740" s="79"/>
      <c r="J740" s="79"/>
      <c r="K740" s="79"/>
      <c r="L740" s="79"/>
      <c r="AE740" s="79"/>
      <c r="AF740" s="79"/>
      <c r="AG740" s="79"/>
      <c r="AH740" s="79"/>
      <c r="AI740" s="79"/>
      <c r="AJ740" s="79"/>
      <c r="AK740" s="79"/>
      <c r="AL740" s="79"/>
      <c r="AM740" s="79"/>
      <c r="AN740" s="79"/>
      <c r="AO740" s="79"/>
      <c r="AP740" s="79"/>
      <c r="AQ740" s="79"/>
      <c r="AR740" s="79"/>
      <c r="AS740" s="79"/>
      <c r="AT740" s="79"/>
      <c r="AU740" s="79"/>
      <c r="AV740" s="79"/>
      <c r="AW740" s="79"/>
      <c r="AX740" s="79"/>
      <c r="AY740" s="79"/>
      <c r="AZ740" s="79"/>
      <c r="BA740" s="79"/>
      <c r="BB740" s="79"/>
      <c r="BC740" s="79"/>
      <c r="BD740" s="79"/>
      <c r="BE740" s="79"/>
      <c r="BF740" s="79"/>
      <c r="BG740" s="79"/>
      <c r="BH740" s="79"/>
      <c r="BI740" s="79"/>
      <c r="BJ740" s="79"/>
      <c r="BK740" s="79"/>
      <c r="BL740" s="79"/>
      <c r="BM740" s="79"/>
      <c r="BN740" s="79"/>
      <c r="BO740" s="79"/>
      <c r="BP740" s="79"/>
      <c r="BQ740" s="79"/>
      <c r="BR740" s="79"/>
      <c r="BS740" s="79"/>
      <c r="BT740" s="79"/>
      <c r="BU740" s="79"/>
      <c r="BV740" s="79"/>
      <c r="BW740" s="79"/>
      <c r="BX740" s="79"/>
      <c r="BY740" s="79"/>
      <c r="BZ740" s="79"/>
    </row>
    <row r="741" spans="1:78">
      <c r="A741" s="79"/>
      <c r="B741" s="79"/>
      <c r="C741" s="79"/>
      <c r="D741" s="79"/>
      <c r="E741" s="79"/>
      <c r="F741" s="79"/>
      <c r="G741" s="79"/>
      <c r="H741" s="79"/>
      <c r="I741" s="79"/>
      <c r="J741" s="79"/>
      <c r="K741" s="79"/>
      <c r="L741" s="79"/>
      <c r="AE741" s="79"/>
      <c r="AF741" s="79"/>
      <c r="AG741" s="79"/>
      <c r="AH741" s="79"/>
      <c r="AI741" s="79"/>
      <c r="AJ741" s="79"/>
      <c r="AK741" s="79"/>
      <c r="AL741" s="79"/>
      <c r="AM741" s="79"/>
      <c r="AN741" s="79"/>
      <c r="AO741" s="79"/>
      <c r="AP741" s="79"/>
      <c r="AQ741" s="79"/>
      <c r="AR741" s="79"/>
      <c r="AS741" s="79"/>
      <c r="AT741" s="79"/>
      <c r="AU741" s="79"/>
      <c r="AV741" s="79"/>
      <c r="AW741" s="79"/>
      <c r="AX741" s="79"/>
      <c r="AY741" s="79"/>
      <c r="AZ741" s="79"/>
      <c r="BA741" s="79"/>
      <c r="BB741" s="79"/>
      <c r="BC741" s="79"/>
      <c r="BD741" s="79"/>
      <c r="BE741" s="79"/>
      <c r="BF741" s="79"/>
      <c r="BG741" s="79"/>
      <c r="BH741" s="79"/>
      <c r="BI741" s="79"/>
      <c r="BJ741" s="79"/>
      <c r="BK741" s="79"/>
      <c r="BL741" s="79"/>
      <c r="BM741" s="79"/>
      <c r="BN741" s="79"/>
      <c r="BO741" s="79"/>
      <c r="BP741" s="79"/>
      <c r="BQ741" s="79"/>
      <c r="BR741" s="79"/>
      <c r="BS741" s="79"/>
      <c r="BT741" s="79"/>
      <c r="BU741" s="79"/>
      <c r="BV741" s="79"/>
      <c r="BW741" s="79"/>
      <c r="BX741" s="79"/>
      <c r="BY741" s="79"/>
      <c r="BZ741" s="79"/>
    </row>
    <row r="742" spans="1:78">
      <c r="A742" s="79"/>
      <c r="B742" s="79"/>
      <c r="C742" s="79"/>
      <c r="D742" s="79"/>
      <c r="E742" s="79"/>
      <c r="F742" s="79"/>
      <c r="G742" s="79"/>
      <c r="H742" s="79"/>
      <c r="I742" s="79"/>
      <c r="J742" s="79"/>
      <c r="K742" s="79"/>
      <c r="L742" s="79"/>
      <c r="AE742" s="79"/>
      <c r="AF742" s="79"/>
      <c r="AG742" s="79"/>
      <c r="AH742" s="79"/>
      <c r="AI742" s="79"/>
      <c r="AJ742" s="79"/>
      <c r="AK742" s="79"/>
      <c r="AL742" s="79"/>
      <c r="AM742" s="79"/>
      <c r="AN742" s="79"/>
      <c r="AO742" s="79"/>
      <c r="AP742" s="79"/>
      <c r="AQ742" s="79"/>
      <c r="AR742" s="79"/>
      <c r="AS742" s="79"/>
      <c r="AT742" s="79"/>
      <c r="AU742" s="79"/>
      <c r="AV742" s="79"/>
      <c r="AW742" s="79"/>
      <c r="AX742" s="79"/>
      <c r="AY742" s="79"/>
      <c r="AZ742" s="79"/>
      <c r="BA742" s="79"/>
      <c r="BB742" s="79"/>
      <c r="BC742" s="79"/>
      <c r="BD742" s="79"/>
      <c r="BE742" s="79"/>
      <c r="BF742" s="79"/>
      <c r="BG742" s="79"/>
      <c r="BH742" s="79"/>
      <c r="BI742" s="79"/>
      <c r="BJ742" s="79"/>
      <c r="BK742" s="79"/>
      <c r="BL742" s="79"/>
      <c r="BM742" s="79"/>
      <c r="BN742" s="79"/>
      <c r="BO742" s="79"/>
      <c r="BP742" s="79"/>
      <c r="BQ742" s="79"/>
      <c r="BR742" s="79"/>
      <c r="BS742" s="79"/>
      <c r="BT742" s="79"/>
      <c r="BU742" s="79"/>
      <c r="BV742" s="79"/>
      <c r="BW742" s="79"/>
      <c r="BX742" s="79"/>
      <c r="BY742" s="79"/>
      <c r="BZ742" s="79"/>
    </row>
    <row r="743" spans="1:78">
      <c r="A743" s="79"/>
      <c r="B743" s="79"/>
      <c r="C743" s="79"/>
      <c r="D743" s="79"/>
      <c r="E743" s="79"/>
      <c r="F743" s="79"/>
      <c r="G743" s="79"/>
      <c r="H743" s="79"/>
      <c r="I743" s="79"/>
      <c r="J743" s="79"/>
      <c r="K743" s="79"/>
      <c r="L743" s="79"/>
      <c r="AE743" s="79"/>
      <c r="AF743" s="79"/>
      <c r="AG743" s="79"/>
      <c r="AH743" s="79"/>
      <c r="AI743" s="79"/>
      <c r="AJ743" s="79"/>
      <c r="AK743" s="79"/>
      <c r="AL743" s="79"/>
      <c r="AM743" s="79"/>
      <c r="AN743" s="79"/>
      <c r="AO743" s="79"/>
      <c r="AP743" s="79"/>
      <c r="AQ743" s="79"/>
      <c r="AR743" s="79"/>
      <c r="AS743" s="79"/>
      <c r="AT743" s="79"/>
      <c r="AU743" s="79"/>
      <c r="AV743" s="79"/>
      <c r="AW743" s="79"/>
      <c r="AX743" s="79"/>
      <c r="AY743" s="79"/>
      <c r="AZ743" s="79"/>
      <c r="BA743" s="79"/>
      <c r="BB743" s="79"/>
      <c r="BC743" s="79"/>
      <c r="BD743" s="79"/>
      <c r="BE743" s="79"/>
      <c r="BF743" s="79"/>
      <c r="BG743" s="79"/>
      <c r="BH743" s="79"/>
      <c r="BI743" s="79"/>
      <c r="BJ743" s="79"/>
      <c r="BK743" s="79"/>
      <c r="BL743" s="79"/>
      <c r="BM743" s="79"/>
      <c r="BN743" s="79"/>
      <c r="BO743" s="79"/>
      <c r="BP743" s="79"/>
      <c r="BQ743" s="79"/>
      <c r="BR743" s="79"/>
      <c r="BS743" s="79"/>
      <c r="BT743" s="79"/>
      <c r="BU743" s="79"/>
      <c r="BV743" s="79"/>
      <c r="BW743" s="79"/>
      <c r="BX743" s="79"/>
      <c r="BY743" s="79"/>
      <c r="BZ743" s="79"/>
    </row>
    <row r="744" spans="1:78">
      <c r="A744" s="79"/>
      <c r="B744" s="79"/>
      <c r="C744" s="79"/>
      <c r="D744" s="79"/>
      <c r="E744" s="79"/>
      <c r="F744" s="79"/>
      <c r="G744" s="79"/>
      <c r="H744" s="79"/>
      <c r="I744" s="79"/>
      <c r="J744" s="79"/>
      <c r="K744" s="79"/>
      <c r="L744" s="79"/>
      <c r="AE744" s="79"/>
      <c r="AF744" s="79"/>
      <c r="AG744" s="79"/>
      <c r="AH744" s="79"/>
      <c r="AI744" s="79"/>
      <c r="AJ744" s="79"/>
      <c r="AK744" s="79"/>
      <c r="AL744" s="79"/>
      <c r="AM744" s="79"/>
      <c r="AN744" s="79"/>
      <c r="AO744" s="79"/>
      <c r="AP744" s="79"/>
      <c r="AQ744" s="79"/>
      <c r="AR744" s="79"/>
      <c r="AS744" s="79"/>
      <c r="AT744" s="79"/>
      <c r="AU744" s="79"/>
      <c r="AV744" s="79"/>
      <c r="AW744" s="79"/>
      <c r="AX744" s="79"/>
      <c r="AY744" s="79"/>
      <c r="AZ744" s="79"/>
      <c r="BA744" s="79"/>
      <c r="BB744" s="79"/>
      <c r="BC744" s="79"/>
      <c r="BD744" s="79"/>
      <c r="BE744" s="79"/>
      <c r="BF744" s="79"/>
      <c r="BG744" s="79"/>
      <c r="BH744" s="79"/>
      <c r="BI744" s="79"/>
      <c r="BJ744" s="79"/>
      <c r="BK744" s="79"/>
      <c r="BL744" s="79"/>
      <c r="BM744" s="79"/>
      <c r="BN744" s="79"/>
      <c r="BO744" s="79"/>
      <c r="BP744" s="79"/>
      <c r="BQ744" s="79"/>
      <c r="BR744" s="79"/>
      <c r="BS744" s="79"/>
      <c r="BT744" s="79"/>
      <c r="BU744" s="79"/>
      <c r="BV744" s="79"/>
      <c r="BW744" s="79"/>
      <c r="BX744" s="79"/>
      <c r="BY744" s="79"/>
      <c r="BZ744" s="79"/>
    </row>
    <row r="745" spans="1:78">
      <c r="A745" s="79"/>
      <c r="B745" s="79"/>
      <c r="C745" s="79"/>
      <c r="D745" s="79"/>
      <c r="E745" s="79"/>
      <c r="F745" s="79"/>
      <c r="G745" s="79"/>
      <c r="H745" s="79"/>
      <c r="I745" s="79"/>
      <c r="J745" s="79"/>
      <c r="K745" s="79"/>
      <c r="L745" s="79"/>
      <c r="AE745" s="79"/>
      <c r="AF745" s="79"/>
      <c r="AG745" s="79"/>
      <c r="AH745" s="79"/>
      <c r="AI745" s="79"/>
      <c r="AJ745" s="79"/>
      <c r="AK745" s="79"/>
      <c r="AL745" s="79"/>
      <c r="AM745" s="79"/>
      <c r="AN745" s="79"/>
      <c r="AO745" s="79"/>
      <c r="AP745" s="79"/>
      <c r="AQ745" s="79"/>
      <c r="AR745" s="79"/>
      <c r="AS745" s="79"/>
      <c r="AT745" s="79"/>
      <c r="AU745" s="79"/>
      <c r="AV745" s="79"/>
      <c r="AW745" s="79"/>
      <c r="AX745" s="79"/>
      <c r="AY745" s="79"/>
      <c r="AZ745" s="79"/>
      <c r="BA745" s="79"/>
      <c r="BB745" s="79"/>
      <c r="BC745" s="79"/>
      <c r="BD745" s="79"/>
      <c r="BE745" s="79"/>
      <c r="BF745" s="79"/>
      <c r="BG745" s="79"/>
      <c r="BH745" s="79"/>
      <c r="BI745" s="79"/>
      <c r="BJ745" s="79"/>
      <c r="BK745" s="79"/>
      <c r="BL745" s="79"/>
      <c r="BM745" s="79"/>
      <c r="BN745" s="79"/>
      <c r="BO745" s="79"/>
      <c r="BP745" s="79"/>
      <c r="BQ745" s="79"/>
      <c r="BR745" s="79"/>
      <c r="BS745" s="79"/>
      <c r="BT745" s="79"/>
      <c r="BU745" s="79"/>
      <c r="BV745" s="79"/>
      <c r="BW745" s="79"/>
      <c r="BX745" s="79"/>
      <c r="BY745" s="79"/>
      <c r="BZ745" s="79"/>
    </row>
    <row r="746" spans="1:78">
      <c r="A746" s="79"/>
      <c r="B746" s="79"/>
      <c r="C746" s="79"/>
      <c r="D746" s="79"/>
      <c r="E746" s="79"/>
      <c r="F746" s="79"/>
      <c r="G746" s="79"/>
      <c r="H746" s="79"/>
      <c r="I746" s="79"/>
      <c r="J746" s="79"/>
      <c r="K746" s="79"/>
      <c r="L746" s="79"/>
      <c r="AE746" s="79"/>
      <c r="AF746" s="79"/>
      <c r="AG746" s="79"/>
      <c r="AH746" s="79"/>
      <c r="AI746" s="79"/>
      <c r="AJ746" s="79"/>
      <c r="AK746" s="79"/>
      <c r="AL746" s="79"/>
      <c r="AM746" s="79"/>
      <c r="AN746" s="79"/>
      <c r="AO746" s="79"/>
      <c r="AP746" s="79"/>
      <c r="AQ746" s="79"/>
      <c r="AR746" s="79"/>
      <c r="AS746" s="79"/>
      <c r="AT746" s="79"/>
      <c r="AU746" s="79"/>
      <c r="AV746" s="79"/>
      <c r="AW746" s="79"/>
      <c r="AX746" s="79"/>
      <c r="AY746" s="79"/>
      <c r="AZ746" s="79"/>
      <c r="BA746" s="79"/>
      <c r="BB746" s="79"/>
      <c r="BC746" s="79"/>
      <c r="BD746" s="79"/>
      <c r="BE746" s="79"/>
      <c r="BF746" s="79"/>
      <c r="BG746" s="79"/>
      <c r="BH746" s="79"/>
      <c r="BI746" s="79"/>
      <c r="BJ746" s="79"/>
      <c r="BK746" s="79"/>
      <c r="BL746" s="79"/>
      <c r="BM746" s="79"/>
      <c r="BN746" s="79"/>
      <c r="BO746" s="79"/>
      <c r="BP746" s="79"/>
      <c r="BQ746" s="79"/>
      <c r="BR746" s="79"/>
      <c r="BS746" s="79"/>
      <c r="BT746" s="79"/>
      <c r="BU746" s="79"/>
      <c r="BV746" s="79"/>
      <c r="BW746" s="79"/>
      <c r="BX746" s="79"/>
      <c r="BY746" s="79"/>
      <c r="BZ746" s="79"/>
    </row>
    <row r="747" spans="1:78">
      <c r="A747" s="79"/>
      <c r="B747" s="79"/>
      <c r="C747" s="79"/>
      <c r="D747" s="79"/>
      <c r="E747" s="79"/>
      <c r="F747" s="79"/>
      <c r="G747" s="79"/>
      <c r="H747" s="79"/>
      <c r="I747" s="79"/>
      <c r="J747" s="79"/>
      <c r="K747" s="79"/>
      <c r="L747" s="79"/>
      <c r="AE747" s="79"/>
      <c r="AF747" s="79"/>
      <c r="AG747" s="79"/>
      <c r="AH747" s="79"/>
      <c r="AI747" s="79"/>
      <c r="AJ747" s="79"/>
      <c r="AK747" s="79"/>
      <c r="AL747" s="79"/>
      <c r="AM747" s="79"/>
      <c r="AN747" s="79"/>
      <c r="AO747" s="79"/>
      <c r="AP747" s="79"/>
      <c r="AQ747" s="79"/>
      <c r="AR747" s="79"/>
      <c r="AS747" s="79"/>
      <c r="AT747" s="79"/>
      <c r="AU747" s="79"/>
      <c r="AV747" s="79"/>
      <c r="AW747" s="79"/>
      <c r="AX747" s="79"/>
      <c r="AY747" s="79"/>
      <c r="AZ747" s="79"/>
      <c r="BA747" s="79"/>
      <c r="BB747" s="79"/>
      <c r="BC747" s="79"/>
      <c r="BD747" s="79"/>
      <c r="BE747" s="79"/>
      <c r="BF747" s="79"/>
      <c r="BG747" s="79"/>
      <c r="BH747" s="79"/>
      <c r="BI747" s="79"/>
      <c r="BJ747" s="79"/>
      <c r="BK747" s="79"/>
      <c r="BL747" s="79"/>
      <c r="BM747" s="79"/>
      <c r="BN747" s="79"/>
      <c r="BO747" s="79"/>
      <c r="BP747" s="79"/>
      <c r="BQ747" s="79"/>
      <c r="BR747" s="79"/>
      <c r="BS747" s="79"/>
      <c r="BT747" s="79"/>
      <c r="BU747" s="79"/>
      <c r="BV747" s="79"/>
      <c r="BW747" s="79"/>
      <c r="BX747" s="79"/>
      <c r="BY747" s="79"/>
      <c r="BZ747" s="79"/>
    </row>
    <row r="748" spans="1:78">
      <c r="A748" s="79"/>
      <c r="B748" s="79"/>
      <c r="C748" s="79"/>
      <c r="D748" s="79"/>
      <c r="E748" s="79"/>
      <c r="F748" s="79"/>
      <c r="G748" s="79"/>
      <c r="H748" s="79"/>
      <c r="I748" s="79"/>
      <c r="J748" s="79"/>
      <c r="K748" s="79"/>
      <c r="L748" s="79"/>
      <c r="AE748" s="79"/>
      <c r="AF748" s="79"/>
      <c r="AG748" s="79"/>
      <c r="AH748" s="79"/>
      <c r="AI748" s="79"/>
      <c r="AJ748" s="79"/>
      <c r="AK748" s="79"/>
      <c r="AL748" s="79"/>
      <c r="AM748" s="79"/>
      <c r="AN748" s="79"/>
      <c r="AO748" s="79"/>
      <c r="AP748" s="79"/>
      <c r="AQ748" s="79"/>
      <c r="AR748" s="79"/>
      <c r="AS748" s="79"/>
      <c r="AT748" s="79"/>
      <c r="AU748" s="79"/>
      <c r="AV748" s="79"/>
      <c r="AW748" s="79"/>
      <c r="AX748" s="79"/>
      <c r="AY748" s="79"/>
      <c r="AZ748" s="79"/>
      <c r="BA748" s="79"/>
      <c r="BB748" s="79"/>
      <c r="BC748" s="79"/>
      <c r="BD748" s="79"/>
      <c r="BE748" s="79"/>
      <c r="BF748" s="79"/>
      <c r="BG748" s="79"/>
      <c r="BH748" s="79"/>
      <c r="BI748" s="79"/>
      <c r="BJ748" s="79"/>
      <c r="BK748" s="79"/>
      <c r="BL748" s="79"/>
      <c r="BM748" s="79"/>
      <c r="BN748" s="79"/>
      <c r="BO748" s="79"/>
      <c r="BP748" s="79"/>
      <c r="BQ748" s="79"/>
      <c r="BR748" s="79"/>
      <c r="BS748" s="79"/>
      <c r="BT748" s="79"/>
      <c r="BU748" s="79"/>
      <c r="BV748" s="79"/>
      <c r="BW748" s="79"/>
      <c r="BX748" s="79"/>
      <c r="BY748" s="79"/>
      <c r="BZ748" s="79"/>
    </row>
    <row r="749" spans="1:78">
      <c r="A749" s="79"/>
      <c r="B749" s="79"/>
      <c r="C749" s="79"/>
      <c r="D749" s="79"/>
      <c r="E749" s="79"/>
      <c r="F749" s="79"/>
      <c r="G749" s="79"/>
      <c r="H749" s="79"/>
      <c r="I749" s="79"/>
      <c r="J749" s="79"/>
      <c r="K749" s="79"/>
      <c r="L749" s="79"/>
      <c r="AE749" s="79"/>
      <c r="AF749" s="79"/>
      <c r="AG749" s="79"/>
      <c r="AH749" s="79"/>
      <c r="AI749" s="79"/>
      <c r="AJ749" s="79"/>
      <c r="AK749" s="79"/>
      <c r="AL749" s="79"/>
      <c r="AM749" s="79"/>
      <c r="AN749" s="79"/>
      <c r="AO749" s="79"/>
      <c r="AP749" s="79"/>
      <c r="AQ749" s="79"/>
      <c r="AR749" s="79"/>
      <c r="AS749" s="79"/>
      <c r="AT749" s="79"/>
      <c r="AU749" s="79"/>
      <c r="AV749" s="79"/>
      <c r="AW749" s="79"/>
      <c r="AX749" s="79"/>
      <c r="AY749" s="79"/>
      <c r="AZ749" s="79"/>
      <c r="BA749" s="79"/>
      <c r="BB749" s="79"/>
      <c r="BC749" s="79"/>
      <c r="BD749" s="79"/>
      <c r="BE749" s="79"/>
      <c r="BF749" s="79"/>
      <c r="BG749" s="79"/>
      <c r="BH749" s="79"/>
      <c r="BI749" s="79"/>
      <c r="BJ749" s="79"/>
      <c r="BK749" s="79"/>
      <c r="BL749" s="79"/>
      <c r="BM749" s="79"/>
      <c r="BN749" s="79"/>
      <c r="BO749" s="79"/>
      <c r="BP749" s="79"/>
      <c r="BQ749" s="79"/>
      <c r="BR749" s="79"/>
      <c r="BS749" s="79"/>
      <c r="BT749" s="79"/>
      <c r="BU749" s="79"/>
      <c r="BV749" s="79"/>
      <c r="BW749" s="79"/>
      <c r="BX749" s="79"/>
      <c r="BY749" s="79"/>
      <c r="BZ749" s="79"/>
    </row>
    <row r="750" spans="1:78">
      <c r="A750" s="79"/>
      <c r="B750" s="79"/>
      <c r="C750" s="79"/>
      <c r="D750" s="79"/>
      <c r="E750" s="79"/>
      <c r="F750" s="79"/>
      <c r="G750" s="79"/>
      <c r="H750" s="79"/>
      <c r="I750" s="79"/>
      <c r="J750" s="79"/>
      <c r="K750" s="79"/>
      <c r="L750" s="79"/>
      <c r="AE750" s="79"/>
      <c r="AF750" s="79"/>
      <c r="AG750" s="79"/>
      <c r="AH750" s="79"/>
      <c r="AI750" s="79"/>
      <c r="AJ750" s="79"/>
      <c r="AK750" s="79"/>
      <c r="AL750" s="79"/>
      <c r="AM750" s="79"/>
      <c r="AN750" s="79"/>
      <c r="AO750" s="79"/>
      <c r="AP750" s="79"/>
      <c r="AQ750" s="79"/>
      <c r="AR750" s="79"/>
      <c r="AS750" s="79"/>
      <c r="AT750" s="79"/>
      <c r="AU750" s="79"/>
      <c r="AV750" s="79"/>
      <c r="AW750" s="79"/>
      <c r="AX750" s="79"/>
      <c r="AY750" s="79"/>
      <c r="AZ750" s="79"/>
      <c r="BA750" s="79"/>
      <c r="BB750" s="79"/>
      <c r="BC750" s="79"/>
      <c r="BD750" s="79"/>
      <c r="BE750" s="79"/>
      <c r="BF750" s="79"/>
      <c r="BG750" s="79"/>
      <c r="BH750" s="79"/>
      <c r="BI750" s="79"/>
      <c r="BJ750" s="79"/>
      <c r="BK750" s="79"/>
      <c r="BL750" s="79"/>
      <c r="BM750" s="79"/>
      <c r="BN750" s="79"/>
      <c r="BO750" s="79"/>
      <c r="BP750" s="79"/>
      <c r="BQ750" s="79"/>
      <c r="BR750" s="79"/>
      <c r="BS750" s="79"/>
      <c r="BT750" s="79"/>
      <c r="BU750" s="79"/>
      <c r="BV750" s="79"/>
      <c r="BW750" s="79"/>
      <c r="BX750" s="79"/>
      <c r="BY750" s="79"/>
      <c r="BZ750" s="79"/>
    </row>
    <row r="751" spans="1:78">
      <c r="A751" s="79"/>
      <c r="B751" s="79"/>
      <c r="C751" s="79"/>
      <c r="D751" s="79"/>
      <c r="E751" s="79"/>
      <c r="F751" s="79"/>
      <c r="G751" s="79"/>
      <c r="H751" s="79"/>
      <c r="I751" s="79"/>
      <c r="J751" s="79"/>
      <c r="K751" s="79"/>
      <c r="L751" s="79"/>
      <c r="AE751" s="79"/>
      <c r="AF751" s="79"/>
      <c r="AG751" s="79"/>
      <c r="AH751" s="79"/>
      <c r="AI751" s="79"/>
      <c r="AJ751" s="79"/>
      <c r="AK751" s="79"/>
      <c r="AL751" s="79"/>
      <c r="AM751" s="79"/>
      <c r="AN751" s="79"/>
      <c r="AO751" s="79"/>
      <c r="AP751" s="79"/>
      <c r="AQ751" s="79"/>
      <c r="AR751" s="79"/>
      <c r="AS751" s="79"/>
      <c r="AT751" s="79"/>
      <c r="AU751" s="79"/>
      <c r="AV751" s="79"/>
      <c r="AW751" s="79"/>
      <c r="AX751" s="79"/>
      <c r="AY751" s="79"/>
      <c r="AZ751" s="79"/>
      <c r="BA751" s="79"/>
      <c r="BB751" s="79"/>
      <c r="BC751" s="79"/>
      <c r="BD751" s="79"/>
      <c r="BE751" s="79"/>
      <c r="BF751" s="79"/>
      <c r="BG751" s="79"/>
      <c r="BH751" s="79"/>
      <c r="BI751" s="79"/>
      <c r="BJ751" s="79"/>
      <c r="BK751" s="79"/>
      <c r="BL751" s="79"/>
      <c r="BM751" s="79"/>
      <c r="BN751" s="79"/>
      <c r="BO751" s="79"/>
      <c r="BP751" s="79"/>
      <c r="BQ751" s="79"/>
      <c r="BR751" s="79"/>
      <c r="BS751" s="79"/>
      <c r="BT751" s="79"/>
      <c r="BU751" s="79"/>
      <c r="BV751" s="79"/>
      <c r="BW751" s="79"/>
      <c r="BX751" s="79"/>
      <c r="BY751" s="79"/>
      <c r="BZ751" s="79"/>
    </row>
    <row r="752" spans="1:78">
      <c r="A752" s="79"/>
      <c r="B752" s="79"/>
      <c r="C752" s="79"/>
      <c r="D752" s="79"/>
      <c r="E752" s="79"/>
      <c r="F752" s="79"/>
      <c r="G752" s="79"/>
      <c r="H752" s="79"/>
      <c r="I752" s="79"/>
      <c r="J752" s="79"/>
      <c r="K752" s="79"/>
      <c r="L752" s="79"/>
      <c r="AE752" s="79"/>
      <c r="AF752" s="79"/>
      <c r="AG752" s="79"/>
      <c r="AH752" s="79"/>
      <c r="AI752" s="79"/>
      <c r="AJ752" s="79"/>
      <c r="AK752" s="79"/>
      <c r="AL752" s="79"/>
      <c r="AM752" s="79"/>
      <c r="AN752" s="79"/>
      <c r="AO752" s="79"/>
      <c r="AP752" s="79"/>
      <c r="AQ752" s="79"/>
      <c r="AR752" s="79"/>
      <c r="AS752" s="79"/>
      <c r="AT752" s="79"/>
      <c r="AU752" s="79"/>
      <c r="AV752" s="79"/>
      <c r="AW752" s="79"/>
      <c r="AX752" s="79"/>
      <c r="AY752" s="79"/>
      <c r="AZ752" s="79"/>
      <c r="BA752" s="79"/>
      <c r="BB752" s="79"/>
      <c r="BC752" s="79"/>
      <c r="BD752" s="79"/>
      <c r="BE752" s="79"/>
      <c r="BF752" s="79"/>
      <c r="BG752" s="79"/>
      <c r="BH752" s="79"/>
      <c r="BI752" s="79"/>
      <c r="BJ752" s="79"/>
      <c r="BK752" s="79"/>
      <c r="BL752" s="79"/>
      <c r="BM752" s="79"/>
      <c r="BN752" s="79"/>
      <c r="BO752" s="79"/>
      <c r="BP752" s="79"/>
      <c r="BQ752" s="79"/>
      <c r="BR752" s="79"/>
      <c r="BS752" s="79"/>
      <c r="BT752" s="79"/>
      <c r="BU752" s="79"/>
      <c r="BV752" s="79"/>
      <c r="BW752" s="79"/>
      <c r="BX752" s="79"/>
      <c r="BY752" s="79"/>
      <c r="BZ752" s="79"/>
    </row>
    <row r="753" spans="1:78">
      <c r="A753" s="79"/>
      <c r="B753" s="79"/>
      <c r="C753" s="79"/>
      <c r="D753" s="79"/>
      <c r="E753" s="79"/>
      <c r="F753" s="79"/>
      <c r="G753" s="79"/>
      <c r="H753" s="79"/>
      <c r="I753" s="79"/>
      <c r="J753" s="79"/>
      <c r="K753" s="79"/>
      <c r="L753" s="79"/>
      <c r="AE753" s="79"/>
      <c r="AF753" s="79"/>
      <c r="AG753" s="79"/>
      <c r="AH753" s="79"/>
      <c r="AI753" s="79"/>
      <c r="AJ753" s="79"/>
      <c r="AK753" s="79"/>
      <c r="AL753" s="79"/>
      <c r="AM753" s="79"/>
      <c r="AN753" s="79"/>
      <c r="AO753" s="79"/>
      <c r="AP753" s="79"/>
      <c r="AQ753" s="79"/>
      <c r="AR753" s="79"/>
      <c r="AS753" s="79"/>
      <c r="AT753" s="79"/>
      <c r="AU753" s="79"/>
      <c r="AV753" s="79"/>
      <c r="AW753" s="79"/>
      <c r="AX753" s="79"/>
      <c r="AY753" s="79"/>
      <c r="AZ753" s="79"/>
      <c r="BA753" s="79"/>
      <c r="BB753" s="79"/>
      <c r="BC753" s="79"/>
      <c r="BD753" s="79"/>
      <c r="BE753" s="79"/>
      <c r="BF753" s="79"/>
      <c r="BG753" s="79"/>
      <c r="BH753" s="79"/>
      <c r="BI753" s="79"/>
      <c r="BJ753" s="79"/>
      <c r="BK753" s="79"/>
      <c r="BL753" s="79"/>
      <c r="BM753" s="79"/>
      <c r="BN753" s="79"/>
      <c r="BO753" s="79"/>
      <c r="BP753" s="79"/>
      <c r="BQ753" s="79"/>
      <c r="BR753" s="79"/>
      <c r="BS753" s="79"/>
      <c r="BT753" s="79"/>
      <c r="BU753" s="79"/>
      <c r="BV753" s="79"/>
      <c r="BW753" s="79"/>
      <c r="BX753" s="79"/>
      <c r="BY753" s="79"/>
      <c r="BZ753" s="79"/>
    </row>
    <row r="754" spans="1:78">
      <c r="A754" s="79"/>
      <c r="B754" s="79"/>
      <c r="C754" s="79"/>
      <c r="D754" s="79"/>
      <c r="E754" s="79"/>
      <c r="F754" s="79"/>
      <c r="G754" s="79"/>
      <c r="H754" s="79"/>
      <c r="I754" s="79"/>
      <c r="J754" s="79"/>
      <c r="K754" s="79"/>
      <c r="L754" s="79"/>
      <c r="AE754" s="79"/>
      <c r="AF754" s="79"/>
      <c r="AG754" s="79"/>
      <c r="AH754" s="79"/>
      <c r="AI754" s="79"/>
      <c r="AJ754" s="79"/>
      <c r="AK754" s="79"/>
      <c r="AL754" s="79"/>
      <c r="AM754" s="79"/>
      <c r="AN754" s="79"/>
      <c r="AO754" s="79"/>
      <c r="AP754" s="79"/>
      <c r="AQ754" s="79"/>
      <c r="AR754" s="79"/>
      <c r="AS754" s="79"/>
      <c r="AT754" s="79"/>
      <c r="AU754" s="79"/>
      <c r="AV754" s="79"/>
      <c r="AW754" s="79"/>
      <c r="AX754" s="79"/>
      <c r="AY754" s="79"/>
      <c r="AZ754" s="79"/>
      <c r="BA754" s="79"/>
      <c r="BB754" s="79"/>
      <c r="BC754" s="79"/>
      <c r="BD754" s="79"/>
      <c r="BE754" s="79"/>
      <c r="BF754" s="79"/>
      <c r="BG754" s="79"/>
      <c r="BH754" s="79"/>
      <c r="BI754" s="79"/>
      <c r="BJ754" s="79"/>
      <c r="BK754" s="79"/>
      <c r="BL754" s="79"/>
      <c r="BM754" s="79"/>
      <c r="BN754" s="79"/>
      <c r="BO754" s="79"/>
      <c r="BP754" s="79"/>
      <c r="BQ754" s="79"/>
      <c r="BR754" s="79"/>
      <c r="BS754" s="79"/>
      <c r="BT754" s="79"/>
      <c r="BU754" s="79"/>
      <c r="BV754" s="79"/>
      <c r="BW754" s="79"/>
      <c r="BX754" s="79"/>
      <c r="BY754" s="79"/>
      <c r="BZ754" s="79"/>
    </row>
    <row r="755" spans="1:78">
      <c r="A755" s="79"/>
      <c r="B755" s="79"/>
      <c r="C755" s="79"/>
      <c r="D755" s="79"/>
      <c r="E755" s="79"/>
      <c r="F755" s="79"/>
      <c r="G755" s="79"/>
      <c r="H755" s="79"/>
      <c r="I755" s="79"/>
      <c r="J755" s="79"/>
      <c r="K755" s="79"/>
      <c r="L755" s="79"/>
      <c r="AE755" s="79"/>
      <c r="AF755" s="79"/>
      <c r="AG755" s="79"/>
      <c r="AH755" s="79"/>
      <c r="AI755" s="79"/>
      <c r="AJ755" s="79"/>
      <c r="AK755" s="79"/>
      <c r="AL755" s="79"/>
      <c r="AM755" s="79"/>
      <c r="AN755" s="79"/>
      <c r="AO755" s="79"/>
      <c r="AP755" s="79"/>
      <c r="AQ755" s="79"/>
      <c r="AR755" s="79"/>
      <c r="AS755" s="79"/>
      <c r="AT755" s="79"/>
      <c r="AU755" s="79"/>
      <c r="AV755" s="79"/>
      <c r="AW755" s="79"/>
      <c r="AX755" s="79"/>
      <c r="AY755" s="79"/>
      <c r="AZ755" s="79"/>
      <c r="BA755" s="79"/>
      <c r="BB755" s="79"/>
      <c r="BC755" s="79"/>
      <c r="BD755" s="79"/>
      <c r="BE755" s="79"/>
      <c r="BF755" s="79"/>
      <c r="BG755" s="79"/>
      <c r="BH755" s="79"/>
      <c r="BI755" s="79"/>
      <c r="BJ755" s="79"/>
      <c r="BK755" s="79"/>
      <c r="BL755" s="79"/>
      <c r="BM755" s="79"/>
      <c r="BN755" s="79"/>
      <c r="BO755" s="79"/>
      <c r="BP755" s="79"/>
      <c r="BQ755" s="79"/>
      <c r="BR755" s="79"/>
      <c r="BS755" s="79"/>
      <c r="BT755" s="79"/>
      <c r="BU755" s="79"/>
      <c r="BV755" s="79"/>
      <c r="BW755" s="79"/>
      <c r="BX755" s="79"/>
      <c r="BY755" s="79"/>
      <c r="BZ755" s="79"/>
    </row>
    <row r="756" spans="1:78">
      <c r="A756" s="79"/>
      <c r="B756" s="79"/>
      <c r="C756" s="79"/>
      <c r="D756" s="79"/>
      <c r="E756" s="79"/>
      <c r="F756" s="79"/>
      <c r="G756" s="79"/>
      <c r="H756" s="79"/>
      <c r="I756" s="79"/>
      <c r="J756" s="79"/>
      <c r="K756" s="79"/>
      <c r="L756" s="79"/>
      <c r="AE756" s="79"/>
      <c r="AF756" s="79"/>
      <c r="AG756" s="79"/>
      <c r="AH756" s="79"/>
      <c r="AI756" s="79"/>
      <c r="AJ756" s="79"/>
      <c r="AK756" s="79"/>
      <c r="AL756" s="79"/>
      <c r="AM756" s="79"/>
      <c r="AN756" s="79"/>
      <c r="AO756" s="79"/>
      <c r="AP756" s="79"/>
      <c r="AQ756" s="79"/>
      <c r="AR756" s="79"/>
      <c r="AS756" s="79"/>
      <c r="AT756" s="79"/>
      <c r="AU756" s="79"/>
      <c r="AV756" s="79"/>
      <c r="AW756" s="79"/>
      <c r="AX756" s="79"/>
      <c r="AY756" s="79"/>
      <c r="AZ756" s="79"/>
      <c r="BA756" s="79"/>
      <c r="BB756" s="79"/>
      <c r="BC756" s="79"/>
      <c r="BD756" s="79"/>
      <c r="BE756" s="79"/>
      <c r="BF756" s="79"/>
      <c r="BG756" s="79"/>
      <c r="BH756" s="79"/>
      <c r="BI756" s="79"/>
      <c r="BJ756" s="79"/>
      <c r="BK756" s="79"/>
      <c r="BL756" s="79"/>
      <c r="BM756" s="79"/>
      <c r="BN756" s="79"/>
      <c r="BO756" s="79"/>
      <c r="BP756" s="79"/>
      <c r="BQ756" s="79"/>
      <c r="BR756" s="79"/>
      <c r="BS756" s="79"/>
      <c r="BT756" s="79"/>
      <c r="BU756" s="79"/>
      <c r="BV756" s="79"/>
      <c r="BW756" s="79"/>
      <c r="BX756" s="79"/>
      <c r="BY756" s="79"/>
      <c r="BZ756" s="79"/>
    </row>
    <row r="757" spans="1:78">
      <c r="A757" s="79"/>
      <c r="B757" s="79"/>
      <c r="C757" s="79"/>
      <c r="D757" s="79"/>
      <c r="E757" s="79"/>
      <c r="F757" s="79"/>
      <c r="G757" s="79"/>
      <c r="H757" s="79"/>
      <c r="I757" s="79"/>
      <c r="J757" s="79"/>
      <c r="K757" s="79"/>
      <c r="L757" s="79"/>
      <c r="AE757" s="79"/>
      <c r="AF757" s="79"/>
      <c r="AG757" s="79"/>
      <c r="AH757" s="79"/>
      <c r="AI757" s="79"/>
      <c r="AJ757" s="79"/>
      <c r="AK757" s="79"/>
      <c r="AL757" s="79"/>
      <c r="AM757" s="79"/>
      <c r="AN757" s="79"/>
      <c r="AO757" s="79"/>
      <c r="AP757" s="79"/>
      <c r="AQ757" s="79"/>
      <c r="AR757" s="79"/>
      <c r="AS757" s="79"/>
      <c r="AT757" s="79"/>
      <c r="AU757" s="79"/>
      <c r="AV757" s="79"/>
      <c r="AW757" s="79"/>
      <c r="AX757" s="79"/>
      <c r="AY757" s="79"/>
      <c r="AZ757" s="79"/>
      <c r="BA757" s="79"/>
      <c r="BB757" s="79"/>
      <c r="BC757" s="79"/>
      <c r="BD757" s="79"/>
      <c r="BE757" s="79"/>
      <c r="BF757" s="79"/>
      <c r="BG757" s="79"/>
      <c r="BH757" s="79"/>
      <c r="BI757" s="79"/>
      <c r="BJ757" s="79"/>
      <c r="BK757" s="79"/>
      <c r="BL757" s="79"/>
      <c r="BM757" s="79"/>
      <c r="BN757" s="79"/>
      <c r="BO757" s="79"/>
      <c r="BP757" s="79"/>
      <c r="BQ757" s="79"/>
      <c r="BR757" s="79"/>
      <c r="BS757" s="79"/>
      <c r="BT757" s="79"/>
      <c r="BU757" s="79"/>
      <c r="BV757" s="79"/>
      <c r="BW757" s="79"/>
      <c r="BX757" s="79"/>
      <c r="BY757" s="79"/>
      <c r="BZ757" s="79"/>
    </row>
    <row r="758" spans="1:78">
      <c r="A758" s="79"/>
      <c r="B758" s="79"/>
      <c r="C758" s="79"/>
      <c r="D758" s="79"/>
      <c r="E758" s="79"/>
      <c r="F758" s="79"/>
      <c r="G758" s="79"/>
      <c r="H758" s="79"/>
      <c r="I758" s="79"/>
      <c r="J758" s="79"/>
      <c r="K758" s="79"/>
      <c r="L758" s="79"/>
      <c r="AE758" s="79"/>
      <c r="AF758" s="79"/>
      <c r="AG758" s="79"/>
      <c r="AH758" s="79"/>
      <c r="AI758" s="79"/>
      <c r="AJ758" s="79"/>
      <c r="AK758" s="79"/>
      <c r="AL758" s="79"/>
      <c r="AM758" s="79"/>
      <c r="AN758" s="79"/>
      <c r="AO758" s="79"/>
      <c r="AP758" s="79"/>
      <c r="AQ758" s="79"/>
      <c r="AR758" s="79"/>
      <c r="AS758" s="79"/>
      <c r="AT758" s="79"/>
      <c r="AU758" s="79"/>
      <c r="AV758" s="79"/>
      <c r="AW758" s="79"/>
      <c r="AX758" s="79"/>
      <c r="AY758" s="79"/>
      <c r="AZ758" s="79"/>
      <c r="BA758" s="79"/>
      <c r="BB758" s="79"/>
      <c r="BC758" s="79"/>
      <c r="BD758" s="79"/>
      <c r="BE758" s="79"/>
      <c r="BF758" s="79"/>
      <c r="BG758" s="79"/>
      <c r="BH758" s="79"/>
      <c r="BI758" s="79"/>
      <c r="BJ758" s="79"/>
      <c r="BK758" s="79"/>
      <c r="BL758" s="79"/>
      <c r="BM758" s="79"/>
      <c r="BN758" s="79"/>
      <c r="BO758" s="79"/>
      <c r="BP758" s="79"/>
      <c r="BQ758" s="79"/>
      <c r="BR758" s="79"/>
      <c r="BS758" s="79"/>
      <c r="BT758" s="79"/>
      <c r="BU758" s="79"/>
      <c r="BV758" s="79"/>
      <c r="BW758" s="79"/>
      <c r="BX758" s="79"/>
      <c r="BY758" s="79"/>
      <c r="BZ758" s="79"/>
    </row>
    <row r="759" spans="1:78">
      <c r="A759" s="79"/>
      <c r="B759" s="79"/>
      <c r="C759" s="79"/>
      <c r="D759" s="79"/>
      <c r="E759" s="79"/>
      <c r="F759" s="79"/>
      <c r="G759" s="79"/>
      <c r="H759" s="79"/>
      <c r="I759" s="79"/>
      <c r="J759" s="79"/>
      <c r="K759" s="79"/>
      <c r="L759" s="79"/>
      <c r="AE759" s="79"/>
      <c r="AF759" s="79"/>
      <c r="AG759" s="79"/>
      <c r="AH759" s="79"/>
      <c r="AI759" s="79"/>
      <c r="AJ759" s="79"/>
      <c r="AK759" s="79"/>
      <c r="AL759" s="79"/>
      <c r="AM759" s="79"/>
      <c r="AN759" s="79"/>
      <c r="AO759" s="79"/>
      <c r="AP759" s="79"/>
      <c r="AQ759" s="79"/>
      <c r="AR759" s="79"/>
      <c r="AS759" s="79"/>
      <c r="AT759" s="79"/>
      <c r="AU759" s="79"/>
      <c r="AV759" s="79"/>
      <c r="AW759" s="79"/>
      <c r="AX759" s="79"/>
      <c r="AY759" s="79"/>
      <c r="AZ759" s="79"/>
      <c r="BA759" s="79"/>
      <c r="BB759" s="79"/>
      <c r="BC759" s="79"/>
      <c r="BD759" s="79"/>
      <c r="BE759" s="79"/>
      <c r="BF759" s="79"/>
      <c r="BG759" s="79"/>
      <c r="BH759" s="79"/>
      <c r="BI759" s="79"/>
      <c r="BJ759" s="79"/>
      <c r="BK759" s="79"/>
      <c r="BL759" s="79"/>
      <c r="BM759" s="79"/>
      <c r="BN759" s="79"/>
      <c r="BO759" s="79"/>
      <c r="BP759" s="79"/>
      <c r="BQ759" s="79"/>
      <c r="BR759" s="79"/>
      <c r="BS759" s="79"/>
      <c r="BT759" s="79"/>
      <c r="BU759" s="79"/>
      <c r="BV759" s="79"/>
      <c r="BW759" s="79"/>
      <c r="BX759" s="79"/>
      <c r="BY759" s="79"/>
      <c r="BZ759" s="79"/>
    </row>
    <row r="760" spans="1:78">
      <c r="A760" s="79"/>
      <c r="B760" s="79"/>
      <c r="C760" s="79"/>
      <c r="D760" s="79"/>
      <c r="E760" s="79"/>
      <c r="F760" s="79"/>
      <c r="G760" s="79"/>
      <c r="H760" s="79"/>
      <c r="I760" s="79"/>
      <c r="J760" s="79"/>
      <c r="K760" s="79"/>
      <c r="L760" s="79"/>
      <c r="AE760" s="79"/>
      <c r="AF760" s="79"/>
      <c r="AG760" s="79"/>
      <c r="AH760" s="79"/>
      <c r="AI760" s="79"/>
      <c r="AJ760" s="79"/>
      <c r="AK760" s="79"/>
      <c r="AL760" s="79"/>
      <c r="AM760" s="79"/>
      <c r="AN760" s="79"/>
      <c r="AO760" s="79"/>
      <c r="AP760" s="79"/>
      <c r="AQ760" s="79"/>
      <c r="AR760" s="79"/>
      <c r="AS760" s="79"/>
      <c r="AT760" s="79"/>
      <c r="AU760" s="79"/>
      <c r="AV760" s="79"/>
      <c r="AW760" s="79"/>
      <c r="AX760" s="79"/>
      <c r="AY760" s="79"/>
      <c r="AZ760" s="79"/>
      <c r="BA760" s="79"/>
      <c r="BB760" s="79"/>
      <c r="BC760" s="79"/>
      <c r="BD760" s="79"/>
      <c r="BE760" s="79"/>
      <c r="BF760" s="79"/>
      <c r="BG760" s="79"/>
      <c r="BH760" s="79"/>
      <c r="BI760" s="79"/>
      <c r="BJ760" s="79"/>
      <c r="BK760" s="79"/>
      <c r="BL760" s="79"/>
      <c r="BM760" s="79"/>
      <c r="BN760" s="79"/>
      <c r="BO760" s="79"/>
      <c r="BP760" s="79"/>
      <c r="BQ760" s="79"/>
      <c r="BR760" s="79"/>
      <c r="BS760" s="79"/>
      <c r="BT760" s="79"/>
      <c r="BU760" s="79"/>
      <c r="BV760" s="79"/>
      <c r="BW760" s="79"/>
      <c r="BX760" s="79"/>
      <c r="BY760" s="79"/>
      <c r="BZ760" s="79"/>
    </row>
    <row r="761" spans="1:78">
      <c r="A761" s="79"/>
      <c r="B761" s="79"/>
      <c r="C761" s="79"/>
      <c r="D761" s="79"/>
      <c r="E761" s="79"/>
      <c r="F761" s="79"/>
      <c r="G761" s="79"/>
      <c r="H761" s="79"/>
      <c r="I761" s="79"/>
      <c r="J761" s="79"/>
      <c r="K761" s="79"/>
      <c r="L761" s="79"/>
      <c r="AE761" s="79"/>
      <c r="AF761" s="79"/>
      <c r="AG761" s="79"/>
      <c r="AH761" s="79"/>
      <c r="AI761" s="79"/>
      <c r="AJ761" s="79"/>
      <c r="AK761" s="79"/>
      <c r="AL761" s="79"/>
      <c r="AM761" s="79"/>
      <c r="AN761" s="79"/>
      <c r="AO761" s="79"/>
      <c r="AP761" s="79"/>
      <c r="AQ761" s="79"/>
      <c r="AR761" s="79"/>
      <c r="AS761" s="79"/>
      <c r="AT761" s="79"/>
      <c r="AU761" s="79"/>
      <c r="AV761" s="79"/>
      <c r="AW761" s="79"/>
      <c r="AX761" s="79"/>
      <c r="AY761" s="79"/>
      <c r="AZ761" s="79"/>
      <c r="BA761" s="79"/>
      <c r="BB761" s="79"/>
      <c r="BC761" s="79"/>
      <c r="BD761" s="79"/>
      <c r="BE761" s="79"/>
      <c r="BF761" s="79"/>
      <c r="BG761" s="79"/>
      <c r="BH761" s="79"/>
      <c r="BI761" s="79"/>
      <c r="BJ761" s="79"/>
      <c r="BK761" s="79"/>
      <c r="BL761" s="79"/>
      <c r="BM761" s="79"/>
      <c r="BN761" s="79"/>
      <c r="BO761" s="79"/>
      <c r="BP761" s="79"/>
      <c r="BQ761" s="79"/>
      <c r="BR761" s="79"/>
      <c r="BS761" s="79"/>
      <c r="BT761" s="79"/>
      <c r="BU761" s="79"/>
      <c r="BV761" s="79"/>
      <c r="BW761" s="79"/>
      <c r="BX761" s="79"/>
      <c r="BY761" s="79"/>
      <c r="BZ761" s="79"/>
    </row>
    <row r="762" spans="1:78">
      <c r="A762" s="79"/>
      <c r="B762" s="79"/>
      <c r="C762" s="79"/>
      <c r="D762" s="79"/>
      <c r="E762" s="79"/>
      <c r="F762" s="79"/>
      <c r="G762" s="79"/>
      <c r="H762" s="79"/>
      <c r="I762" s="79"/>
      <c r="J762" s="79"/>
      <c r="K762" s="79"/>
      <c r="L762" s="79"/>
      <c r="AE762" s="79"/>
      <c r="AF762" s="79"/>
      <c r="AG762" s="79"/>
      <c r="AH762" s="79"/>
      <c r="AI762" s="79"/>
      <c r="AJ762" s="79"/>
      <c r="AK762" s="79"/>
      <c r="AL762" s="79"/>
      <c r="AM762" s="79"/>
      <c r="AN762" s="79"/>
      <c r="AO762" s="79"/>
      <c r="AP762" s="79"/>
      <c r="AQ762" s="79"/>
      <c r="AR762" s="79"/>
      <c r="AS762" s="79"/>
      <c r="AT762" s="79"/>
      <c r="AU762" s="79"/>
      <c r="AV762" s="79"/>
      <c r="AW762" s="79"/>
      <c r="AX762" s="79"/>
      <c r="AY762" s="79"/>
      <c r="AZ762" s="79"/>
      <c r="BA762" s="79"/>
      <c r="BB762" s="79"/>
      <c r="BC762" s="79"/>
      <c r="BD762" s="79"/>
      <c r="BE762" s="79"/>
      <c r="BF762" s="79"/>
      <c r="BG762" s="79"/>
      <c r="BH762" s="79"/>
      <c r="BI762" s="79"/>
      <c r="BJ762" s="79"/>
      <c r="BK762" s="79"/>
      <c r="BL762" s="79"/>
      <c r="BM762" s="79"/>
      <c r="BN762" s="79"/>
      <c r="BO762" s="79"/>
      <c r="BP762" s="79"/>
      <c r="BQ762" s="79"/>
      <c r="BR762" s="79"/>
      <c r="BS762" s="79"/>
      <c r="BT762" s="79"/>
      <c r="BU762" s="79"/>
      <c r="BV762" s="79"/>
      <c r="BW762" s="79"/>
      <c r="BX762" s="79"/>
      <c r="BY762" s="79"/>
      <c r="BZ762" s="79"/>
    </row>
    <row r="763" spans="1:78">
      <c r="A763" s="79"/>
      <c r="B763" s="79"/>
      <c r="C763" s="79"/>
      <c r="D763" s="79"/>
      <c r="E763" s="79"/>
      <c r="F763" s="79"/>
      <c r="G763" s="79"/>
      <c r="H763" s="79"/>
      <c r="I763" s="79"/>
      <c r="J763" s="79"/>
      <c r="K763" s="79"/>
      <c r="L763" s="79"/>
      <c r="AE763" s="79"/>
      <c r="AF763" s="79"/>
      <c r="AG763" s="79"/>
      <c r="AH763" s="79"/>
      <c r="AI763" s="79"/>
      <c r="AJ763" s="79"/>
      <c r="AK763" s="79"/>
      <c r="AL763" s="79"/>
      <c r="AM763" s="79"/>
      <c r="AN763" s="79"/>
      <c r="AO763" s="79"/>
      <c r="AP763" s="79"/>
      <c r="AQ763" s="79"/>
      <c r="AR763" s="79"/>
      <c r="AS763" s="79"/>
      <c r="AT763" s="79"/>
      <c r="AU763" s="79"/>
      <c r="AV763" s="79"/>
      <c r="AW763" s="79"/>
      <c r="AX763" s="79"/>
      <c r="AY763" s="79"/>
      <c r="AZ763" s="79"/>
      <c r="BA763" s="79"/>
      <c r="BB763" s="79"/>
      <c r="BC763" s="79"/>
      <c r="BD763" s="79"/>
      <c r="BE763" s="79"/>
      <c r="BF763" s="79"/>
      <c r="BG763" s="79"/>
      <c r="BH763" s="79"/>
      <c r="BI763" s="79"/>
      <c r="BJ763" s="79"/>
      <c r="BK763" s="79"/>
      <c r="BL763" s="79"/>
      <c r="BM763" s="79"/>
      <c r="BN763" s="79"/>
      <c r="BO763" s="79"/>
      <c r="BP763" s="79"/>
      <c r="BQ763" s="79"/>
      <c r="BR763" s="79"/>
      <c r="BS763" s="79"/>
      <c r="BT763" s="79"/>
      <c r="BU763" s="79"/>
      <c r="BV763" s="79"/>
      <c r="BW763" s="79"/>
      <c r="BX763" s="79"/>
      <c r="BY763" s="79"/>
      <c r="BZ763" s="79"/>
    </row>
    <row r="764" spans="1:78">
      <c r="A764" s="79"/>
      <c r="B764" s="79"/>
      <c r="C764" s="79"/>
      <c r="D764" s="79"/>
      <c r="E764" s="79"/>
      <c r="F764" s="79"/>
      <c r="G764" s="79"/>
      <c r="H764" s="79"/>
      <c r="I764" s="79"/>
      <c r="J764" s="79"/>
      <c r="K764" s="79"/>
      <c r="L764" s="79"/>
      <c r="AE764" s="79"/>
      <c r="AF764" s="79"/>
      <c r="AG764" s="79"/>
      <c r="AH764" s="79"/>
      <c r="AI764" s="79"/>
      <c r="AJ764" s="79"/>
      <c r="AK764" s="79"/>
      <c r="AL764" s="79"/>
      <c r="AM764" s="79"/>
      <c r="AN764" s="79"/>
      <c r="AO764" s="79"/>
      <c r="AP764" s="79"/>
      <c r="AQ764" s="79"/>
      <c r="AR764" s="79"/>
      <c r="AS764" s="79"/>
      <c r="AT764" s="79"/>
      <c r="AU764" s="79"/>
      <c r="AV764" s="79"/>
      <c r="AW764" s="79"/>
      <c r="AX764" s="79"/>
      <c r="AY764" s="79"/>
      <c r="AZ764" s="79"/>
      <c r="BA764" s="79"/>
      <c r="BB764" s="79"/>
      <c r="BC764" s="79"/>
      <c r="BD764" s="79"/>
      <c r="BE764" s="79"/>
      <c r="BF764" s="79"/>
      <c r="BG764" s="79"/>
      <c r="BH764" s="79"/>
      <c r="BI764" s="79"/>
      <c r="BJ764" s="79"/>
      <c r="BK764" s="79"/>
      <c r="BL764" s="79"/>
      <c r="BM764" s="79"/>
      <c r="BN764" s="79"/>
      <c r="BO764" s="79"/>
      <c r="BP764" s="79"/>
      <c r="BQ764" s="79"/>
      <c r="BR764" s="79"/>
      <c r="BS764" s="79"/>
      <c r="BT764" s="79"/>
      <c r="BU764" s="79"/>
      <c r="BV764" s="79"/>
      <c r="BW764" s="79"/>
      <c r="BX764" s="79"/>
      <c r="BY764" s="79"/>
      <c r="BZ764" s="79"/>
    </row>
    <row r="765" spans="1:78">
      <c r="A765" s="79"/>
      <c r="B765" s="79"/>
      <c r="C765" s="79"/>
      <c r="D765" s="79"/>
      <c r="E765" s="79"/>
      <c r="F765" s="79"/>
      <c r="G765" s="79"/>
      <c r="H765" s="79"/>
      <c r="I765" s="79"/>
      <c r="J765" s="79"/>
      <c r="K765" s="79"/>
      <c r="L765" s="79"/>
      <c r="AE765" s="79"/>
      <c r="AF765" s="79"/>
      <c r="AG765" s="79"/>
      <c r="AH765" s="79"/>
      <c r="AI765" s="79"/>
      <c r="AJ765" s="79"/>
      <c r="AK765" s="79"/>
      <c r="AL765" s="79"/>
      <c r="AM765" s="79"/>
      <c r="AN765" s="79"/>
      <c r="AO765" s="79"/>
      <c r="AP765" s="79"/>
      <c r="AQ765" s="79"/>
      <c r="AR765" s="79"/>
      <c r="AS765" s="79"/>
      <c r="AT765" s="79"/>
      <c r="AU765" s="79"/>
      <c r="AV765" s="79"/>
      <c r="AW765" s="79"/>
      <c r="AX765" s="79"/>
      <c r="AY765" s="79"/>
      <c r="AZ765" s="79"/>
      <c r="BA765" s="79"/>
      <c r="BB765" s="79"/>
      <c r="BC765" s="79"/>
      <c r="BD765" s="79"/>
      <c r="BE765" s="79"/>
      <c r="BF765" s="79"/>
      <c r="BG765" s="79"/>
      <c r="BH765" s="79"/>
      <c r="BI765" s="79"/>
      <c r="BJ765" s="79"/>
      <c r="BK765" s="79"/>
      <c r="BL765" s="79"/>
      <c r="BM765" s="79"/>
      <c r="BN765" s="79"/>
      <c r="BO765" s="79"/>
      <c r="BP765" s="79"/>
      <c r="BQ765" s="79"/>
      <c r="BR765" s="79"/>
      <c r="BS765" s="79"/>
      <c r="BT765" s="79"/>
      <c r="BU765" s="79"/>
      <c r="BV765" s="79"/>
      <c r="BW765" s="79"/>
      <c r="BX765" s="79"/>
      <c r="BY765" s="79"/>
      <c r="BZ765" s="79"/>
    </row>
    <row r="766" spans="1:78">
      <c r="A766" s="79"/>
      <c r="B766" s="79"/>
      <c r="C766" s="79"/>
      <c r="D766" s="79"/>
      <c r="E766" s="79"/>
      <c r="F766" s="79"/>
      <c r="G766" s="79"/>
      <c r="H766" s="79"/>
      <c r="I766" s="79"/>
      <c r="J766" s="79"/>
      <c r="K766" s="79"/>
      <c r="L766" s="79"/>
      <c r="AE766" s="79"/>
      <c r="AF766" s="79"/>
      <c r="AG766" s="79"/>
      <c r="AH766" s="79"/>
      <c r="AI766" s="79"/>
      <c r="AJ766" s="79"/>
      <c r="AK766" s="79"/>
      <c r="AL766" s="79"/>
      <c r="AM766" s="79"/>
      <c r="AN766" s="79"/>
      <c r="AO766" s="79"/>
      <c r="AP766" s="79"/>
      <c r="AQ766" s="79"/>
      <c r="AR766" s="79"/>
      <c r="AS766" s="79"/>
      <c r="AT766" s="79"/>
      <c r="AU766" s="79"/>
      <c r="AV766" s="79"/>
      <c r="AW766" s="79"/>
      <c r="AX766" s="79"/>
      <c r="AY766" s="79"/>
      <c r="AZ766" s="79"/>
      <c r="BA766" s="79"/>
      <c r="BB766" s="79"/>
      <c r="BC766" s="79"/>
      <c r="BD766" s="79"/>
      <c r="BE766" s="79"/>
      <c r="BF766" s="79"/>
      <c r="BG766" s="79"/>
      <c r="BH766" s="79"/>
      <c r="BI766" s="79"/>
      <c r="BJ766" s="79"/>
      <c r="BK766" s="79"/>
      <c r="BL766" s="79"/>
      <c r="BM766" s="79"/>
      <c r="BN766" s="79"/>
      <c r="BO766" s="79"/>
      <c r="BP766" s="79"/>
      <c r="BQ766" s="79"/>
      <c r="BR766" s="79"/>
      <c r="BS766" s="79"/>
      <c r="BT766" s="79"/>
      <c r="BU766" s="79"/>
      <c r="BV766" s="79"/>
      <c r="BW766" s="79"/>
      <c r="BX766" s="79"/>
      <c r="BY766" s="79"/>
      <c r="BZ766" s="79"/>
    </row>
    <row r="767" spans="1:78">
      <c r="A767" s="79"/>
      <c r="B767" s="79"/>
      <c r="C767" s="79"/>
      <c r="D767" s="79"/>
      <c r="E767" s="79"/>
      <c r="F767" s="79"/>
      <c r="G767" s="79"/>
      <c r="H767" s="79"/>
      <c r="I767" s="79"/>
      <c r="J767" s="79"/>
      <c r="K767" s="79"/>
      <c r="L767" s="79"/>
      <c r="AE767" s="79"/>
      <c r="AF767" s="79"/>
      <c r="AG767" s="79"/>
      <c r="AH767" s="79"/>
      <c r="AI767" s="79"/>
      <c r="AJ767" s="79"/>
      <c r="AK767" s="79"/>
      <c r="AL767" s="79"/>
      <c r="AM767" s="79"/>
      <c r="AN767" s="79"/>
      <c r="AO767" s="79"/>
      <c r="AP767" s="79"/>
      <c r="AQ767" s="79"/>
      <c r="AR767" s="79"/>
      <c r="AS767" s="79"/>
      <c r="AT767" s="79"/>
      <c r="AU767" s="79"/>
      <c r="AV767" s="79"/>
      <c r="AW767" s="79"/>
      <c r="AX767" s="79"/>
      <c r="AY767" s="79"/>
      <c r="AZ767" s="79"/>
      <c r="BA767" s="79"/>
      <c r="BB767" s="79"/>
      <c r="BC767" s="79"/>
      <c r="BD767" s="79"/>
      <c r="BE767" s="79"/>
      <c r="BF767" s="79"/>
      <c r="BG767" s="79"/>
      <c r="BH767" s="79"/>
      <c r="BI767" s="79"/>
      <c r="BJ767" s="79"/>
      <c r="BK767" s="79"/>
      <c r="BL767" s="79"/>
      <c r="BM767" s="79"/>
      <c r="BN767" s="79"/>
      <c r="BO767" s="79"/>
      <c r="BP767" s="79"/>
      <c r="BQ767" s="79"/>
      <c r="BR767" s="79"/>
      <c r="BS767" s="79"/>
      <c r="BT767" s="79"/>
      <c r="BU767" s="79"/>
      <c r="BV767" s="79"/>
      <c r="BW767" s="79"/>
      <c r="BX767" s="79"/>
      <c r="BY767" s="79"/>
      <c r="BZ767" s="79"/>
    </row>
    <row r="768" spans="1:78">
      <c r="A768" s="79"/>
      <c r="B768" s="79"/>
      <c r="C768" s="79"/>
      <c r="D768" s="79"/>
      <c r="E768" s="79"/>
      <c r="F768" s="79"/>
      <c r="G768" s="79"/>
      <c r="H768" s="79"/>
      <c r="I768" s="79"/>
      <c r="J768" s="79"/>
      <c r="K768" s="79"/>
      <c r="L768" s="79"/>
      <c r="AE768" s="79"/>
      <c r="AF768" s="79"/>
      <c r="AG768" s="79"/>
      <c r="AH768" s="79"/>
      <c r="AI768" s="79"/>
      <c r="AJ768" s="79"/>
      <c r="AK768" s="79"/>
      <c r="AL768" s="79"/>
      <c r="AM768" s="79"/>
      <c r="AN768" s="79"/>
      <c r="AO768" s="79"/>
      <c r="AP768" s="79"/>
      <c r="AQ768" s="79"/>
      <c r="AR768" s="79"/>
      <c r="AS768" s="79"/>
      <c r="AT768" s="79"/>
      <c r="AU768" s="79"/>
      <c r="AV768" s="79"/>
      <c r="AW768" s="79"/>
      <c r="AX768" s="79"/>
      <c r="AY768" s="79"/>
      <c r="AZ768" s="79"/>
      <c r="BA768" s="79"/>
      <c r="BB768" s="79"/>
      <c r="BC768" s="79"/>
      <c r="BD768" s="79"/>
      <c r="BE768" s="79"/>
      <c r="BF768" s="79"/>
      <c r="BG768" s="79"/>
      <c r="BH768" s="79"/>
      <c r="BI768" s="79"/>
      <c r="BJ768" s="79"/>
      <c r="BK768" s="79"/>
      <c r="BL768" s="79"/>
      <c r="BM768" s="79"/>
      <c r="BN768" s="79"/>
      <c r="BO768" s="79"/>
      <c r="BP768" s="79"/>
      <c r="BQ768" s="79"/>
      <c r="BR768" s="79"/>
      <c r="BS768" s="79"/>
      <c r="BT768" s="79"/>
      <c r="BU768" s="79"/>
      <c r="BV768" s="79"/>
      <c r="BW768" s="79"/>
      <c r="BX768" s="79"/>
      <c r="BY768" s="79"/>
      <c r="BZ768" s="79"/>
    </row>
    <row r="769" spans="1:78">
      <c r="A769" s="79"/>
      <c r="B769" s="79"/>
      <c r="C769" s="79"/>
      <c r="D769" s="79"/>
      <c r="E769" s="79"/>
      <c r="F769" s="79"/>
      <c r="G769" s="79"/>
      <c r="H769" s="79"/>
      <c r="I769" s="79"/>
      <c r="J769" s="79"/>
      <c r="K769" s="79"/>
      <c r="L769" s="79"/>
      <c r="AE769" s="79"/>
      <c r="AF769" s="79"/>
      <c r="AG769" s="79"/>
      <c r="AH769" s="79"/>
      <c r="AI769" s="79"/>
      <c r="AJ769" s="79"/>
      <c r="AK769" s="79"/>
      <c r="AL769" s="79"/>
      <c r="AM769" s="79"/>
      <c r="AN769" s="79"/>
      <c r="AO769" s="79"/>
      <c r="AP769" s="79"/>
      <c r="AQ769" s="79"/>
      <c r="AR769" s="79"/>
      <c r="AS769" s="79"/>
      <c r="AT769" s="79"/>
      <c r="AU769" s="79"/>
      <c r="AV769" s="79"/>
      <c r="AW769" s="79"/>
      <c r="AX769" s="79"/>
      <c r="AY769" s="79"/>
      <c r="AZ769" s="79"/>
      <c r="BA769" s="79"/>
      <c r="BB769" s="79"/>
      <c r="BC769" s="79"/>
      <c r="BD769" s="79"/>
      <c r="BE769" s="79"/>
      <c r="BF769" s="79"/>
      <c r="BG769" s="79"/>
      <c r="BH769" s="79"/>
      <c r="BI769" s="79"/>
      <c r="BJ769" s="79"/>
      <c r="BK769" s="79"/>
      <c r="BL769" s="79"/>
      <c r="BM769" s="79"/>
      <c r="BN769" s="79"/>
      <c r="BO769" s="79"/>
      <c r="BP769" s="79"/>
      <c r="BQ769" s="79"/>
      <c r="BR769" s="79"/>
      <c r="BS769" s="79"/>
      <c r="BT769" s="79"/>
      <c r="BU769" s="79"/>
      <c r="BV769" s="79"/>
      <c r="BW769" s="79"/>
      <c r="BX769" s="79"/>
      <c r="BY769" s="79"/>
      <c r="BZ769" s="79"/>
    </row>
    <row r="770" spans="1:78">
      <c r="A770" s="79"/>
      <c r="B770" s="79"/>
      <c r="C770" s="79"/>
      <c r="D770" s="79"/>
      <c r="E770" s="79"/>
      <c r="F770" s="79"/>
      <c r="G770" s="79"/>
      <c r="H770" s="79"/>
      <c r="I770" s="79"/>
      <c r="J770" s="79"/>
      <c r="K770" s="79"/>
      <c r="L770" s="79"/>
      <c r="AE770" s="79"/>
      <c r="AF770" s="79"/>
      <c r="AG770" s="79"/>
      <c r="AH770" s="79"/>
      <c r="AI770" s="79"/>
      <c r="AJ770" s="79"/>
      <c r="AK770" s="79"/>
      <c r="AL770" s="79"/>
      <c r="AM770" s="79"/>
      <c r="AN770" s="79"/>
      <c r="AO770" s="79"/>
      <c r="AP770" s="79"/>
      <c r="AQ770" s="79"/>
      <c r="AR770" s="79"/>
      <c r="AS770" s="79"/>
      <c r="AT770" s="79"/>
      <c r="AU770" s="79"/>
      <c r="AV770" s="79"/>
      <c r="AW770" s="79"/>
      <c r="AX770" s="79"/>
      <c r="AY770" s="79"/>
      <c r="AZ770" s="79"/>
      <c r="BA770" s="79"/>
      <c r="BB770" s="79"/>
      <c r="BC770" s="79"/>
      <c r="BD770" s="79"/>
      <c r="BE770" s="79"/>
      <c r="BF770" s="79"/>
      <c r="BG770" s="79"/>
      <c r="BH770" s="79"/>
      <c r="BI770" s="79"/>
      <c r="BJ770" s="79"/>
      <c r="BK770" s="79"/>
      <c r="BL770" s="79"/>
      <c r="BM770" s="79"/>
      <c r="BN770" s="79"/>
      <c r="BO770" s="79"/>
      <c r="BP770" s="79"/>
      <c r="BQ770" s="79"/>
      <c r="BR770" s="79"/>
      <c r="BS770" s="79"/>
      <c r="BT770" s="79"/>
      <c r="BU770" s="79"/>
      <c r="BV770" s="79"/>
      <c r="BW770" s="79"/>
      <c r="BX770" s="79"/>
      <c r="BY770" s="79"/>
      <c r="BZ770" s="79"/>
    </row>
    <row r="771" spans="1:78">
      <c r="A771" s="79"/>
      <c r="B771" s="79"/>
      <c r="C771" s="79"/>
      <c r="D771" s="79"/>
      <c r="E771" s="79"/>
      <c r="F771" s="79"/>
      <c r="G771" s="79"/>
      <c r="H771" s="79"/>
      <c r="I771" s="79"/>
      <c r="J771" s="79"/>
      <c r="K771" s="79"/>
      <c r="L771" s="79"/>
      <c r="AE771" s="79"/>
      <c r="AF771" s="79"/>
      <c r="AG771" s="79"/>
      <c r="AH771" s="79"/>
      <c r="AI771" s="79"/>
      <c r="AJ771" s="79"/>
      <c r="AK771" s="79"/>
      <c r="AL771" s="79"/>
      <c r="AM771" s="79"/>
      <c r="AN771" s="79"/>
      <c r="AO771" s="79"/>
      <c r="AP771" s="79"/>
      <c r="AQ771" s="79"/>
      <c r="AR771" s="79"/>
      <c r="AS771" s="79"/>
      <c r="AT771" s="79"/>
      <c r="AU771" s="79"/>
      <c r="AV771" s="79"/>
      <c r="AW771" s="79"/>
      <c r="AX771" s="79"/>
      <c r="AY771" s="79"/>
      <c r="AZ771" s="79"/>
      <c r="BA771" s="79"/>
      <c r="BB771" s="79"/>
      <c r="BC771" s="79"/>
      <c r="BD771" s="79"/>
      <c r="BE771" s="79"/>
      <c r="BF771" s="79"/>
      <c r="BG771" s="79"/>
      <c r="BH771" s="79"/>
      <c r="BI771" s="79"/>
      <c r="BJ771" s="79"/>
      <c r="BK771" s="79"/>
      <c r="BL771" s="79"/>
      <c r="BM771" s="79"/>
      <c r="BN771" s="79"/>
      <c r="BO771" s="79"/>
      <c r="BP771" s="79"/>
      <c r="BQ771" s="79"/>
      <c r="BR771" s="79"/>
      <c r="BS771" s="79"/>
      <c r="BT771" s="79"/>
      <c r="BU771" s="79"/>
      <c r="BV771" s="79"/>
      <c r="BW771" s="79"/>
      <c r="BX771" s="79"/>
      <c r="BY771" s="79"/>
      <c r="BZ771" s="79"/>
    </row>
    <row r="772" spans="1:78">
      <c r="A772" s="79"/>
      <c r="B772" s="79"/>
      <c r="C772" s="79"/>
      <c r="D772" s="79"/>
      <c r="E772" s="79"/>
      <c r="F772" s="79"/>
      <c r="G772" s="79"/>
      <c r="H772" s="79"/>
      <c r="I772" s="79"/>
      <c r="J772" s="79"/>
      <c r="K772" s="79"/>
      <c r="L772" s="79"/>
      <c r="AE772" s="79"/>
      <c r="AF772" s="79"/>
      <c r="AG772" s="79"/>
      <c r="AH772" s="79"/>
      <c r="AI772" s="79"/>
      <c r="AJ772" s="79"/>
      <c r="AK772" s="79"/>
      <c r="AL772" s="79"/>
      <c r="AM772" s="79"/>
      <c r="AN772" s="79"/>
      <c r="AO772" s="79"/>
      <c r="AP772" s="79"/>
      <c r="AQ772" s="79"/>
      <c r="AR772" s="79"/>
      <c r="AS772" s="79"/>
      <c r="AT772" s="79"/>
      <c r="AU772" s="79"/>
      <c r="AV772" s="79"/>
      <c r="AW772" s="79"/>
      <c r="AX772" s="79"/>
      <c r="AY772" s="79"/>
      <c r="AZ772" s="79"/>
      <c r="BA772" s="79"/>
      <c r="BB772" s="79"/>
      <c r="BC772" s="79"/>
      <c r="BD772" s="79"/>
      <c r="BE772" s="79"/>
      <c r="BF772" s="79"/>
      <c r="BG772" s="79"/>
      <c r="BH772" s="79"/>
      <c r="BI772" s="79"/>
      <c r="BJ772" s="79"/>
      <c r="BK772" s="79"/>
      <c r="BL772" s="79"/>
      <c r="BM772" s="79"/>
      <c r="BN772" s="79"/>
      <c r="BO772" s="79"/>
      <c r="BP772" s="79"/>
      <c r="BQ772" s="79"/>
      <c r="BR772" s="79"/>
      <c r="BS772" s="79"/>
      <c r="BT772" s="79"/>
      <c r="BU772" s="79"/>
      <c r="BV772" s="79"/>
      <c r="BW772" s="79"/>
      <c r="BX772" s="79"/>
      <c r="BY772" s="79"/>
      <c r="BZ772" s="79"/>
    </row>
    <row r="773" spans="1:78">
      <c r="A773" s="79"/>
      <c r="B773" s="79"/>
      <c r="C773" s="79"/>
      <c r="D773" s="79"/>
      <c r="E773" s="79"/>
      <c r="F773" s="79"/>
      <c r="G773" s="79"/>
      <c r="H773" s="79"/>
      <c r="I773" s="79"/>
      <c r="J773" s="79"/>
      <c r="K773" s="79"/>
      <c r="L773" s="79"/>
      <c r="AE773" s="79"/>
      <c r="AF773" s="79"/>
      <c r="AG773" s="79"/>
      <c r="AH773" s="79"/>
      <c r="AI773" s="79"/>
      <c r="AJ773" s="79"/>
      <c r="AK773" s="79"/>
      <c r="AL773" s="79"/>
      <c r="AM773" s="79"/>
      <c r="AN773" s="79"/>
      <c r="AO773" s="79"/>
      <c r="AP773" s="79"/>
      <c r="AQ773" s="79"/>
      <c r="AR773" s="79"/>
      <c r="AS773" s="79"/>
      <c r="AT773" s="79"/>
      <c r="AU773" s="79"/>
      <c r="AV773" s="79"/>
      <c r="AW773" s="79"/>
      <c r="AX773" s="79"/>
      <c r="AY773" s="79"/>
      <c r="AZ773" s="79"/>
      <c r="BA773" s="79"/>
      <c r="BB773" s="79"/>
      <c r="BC773" s="79"/>
      <c r="BD773" s="79"/>
      <c r="BE773" s="79"/>
      <c r="BF773" s="79"/>
      <c r="BG773" s="79"/>
      <c r="BH773" s="79"/>
      <c r="BI773" s="79"/>
      <c r="BJ773" s="79"/>
      <c r="BK773" s="79"/>
      <c r="BL773" s="79"/>
      <c r="BM773" s="79"/>
      <c r="BN773" s="79"/>
      <c r="BO773" s="79"/>
      <c r="BP773" s="79"/>
      <c r="BQ773" s="79"/>
      <c r="BR773" s="79"/>
      <c r="BS773" s="79"/>
      <c r="BT773" s="79"/>
      <c r="BU773" s="79"/>
      <c r="BV773" s="79"/>
      <c r="BW773" s="79"/>
      <c r="BX773" s="79"/>
      <c r="BY773" s="79"/>
      <c r="BZ773" s="79"/>
    </row>
    <row r="774" spans="1:78">
      <c r="A774" s="79"/>
      <c r="B774" s="79"/>
      <c r="C774" s="79"/>
      <c r="D774" s="79"/>
      <c r="E774" s="79"/>
      <c r="F774" s="79"/>
      <c r="G774" s="79"/>
      <c r="H774" s="79"/>
      <c r="I774" s="79"/>
      <c r="J774" s="79"/>
      <c r="K774" s="79"/>
      <c r="L774" s="79"/>
      <c r="AE774" s="79"/>
      <c r="AF774" s="79"/>
      <c r="AG774" s="79"/>
      <c r="AH774" s="79"/>
      <c r="AI774" s="79"/>
      <c r="AJ774" s="79"/>
      <c r="AK774" s="79"/>
      <c r="AL774" s="79"/>
      <c r="AM774" s="79"/>
      <c r="AN774" s="79"/>
      <c r="AO774" s="79"/>
      <c r="AP774" s="79"/>
      <c r="AQ774" s="79"/>
      <c r="AR774" s="79"/>
      <c r="AS774" s="79"/>
      <c r="AT774" s="79"/>
      <c r="AU774" s="79"/>
      <c r="AV774" s="79"/>
      <c r="AW774" s="79"/>
      <c r="AX774" s="79"/>
      <c r="AY774" s="79"/>
      <c r="AZ774" s="79"/>
      <c r="BA774" s="79"/>
      <c r="BB774" s="79"/>
      <c r="BC774" s="79"/>
      <c r="BD774" s="79"/>
      <c r="BE774" s="79"/>
      <c r="BF774" s="79"/>
      <c r="BG774" s="79"/>
      <c r="BH774" s="79"/>
      <c r="BI774" s="79"/>
      <c r="BJ774" s="79"/>
      <c r="BK774" s="79"/>
      <c r="BL774" s="79"/>
      <c r="BM774" s="79"/>
      <c r="BN774" s="79"/>
      <c r="BO774" s="79"/>
      <c r="BP774" s="79"/>
      <c r="BQ774" s="79"/>
      <c r="BR774" s="79"/>
      <c r="BS774" s="79"/>
      <c r="BT774" s="79"/>
      <c r="BU774" s="79"/>
      <c r="BV774" s="79"/>
      <c r="BW774" s="79"/>
      <c r="BX774" s="79"/>
      <c r="BY774" s="79"/>
      <c r="BZ774" s="79"/>
    </row>
    <row r="775" spans="1:78">
      <c r="A775" s="79"/>
      <c r="B775" s="79"/>
      <c r="C775" s="79"/>
      <c r="D775" s="79"/>
      <c r="E775" s="79"/>
      <c r="F775" s="79"/>
      <c r="G775" s="79"/>
      <c r="H775" s="79"/>
      <c r="I775" s="79"/>
      <c r="J775" s="79"/>
      <c r="K775" s="79"/>
      <c r="L775" s="79"/>
      <c r="AE775" s="79"/>
      <c r="AF775" s="79"/>
      <c r="AG775" s="79"/>
      <c r="AH775" s="79"/>
      <c r="AI775" s="79"/>
      <c r="AJ775" s="79"/>
      <c r="AK775" s="79"/>
      <c r="AL775" s="79"/>
      <c r="AM775" s="79"/>
      <c r="AN775" s="79"/>
      <c r="AO775" s="79"/>
      <c r="AP775" s="79"/>
      <c r="AQ775" s="79"/>
      <c r="AR775" s="79"/>
      <c r="AS775" s="79"/>
      <c r="AT775" s="79"/>
      <c r="AU775" s="79"/>
      <c r="AV775" s="79"/>
      <c r="AW775" s="79"/>
      <c r="AX775" s="79"/>
      <c r="AY775" s="79"/>
      <c r="AZ775" s="79"/>
      <c r="BA775" s="79"/>
      <c r="BB775" s="79"/>
      <c r="BC775" s="79"/>
      <c r="BD775" s="79"/>
      <c r="BE775" s="79"/>
      <c r="BF775" s="79"/>
      <c r="BG775" s="79"/>
      <c r="BH775" s="79"/>
      <c r="BI775" s="79"/>
      <c r="BJ775" s="79"/>
      <c r="BK775" s="79"/>
      <c r="BL775" s="79"/>
      <c r="BM775" s="79"/>
      <c r="BN775" s="79"/>
      <c r="BO775" s="79"/>
      <c r="BP775" s="79"/>
      <c r="BQ775" s="79"/>
      <c r="BR775" s="79"/>
      <c r="BS775" s="79"/>
      <c r="BT775" s="79"/>
      <c r="BU775" s="79"/>
      <c r="BV775" s="79"/>
      <c r="BW775" s="79"/>
      <c r="BX775" s="79"/>
      <c r="BY775" s="79"/>
      <c r="BZ775" s="79"/>
    </row>
    <row r="776" spans="1:78">
      <c r="A776" s="79"/>
      <c r="B776" s="79"/>
      <c r="C776" s="79"/>
      <c r="D776" s="79"/>
      <c r="E776" s="79"/>
      <c r="F776" s="79"/>
      <c r="G776" s="79"/>
      <c r="H776" s="79"/>
      <c r="I776" s="79"/>
      <c r="J776" s="79"/>
      <c r="K776" s="79"/>
      <c r="L776" s="79"/>
      <c r="AE776" s="79"/>
      <c r="AF776" s="79"/>
      <c r="AG776" s="79"/>
      <c r="AH776" s="79"/>
      <c r="AI776" s="79"/>
      <c r="AJ776" s="79"/>
      <c r="AK776" s="79"/>
      <c r="AL776" s="79"/>
      <c r="AM776" s="79"/>
      <c r="AN776" s="79"/>
      <c r="AO776" s="79"/>
      <c r="AP776" s="79"/>
      <c r="AQ776" s="79"/>
      <c r="AR776" s="79"/>
      <c r="AS776" s="79"/>
      <c r="AT776" s="79"/>
      <c r="AU776" s="79"/>
      <c r="AV776" s="79"/>
      <c r="AW776" s="79"/>
      <c r="AX776" s="79"/>
      <c r="AY776" s="79"/>
      <c r="AZ776" s="79"/>
      <c r="BA776" s="79"/>
      <c r="BB776" s="79"/>
      <c r="BC776" s="79"/>
      <c r="BD776" s="79"/>
      <c r="BE776" s="79"/>
      <c r="BF776" s="79"/>
      <c r="BG776" s="79"/>
      <c r="BH776" s="79"/>
      <c r="BI776" s="79"/>
      <c r="BJ776" s="79"/>
      <c r="BK776" s="79"/>
      <c r="BL776" s="79"/>
      <c r="BM776" s="79"/>
      <c r="BN776" s="79"/>
      <c r="BO776" s="79"/>
      <c r="BP776" s="79"/>
      <c r="BQ776" s="79"/>
      <c r="BR776" s="79"/>
      <c r="BS776" s="79"/>
      <c r="BT776" s="79"/>
      <c r="BU776" s="79"/>
      <c r="BV776" s="79"/>
      <c r="BW776" s="79"/>
      <c r="BX776" s="79"/>
      <c r="BY776" s="79"/>
      <c r="BZ776" s="79"/>
    </row>
    <row r="777" spans="1:78">
      <c r="A777" s="79"/>
      <c r="B777" s="79"/>
      <c r="C777" s="79"/>
      <c r="D777" s="79"/>
      <c r="E777" s="79"/>
      <c r="F777" s="79"/>
      <c r="G777" s="79"/>
      <c r="H777" s="79"/>
      <c r="I777" s="79"/>
      <c r="J777" s="79"/>
      <c r="K777" s="79"/>
      <c r="L777" s="79"/>
      <c r="AE777" s="79"/>
      <c r="AF777" s="79"/>
      <c r="AG777" s="79"/>
      <c r="AH777" s="79"/>
      <c r="AI777" s="79"/>
      <c r="AJ777" s="79"/>
      <c r="AK777" s="79"/>
      <c r="AL777" s="79"/>
      <c r="AM777" s="79"/>
      <c r="AN777" s="79"/>
      <c r="AO777" s="79"/>
      <c r="AP777" s="79"/>
      <c r="AQ777" s="79"/>
      <c r="AR777" s="79"/>
      <c r="AS777" s="79"/>
      <c r="AT777" s="79"/>
      <c r="AU777" s="79"/>
      <c r="AV777" s="79"/>
      <c r="AW777" s="79"/>
      <c r="AX777" s="79"/>
      <c r="AY777" s="79"/>
      <c r="AZ777" s="79"/>
      <c r="BA777" s="79"/>
      <c r="BB777" s="79"/>
      <c r="BC777" s="79"/>
      <c r="BD777" s="79"/>
      <c r="BE777" s="79"/>
      <c r="BF777" s="79"/>
      <c r="BG777" s="79"/>
      <c r="BH777" s="79"/>
      <c r="BI777" s="79"/>
      <c r="BJ777" s="79"/>
      <c r="BK777" s="79"/>
      <c r="BL777" s="79"/>
      <c r="BM777" s="79"/>
      <c r="BN777" s="79"/>
      <c r="BO777" s="79"/>
      <c r="BP777" s="79"/>
      <c r="BQ777" s="79"/>
      <c r="BR777" s="79"/>
      <c r="BS777" s="79"/>
      <c r="BT777" s="79"/>
      <c r="BU777" s="79"/>
      <c r="BV777" s="79"/>
      <c r="BW777" s="79"/>
      <c r="BX777" s="79"/>
      <c r="BY777" s="79"/>
      <c r="BZ777" s="79"/>
    </row>
    <row r="778" spans="1:78">
      <c r="A778" s="79"/>
      <c r="B778" s="79"/>
      <c r="C778" s="79"/>
      <c r="D778" s="79"/>
      <c r="E778" s="79"/>
      <c r="F778" s="79"/>
      <c r="G778" s="79"/>
      <c r="H778" s="79"/>
      <c r="I778" s="79"/>
      <c r="J778" s="79"/>
      <c r="K778" s="79"/>
      <c r="L778" s="79"/>
      <c r="AE778" s="79"/>
      <c r="AF778" s="79"/>
      <c r="AG778" s="79"/>
      <c r="AH778" s="79"/>
      <c r="AI778" s="79"/>
      <c r="AJ778" s="79"/>
      <c r="AK778" s="79"/>
      <c r="AL778" s="79"/>
      <c r="AM778" s="79"/>
      <c r="AN778" s="79"/>
      <c r="AO778" s="79"/>
      <c r="AP778" s="79"/>
      <c r="AQ778" s="79"/>
      <c r="AR778" s="79"/>
      <c r="AS778" s="79"/>
      <c r="AT778" s="79"/>
      <c r="AU778" s="79"/>
      <c r="AV778" s="79"/>
      <c r="AW778" s="79"/>
      <c r="AX778" s="79"/>
      <c r="AY778" s="79"/>
      <c r="AZ778" s="79"/>
      <c r="BA778" s="79"/>
      <c r="BB778" s="79"/>
      <c r="BC778" s="79"/>
      <c r="BD778" s="79"/>
      <c r="BE778" s="79"/>
      <c r="BF778" s="79"/>
      <c r="BG778" s="79"/>
      <c r="BH778" s="79"/>
      <c r="BI778" s="79"/>
      <c r="BJ778" s="79"/>
      <c r="BK778" s="79"/>
      <c r="BL778" s="79"/>
      <c r="BM778" s="79"/>
      <c r="BN778" s="79"/>
      <c r="BO778" s="79"/>
      <c r="BP778" s="79"/>
      <c r="BQ778" s="79"/>
      <c r="BR778" s="79"/>
      <c r="BS778" s="79"/>
      <c r="BT778" s="79"/>
      <c r="BU778" s="79"/>
      <c r="BV778" s="79"/>
      <c r="BW778" s="79"/>
      <c r="BX778" s="79"/>
      <c r="BY778" s="79"/>
      <c r="BZ778" s="79"/>
    </row>
    <row r="779" spans="1:78">
      <c r="A779" s="79"/>
      <c r="B779" s="79"/>
      <c r="C779" s="79"/>
      <c r="D779" s="79"/>
      <c r="E779" s="79"/>
      <c r="F779" s="79"/>
      <c r="G779" s="79"/>
      <c r="H779" s="79"/>
      <c r="I779" s="79"/>
      <c r="J779" s="79"/>
      <c r="K779" s="79"/>
      <c r="L779" s="79"/>
      <c r="AE779" s="79"/>
      <c r="AF779" s="79"/>
      <c r="AG779" s="79"/>
      <c r="AH779" s="79"/>
      <c r="AI779" s="79"/>
      <c r="AJ779" s="79"/>
      <c r="AK779" s="79"/>
      <c r="AL779" s="79"/>
      <c r="AM779" s="79"/>
      <c r="AN779" s="79"/>
      <c r="AO779" s="79"/>
      <c r="AP779" s="79"/>
      <c r="AQ779" s="79"/>
      <c r="AR779" s="79"/>
      <c r="AS779" s="79"/>
      <c r="AT779" s="79"/>
      <c r="AU779" s="79"/>
      <c r="AV779" s="79"/>
      <c r="AW779" s="79"/>
      <c r="AX779" s="79"/>
      <c r="AY779" s="79"/>
      <c r="AZ779" s="79"/>
      <c r="BA779" s="79"/>
      <c r="BB779" s="79"/>
      <c r="BC779" s="79"/>
      <c r="BD779" s="79"/>
      <c r="BE779" s="79"/>
      <c r="BF779" s="79"/>
      <c r="BG779" s="79"/>
      <c r="BH779" s="79"/>
      <c r="BI779" s="79"/>
      <c r="BJ779" s="79"/>
      <c r="BK779" s="79"/>
      <c r="BL779" s="79"/>
      <c r="BM779" s="79"/>
      <c r="BN779" s="79"/>
      <c r="BO779" s="79"/>
      <c r="BP779" s="79"/>
      <c r="BQ779" s="79"/>
      <c r="BR779" s="79"/>
      <c r="BS779" s="79"/>
      <c r="BT779" s="79"/>
      <c r="BU779" s="79"/>
      <c r="BV779" s="79"/>
      <c r="BW779" s="79"/>
      <c r="BX779" s="79"/>
      <c r="BY779" s="79"/>
      <c r="BZ779" s="79"/>
    </row>
    <row r="780" spans="1:78">
      <c r="A780" s="79"/>
      <c r="B780" s="79"/>
      <c r="C780" s="79"/>
      <c r="D780" s="79"/>
      <c r="E780" s="79"/>
      <c r="F780" s="79"/>
      <c r="G780" s="79"/>
      <c r="H780" s="79"/>
      <c r="I780" s="79"/>
      <c r="J780" s="79"/>
      <c r="K780" s="79"/>
      <c r="L780" s="79"/>
      <c r="AE780" s="79"/>
      <c r="AF780" s="79"/>
      <c r="AG780" s="79"/>
      <c r="AH780" s="79"/>
      <c r="AI780" s="79"/>
      <c r="AJ780" s="79"/>
      <c r="AK780" s="79"/>
      <c r="AL780" s="79"/>
      <c r="AM780" s="79"/>
      <c r="AN780" s="79"/>
      <c r="AO780" s="79"/>
      <c r="AP780" s="79"/>
      <c r="AQ780" s="79"/>
      <c r="AR780" s="79"/>
      <c r="AS780" s="79"/>
      <c r="AT780" s="79"/>
      <c r="AU780" s="79"/>
      <c r="AV780" s="79"/>
      <c r="AW780" s="79"/>
      <c r="AX780" s="79"/>
      <c r="AY780" s="79"/>
      <c r="AZ780" s="79"/>
      <c r="BA780" s="79"/>
      <c r="BB780" s="79"/>
      <c r="BC780" s="79"/>
      <c r="BD780" s="79"/>
      <c r="BE780" s="79"/>
      <c r="BF780" s="79"/>
      <c r="BG780" s="79"/>
      <c r="BH780" s="79"/>
      <c r="BI780" s="79"/>
      <c r="BJ780" s="79"/>
      <c r="BK780" s="79"/>
      <c r="BL780" s="79"/>
      <c r="BM780" s="79"/>
      <c r="BN780" s="79"/>
      <c r="BO780" s="79"/>
      <c r="BP780" s="79"/>
      <c r="BQ780" s="79"/>
      <c r="BR780" s="79"/>
      <c r="BS780" s="79"/>
      <c r="BT780" s="79"/>
      <c r="BU780" s="79"/>
      <c r="BV780" s="79"/>
      <c r="BW780" s="79"/>
      <c r="BX780" s="79"/>
      <c r="BY780" s="79"/>
      <c r="BZ780" s="79"/>
    </row>
    <row r="781" spans="1:78">
      <c r="A781" s="79"/>
      <c r="B781" s="79"/>
      <c r="C781" s="79"/>
      <c r="D781" s="79"/>
      <c r="E781" s="79"/>
      <c r="F781" s="79"/>
      <c r="G781" s="79"/>
      <c r="H781" s="79"/>
      <c r="I781" s="79"/>
      <c r="J781" s="79"/>
      <c r="K781" s="79"/>
      <c r="L781" s="79"/>
      <c r="AE781" s="79"/>
      <c r="AF781" s="79"/>
      <c r="AG781" s="79"/>
      <c r="AH781" s="79"/>
      <c r="AI781" s="79"/>
      <c r="AJ781" s="79"/>
      <c r="AK781" s="79"/>
      <c r="AL781" s="79"/>
      <c r="AM781" s="79"/>
      <c r="AN781" s="79"/>
      <c r="AO781" s="79"/>
      <c r="AP781" s="79"/>
      <c r="AQ781" s="79"/>
      <c r="AR781" s="79"/>
      <c r="AS781" s="79"/>
      <c r="AT781" s="79"/>
      <c r="AU781" s="79"/>
      <c r="AV781" s="79"/>
      <c r="AW781" s="79"/>
      <c r="AX781" s="79"/>
      <c r="AY781" s="79"/>
      <c r="AZ781" s="79"/>
      <c r="BA781" s="79"/>
      <c r="BB781" s="79"/>
      <c r="BC781" s="79"/>
      <c r="BD781" s="79"/>
      <c r="BE781" s="79"/>
      <c r="BF781" s="79"/>
      <c r="BG781" s="79"/>
      <c r="BH781" s="79"/>
      <c r="BI781" s="79"/>
      <c r="BJ781" s="79"/>
      <c r="BK781" s="79"/>
      <c r="BL781" s="79"/>
      <c r="BM781" s="79"/>
      <c r="BN781" s="79"/>
      <c r="BO781" s="79"/>
      <c r="BP781" s="79"/>
      <c r="BQ781" s="79"/>
      <c r="BR781" s="79"/>
      <c r="BS781" s="79"/>
      <c r="BT781" s="79"/>
      <c r="BU781" s="79"/>
      <c r="BV781" s="79"/>
      <c r="BW781" s="79"/>
      <c r="BX781" s="79"/>
      <c r="BY781" s="79"/>
      <c r="BZ781" s="79"/>
    </row>
    <row r="782" spans="1:78">
      <c r="A782" s="79"/>
      <c r="B782" s="79"/>
      <c r="C782" s="79"/>
      <c r="D782" s="79"/>
      <c r="E782" s="79"/>
      <c r="F782" s="79"/>
      <c r="G782" s="79"/>
      <c r="H782" s="79"/>
      <c r="I782" s="79"/>
      <c r="J782" s="79"/>
      <c r="K782" s="79"/>
      <c r="L782" s="79"/>
      <c r="AE782" s="79"/>
      <c r="AF782" s="79"/>
      <c r="AG782" s="79"/>
      <c r="AH782" s="79"/>
      <c r="AI782" s="79"/>
      <c r="AJ782" s="79"/>
      <c r="AK782" s="79"/>
      <c r="AL782" s="79"/>
      <c r="AM782" s="79"/>
      <c r="AN782" s="79"/>
      <c r="AO782" s="79"/>
      <c r="AP782" s="79"/>
      <c r="AQ782" s="79"/>
      <c r="AR782" s="79"/>
      <c r="AS782" s="79"/>
      <c r="AT782" s="79"/>
      <c r="AU782" s="79"/>
      <c r="AV782" s="79"/>
      <c r="AW782" s="79"/>
      <c r="AX782" s="79"/>
      <c r="AY782" s="79"/>
      <c r="AZ782" s="79"/>
      <c r="BA782" s="79"/>
      <c r="BB782" s="79"/>
      <c r="BC782" s="79"/>
      <c r="BD782" s="79"/>
      <c r="BE782" s="79"/>
      <c r="BF782" s="79"/>
      <c r="BG782" s="79"/>
      <c r="BH782" s="79"/>
      <c r="BI782" s="79"/>
      <c r="BJ782" s="79"/>
      <c r="BK782" s="79"/>
      <c r="BL782" s="79"/>
      <c r="BM782" s="79"/>
      <c r="BN782" s="79"/>
      <c r="BO782" s="79"/>
      <c r="BP782" s="79"/>
      <c r="BQ782" s="79"/>
      <c r="BR782" s="79"/>
      <c r="BS782" s="79"/>
      <c r="BT782" s="79"/>
      <c r="BU782" s="79"/>
      <c r="BV782" s="79"/>
      <c r="BW782" s="79"/>
      <c r="BX782" s="79"/>
      <c r="BY782" s="79"/>
      <c r="BZ782" s="79"/>
    </row>
    <row r="783" spans="1:78">
      <c r="A783" s="79"/>
      <c r="B783" s="79"/>
      <c r="C783" s="79"/>
      <c r="D783" s="79"/>
      <c r="E783" s="79"/>
      <c r="F783" s="79"/>
      <c r="G783" s="79"/>
      <c r="H783" s="79"/>
      <c r="I783" s="79"/>
      <c r="J783" s="79"/>
      <c r="K783" s="79"/>
      <c r="L783" s="79"/>
      <c r="AE783" s="79"/>
      <c r="AF783" s="79"/>
      <c r="AG783" s="79"/>
      <c r="AH783" s="79"/>
      <c r="AI783" s="79"/>
      <c r="AJ783" s="79"/>
      <c r="AK783" s="79"/>
      <c r="AL783" s="79"/>
      <c r="AM783" s="79"/>
      <c r="AN783" s="79"/>
      <c r="AO783" s="79"/>
      <c r="AP783" s="79"/>
      <c r="AQ783" s="79"/>
      <c r="AR783" s="79"/>
      <c r="AS783" s="79"/>
      <c r="AT783" s="79"/>
      <c r="AU783" s="79"/>
      <c r="AV783" s="79"/>
      <c r="AW783" s="79"/>
      <c r="AX783" s="79"/>
      <c r="AY783" s="79"/>
      <c r="AZ783" s="79"/>
      <c r="BA783" s="79"/>
      <c r="BB783" s="79"/>
      <c r="BC783" s="79"/>
      <c r="BD783" s="79"/>
      <c r="BE783" s="79"/>
      <c r="BF783" s="79"/>
      <c r="BG783" s="79"/>
      <c r="BH783" s="79"/>
      <c r="BI783" s="79"/>
      <c r="BJ783" s="79"/>
      <c r="BK783" s="79"/>
      <c r="BL783" s="79"/>
      <c r="BM783" s="79"/>
      <c r="BN783" s="79"/>
      <c r="BO783" s="79"/>
      <c r="BP783" s="79"/>
      <c r="BQ783" s="79"/>
      <c r="BR783" s="79"/>
      <c r="BS783" s="79"/>
      <c r="BT783" s="79"/>
      <c r="BU783" s="79"/>
      <c r="BV783" s="79"/>
      <c r="BW783" s="79"/>
      <c r="BX783" s="79"/>
      <c r="BY783" s="79"/>
      <c r="BZ783" s="79"/>
    </row>
    <row r="784" spans="1:78">
      <c r="A784" s="79"/>
      <c r="B784" s="79"/>
      <c r="C784" s="79"/>
      <c r="D784" s="79"/>
      <c r="E784" s="79"/>
      <c r="F784" s="79"/>
      <c r="G784" s="79"/>
      <c r="H784" s="79"/>
      <c r="I784" s="79"/>
      <c r="J784" s="79"/>
      <c r="K784" s="79"/>
      <c r="L784" s="79"/>
      <c r="AE784" s="79"/>
      <c r="AF784" s="79"/>
      <c r="AG784" s="79"/>
      <c r="AH784" s="79"/>
      <c r="AI784" s="79"/>
      <c r="AJ784" s="79"/>
      <c r="AK784" s="79"/>
      <c r="AL784" s="79"/>
      <c r="AM784" s="79"/>
      <c r="AN784" s="79"/>
      <c r="AO784" s="79"/>
      <c r="AP784" s="79"/>
      <c r="AQ784" s="79"/>
      <c r="AR784" s="79"/>
      <c r="AS784" s="79"/>
      <c r="AT784" s="79"/>
      <c r="AU784" s="79"/>
      <c r="AV784" s="79"/>
      <c r="AW784" s="79"/>
      <c r="AX784" s="79"/>
      <c r="AY784" s="79"/>
      <c r="AZ784" s="79"/>
      <c r="BA784" s="79"/>
      <c r="BB784" s="79"/>
      <c r="BC784" s="79"/>
      <c r="BD784" s="79"/>
      <c r="BE784" s="79"/>
      <c r="BF784" s="79"/>
      <c r="BG784" s="79"/>
      <c r="BH784" s="79"/>
      <c r="BI784" s="79"/>
      <c r="BJ784" s="79"/>
      <c r="BK784" s="79"/>
      <c r="BL784" s="79"/>
      <c r="BM784" s="79"/>
      <c r="BN784" s="79"/>
      <c r="BO784" s="79"/>
      <c r="BP784" s="79"/>
      <c r="BQ784" s="79"/>
      <c r="BR784" s="79"/>
      <c r="BS784" s="79"/>
      <c r="BT784" s="79"/>
      <c r="BU784" s="79"/>
      <c r="BV784" s="79"/>
      <c r="BW784" s="79"/>
      <c r="BX784" s="79"/>
      <c r="BY784" s="79"/>
      <c r="BZ784" s="79"/>
    </row>
    <row r="785" spans="1:78">
      <c r="A785" s="79"/>
      <c r="B785" s="79"/>
      <c r="C785" s="79"/>
      <c r="D785" s="79"/>
      <c r="E785" s="79"/>
      <c r="F785" s="79"/>
      <c r="G785" s="79"/>
      <c r="H785" s="79"/>
      <c r="I785" s="79"/>
      <c r="J785" s="79"/>
      <c r="K785" s="79"/>
      <c r="L785" s="79"/>
      <c r="AE785" s="79"/>
      <c r="AF785" s="79"/>
      <c r="AG785" s="79"/>
      <c r="AH785" s="79"/>
      <c r="AI785" s="79"/>
      <c r="AJ785" s="79"/>
      <c r="AK785" s="79"/>
      <c r="AL785" s="79"/>
      <c r="AM785" s="79"/>
      <c r="AN785" s="79"/>
      <c r="AO785" s="79"/>
      <c r="AP785" s="79"/>
      <c r="AQ785" s="79"/>
      <c r="AR785" s="79"/>
      <c r="AS785" s="79"/>
      <c r="AT785" s="79"/>
      <c r="AU785" s="79"/>
      <c r="AV785" s="79"/>
      <c r="AW785" s="79"/>
      <c r="AX785" s="79"/>
      <c r="AY785" s="79"/>
      <c r="AZ785" s="79"/>
      <c r="BA785" s="79"/>
      <c r="BB785" s="79"/>
      <c r="BC785" s="79"/>
      <c r="BD785" s="79"/>
      <c r="BE785" s="79"/>
      <c r="BF785" s="79"/>
      <c r="BG785" s="79"/>
      <c r="BH785" s="79"/>
      <c r="BI785" s="79"/>
      <c r="BJ785" s="79"/>
      <c r="BK785" s="79"/>
      <c r="BL785" s="79"/>
      <c r="BM785" s="79"/>
      <c r="BN785" s="79"/>
      <c r="BO785" s="79"/>
      <c r="BP785" s="79"/>
      <c r="BQ785" s="79"/>
      <c r="BR785" s="79"/>
      <c r="BS785" s="79"/>
      <c r="BT785" s="79"/>
      <c r="BU785" s="79"/>
      <c r="BV785" s="79"/>
      <c r="BW785" s="79"/>
      <c r="BX785" s="79"/>
      <c r="BY785" s="79"/>
      <c r="BZ785" s="79"/>
    </row>
    <row r="786" spans="1:78">
      <c r="A786" s="79"/>
      <c r="B786" s="79"/>
      <c r="C786" s="79"/>
      <c r="D786" s="79"/>
      <c r="E786" s="79"/>
      <c r="F786" s="79"/>
      <c r="G786" s="79"/>
      <c r="H786" s="79"/>
      <c r="I786" s="79"/>
      <c r="J786" s="79"/>
      <c r="K786" s="79"/>
      <c r="L786" s="79"/>
      <c r="AE786" s="79"/>
      <c r="AF786" s="79"/>
      <c r="AG786" s="79"/>
      <c r="AH786" s="79"/>
      <c r="AI786" s="79"/>
      <c r="AJ786" s="79"/>
      <c r="AK786" s="79"/>
      <c r="AL786" s="79"/>
      <c r="AM786" s="79"/>
      <c r="AN786" s="79"/>
      <c r="AO786" s="79"/>
      <c r="AP786" s="79"/>
      <c r="AQ786" s="79"/>
      <c r="AR786" s="79"/>
      <c r="AS786" s="79"/>
      <c r="AT786" s="79"/>
      <c r="AU786" s="79"/>
      <c r="AV786" s="79"/>
      <c r="AW786" s="79"/>
      <c r="AX786" s="79"/>
      <c r="AY786" s="79"/>
      <c r="AZ786" s="79"/>
      <c r="BA786" s="79"/>
      <c r="BB786" s="79"/>
      <c r="BC786" s="79"/>
      <c r="BD786" s="79"/>
      <c r="BE786" s="79"/>
      <c r="BF786" s="79"/>
      <c r="BG786" s="79"/>
      <c r="BH786" s="79"/>
      <c r="BI786" s="79"/>
      <c r="BJ786" s="79"/>
      <c r="BK786" s="79"/>
      <c r="BL786" s="79"/>
      <c r="BM786" s="79"/>
      <c r="BN786" s="79"/>
      <c r="BO786" s="79"/>
      <c r="BP786" s="79"/>
      <c r="BQ786" s="79"/>
      <c r="BR786" s="79"/>
      <c r="BS786" s="79"/>
      <c r="BT786" s="79"/>
      <c r="BU786" s="79"/>
      <c r="BV786" s="79"/>
      <c r="BW786" s="79"/>
      <c r="BX786" s="79"/>
      <c r="BY786" s="79"/>
      <c r="BZ786" s="79"/>
    </row>
    <row r="787" spans="1:78">
      <c r="A787" s="79"/>
      <c r="B787" s="79"/>
      <c r="C787" s="79"/>
      <c r="D787" s="79"/>
      <c r="E787" s="79"/>
      <c r="F787" s="79"/>
      <c r="G787" s="79"/>
      <c r="H787" s="79"/>
      <c r="I787" s="79"/>
      <c r="J787" s="79"/>
      <c r="K787" s="79"/>
      <c r="L787" s="79"/>
      <c r="AE787" s="79"/>
      <c r="AF787" s="79"/>
      <c r="AG787" s="79"/>
      <c r="AH787" s="79"/>
      <c r="AI787" s="79"/>
      <c r="AJ787" s="79"/>
      <c r="AK787" s="79"/>
      <c r="AL787" s="79"/>
      <c r="AM787" s="79"/>
      <c r="AN787" s="79"/>
      <c r="AO787" s="79"/>
      <c r="AP787" s="79"/>
      <c r="AQ787" s="79"/>
      <c r="AR787" s="79"/>
      <c r="AS787" s="79"/>
      <c r="AT787" s="79"/>
      <c r="AU787" s="79"/>
      <c r="AV787" s="79"/>
      <c r="AW787" s="79"/>
      <c r="AX787" s="79"/>
      <c r="AY787" s="79"/>
      <c r="AZ787" s="79"/>
      <c r="BA787" s="79"/>
      <c r="BB787" s="79"/>
      <c r="BC787" s="79"/>
      <c r="BD787" s="79"/>
      <c r="BE787" s="79"/>
      <c r="BF787" s="79"/>
      <c r="BG787" s="79"/>
      <c r="BH787" s="79"/>
      <c r="BI787" s="79"/>
      <c r="BJ787" s="79"/>
      <c r="BK787" s="79"/>
      <c r="BL787" s="79"/>
      <c r="BM787" s="79"/>
      <c r="BN787" s="79"/>
      <c r="BO787" s="79"/>
      <c r="BP787" s="79"/>
      <c r="BQ787" s="79"/>
      <c r="BR787" s="79"/>
      <c r="BS787" s="79"/>
      <c r="BT787" s="79"/>
      <c r="BU787" s="79"/>
      <c r="BV787" s="79"/>
      <c r="BW787" s="79"/>
      <c r="BX787" s="79"/>
      <c r="BY787" s="79"/>
      <c r="BZ787" s="79"/>
    </row>
    <row r="788" spans="1:78">
      <c r="A788" s="79"/>
      <c r="B788" s="79"/>
      <c r="C788" s="79"/>
      <c r="D788" s="79"/>
      <c r="E788" s="79"/>
      <c r="F788" s="79"/>
      <c r="G788" s="79"/>
      <c r="H788" s="79"/>
      <c r="I788" s="79"/>
      <c r="J788" s="79"/>
      <c r="K788" s="79"/>
      <c r="L788" s="79"/>
      <c r="AE788" s="79"/>
      <c r="AF788" s="79"/>
      <c r="AG788" s="79"/>
      <c r="AH788" s="79"/>
      <c r="AI788" s="79"/>
      <c r="AJ788" s="79"/>
      <c r="AK788" s="79"/>
      <c r="AL788" s="79"/>
      <c r="AM788" s="79"/>
      <c r="AN788" s="79"/>
      <c r="AO788" s="79"/>
      <c r="AP788" s="79"/>
      <c r="AQ788" s="79"/>
      <c r="AR788" s="79"/>
      <c r="AS788" s="79"/>
      <c r="AT788" s="79"/>
      <c r="AU788" s="79"/>
      <c r="AV788" s="79"/>
      <c r="AW788" s="79"/>
      <c r="AX788" s="79"/>
      <c r="AY788" s="79"/>
      <c r="AZ788" s="79"/>
      <c r="BA788" s="79"/>
      <c r="BB788" s="79"/>
      <c r="BC788" s="79"/>
      <c r="BD788" s="79"/>
      <c r="BE788" s="79"/>
      <c r="BF788" s="79"/>
      <c r="BG788" s="79"/>
      <c r="BH788" s="79"/>
      <c r="BI788" s="79"/>
      <c r="BJ788" s="79"/>
      <c r="BK788" s="79"/>
      <c r="BL788" s="79"/>
      <c r="BM788" s="79"/>
      <c r="BN788" s="79"/>
      <c r="BO788" s="79"/>
      <c r="BP788" s="79"/>
      <c r="BQ788" s="79"/>
      <c r="BR788" s="79"/>
      <c r="BS788" s="79"/>
      <c r="BT788" s="79"/>
      <c r="BU788" s="79"/>
      <c r="BV788" s="79"/>
      <c r="BW788" s="79"/>
      <c r="BX788" s="79"/>
      <c r="BY788" s="79"/>
      <c r="BZ788" s="79"/>
    </row>
    <row r="789" spans="1:78">
      <c r="A789" s="79"/>
      <c r="B789" s="79"/>
      <c r="C789" s="79"/>
      <c r="D789" s="79"/>
      <c r="E789" s="79"/>
      <c r="F789" s="79"/>
      <c r="G789" s="79"/>
      <c r="H789" s="79"/>
      <c r="I789" s="79"/>
      <c r="J789" s="79"/>
      <c r="K789" s="79"/>
      <c r="L789" s="79"/>
      <c r="AE789" s="79"/>
      <c r="AF789" s="79"/>
      <c r="AG789" s="79"/>
      <c r="AH789" s="79"/>
      <c r="AI789" s="79"/>
      <c r="AJ789" s="79"/>
      <c r="AK789" s="79"/>
      <c r="AL789" s="79"/>
      <c r="AM789" s="79"/>
      <c r="AN789" s="79"/>
      <c r="AO789" s="79"/>
      <c r="AP789" s="79"/>
      <c r="AQ789" s="79"/>
      <c r="AR789" s="79"/>
      <c r="AS789" s="79"/>
      <c r="AT789" s="79"/>
      <c r="AU789" s="79"/>
      <c r="AV789" s="79"/>
      <c r="AW789" s="79"/>
      <c r="AX789" s="79"/>
      <c r="AY789" s="79"/>
      <c r="AZ789" s="79"/>
      <c r="BA789" s="79"/>
      <c r="BB789" s="79"/>
      <c r="BC789" s="79"/>
      <c r="BD789" s="79"/>
      <c r="BE789" s="79"/>
      <c r="BF789" s="79"/>
      <c r="BG789" s="79"/>
      <c r="BH789" s="79"/>
      <c r="BI789" s="79"/>
      <c r="BJ789" s="79"/>
      <c r="BK789" s="79"/>
      <c r="BL789" s="79"/>
      <c r="BM789" s="79"/>
      <c r="BN789" s="79"/>
      <c r="BO789" s="79"/>
      <c r="BP789" s="79"/>
      <c r="BQ789" s="79"/>
      <c r="BR789" s="79"/>
      <c r="BS789" s="79"/>
      <c r="BT789" s="79"/>
      <c r="BU789" s="79"/>
      <c r="BV789" s="79"/>
      <c r="BW789" s="79"/>
      <c r="BX789" s="79"/>
      <c r="BY789" s="79"/>
      <c r="BZ789" s="79"/>
    </row>
    <row r="790" spans="1:78">
      <c r="A790" s="79"/>
      <c r="B790" s="79"/>
      <c r="C790" s="79"/>
      <c r="D790" s="79"/>
      <c r="E790" s="79"/>
      <c r="F790" s="79"/>
      <c r="G790" s="79"/>
      <c r="H790" s="79"/>
      <c r="I790" s="79"/>
      <c r="J790" s="79"/>
      <c r="K790" s="79"/>
      <c r="L790" s="79"/>
      <c r="AE790" s="79"/>
      <c r="AF790" s="79"/>
      <c r="AG790" s="79"/>
      <c r="AH790" s="79"/>
      <c r="AI790" s="79"/>
      <c r="AJ790" s="79"/>
      <c r="AK790" s="79"/>
      <c r="AL790" s="79"/>
      <c r="AM790" s="79"/>
      <c r="AN790" s="79"/>
      <c r="AO790" s="79"/>
      <c r="AP790" s="79"/>
      <c r="AQ790" s="79"/>
      <c r="AR790" s="79"/>
      <c r="AS790" s="79"/>
      <c r="AT790" s="79"/>
      <c r="AU790" s="79"/>
      <c r="AV790" s="79"/>
      <c r="AW790" s="79"/>
      <c r="AX790" s="79"/>
      <c r="AY790" s="79"/>
      <c r="AZ790" s="79"/>
      <c r="BA790" s="79"/>
      <c r="BB790" s="79"/>
      <c r="BC790" s="79"/>
      <c r="BD790" s="79"/>
      <c r="BE790" s="79"/>
      <c r="BF790" s="79"/>
      <c r="BG790" s="79"/>
      <c r="BH790" s="79"/>
      <c r="BI790" s="79"/>
      <c r="BJ790" s="79"/>
      <c r="BK790" s="79"/>
      <c r="BL790" s="79"/>
      <c r="BM790" s="79"/>
      <c r="BN790" s="79"/>
      <c r="BO790" s="79"/>
      <c r="BP790" s="79"/>
      <c r="BQ790" s="79"/>
      <c r="BR790" s="79"/>
      <c r="BS790" s="79"/>
      <c r="BT790" s="79"/>
      <c r="BU790" s="79"/>
      <c r="BV790" s="79"/>
      <c r="BW790" s="79"/>
      <c r="BX790" s="79"/>
      <c r="BY790" s="79"/>
      <c r="BZ790" s="79"/>
    </row>
    <row r="791" spans="1:78">
      <c r="A791" s="79"/>
      <c r="B791" s="79"/>
      <c r="C791" s="79"/>
      <c r="D791" s="79"/>
      <c r="E791" s="79"/>
      <c r="F791" s="79"/>
      <c r="G791" s="79"/>
      <c r="H791" s="79"/>
      <c r="I791" s="79"/>
      <c r="J791" s="79"/>
      <c r="K791" s="79"/>
      <c r="L791" s="79"/>
      <c r="AE791" s="79"/>
      <c r="AF791" s="79"/>
      <c r="AG791" s="79"/>
      <c r="AH791" s="79"/>
      <c r="AI791" s="79"/>
      <c r="AJ791" s="79"/>
      <c r="AK791" s="79"/>
      <c r="AL791" s="79"/>
      <c r="AM791" s="79"/>
      <c r="AN791" s="79"/>
      <c r="AO791" s="79"/>
      <c r="AP791" s="79"/>
      <c r="AQ791" s="79"/>
      <c r="AR791" s="79"/>
      <c r="AS791" s="79"/>
      <c r="AT791" s="79"/>
      <c r="AU791" s="79"/>
      <c r="AV791" s="79"/>
      <c r="AW791" s="79"/>
      <c r="AX791" s="79"/>
      <c r="AY791" s="79"/>
      <c r="AZ791" s="79"/>
      <c r="BA791" s="79"/>
      <c r="BB791" s="79"/>
      <c r="BC791" s="79"/>
      <c r="BD791" s="79"/>
      <c r="BE791" s="79"/>
      <c r="BF791" s="79"/>
      <c r="BG791" s="79"/>
      <c r="BH791" s="79"/>
      <c r="BI791" s="79"/>
      <c r="BJ791" s="79"/>
      <c r="BK791" s="79"/>
      <c r="BL791" s="79"/>
      <c r="BM791" s="79"/>
      <c r="BN791" s="79"/>
      <c r="BO791" s="79"/>
      <c r="BP791" s="79"/>
      <c r="BQ791" s="79"/>
      <c r="BR791" s="79"/>
      <c r="BS791" s="79"/>
      <c r="BT791" s="79"/>
      <c r="BU791" s="79"/>
      <c r="BV791" s="79"/>
      <c r="BW791" s="79"/>
      <c r="BX791" s="79"/>
      <c r="BY791" s="79"/>
      <c r="BZ791" s="79"/>
    </row>
    <row r="792" spans="1:78">
      <c r="A792" s="79"/>
      <c r="B792" s="79"/>
      <c r="C792" s="79"/>
      <c r="D792" s="79"/>
      <c r="E792" s="79"/>
      <c r="F792" s="79"/>
      <c r="G792" s="79"/>
      <c r="H792" s="79"/>
      <c r="I792" s="79"/>
      <c r="J792" s="79"/>
      <c r="K792" s="79"/>
      <c r="L792" s="79"/>
      <c r="AE792" s="79"/>
      <c r="AF792" s="79"/>
      <c r="AG792" s="79"/>
      <c r="AH792" s="79"/>
      <c r="AI792" s="79"/>
      <c r="AJ792" s="79"/>
      <c r="AK792" s="79"/>
      <c r="AL792" s="79"/>
      <c r="AM792" s="79"/>
      <c r="AN792" s="79"/>
      <c r="AO792" s="79"/>
      <c r="AP792" s="79"/>
      <c r="AQ792" s="79"/>
      <c r="AR792" s="79"/>
      <c r="AS792" s="79"/>
      <c r="AT792" s="79"/>
      <c r="AU792" s="79"/>
      <c r="AV792" s="79"/>
      <c r="AW792" s="79"/>
      <c r="AX792" s="79"/>
      <c r="AY792" s="79"/>
      <c r="AZ792" s="79"/>
      <c r="BA792" s="79"/>
      <c r="BB792" s="79"/>
      <c r="BC792" s="79"/>
      <c r="BD792" s="79"/>
      <c r="BE792" s="79"/>
      <c r="BF792" s="79"/>
      <c r="BG792" s="79"/>
      <c r="BH792" s="79"/>
      <c r="BI792" s="79"/>
      <c r="BJ792" s="79"/>
      <c r="BK792" s="79"/>
      <c r="BL792" s="79"/>
      <c r="BM792" s="79"/>
      <c r="BN792" s="79"/>
      <c r="BO792" s="79"/>
      <c r="BP792" s="79"/>
      <c r="BQ792" s="79"/>
      <c r="BR792" s="79"/>
      <c r="BS792" s="79"/>
      <c r="BT792" s="79"/>
      <c r="BU792" s="79"/>
      <c r="BV792" s="79"/>
      <c r="BW792" s="79"/>
      <c r="BX792" s="79"/>
      <c r="BY792" s="79"/>
      <c r="BZ792" s="79"/>
    </row>
    <row r="793" spans="1:78">
      <c r="A793" s="79"/>
      <c r="B793" s="79"/>
      <c r="C793" s="79"/>
      <c r="D793" s="79"/>
      <c r="E793" s="79"/>
      <c r="F793" s="79"/>
      <c r="G793" s="79"/>
      <c r="H793" s="79"/>
      <c r="I793" s="79"/>
      <c r="J793" s="79"/>
      <c r="K793" s="79"/>
      <c r="L793" s="79"/>
      <c r="AE793" s="79"/>
      <c r="AF793" s="79"/>
      <c r="AG793" s="79"/>
      <c r="AH793" s="79"/>
      <c r="AI793" s="79"/>
      <c r="AJ793" s="79"/>
      <c r="AK793" s="79"/>
      <c r="AL793" s="79"/>
      <c r="AM793" s="79"/>
      <c r="AN793" s="79"/>
      <c r="AO793" s="79"/>
      <c r="AP793" s="79"/>
      <c r="AQ793" s="79"/>
      <c r="AR793" s="79"/>
      <c r="AS793" s="79"/>
      <c r="AT793" s="79"/>
      <c r="AU793" s="79"/>
      <c r="AV793" s="79"/>
      <c r="AW793" s="79"/>
      <c r="AX793" s="79"/>
      <c r="AY793" s="79"/>
      <c r="AZ793" s="79"/>
      <c r="BA793" s="79"/>
      <c r="BB793" s="79"/>
      <c r="BC793" s="79"/>
      <c r="BD793" s="79"/>
      <c r="BE793" s="79"/>
      <c r="BF793" s="79"/>
      <c r="BG793" s="79"/>
      <c r="BH793" s="79"/>
      <c r="BI793" s="79"/>
      <c r="BJ793" s="79"/>
      <c r="BK793" s="79"/>
      <c r="BL793" s="79"/>
      <c r="BM793" s="79"/>
      <c r="BN793" s="79"/>
      <c r="BO793" s="79"/>
      <c r="BP793" s="79"/>
      <c r="BQ793" s="79"/>
      <c r="BR793" s="79"/>
      <c r="BS793" s="79"/>
      <c r="BT793" s="79"/>
      <c r="BU793" s="79"/>
      <c r="BV793" s="79"/>
      <c r="BW793" s="79"/>
      <c r="BX793" s="79"/>
      <c r="BY793" s="79"/>
      <c r="BZ793" s="79"/>
    </row>
    <row r="794" spans="1:78">
      <c r="A794" s="79"/>
      <c r="B794" s="79"/>
      <c r="C794" s="79"/>
      <c r="D794" s="79"/>
      <c r="E794" s="79"/>
      <c r="F794" s="79"/>
      <c r="G794" s="79"/>
      <c r="H794" s="79"/>
      <c r="I794" s="79"/>
      <c r="J794" s="79"/>
      <c r="K794" s="79"/>
      <c r="L794" s="79"/>
      <c r="AE794" s="79"/>
      <c r="AF794" s="79"/>
      <c r="AG794" s="79"/>
      <c r="AH794" s="79"/>
      <c r="AI794" s="79"/>
      <c r="AJ794" s="79"/>
      <c r="AK794" s="79"/>
      <c r="AL794" s="79"/>
      <c r="AM794" s="79"/>
      <c r="AN794" s="79"/>
      <c r="AO794" s="79"/>
      <c r="AP794" s="79"/>
      <c r="AQ794" s="79"/>
      <c r="AR794" s="79"/>
      <c r="AS794" s="79"/>
      <c r="AT794" s="79"/>
      <c r="AU794" s="79"/>
      <c r="AV794" s="79"/>
      <c r="AW794" s="79"/>
      <c r="AX794" s="79"/>
      <c r="AY794" s="79"/>
      <c r="AZ794" s="79"/>
      <c r="BA794" s="79"/>
      <c r="BB794" s="79"/>
      <c r="BC794" s="79"/>
      <c r="BD794" s="79"/>
      <c r="BE794" s="79"/>
      <c r="BF794" s="79"/>
      <c r="BG794" s="79"/>
      <c r="BH794" s="79"/>
      <c r="BI794" s="79"/>
      <c r="BJ794" s="79"/>
      <c r="BK794" s="79"/>
      <c r="BL794" s="79"/>
      <c r="BM794" s="79"/>
      <c r="BN794" s="79"/>
      <c r="BO794" s="79"/>
      <c r="BP794" s="79"/>
      <c r="BQ794" s="79"/>
      <c r="BR794" s="79"/>
      <c r="BS794" s="79"/>
      <c r="BT794" s="79"/>
      <c r="BU794" s="79"/>
      <c r="BV794" s="79"/>
      <c r="BW794" s="79"/>
      <c r="BX794" s="79"/>
      <c r="BY794" s="79"/>
      <c r="BZ794" s="79"/>
    </row>
    <row r="795" spans="1:78">
      <c r="A795" s="79"/>
      <c r="B795" s="79"/>
      <c r="C795" s="79"/>
      <c r="D795" s="79"/>
      <c r="E795" s="79"/>
      <c r="F795" s="79"/>
      <c r="G795" s="79"/>
      <c r="H795" s="79"/>
      <c r="I795" s="79"/>
      <c r="J795" s="79"/>
      <c r="K795" s="79"/>
      <c r="L795" s="79"/>
      <c r="AE795" s="79"/>
      <c r="AF795" s="79"/>
      <c r="AG795" s="79"/>
      <c r="AH795" s="79"/>
      <c r="AI795" s="79"/>
      <c r="AJ795" s="79"/>
      <c r="AK795" s="79"/>
      <c r="AL795" s="79"/>
      <c r="AM795" s="79"/>
      <c r="AN795" s="79"/>
      <c r="AO795" s="79"/>
      <c r="AP795" s="79"/>
      <c r="AQ795" s="79"/>
      <c r="AR795" s="79"/>
      <c r="AS795" s="79"/>
      <c r="AT795" s="79"/>
      <c r="AU795" s="79"/>
      <c r="AV795" s="79"/>
      <c r="AW795" s="79"/>
      <c r="AX795" s="79"/>
      <c r="AY795" s="79"/>
      <c r="AZ795" s="79"/>
      <c r="BA795" s="79"/>
      <c r="BB795" s="79"/>
      <c r="BC795" s="79"/>
      <c r="BD795" s="79"/>
      <c r="BE795" s="79"/>
      <c r="BF795" s="79"/>
      <c r="BG795" s="79"/>
      <c r="BH795" s="79"/>
      <c r="BI795" s="79"/>
      <c r="BJ795" s="79"/>
      <c r="BK795" s="79"/>
      <c r="BL795" s="79"/>
      <c r="BM795" s="79"/>
      <c r="BN795" s="79"/>
      <c r="BO795" s="79"/>
      <c r="BP795" s="79"/>
      <c r="BQ795" s="79"/>
      <c r="BR795" s="79"/>
      <c r="BS795" s="79"/>
      <c r="BT795" s="79"/>
      <c r="BU795" s="79"/>
      <c r="BV795" s="79"/>
      <c r="BW795" s="79"/>
      <c r="BX795" s="79"/>
      <c r="BY795" s="79"/>
      <c r="BZ795" s="79"/>
    </row>
    <row r="796" spans="1:78">
      <c r="A796" s="79"/>
      <c r="B796" s="79"/>
      <c r="C796" s="79"/>
      <c r="D796" s="79"/>
      <c r="E796" s="79"/>
      <c r="F796" s="79"/>
      <c r="G796" s="79"/>
      <c r="H796" s="79"/>
      <c r="I796" s="79"/>
      <c r="J796" s="79"/>
      <c r="K796" s="79"/>
      <c r="L796" s="79"/>
      <c r="AE796" s="79"/>
      <c r="AF796" s="79"/>
      <c r="AG796" s="79"/>
      <c r="AH796" s="79"/>
      <c r="AI796" s="79"/>
      <c r="AJ796" s="79"/>
      <c r="AK796" s="79"/>
      <c r="AL796" s="79"/>
      <c r="AM796" s="79"/>
      <c r="AN796" s="79"/>
      <c r="AO796" s="79"/>
      <c r="AP796" s="79"/>
      <c r="AQ796" s="79"/>
      <c r="AR796" s="79"/>
      <c r="AS796" s="79"/>
      <c r="AT796" s="79"/>
      <c r="AU796" s="79"/>
      <c r="AV796" s="79"/>
      <c r="AW796" s="79"/>
      <c r="AX796" s="79"/>
      <c r="AY796" s="79"/>
      <c r="AZ796" s="79"/>
      <c r="BA796" s="79"/>
      <c r="BB796" s="79"/>
      <c r="BC796" s="79"/>
      <c r="BD796" s="79"/>
      <c r="BE796" s="79"/>
      <c r="BF796" s="79"/>
      <c r="BG796" s="79"/>
      <c r="BH796" s="79"/>
      <c r="BI796" s="79"/>
      <c r="BJ796" s="79"/>
      <c r="BK796" s="79"/>
      <c r="BL796" s="79"/>
      <c r="BM796" s="79"/>
      <c r="BN796" s="79"/>
      <c r="BO796" s="79"/>
      <c r="BP796" s="79"/>
      <c r="BQ796" s="79"/>
      <c r="BR796" s="79"/>
      <c r="BS796" s="79"/>
      <c r="BT796" s="79"/>
      <c r="BU796" s="79"/>
      <c r="BV796" s="79"/>
      <c r="BW796" s="79"/>
      <c r="BX796" s="79"/>
      <c r="BY796" s="79"/>
      <c r="BZ796" s="79"/>
    </row>
    <row r="797" spans="1:78">
      <c r="A797" s="79"/>
      <c r="B797" s="79"/>
      <c r="C797" s="79"/>
      <c r="D797" s="79"/>
      <c r="E797" s="79"/>
      <c r="F797" s="79"/>
      <c r="G797" s="79"/>
      <c r="H797" s="79"/>
      <c r="I797" s="79"/>
      <c r="J797" s="79"/>
      <c r="K797" s="79"/>
      <c r="L797" s="79"/>
      <c r="AE797" s="79"/>
      <c r="AF797" s="79"/>
      <c r="AG797" s="79"/>
      <c r="AH797" s="79"/>
      <c r="AI797" s="79"/>
      <c r="AJ797" s="79"/>
      <c r="AK797" s="79"/>
      <c r="AL797" s="79"/>
      <c r="AM797" s="79"/>
      <c r="AN797" s="79"/>
      <c r="AO797" s="79"/>
      <c r="AP797" s="79"/>
      <c r="AQ797" s="79"/>
      <c r="AR797" s="79"/>
      <c r="AS797" s="79"/>
      <c r="AT797" s="79"/>
      <c r="AU797" s="79"/>
      <c r="AV797" s="79"/>
      <c r="AW797" s="79"/>
      <c r="AX797" s="79"/>
      <c r="AY797" s="79"/>
      <c r="AZ797" s="79"/>
      <c r="BA797" s="79"/>
      <c r="BB797" s="79"/>
      <c r="BC797" s="79"/>
      <c r="BD797" s="79"/>
      <c r="BE797" s="79"/>
      <c r="BF797" s="79"/>
      <c r="BG797" s="79"/>
      <c r="BH797" s="79"/>
      <c r="BI797" s="79"/>
      <c r="BJ797" s="79"/>
      <c r="BK797" s="79"/>
      <c r="BL797" s="79"/>
      <c r="BM797" s="79"/>
      <c r="BN797" s="79"/>
      <c r="BO797" s="79"/>
      <c r="BP797" s="79"/>
      <c r="BQ797" s="79"/>
      <c r="BR797" s="79"/>
      <c r="BS797" s="79"/>
      <c r="BT797" s="79"/>
      <c r="BU797" s="79"/>
      <c r="BV797" s="79"/>
      <c r="BW797" s="79"/>
      <c r="BX797" s="79"/>
      <c r="BY797" s="79"/>
      <c r="BZ797" s="79"/>
    </row>
    <row r="798" spans="1:78">
      <c r="A798" s="79"/>
      <c r="B798" s="79"/>
      <c r="C798" s="79"/>
      <c r="D798" s="79"/>
      <c r="E798" s="79"/>
      <c r="F798" s="79"/>
      <c r="G798" s="79"/>
      <c r="H798" s="79"/>
      <c r="I798" s="79"/>
      <c r="J798" s="79"/>
      <c r="K798" s="79"/>
      <c r="L798" s="79"/>
      <c r="AE798" s="79"/>
      <c r="AF798" s="79"/>
      <c r="AG798" s="79"/>
      <c r="AH798" s="79"/>
      <c r="AI798" s="79"/>
      <c r="AJ798" s="79"/>
      <c r="AK798" s="79"/>
      <c r="AL798" s="79"/>
      <c r="AM798" s="79"/>
      <c r="AN798" s="79"/>
      <c r="AO798" s="79"/>
      <c r="AP798" s="79"/>
      <c r="AQ798" s="79"/>
      <c r="AR798" s="79"/>
      <c r="AS798" s="79"/>
      <c r="AT798" s="79"/>
      <c r="AU798" s="79"/>
      <c r="AV798" s="79"/>
      <c r="AW798" s="79"/>
      <c r="AX798" s="79"/>
      <c r="AY798" s="79"/>
      <c r="AZ798" s="79"/>
      <c r="BA798" s="79"/>
      <c r="BB798" s="79"/>
      <c r="BC798" s="79"/>
      <c r="BD798" s="79"/>
      <c r="BE798" s="79"/>
      <c r="BF798" s="79"/>
      <c r="BG798" s="79"/>
      <c r="BH798" s="79"/>
      <c r="BI798" s="79"/>
      <c r="BJ798" s="79"/>
      <c r="BK798" s="79"/>
      <c r="BL798" s="79"/>
      <c r="BM798" s="79"/>
      <c r="BN798" s="79"/>
      <c r="BO798" s="79"/>
      <c r="BP798" s="79"/>
      <c r="BQ798" s="79"/>
      <c r="BR798" s="79"/>
      <c r="BS798" s="79"/>
      <c r="BT798" s="79"/>
      <c r="BU798" s="79"/>
      <c r="BV798" s="79"/>
      <c r="BW798" s="79"/>
      <c r="BX798" s="79"/>
      <c r="BY798" s="79"/>
      <c r="BZ798" s="79"/>
    </row>
    <row r="799" spans="1:78">
      <c r="A799" s="79"/>
      <c r="B799" s="79"/>
      <c r="C799" s="79"/>
      <c r="D799" s="79"/>
      <c r="E799" s="79"/>
      <c r="F799" s="79"/>
      <c r="G799" s="79"/>
      <c r="H799" s="79"/>
      <c r="I799" s="79"/>
      <c r="J799" s="79"/>
      <c r="K799" s="79"/>
      <c r="L799" s="79"/>
      <c r="AE799" s="79"/>
      <c r="AF799" s="79"/>
      <c r="AG799" s="79"/>
      <c r="AH799" s="79"/>
      <c r="AI799" s="79"/>
      <c r="AJ799" s="79"/>
      <c r="AK799" s="79"/>
      <c r="AL799" s="79"/>
      <c r="AM799" s="79"/>
      <c r="AN799" s="79"/>
      <c r="AO799" s="79"/>
      <c r="AP799" s="79"/>
      <c r="AQ799" s="79"/>
      <c r="AR799" s="79"/>
      <c r="AS799" s="79"/>
      <c r="AT799" s="79"/>
      <c r="AU799" s="79"/>
      <c r="AV799" s="79"/>
      <c r="AW799" s="79"/>
      <c r="AX799" s="79"/>
      <c r="AY799" s="79"/>
      <c r="AZ799" s="79"/>
      <c r="BA799" s="79"/>
      <c r="BB799" s="79"/>
      <c r="BC799" s="79"/>
      <c r="BD799" s="79"/>
      <c r="BE799" s="79"/>
      <c r="BF799" s="79"/>
      <c r="BG799" s="79"/>
      <c r="BH799" s="79"/>
      <c r="BI799" s="79"/>
      <c r="BJ799" s="79"/>
      <c r="BK799" s="79"/>
      <c r="BL799" s="79"/>
      <c r="BM799" s="79"/>
      <c r="BN799" s="79"/>
      <c r="BO799" s="79"/>
      <c r="BP799" s="79"/>
      <c r="BQ799" s="79"/>
      <c r="BR799" s="79"/>
      <c r="BS799" s="79"/>
      <c r="BT799" s="79"/>
      <c r="BU799" s="79"/>
      <c r="BV799" s="79"/>
      <c r="BW799" s="79"/>
      <c r="BX799" s="79"/>
      <c r="BY799" s="79"/>
      <c r="BZ799" s="79"/>
    </row>
    <row r="800" spans="1:78">
      <c r="A800" s="79"/>
      <c r="B800" s="79"/>
      <c r="C800" s="79"/>
      <c r="D800" s="79"/>
      <c r="E800" s="79"/>
      <c r="F800" s="79"/>
      <c r="G800" s="79"/>
      <c r="H800" s="79"/>
      <c r="I800" s="79"/>
      <c r="J800" s="79"/>
      <c r="K800" s="79"/>
      <c r="L800" s="79"/>
      <c r="AE800" s="79"/>
      <c r="AF800" s="79"/>
      <c r="AG800" s="79"/>
      <c r="AH800" s="79"/>
      <c r="AI800" s="79"/>
      <c r="AJ800" s="79"/>
      <c r="AK800" s="79"/>
      <c r="AL800" s="79"/>
      <c r="AM800" s="79"/>
      <c r="AN800" s="79"/>
      <c r="AO800" s="79"/>
      <c r="AP800" s="79"/>
      <c r="AQ800" s="79"/>
      <c r="AR800" s="79"/>
      <c r="AS800" s="79"/>
      <c r="AT800" s="79"/>
      <c r="AU800" s="79"/>
      <c r="AV800" s="79"/>
      <c r="AW800" s="79"/>
      <c r="AX800" s="79"/>
      <c r="AY800" s="79"/>
      <c r="AZ800" s="79"/>
      <c r="BA800" s="79"/>
      <c r="BB800" s="79"/>
      <c r="BC800" s="79"/>
      <c r="BD800" s="79"/>
      <c r="BE800" s="79"/>
      <c r="BF800" s="79"/>
      <c r="BG800" s="79"/>
      <c r="BH800" s="79"/>
      <c r="BI800" s="79"/>
      <c r="BJ800" s="79"/>
      <c r="BK800" s="79"/>
      <c r="BL800" s="79"/>
      <c r="BM800" s="79"/>
      <c r="BN800" s="79"/>
      <c r="BO800" s="79"/>
      <c r="BP800" s="79"/>
      <c r="BQ800" s="79"/>
      <c r="BR800" s="79"/>
      <c r="BS800" s="79"/>
      <c r="BT800" s="79"/>
      <c r="BU800" s="79"/>
      <c r="BV800" s="79"/>
      <c r="BW800" s="79"/>
      <c r="BX800" s="79"/>
      <c r="BY800" s="79"/>
      <c r="BZ800" s="79"/>
    </row>
    <row r="801" spans="1:78">
      <c r="A801" s="79"/>
      <c r="B801" s="79"/>
      <c r="C801" s="79"/>
      <c r="D801" s="79"/>
      <c r="E801" s="79"/>
      <c r="F801" s="79"/>
      <c r="G801" s="79"/>
      <c r="H801" s="79"/>
      <c r="I801" s="79"/>
      <c r="J801" s="79"/>
      <c r="K801" s="79"/>
      <c r="L801" s="79"/>
      <c r="AE801" s="79"/>
      <c r="AF801" s="79"/>
      <c r="AG801" s="79"/>
      <c r="AH801" s="79"/>
      <c r="AI801" s="79"/>
      <c r="AJ801" s="79"/>
      <c r="AK801" s="79"/>
      <c r="AL801" s="79"/>
      <c r="AM801" s="79"/>
      <c r="AN801" s="79"/>
      <c r="AO801" s="79"/>
      <c r="AP801" s="79"/>
      <c r="AQ801" s="79"/>
      <c r="AR801" s="79"/>
      <c r="AS801" s="79"/>
      <c r="AT801" s="79"/>
      <c r="AU801" s="79"/>
      <c r="AV801" s="79"/>
      <c r="AW801" s="79"/>
      <c r="AX801" s="79"/>
      <c r="AY801" s="79"/>
      <c r="AZ801" s="79"/>
      <c r="BA801" s="79"/>
      <c r="BB801" s="79"/>
      <c r="BC801" s="79"/>
      <c r="BD801" s="79"/>
      <c r="BE801" s="79"/>
      <c r="BF801" s="79"/>
      <c r="BG801" s="79"/>
      <c r="BH801" s="79"/>
      <c r="BI801" s="79"/>
      <c r="BJ801" s="79"/>
      <c r="BK801" s="79"/>
      <c r="BL801" s="79"/>
      <c r="BM801" s="79"/>
      <c r="BN801" s="79"/>
      <c r="BO801" s="79"/>
      <c r="BP801" s="79"/>
      <c r="BQ801" s="79"/>
      <c r="BR801" s="79"/>
      <c r="BS801" s="79"/>
      <c r="BT801" s="79"/>
      <c r="BU801" s="79"/>
      <c r="BV801" s="79"/>
      <c r="BW801" s="79"/>
      <c r="BX801" s="79"/>
      <c r="BY801" s="79"/>
      <c r="BZ801" s="79"/>
    </row>
    <row r="802" spans="1:78">
      <c r="A802" s="79"/>
      <c r="B802" s="79"/>
      <c r="C802" s="79"/>
      <c r="D802" s="79"/>
      <c r="E802" s="79"/>
      <c r="F802" s="79"/>
      <c r="G802" s="79"/>
      <c r="H802" s="79"/>
      <c r="I802" s="79"/>
      <c r="J802" s="79"/>
      <c r="K802" s="79"/>
      <c r="L802" s="79"/>
      <c r="AE802" s="79"/>
      <c r="AF802" s="79"/>
      <c r="AG802" s="79"/>
      <c r="AH802" s="79"/>
      <c r="AI802" s="79"/>
      <c r="AJ802" s="79"/>
      <c r="AK802" s="79"/>
      <c r="AL802" s="79"/>
      <c r="AM802" s="79"/>
      <c r="AN802" s="79"/>
      <c r="AO802" s="79"/>
      <c r="AP802" s="79"/>
      <c r="AQ802" s="79"/>
      <c r="AR802" s="79"/>
      <c r="AS802" s="79"/>
      <c r="AT802" s="79"/>
      <c r="AU802" s="79"/>
      <c r="AV802" s="79"/>
      <c r="AW802" s="79"/>
      <c r="AX802" s="79"/>
      <c r="AY802" s="79"/>
      <c r="AZ802" s="79"/>
      <c r="BA802" s="79"/>
      <c r="BB802" s="79"/>
      <c r="BC802" s="79"/>
      <c r="BD802" s="79"/>
      <c r="BE802" s="79"/>
      <c r="BF802" s="79"/>
      <c r="BG802" s="79"/>
      <c r="BH802" s="79"/>
      <c r="BI802" s="79"/>
      <c r="BJ802" s="79"/>
      <c r="BK802" s="79"/>
      <c r="BL802" s="79"/>
      <c r="BM802" s="79"/>
      <c r="BN802" s="79"/>
      <c r="BO802" s="79"/>
      <c r="BP802" s="79"/>
      <c r="BQ802" s="79"/>
      <c r="BR802" s="79"/>
      <c r="BS802" s="79"/>
      <c r="BT802" s="79"/>
      <c r="BU802" s="79"/>
      <c r="BV802" s="79"/>
      <c r="BW802" s="79"/>
      <c r="BX802" s="79"/>
      <c r="BY802" s="79"/>
      <c r="BZ802" s="79"/>
    </row>
    <row r="803" spans="1:78">
      <c r="A803" s="79"/>
      <c r="B803" s="79"/>
      <c r="C803" s="79"/>
      <c r="D803" s="79"/>
      <c r="E803" s="79"/>
      <c r="F803" s="79"/>
      <c r="G803" s="79"/>
      <c r="H803" s="79"/>
      <c r="I803" s="79"/>
      <c r="J803" s="79"/>
      <c r="K803" s="79"/>
      <c r="L803" s="79"/>
      <c r="AE803" s="79"/>
      <c r="AF803" s="79"/>
      <c r="AG803" s="79"/>
      <c r="AH803" s="79"/>
      <c r="AI803" s="79"/>
      <c r="AJ803" s="79"/>
      <c r="AK803" s="79"/>
      <c r="AL803" s="79"/>
      <c r="AM803" s="79"/>
      <c r="AN803" s="79"/>
      <c r="AO803" s="79"/>
      <c r="AP803" s="79"/>
      <c r="AQ803" s="79"/>
      <c r="AR803" s="79"/>
      <c r="AS803" s="79"/>
      <c r="AT803" s="79"/>
      <c r="AU803" s="79"/>
      <c r="AV803" s="79"/>
      <c r="AW803" s="79"/>
      <c r="AX803" s="79"/>
      <c r="AY803" s="79"/>
      <c r="AZ803" s="79"/>
      <c r="BA803" s="79"/>
      <c r="BB803" s="79"/>
      <c r="BC803" s="79"/>
      <c r="BD803" s="79"/>
      <c r="BE803" s="79"/>
      <c r="BF803" s="79"/>
      <c r="BG803" s="79"/>
      <c r="BH803" s="79"/>
      <c r="BI803" s="79"/>
      <c r="BJ803" s="79"/>
      <c r="BK803" s="79"/>
      <c r="BL803" s="79"/>
      <c r="BM803" s="79"/>
      <c r="BN803" s="79"/>
      <c r="BO803" s="79"/>
      <c r="BP803" s="79"/>
      <c r="BQ803" s="79"/>
      <c r="BR803" s="79"/>
      <c r="BS803" s="79"/>
      <c r="BT803" s="79"/>
      <c r="BU803" s="79"/>
      <c r="BV803" s="79"/>
      <c r="BW803" s="79"/>
      <c r="BX803" s="79"/>
      <c r="BY803" s="79"/>
      <c r="BZ803" s="79"/>
    </row>
    <row r="804" spans="1:78">
      <c r="A804" s="79"/>
      <c r="B804" s="79"/>
      <c r="C804" s="79"/>
      <c r="D804" s="79"/>
      <c r="E804" s="79"/>
      <c r="F804" s="79"/>
      <c r="G804" s="79"/>
      <c r="H804" s="79"/>
      <c r="I804" s="79"/>
      <c r="J804" s="79"/>
      <c r="K804" s="79"/>
      <c r="L804" s="79"/>
      <c r="AE804" s="79"/>
      <c r="AF804" s="79"/>
      <c r="AG804" s="79"/>
      <c r="AH804" s="79"/>
      <c r="AI804" s="79"/>
      <c r="AJ804" s="79"/>
      <c r="AK804" s="79"/>
      <c r="AL804" s="79"/>
      <c r="AM804" s="79"/>
      <c r="AN804" s="79"/>
      <c r="AO804" s="79"/>
      <c r="AP804" s="79"/>
      <c r="AQ804" s="79"/>
      <c r="AR804" s="79"/>
      <c r="AS804" s="79"/>
      <c r="AT804" s="79"/>
      <c r="AU804" s="79"/>
      <c r="AV804" s="79"/>
      <c r="AW804" s="79"/>
      <c r="AX804" s="79"/>
      <c r="AY804" s="79"/>
      <c r="AZ804" s="79"/>
      <c r="BA804" s="79"/>
      <c r="BB804" s="79"/>
      <c r="BC804" s="79"/>
      <c r="BD804" s="79"/>
      <c r="BE804" s="79"/>
      <c r="BF804" s="79"/>
      <c r="BG804" s="79"/>
      <c r="BH804" s="79"/>
      <c r="BI804" s="79"/>
      <c r="BJ804" s="79"/>
      <c r="BK804" s="79"/>
      <c r="BL804" s="79"/>
      <c r="BM804" s="79"/>
      <c r="BN804" s="79"/>
      <c r="BO804" s="79"/>
      <c r="BP804" s="79"/>
      <c r="BQ804" s="79"/>
      <c r="BR804" s="79"/>
      <c r="BS804" s="79"/>
      <c r="BT804" s="79"/>
      <c r="BU804" s="79"/>
      <c r="BV804" s="79"/>
      <c r="BW804" s="79"/>
      <c r="BX804" s="79"/>
      <c r="BY804" s="79"/>
      <c r="BZ804" s="79"/>
    </row>
    <row r="805" spans="1:78">
      <c r="A805" s="79"/>
      <c r="B805" s="79"/>
      <c r="C805" s="79"/>
      <c r="D805" s="79"/>
      <c r="E805" s="79"/>
      <c r="F805" s="79"/>
      <c r="G805" s="79"/>
      <c r="H805" s="79"/>
      <c r="I805" s="79"/>
      <c r="J805" s="79"/>
      <c r="K805" s="79"/>
      <c r="L805" s="79"/>
      <c r="AE805" s="79"/>
      <c r="AF805" s="79"/>
      <c r="AG805" s="79"/>
      <c r="AH805" s="79"/>
      <c r="AI805" s="79"/>
      <c r="AJ805" s="79"/>
      <c r="AK805" s="79"/>
      <c r="AL805" s="79"/>
      <c r="AM805" s="79"/>
      <c r="AN805" s="79"/>
      <c r="AO805" s="79"/>
      <c r="AP805" s="79"/>
      <c r="AQ805" s="79"/>
      <c r="AR805" s="79"/>
      <c r="AS805" s="79"/>
      <c r="AT805" s="79"/>
      <c r="AU805" s="79"/>
      <c r="AV805" s="79"/>
      <c r="AW805" s="79"/>
      <c r="AX805" s="79"/>
      <c r="AY805" s="79"/>
      <c r="AZ805" s="79"/>
      <c r="BA805" s="79"/>
      <c r="BB805" s="79"/>
      <c r="BC805" s="79"/>
      <c r="BD805" s="79"/>
      <c r="BE805" s="79"/>
      <c r="BF805" s="79"/>
      <c r="BG805" s="79"/>
      <c r="BH805" s="79"/>
      <c r="BI805" s="79"/>
      <c r="BJ805" s="79"/>
      <c r="BK805" s="79"/>
      <c r="BL805" s="79"/>
      <c r="BM805" s="79"/>
      <c r="BN805" s="79"/>
      <c r="BO805" s="79"/>
      <c r="BP805" s="79"/>
      <c r="BQ805" s="79"/>
      <c r="BR805" s="79"/>
      <c r="BS805" s="79"/>
      <c r="BT805" s="79"/>
      <c r="BU805" s="79"/>
      <c r="BV805" s="79"/>
      <c r="BW805" s="79"/>
      <c r="BX805" s="79"/>
      <c r="BY805" s="79"/>
      <c r="BZ805" s="79"/>
    </row>
    <row r="806" spans="1:78">
      <c r="A806" s="79"/>
      <c r="B806" s="79"/>
      <c r="C806" s="79"/>
      <c r="D806" s="79"/>
      <c r="E806" s="79"/>
      <c r="F806" s="79"/>
      <c r="G806" s="79"/>
      <c r="H806" s="79"/>
      <c r="I806" s="79"/>
      <c r="J806" s="79"/>
      <c r="K806" s="79"/>
      <c r="L806" s="79"/>
      <c r="AE806" s="79"/>
      <c r="AF806" s="79"/>
      <c r="AG806" s="79"/>
      <c r="AH806" s="79"/>
      <c r="AI806" s="79"/>
      <c r="AJ806" s="79"/>
      <c r="AK806" s="79"/>
      <c r="AL806" s="79"/>
      <c r="AM806" s="79"/>
      <c r="AN806" s="79"/>
      <c r="AO806" s="79"/>
      <c r="AP806" s="79"/>
      <c r="AQ806" s="79"/>
      <c r="AR806" s="79"/>
      <c r="AS806" s="79"/>
      <c r="AT806" s="79"/>
      <c r="AU806" s="79"/>
      <c r="AV806" s="79"/>
      <c r="AW806" s="79"/>
      <c r="AX806" s="79"/>
      <c r="AY806" s="79"/>
      <c r="AZ806" s="79"/>
      <c r="BA806" s="79"/>
      <c r="BB806" s="79"/>
      <c r="BC806" s="79"/>
      <c r="BD806" s="79"/>
      <c r="BE806" s="79"/>
      <c r="BF806" s="79"/>
      <c r="BG806" s="79"/>
      <c r="BH806" s="79"/>
      <c r="BI806" s="79"/>
      <c r="BJ806" s="79"/>
      <c r="BK806" s="79"/>
      <c r="BL806" s="79"/>
      <c r="BM806" s="79"/>
      <c r="BN806" s="79"/>
      <c r="BO806" s="79"/>
      <c r="BP806" s="79"/>
      <c r="BQ806" s="79"/>
      <c r="BR806" s="79"/>
      <c r="BS806" s="79"/>
      <c r="BT806" s="79"/>
      <c r="BU806" s="79"/>
      <c r="BV806" s="79"/>
      <c r="BW806" s="79"/>
      <c r="BX806" s="79"/>
      <c r="BY806" s="79"/>
      <c r="BZ806" s="79"/>
    </row>
    <row r="807" spans="1:78">
      <c r="A807" s="79"/>
      <c r="B807" s="79"/>
      <c r="C807" s="79"/>
      <c r="D807" s="79"/>
      <c r="E807" s="79"/>
      <c r="F807" s="79"/>
      <c r="G807" s="79"/>
      <c r="H807" s="79"/>
      <c r="I807" s="79"/>
      <c r="J807" s="79"/>
      <c r="K807" s="79"/>
      <c r="L807" s="79"/>
      <c r="AE807" s="79"/>
      <c r="AF807" s="79"/>
      <c r="AG807" s="79"/>
      <c r="AH807" s="79"/>
      <c r="AI807" s="79"/>
      <c r="AJ807" s="79"/>
      <c r="AK807" s="79"/>
      <c r="AL807" s="79"/>
      <c r="AM807" s="79"/>
      <c r="AN807" s="79"/>
      <c r="AO807" s="79"/>
      <c r="AP807" s="79"/>
      <c r="AQ807" s="79"/>
      <c r="AR807" s="79"/>
      <c r="AS807" s="79"/>
      <c r="AT807" s="79"/>
      <c r="AU807" s="79"/>
      <c r="AV807" s="79"/>
      <c r="AW807" s="79"/>
      <c r="AX807" s="79"/>
      <c r="AY807" s="79"/>
      <c r="AZ807" s="79"/>
      <c r="BA807" s="79"/>
      <c r="BB807" s="79"/>
      <c r="BC807" s="79"/>
      <c r="BD807" s="79"/>
      <c r="BE807" s="79"/>
      <c r="BF807" s="79"/>
      <c r="BG807" s="79"/>
      <c r="BH807" s="79"/>
      <c r="BI807" s="79"/>
      <c r="BJ807" s="79"/>
      <c r="BK807" s="79"/>
      <c r="BL807" s="79"/>
      <c r="BM807" s="79"/>
      <c r="BN807" s="79"/>
      <c r="BO807" s="79"/>
      <c r="BP807" s="79"/>
      <c r="BQ807" s="79"/>
      <c r="BR807" s="79"/>
      <c r="BS807" s="79"/>
      <c r="BT807" s="79"/>
      <c r="BU807" s="79"/>
      <c r="BV807" s="79"/>
      <c r="BW807" s="79"/>
      <c r="BX807" s="79"/>
      <c r="BY807" s="79"/>
      <c r="BZ807" s="79"/>
    </row>
    <row r="808" spans="1:78">
      <c r="A808" s="79"/>
      <c r="B808" s="79"/>
      <c r="C808" s="79"/>
      <c r="D808" s="79"/>
      <c r="E808" s="79"/>
      <c r="F808" s="79"/>
      <c r="G808" s="79"/>
      <c r="H808" s="79"/>
      <c r="I808" s="79"/>
      <c r="J808" s="79"/>
      <c r="K808" s="79"/>
      <c r="L808" s="79"/>
      <c r="AE808" s="79"/>
      <c r="AF808" s="79"/>
      <c r="AG808" s="79"/>
      <c r="AH808" s="79"/>
      <c r="AI808" s="79"/>
      <c r="AJ808" s="79"/>
      <c r="AK808" s="79"/>
      <c r="AL808" s="79"/>
      <c r="AM808" s="79"/>
      <c r="AN808" s="79"/>
      <c r="AO808" s="79"/>
      <c r="AP808" s="79"/>
      <c r="AQ808" s="79"/>
      <c r="AR808" s="79"/>
      <c r="AS808" s="79"/>
      <c r="AT808" s="79"/>
      <c r="AU808" s="79"/>
      <c r="AV808" s="79"/>
      <c r="AW808" s="79"/>
      <c r="AX808" s="79"/>
      <c r="AY808" s="79"/>
      <c r="AZ808" s="79"/>
      <c r="BA808" s="79"/>
      <c r="BB808" s="79"/>
      <c r="BC808" s="79"/>
      <c r="BD808" s="79"/>
      <c r="BE808" s="79"/>
      <c r="BF808" s="79"/>
      <c r="BG808" s="79"/>
      <c r="BH808" s="79"/>
      <c r="BI808" s="79"/>
      <c r="BJ808" s="79"/>
      <c r="BK808" s="79"/>
      <c r="BL808" s="79"/>
      <c r="BM808" s="79"/>
      <c r="BN808" s="79"/>
      <c r="BO808" s="79"/>
      <c r="BP808" s="79"/>
      <c r="BQ808" s="79"/>
      <c r="BR808" s="79"/>
      <c r="BS808" s="79"/>
      <c r="BT808" s="79"/>
      <c r="BU808" s="79"/>
      <c r="BV808" s="79"/>
      <c r="BW808" s="79"/>
      <c r="BX808" s="79"/>
      <c r="BY808" s="79"/>
      <c r="BZ808" s="79"/>
    </row>
    <row r="809" spans="1:78">
      <c r="A809" s="79"/>
      <c r="B809" s="79"/>
      <c r="C809" s="79"/>
      <c r="D809" s="79"/>
      <c r="E809" s="79"/>
      <c r="F809" s="79"/>
      <c r="G809" s="79"/>
      <c r="H809" s="79"/>
      <c r="I809" s="79"/>
      <c r="J809" s="79"/>
      <c r="K809" s="79"/>
      <c r="L809" s="79"/>
      <c r="AE809" s="79"/>
      <c r="AF809" s="79"/>
      <c r="AG809" s="79"/>
      <c r="AH809" s="79"/>
      <c r="AI809" s="79"/>
      <c r="AJ809" s="79"/>
      <c r="AK809" s="79"/>
      <c r="AL809" s="79"/>
      <c r="AM809" s="79"/>
      <c r="AN809" s="79"/>
      <c r="AO809" s="79"/>
      <c r="AP809" s="79"/>
      <c r="AQ809" s="79"/>
      <c r="AR809" s="79"/>
      <c r="AS809" s="79"/>
      <c r="AT809" s="79"/>
      <c r="AU809" s="79"/>
      <c r="AV809" s="79"/>
      <c r="AW809" s="79"/>
      <c r="AX809" s="79"/>
      <c r="AY809" s="79"/>
      <c r="AZ809" s="79"/>
      <c r="BA809" s="79"/>
      <c r="BB809" s="79"/>
      <c r="BC809" s="79"/>
      <c r="BD809" s="79"/>
      <c r="BE809" s="79"/>
      <c r="BF809" s="79"/>
      <c r="BG809" s="79"/>
      <c r="BH809" s="79"/>
      <c r="BI809" s="79"/>
      <c r="BJ809" s="79"/>
      <c r="BK809" s="79"/>
      <c r="BL809" s="79"/>
      <c r="BM809" s="79"/>
      <c r="BN809" s="79"/>
      <c r="BO809" s="79"/>
      <c r="BP809" s="79"/>
      <c r="BQ809" s="79"/>
      <c r="BR809" s="79"/>
      <c r="BS809" s="79"/>
      <c r="BT809" s="79"/>
      <c r="BU809" s="79"/>
      <c r="BV809" s="79"/>
      <c r="BW809" s="79"/>
      <c r="BX809" s="79"/>
      <c r="BY809" s="79"/>
      <c r="BZ809" s="79"/>
    </row>
    <row r="810" spans="1:78">
      <c r="A810" s="79"/>
      <c r="B810" s="79"/>
      <c r="C810" s="79"/>
      <c r="D810" s="79"/>
      <c r="E810" s="79"/>
      <c r="F810" s="79"/>
      <c r="G810" s="79"/>
      <c r="H810" s="79"/>
      <c r="I810" s="79"/>
      <c r="J810" s="79"/>
      <c r="K810" s="79"/>
      <c r="L810" s="79"/>
      <c r="AE810" s="79"/>
      <c r="AF810" s="79"/>
      <c r="AG810" s="79"/>
      <c r="AH810" s="79"/>
      <c r="AI810" s="79"/>
      <c r="AJ810" s="79"/>
      <c r="AK810" s="79"/>
      <c r="AL810" s="79"/>
      <c r="AM810" s="79"/>
      <c r="AN810" s="79"/>
      <c r="AO810" s="79"/>
      <c r="AP810" s="79"/>
      <c r="AQ810" s="79"/>
      <c r="AR810" s="79"/>
      <c r="AS810" s="79"/>
      <c r="AT810" s="79"/>
      <c r="AU810" s="79"/>
      <c r="AV810" s="79"/>
      <c r="AW810" s="79"/>
      <c r="AX810" s="79"/>
      <c r="AY810" s="79"/>
      <c r="AZ810" s="79"/>
      <c r="BA810" s="79"/>
      <c r="BB810" s="79"/>
      <c r="BC810" s="79"/>
      <c r="BD810" s="79"/>
      <c r="BE810" s="79"/>
      <c r="BF810" s="79"/>
      <c r="BG810" s="79"/>
      <c r="BH810" s="79"/>
      <c r="BI810" s="79"/>
      <c r="BJ810" s="79"/>
      <c r="BK810" s="79"/>
      <c r="BL810" s="79"/>
      <c r="BM810" s="79"/>
      <c r="BN810" s="79"/>
      <c r="BO810" s="79"/>
      <c r="BP810" s="79"/>
      <c r="BQ810" s="79"/>
      <c r="BR810" s="79"/>
      <c r="BS810" s="79"/>
      <c r="BT810" s="79"/>
      <c r="BU810" s="79"/>
      <c r="BV810" s="79"/>
      <c r="BW810" s="79"/>
      <c r="BX810" s="79"/>
      <c r="BY810" s="79"/>
      <c r="BZ810" s="79"/>
    </row>
    <row r="811" spans="1:78">
      <c r="A811" s="79"/>
      <c r="B811" s="79"/>
      <c r="C811" s="79"/>
      <c r="D811" s="79"/>
      <c r="E811" s="79"/>
      <c r="F811" s="79"/>
      <c r="G811" s="79"/>
      <c r="H811" s="79"/>
      <c r="I811" s="79"/>
      <c r="J811" s="79"/>
      <c r="K811" s="79"/>
      <c r="L811" s="79"/>
      <c r="AE811" s="79"/>
      <c r="AF811" s="79"/>
      <c r="AG811" s="79"/>
      <c r="AH811" s="79"/>
      <c r="AI811" s="79"/>
      <c r="AJ811" s="79"/>
      <c r="AK811" s="79"/>
      <c r="AL811" s="79"/>
      <c r="AM811" s="79"/>
      <c r="AN811" s="79"/>
      <c r="AO811" s="79"/>
      <c r="AP811" s="79"/>
      <c r="AQ811" s="79"/>
      <c r="AR811" s="79"/>
      <c r="AS811" s="79"/>
      <c r="AT811" s="79"/>
      <c r="AU811" s="79"/>
      <c r="AV811" s="79"/>
      <c r="AW811" s="79"/>
      <c r="AX811" s="79"/>
      <c r="AY811" s="79"/>
      <c r="AZ811" s="79"/>
      <c r="BA811" s="79"/>
      <c r="BB811" s="79"/>
      <c r="BC811" s="79"/>
      <c r="BD811" s="79"/>
      <c r="BE811" s="79"/>
      <c r="BF811" s="79"/>
      <c r="BG811" s="79"/>
      <c r="BH811" s="79"/>
      <c r="BI811" s="79"/>
      <c r="BJ811" s="79"/>
      <c r="BK811" s="79"/>
      <c r="BL811" s="79"/>
      <c r="BM811" s="79"/>
      <c r="BN811" s="79"/>
      <c r="BO811" s="79"/>
      <c r="BP811" s="79"/>
      <c r="BQ811" s="79"/>
      <c r="BR811" s="79"/>
      <c r="BS811" s="79"/>
      <c r="BT811" s="79"/>
      <c r="BU811" s="79"/>
      <c r="BV811" s="79"/>
      <c r="BW811" s="79"/>
      <c r="BX811" s="79"/>
      <c r="BY811" s="79"/>
      <c r="BZ811" s="79"/>
    </row>
    <row r="812" spans="1:78">
      <c r="A812" s="79"/>
      <c r="B812" s="79"/>
      <c r="C812" s="79"/>
      <c r="D812" s="79"/>
      <c r="E812" s="79"/>
      <c r="F812" s="79"/>
      <c r="G812" s="79"/>
      <c r="H812" s="79"/>
      <c r="I812" s="79"/>
      <c r="J812" s="79"/>
      <c r="K812" s="79"/>
      <c r="L812" s="79"/>
      <c r="AE812" s="79"/>
      <c r="AF812" s="79"/>
      <c r="AG812" s="79"/>
      <c r="AH812" s="79"/>
      <c r="AI812" s="79"/>
      <c r="AJ812" s="79"/>
      <c r="AK812" s="79"/>
      <c r="AL812" s="79"/>
      <c r="AM812" s="79"/>
      <c r="AN812" s="79"/>
      <c r="AO812" s="79"/>
      <c r="AP812" s="79"/>
      <c r="AQ812" s="79"/>
      <c r="AR812" s="79"/>
      <c r="AS812" s="79"/>
      <c r="AT812" s="79"/>
      <c r="AU812" s="79"/>
      <c r="AV812" s="79"/>
      <c r="AW812" s="79"/>
      <c r="AX812" s="79"/>
      <c r="AY812" s="79"/>
      <c r="AZ812" s="79"/>
      <c r="BA812" s="79"/>
      <c r="BB812" s="79"/>
      <c r="BC812" s="79"/>
      <c r="BD812" s="79"/>
      <c r="BE812" s="79"/>
      <c r="BF812" s="79"/>
      <c r="BG812" s="79"/>
      <c r="BH812" s="79"/>
      <c r="BI812" s="79"/>
      <c r="BJ812" s="79"/>
      <c r="BK812" s="79"/>
      <c r="BL812" s="79"/>
      <c r="BM812" s="79"/>
      <c r="BN812" s="79"/>
      <c r="BO812" s="79"/>
      <c r="BP812" s="79"/>
      <c r="BQ812" s="79"/>
      <c r="BR812" s="79"/>
      <c r="BS812" s="79"/>
      <c r="BT812" s="79"/>
      <c r="BU812" s="79"/>
      <c r="BV812" s="79"/>
      <c r="BW812" s="79"/>
      <c r="BX812" s="79"/>
      <c r="BY812" s="79"/>
      <c r="BZ812" s="79"/>
    </row>
    <row r="813" spans="1:78">
      <c r="A813" s="79"/>
      <c r="B813" s="79"/>
      <c r="C813" s="79"/>
      <c r="D813" s="79"/>
      <c r="E813" s="79"/>
      <c r="F813" s="79"/>
      <c r="G813" s="79"/>
      <c r="H813" s="79"/>
      <c r="I813" s="79"/>
      <c r="J813" s="79"/>
      <c r="K813" s="79"/>
      <c r="L813" s="79"/>
      <c r="AE813" s="79"/>
      <c r="AF813" s="79"/>
      <c r="AG813" s="79"/>
      <c r="AH813" s="79"/>
      <c r="AI813" s="79"/>
      <c r="AJ813" s="79"/>
      <c r="AK813" s="79"/>
      <c r="AL813" s="79"/>
      <c r="AM813" s="79"/>
      <c r="AN813" s="79"/>
      <c r="AO813" s="79"/>
      <c r="AP813" s="79"/>
      <c r="AQ813" s="79"/>
      <c r="AR813" s="79"/>
      <c r="AS813" s="79"/>
      <c r="AT813" s="79"/>
      <c r="AU813" s="79"/>
      <c r="AV813" s="79"/>
      <c r="AW813" s="79"/>
      <c r="AX813" s="79"/>
      <c r="AY813" s="79"/>
      <c r="AZ813" s="79"/>
      <c r="BA813" s="79"/>
      <c r="BB813" s="79"/>
      <c r="BC813" s="79"/>
      <c r="BD813" s="79"/>
      <c r="BE813" s="79"/>
      <c r="BF813" s="79"/>
      <c r="BG813" s="79"/>
      <c r="BH813" s="79"/>
      <c r="BI813" s="79"/>
      <c r="BJ813" s="79"/>
      <c r="BK813" s="79"/>
      <c r="BL813" s="79"/>
      <c r="BM813" s="79"/>
      <c r="BN813" s="79"/>
      <c r="BO813" s="79"/>
      <c r="BP813" s="79"/>
      <c r="BQ813" s="79"/>
      <c r="BR813" s="79"/>
      <c r="BS813" s="79"/>
      <c r="BT813" s="79"/>
      <c r="BU813" s="79"/>
      <c r="BV813" s="79"/>
      <c r="BW813" s="79"/>
      <c r="BX813" s="79"/>
      <c r="BY813" s="79"/>
      <c r="BZ813" s="79"/>
    </row>
    <row r="814" spans="1:78">
      <c r="A814" s="79"/>
      <c r="B814" s="79"/>
      <c r="C814" s="79"/>
      <c r="D814" s="79"/>
      <c r="E814" s="79"/>
      <c r="F814" s="79"/>
      <c r="G814" s="79"/>
      <c r="H814" s="79"/>
      <c r="I814" s="79"/>
      <c r="J814" s="79"/>
      <c r="K814" s="79"/>
      <c r="L814" s="79"/>
      <c r="AE814" s="79"/>
      <c r="AF814" s="79"/>
      <c r="AG814" s="79"/>
      <c r="AH814" s="79"/>
      <c r="AI814" s="79"/>
      <c r="AJ814" s="79"/>
      <c r="AK814" s="79"/>
      <c r="AL814" s="79"/>
      <c r="AM814" s="79"/>
      <c r="AN814" s="79"/>
      <c r="AO814" s="79"/>
      <c r="AP814" s="79"/>
      <c r="AQ814" s="79"/>
      <c r="AR814" s="79"/>
      <c r="AS814" s="79"/>
      <c r="AT814" s="79"/>
      <c r="AU814" s="79"/>
      <c r="AV814" s="79"/>
      <c r="AW814" s="79"/>
      <c r="AX814" s="79"/>
      <c r="AY814" s="79"/>
      <c r="AZ814" s="79"/>
      <c r="BA814" s="79"/>
      <c r="BB814" s="79"/>
      <c r="BC814" s="79"/>
      <c r="BD814" s="79"/>
      <c r="BE814" s="79"/>
      <c r="BF814" s="79"/>
      <c r="BG814" s="79"/>
      <c r="BH814" s="79"/>
      <c r="BI814" s="79"/>
      <c r="BJ814" s="79"/>
      <c r="BK814" s="79"/>
      <c r="BL814" s="79"/>
      <c r="BM814" s="79"/>
      <c r="BN814" s="79"/>
      <c r="BO814" s="79"/>
      <c r="BP814" s="79"/>
      <c r="BQ814" s="79"/>
      <c r="BR814" s="79"/>
      <c r="BS814" s="79"/>
      <c r="BT814" s="79"/>
      <c r="BU814" s="79"/>
      <c r="BV814" s="79"/>
      <c r="BW814" s="79"/>
      <c r="BX814" s="79"/>
      <c r="BY814" s="79"/>
      <c r="BZ814" s="79"/>
    </row>
    <row r="815" spans="1:78">
      <c r="A815" s="79"/>
      <c r="B815" s="79"/>
      <c r="C815" s="79"/>
      <c r="D815" s="79"/>
      <c r="E815" s="79"/>
      <c r="F815" s="79"/>
      <c r="G815" s="79"/>
      <c r="H815" s="79"/>
      <c r="I815" s="79"/>
      <c r="J815" s="79"/>
      <c r="K815" s="79"/>
      <c r="L815" s="79"/>
      <c r="AE815" s="79"/>
      <c r="AF815" s="79"/>
      <c r="AG815" s="79"/>
      <c r="AH815" s="79"/>
      <c r="AI815" s="79"/>
      <c r="AJ815" s="79"/>
      <c r="AK815" s="79"/>
      <c r="AL815" s="79"/>
      <c r="AM815" s="79"/>
      <c r="AN815" s="79"/>
      <c r="AO815" s="79"/>
      <c r="AP815" s="79"/>
      <c r="AQ815" s="79"/>
      <c r="AR815" s="79"/>
      <c r="AS815" s="79"/>
      <c r="AT815" s="79"/>
      <c r="AU815" s="79"/>
      <c r="AV815" s="79"/>
      <c r="AW815" s="79"/>
      <c r="AX815" s="79"/>
      <c r="AY815" s="79"/>
      <c r="AZ815" s="79"/>
      <c r="BA815" s="79"/>
      <c r="BB815" s="79"/>
      <c r="BC815" s="79"/>
      <c r="BD815" s="79"/>
      <c r="BE815" s="79"/>
      <c r="BF815" s="79"/>
      <c r="BG815" s="79"/>
      <c r="BH815" s="79"/>
      <c r="BI815" s="79"/>
      <c r="BJ815" s="79"/>
      <c r="BK815" s="79"/>
      <c r="BL815" s="79"/>
      <c r="BM815" s="79"/>
      <c r="BN815" s="79"/>
      <c r="BO815" s="79"/>
      <c r="BP815" s="79"/>
      <c r="BQ815" s="79"/>
      <c r="BR815" s="79"/>
      <c r="BS815" s="79"/>
      <c r="BT815" s="79"/>
      <c r="BU815" s="79"/>
      <c r="BV815" s="79"/>
      <c r="BW815" s="79"/>
      <c r="BX815" s="79"/>
      <c r="BY815" s="79"/>
      <c r="BZ815" s="79"/>
    </row>
    <row r="816" spans="1:78">
      <c r="A816" s="79"/>
      <c r="B816" s="79"/>
      <c r="C816" s="79"/>
      <c r="D816" s="79"/>
      <c r="E816" s="79"/>
      <c r="F816" s="79"/>
      <c r="G816" s="79"/>
      <c r="H816" s="79"/>
      <c r="I816" s="79"/>
      <c r="J816" s="79"/>
      <c r="K816" s="79"/>
      <c r="L816" s="79"/>
      <c r="AE816" s="79"/>
      <c r="AF816" s="79"/>
      <c r="AG816" s="79"/>
      <c r="AH816" s="79"/>
      <c r="AI816" s="79"/>
      <c r="AJ816" s="79"/>
      <c r="AK816" s="79"/>
      <c r="AL816" s="79"/>
      <c r="AM816" s="79"/>
      <c r="AN816" s="79"/>
      <c r="AO816" s="79"/>
      <c r="AP816" s="79"/>
      <c r="AQ816" s="79"/>
      <c r="AR816" s="79"/>
      <c r="AS816" s="79"/>
      <c r="AT816" s="79"/>
      <c r="AU816" s="79"/>
      <c r="AV816" s="79"/>
      <c r="AW816" s="79"/>
      <c r="AX816" s="79"/>
      <c r="AY816" s="79"/>
      <c r="AZ816" s="79"/>
      <c r="BA816" s="79"/>
      <c r="BB816" s="79"/>
      <c r="BC816" s="79"/>
      <c r="BD816" s="79"/>
      <c r="BE816" s="79"/>
      <c r="BF816" s="79"/>
      <c r="BG816" s="79"/>
      <c r="BH816" s="79"/>
      <c r="BI816" s="79"/>
      <c r="BJ816" s="79"/>
      <c r="BK816" s="79"/>
      <c r="BL816" s="79"/>
      <c r="BM816" s="79"/>
      <c r="BN816" s="79"/>
      <c r="BO816" s="79"/>
      <c r="BP816" s="79"/>
      <c r="BQ816" s="79"/>
      <c r="BR816" s="79"/>
      <c r="BS816" s="79"/>
      <c r="BT816" s="79"/>
      <c r="BU816" s="79"/>
      <c r="BV816" s="79"/>
      <c r="BW816" s="79"/>
      <c r="BX816" s="79"/>
      <c r="BY816" s="79"/>
      <c r="BZ816" s="79"/>
    </row>
    <row r="817" spans="1:78">
      <c r="A817" s="79"/>
      <c r="B817" s="79"/>
      <c r="C817" s="79"/>
      <c r="D817" s="79"/>
      <c r="E817" s="79"/>
      <c r="F817" s="79"/>
      <c r="G817" s="79"/>
      <c r="H817" s="79"/>
      <c r="I817" s="79"/>
      <c r="J817" s="79"/>
      <c r="K817" s="79"/>
      <c r="L817" s="79"/>
      <c r="AE817" s="79"/>
      <c r="AF817" s="79"/>
      <c r="AG817" s="79"/>
      <c r="AH817" s="79"/>
      <c r="AI817" s="79"/>
      <c r="AJ817" s="79"/>
      <c r="AK817" s="79"/>
      <c r="AL817" s="79"/>
      <c r="AM817" s="79"/>
      <c r="AN817" s="79"/>
      <c r="AO817" s="79"/>
      <c r="AP817" s="79"/>
      <c r="AQ817" s="79"/>
      <c r="AR817" s="79"/>
      <c r="AS817" s="79"/>
      <c r="AT817" s="79"/>
      <c r="AU817" s="79"/>
      <c r="AV817" s="79"/>
      <c r="AW817" s="79"/>
      <c r="AX817" s="79"/>
      <c r="AY817" s="79"/>
      <c r="AZ817" s="79"/>
      <c r="BA817" s="79"/>
      <c r="BB817" s="79"/>
      <c r="BC817" s="79"/>
      <c r="BD817" s="79"/>
      <c r="BE817" s="79"/>
      <c r="BF817" s="79"/>
      <c r="BG817" s="79"/>
      <c r="BH817" s="79"/>
      <c r="BI817" s="79"/>
      <c r="BJ817" s="79"/>
      <c r="BK817" s="79"/>
      <c r="BL817" s="79"/>
      <c r="BM817" s="79"/>
      <c r="BN817" s="79"/>
      <c r="BO817" s="79"/>
      <c r="BP817" s="79"/>
      <c r="BQ817" s="79"/>
      <c r="BR817" s="79"/>
      <c r="BS817" s="79"/>
      <c r="BT817" s="79"/>
      <c r="BU817" s="79"/>
      <c r="BV817" s="79"/>
      <c r="BW817" s="79"/>
      <c r="BX817" s="79"/>
      <c r="BY817" s="79"/>
      <c r="BZ817" s="79"/>
    </row>
    <row r="818" spans="1:78">
      <c r="A818" s="79"/>
      <c r="B818" s="79"/>
      <c r="C818" s="79"/>
      <c r="D818" s="79"/>
      <c r="E818" s="79"/>
      <c r="F818" s="79"/>
      <c r="G818" s="79"/>
      <c r="H818" s="79"/>
      <c r="I818" s="79"/>
      <c r="J818" s="79"/>
      <c r="K818" s="79"/>
      <c r="L818" s="79"/>
      <c r="AE818" s="79"/>
      <c r="AF818" s="79"/>
      <c r="AG818" s="79"/>
      <c r="AH818" s="79"/>
      <c r="AI818" s="79"/>
      <c r="AJ818" s="79"/>
      <c r="AK818" s="79"/>
      <c r="AL818" s="79"/>
      <c r="AM818" s="79"/>
      <c r="AN818" s="79"/>
      <c r="AO818" s="79"/>
      <c r="AP818" s="79"/>
      <c r="AQ818" s="79"/>
      <c r="AR818" s="79"/>
      <c r="AS818" s="79"/>
      <c r="AT818" s="79"/>
      <c r="AU818" s="79"/>
      <c r="AV818" s="79"/>
      <c r="AW818" s="79"/>
      <c r="AX818" s="79"/>
      <c r="AY818" s="79"/>
      <c r="AZ818" s="79"/>
      <c r="BA818" s="79"/>
      <c r="BB818" s="79"/>
      <c r="BC818" s="79"/>
      <c r="BD818" s="79"/>
      <c r="BE818" s="79"/>
      <c r="BF818" s="79"/>
      <c r="BG818" s="79"/>
      <c r="BH818" s="79"/>
      <c r="BI818" s="79"/>
      <c r="BJ818" s="79"/>
      <c r="BK818" s="79"/>
      <c r="BL818" s="79"/>
      <c r="BM818" s="79"/>
      <c r="BN818" s="79"/>
      <c r="BO818" s="79"/>
      <c r="BP818" s="79"/>
      <c r="BQ818" s="79"/>
      <c r="BR818" s="79"/>
      <c r="BS818" s="79"/>
      <c r="BT818" s="79"/>
      <c r="BU818" s="79"/>
      <c r="BV818" s="79"/>
      <c r="BW818" s="79"/>
      <c r="BX818" s="79"/>
      <c r="BY818" s="79"/>
      <c r="BZ818" s="79"/>
    </row>
    <row r="819" spans="1:78">
      <c r="A819" s="79"/>
      <c r="B819" s="79"/>
      <c r="C819" s="79"/>
      <c r="D819" s="79"/>
      <c r="E819" s="79"/>
      <c r="F819" s="79"/>
      <c r="G819" s="79"/>
      <c r="H819" s="79"/>
      <c r="I819" s="79"/>
      <c r="J819" s="79"/>
      <c r="K819" s="79"/>
      <c r="L819" s="79"/>
      <c r="AE819" s="79"/>
      <c r="AF819" s="79"/>
      <c r="AG819" s="79"/>
      <c r="AH819" s="79"/>
      <c r="AI819" s="79"/>
      <c r="AJ819" s="79"/>
      <c r="AK819" s="79"/>
      <c r="AL819" s="79"/>
      <c r="AM819" s="79"/>
      <c r="AN819" s="79"/>
      <c r="AO819" s="79"/>
      <c r="AP819" s="79"/>
      <c r="AQ819" s="79"/>
      <c r="AR819" s="79"/>
      <c r="AS819" s="79"/>
      <c r="AT819" s="79"/>
      <c r="AU819" s="79"/>
      <c r="AV819" s="79"/>
      <c r="AW819" s="79"/>
      <c r="AX819" s="79"/>
      <c r="AY819" s="79"/>
      <c r="AZ819" s="79"/>
      <c r="BA819" s="79"/>
      <c r="BB819" s="79"/>
      <c r="BC819" s="79"/>
      <c r="BD819" s="79"/>
      <c r="BE819" s="79"/>
      <c r="BF819" s="79"/>
      <c r="BG819" s="79"/>
      <c r="BH819" s="79"/>
      <c r="BI819" s="79"/>
      <c r="BJ819" s="79"/>
      <c r="BK819" s="79"/>
      <c r="BL819" s="79"/>
      <c r="BM819" s="79"/>
      <c r="BN819" s="79"/>
      <c r="BO819" s="79"/>
      <c r="BP819" s="79"/>
      <c r="BQ819" s="79"/>
      <c r="BR819" s="79"/>
      <c r="BS819" s="79"/>
      <c r="BT819" s="79"/>
      <c r="BU819" s="79"/>
      <c r="BV819" s="79"/>
      <c r="BW819" s="79"/>
      <c r="BX819" s="79"/>
      <c r="BY819" s="79"/>
      <c r="BZ819" s="79"/>
    </row>
    <row r="820" spans="1:78">
      <c r="A820" s="79"/>
      <c r="B820" s="79"/>
      <c r="C820" s="79"/>
      <c r="D820" s="79"/>
      <c r="E820" s="79"/>
      <c r="F820" s="79"/>
      <c r="G820" s="79"/>
      <c r="H820" s="79"/>
      <c r="I820" s="79"/>
      <c r="J820" s="79"/>
      <c r="K820" s="79"/>
      <c r="L820" s="79"/>
      <c r="AE820" s="79"/>
      <c r="AF820" s="79"/>
      <c r="AG820" s="79"/>
      <c r="AH820" s="79"/>
      <c r="AI820" s="79"/>
      <c r="AJ820" s="79"/>
      <c r="AK820" s="79"/>
      <c r="AL820" s="79"/>
      <c r="AM820" s="79"/>
      <c r="AN820" s="79"/>
      <c r="AO820" s="79"/>
      <c r="AP820" s="79"/>
      <c r="AQ820" s="79"/>
      <c r="AR820" s="79"/>
      <c r="AS820" s="79"/>
      <c r="AT820" s="79"/>
      <c r="AU820" s="79"/>
      <c r="AV820" s="79"/>
      <c r="AW820" s="79"/>
      <c r="AX820" s="79"/>
      <c r="AY820" s="79"/>
      <c r="AZ820" s="79"/>
      <c r="BA820" s="79"/>
      <c r="BB820" s="79"/>
      <c r="BC820" s="79"/>
      <c r="BD820" s="79"/>
      <c r="BE820" s="79"/>
      <c r="BF820" s="79"/>
      <c r="BG820" s="79"/>
      <c r="BH820" s="79"/>
      <c r="BI820" s="79"/>
      <c r="BJ820" s="79"/>
      <c r="BK820" s="79"/>
      <c r="BL820" s="79"/>
      <c r="BM820" s="79"/>
      <c r="BN820" s="79"/>
      <c r="BO820" s="79"/>
      <c r="BP820" s="79"/>
      <c r="BQ820" s="79"/>
      <c r="BR820" s="79"/>
      <c r="BS820" s="79"/>
      <c r="BT820" s="79"/>
      <c r="BU820" s="79"/>
      <c r="BV820" s="79"/>
      <c r="BW820" s="79"/>
      <c r="BX820" s="79"/>
      <c r="BY820" s="79"/>
      <c r="BZ820" s="79"/>
    </row>
    <row r="821" spans="1:78">
      <c r="A821" s="79"/>
      <c r="B821" s="79"/>
      <c r="C821" s="79"/>
      <c r="D821" s="79"/>
      <c r="E821" s="79"/>
      <c r="F821" s="79"/>
      <c r="G821" s="79"/>
      <c r="H821" s="79"/>
      <c r="I821" s="79"/>
      <c r="J821" s="79"/>
      <c r="K821" s="79"/>
      <c r="L821" s="79"/>
      <c r="AE821" s="79"/>
      <c r="AF821" s="79"/>
      <c r="AG821" s="79"/>
      <c r="AH821" s="79"/>
      <c r="AI821" s="79"/>
      <c r="AJ821" s="79"/>
      <c r="AK821" s="79"/>
      <c r="AL821" s="79"/>
      <c r="AM821" s="79"/>
      <c r="AN821" s="79"/>
      <c r="AO821" s="79"/>
      <c r="AP821" s="79"/>
      <c r="AQ821" s="79"/>
      <c r="AR821" s="79"/>
      <c r="AS821" s="79"/>
      <c r="AT821" s="79"/>
      <c r="AU821" s="79"/>
      <c r="AV821" s="79"/>
      <c r="AW821" s="79"/>
      <c r="AX821" s="79"/>
      <c r="AY821" s="79"/>
      <c r="AZ821" s="79"/>
      <c r="BA821" s="79"/>
      <c r="BB821" s="79"/>
      <c r="BC821" s="79"/>
      <c r="BD821" s="79"/>
      <c r="BE821" s="79"/>
      <c r="BF821" s="79"/>
      <c r="BG821" s="79"/>
      <c r="BH821" s="79"/>
      <c r="BI821" s="79"/>
      <c r="BJ821" s="79"/>
      <c r="BK821" s="79"/>
      <c r="BL821" s="79"/>
      <c r="BM821" s="79"/>
      <c r="BN821" s="79"/>
      <c r="BO821" s="79"/>
      <c r="BP821" s="79"/>
      <c r="BQ821" s="79"/>
      <c r="BR821" s="79"/>
      <c r="BS821" s="79"/>
      <c r="BT821" s="79"/>
      <c r="BU821" s="79"/>
      <c r="BV821" s="79"/>
      <c r="BW821" s="79"/>
      <c r="BX821" s="79"/>
      <c r="BY821" s="79"/>
      <c r="BZ821" s="79"/>
    </row>
    <row r="822" spans="1:78">
      <c r="A822" s="79"/>
      <c r="B822" s="79"/>
      <c r="C822" s="79"/>
      <c r="D822" s="79"/>
      <c r="E822" s="79"/>
      <c r="F822" s="79"/>
      <c r="G822" s="79"/>
      <c r="H822" s="79"/>
      <c r="I822" s="79"/>
      <c r="J822" s="79"/>
      <c r="K822" s="79"/>
      <c r="L822" s="79"/>
      <c r="AE822" s="79"/>
      <c r="AF822" s="79"/>
      <c r="AG822" s="79"/>
      <c r="AH822" s="79"/>
      <c r="AI822" s="79"/>
      <c r="AJ822" s="79"/>
      <c r="AK822" s="79"/>
      <c r="AL822" s="79"/>
      <c r="AM822" s="79"/>
      <c r="AN822" s="79"/>
      <c r="AO822" s="79"/>
      <c r="AP822" s="79"/>
      <c r="AQ822" s="79"/>
      <c r="AR822" s="79"/>
      <c r="AS822" s="79"/>
      <c r="AT822" s="79"/>
      <c r="AU822" s="79"/>
      <c r="AV822" s="79"/>
      <c r="AW822" s="79"/>
      <c r="AX822" s="79"/>
      <c r="AY822" s="79"/>
      <c r="AZ822" s="79"/>
      <c r="BA822" s="79"/>
      <c r="BB822" s="79"/>
      <c r="BC822" s="79"/>
      <c r="BD822" s="79"/>
      <c r="BE822" s="79"/>
      <c r="BF822" s="79"/>
      <c r="BG822" s="79"/>
      <c r="BH822" s="79"/>
      <c r="BI822" s="79"/>
      <c r="BJ822" s="79"/>
      <c r="BK822" s="79"/>
      <c r="BL822" s="79"/>
      <c r="BM822" s="79"/>
      <c r="BN822" s="79"/>
      <c r="BO822" s="79"/>
      <c r="BP822" s="79"/>
      <c r="BQ822" s="79"/>
      <c r="BR822" s="79"/>
      <c r="BS822" s="79"/>
      <c r="BT822" s="79"/>
      <c r="BU822" s="79"/>
      <c r="BV822" s="79"/>
      <c r="BW822" s="79"/>
      <c r="BX822" s="79"/>
      <c r="BY822" s="79"/>
      <c r="BZ822" s="79"/>
    </row>
    <row r="823" spans="1:78">
      <c r="A823" s="79"/>
      <c r="B823" s="79"/>
      <c r="C823" s="79"/>
      <c r="D823" s="79"/>
      <c r="E823" s="79"/>
      <c r="F823" s="79"/>
      <c r="G823" s="79"/>
      <c r="H823" s="79"/>
      <c r="I823" s="79"/>
      <c r="J823" s="79"/>
      <c r="K823" s="79"/>
      <c r="L823" s="79"/>
      <c r="AE823" s="79"/>
      <c r="AF823" s="79"/>
      <c r="AG823" s="79"/>
      <c r="AH823" s="79"/>
      <c r="AI823" s="79"/>
      <c r="AJ823" s="79"/>
      <c r="AK823" s="79"/>
      <c r="AL823" s="79"/>
      <c r="AM823" s="79"/>
      <c r="AN823" s="79"/>
      <c r="AO823" s="79"/>
      <c r="AP823" s="79"/>
      <c r="AQ823" s="79"/>
      <c r="AR823" s="79"/>
      <c r="AS823" s="79"/>
      <c r="AT823" s="79"/>
      <c r="AU823" s="79"/>
      <c r="AV823" s="79"/>
      <c r="AW823" s="79"/>
      <c r="AX823" s="79"/>
      <c r="AY823" s="79"/>
      <c r="AZ823" s="79"/>
      <c r="BA823" s="79"/>
      <c r="BB823" s="79"/>
      <c r="BC823" s="79"/>
      <c r="BD823" s="79"/>
      <c r="BE823" s="79"/>
      <c r="BF823" s="79"/>
      <c r="BG823" s="79"/>
      <c r="BH823" s="79"/>
      <c r="BI823" s="79"/>
      <c r="BJ823" s="79"/>
      <c r="BK823" s="79"/>
      <c r="BL823" s="79"/>
      <c r="BM823" s="79"/>
      <c r="BN823" s="79"/>
      <c r="BO823" s="79"/>
      <c r="BP823" s="79"/>
      <c r="BQ823" s="79"/>
      <c r="BR823" s="79"/>
      <c r="BS823" s="79"/>
      <c r="BT823" s="79"/>
      <c r="BU823" s="79"/>
      <c r="BV823" s="79"/>
      <c r="BW823" s="79"/>
      <c r="BX823" s="79"/>
      <c r="BY823" s="79"/>
      <c r="BZ823" s="79"/>
    </row>
    <row r="824" spans="1:78">
      <c r="A824" s="79"/>
      <c r="B824" s="79"/>
      <c r="C824" s="79"/>
      <c r="D824" s="79"/>
      <c r="E824" s="79"/>
      <c r="F824" s="79"/>
      <c r="G824" s="79"/>
      <c r="H824" s="79"/>
      <c r="I824" s="79"/>
      <c r="J824" s="79"/>
      <c r="K824" s="79"/>
      <c r="L824" s="79"/>
      <c r="AE824" s="79"/>
      <c r="AF824" s="79"/>
      <c r="AG824" s="79"/>
      <c r="AH824" s="79"/>
      <c r="AI824" s="79"/>
      <c r="AJ824" s="79"/>
      <c r="AK824" s="79"/>
      <c r="AL824" s="79"/>
      <c r="AM824" s="79"/>
      <c r="AN824" s="79"/>
      <c r="AO824" s="79"/>
      <c r="AP824" s="79"/>
      <c r="AQ824" s="79"/>
      <c r="AR824" s="79"/>
      <c r="AS824" s="79"/>
      <c r="AT824" s="79"/>
      <c r="AU824" s="79"/>
      <c r="AV824" s="79"/>
      <c r="AW824" s="79"/>
      <c r="AX824" s="79"/>
      <c r="AY824" s="79"/>
      <c r="AZ824" s="79"/>
      <c r="BA824" s="79"/>
      <c r="BB824" s="79"/>
      <c r="BC824" s="79"/>
      <c r="BD824" s="79"/>
      <c r="BE824" s="79"/>
      <c r="BF824" s="79"/>
      <c r="BG824" s="79"/>
      <c r="BH824" s="79"/>
      <c r="BI824" s="79"/>
      <c r="BJ824" s="79"/>
      <c r="BK824" s="79"/>
      <c r="BL824" s="79"/>
      <c r="BM824" s="79"/>
      <c r="BN824" s="79"/>
      <c r="BO824" s="79"/>
      <c r="BP824" s="79"/>
      <c r="BQ824" s="79"/>
      <c r="BR824" s="79"/>
      <c r="BS824" s="79"/>
      <c r="BT824" s="79"/>
      <c r="BU824" s="79"/>
      <c r="BV824" s="79"/>
      <c r="BW824" s="79"/>
      <c r="BX824" s="79"/>
      <c r="BY824" s="79"/>
      <c r="BZ824" s="79"/>
    </row>
    <row r="825" spans="1:78">
      <c r="A825" s="79"/>
      <c r="B825" s="79"/>
      <c r="C825" s="79"/>
      <c r="D825" s="79"/>
      <c r="E825" s="79"/>
      <c r="F825" s="79"/>
      <c r="G825" s="79"/>
      <c r="H825" s="79"/>
      <c r="I825" s="79"/>
      <c r="J825" s="79"/>
      <c r="K825" s="79"/>
      <c r="L825" s="79"/>
      <c r="AE825" s="79"/>
      <c r="AF825" s="79"/>
      <c r="AG825" s="79"/>
      <c r="AH825" s="79"/>
      <c r="AI825" s="79"/>
      <c r="AJ825" s="79"/>
      <c r="AK825" s="79"/>
      <c r="AL825" s="79"/>
      <c r="AM825" s="79"/>
      <c r="AN825" s="79"/>
      <c r="AO825" s="79"/>
      <c r="AP825" s="79"/>
      <c r="AQ825" s="79"/>
      <c r="AR825" s="79"/>
      <c r="AS825" s="79"/>
      <c r="AT825" s="79"/>
      <c r="AU825" s="79"/>
      <c r="AV825" s="79"/>
      <c r="AW825" s="79"/>
      <c r="AX825" s="79"/>
      <c r="AY825" s="79"/>
      <c r="AZ825" s="79"/>
      <c r="BA825" s="79"/>
      <c r="BB825" s="79"/>
      <c r="BC825" s="79"/>
      <c r="BD825" s="79"/>
      <c r="BE825" s="79"/>
      <c r="BF825" s="79"/>
      <c r="BG825" s="79"/>
      <c r="BH825" s="79"/>
      <c r="BI825" s="79"/>
      <c r="BJ825" s="79"/>
      <c r="BK825" s="79"/>
      <c r="BL825" s="79"/>
      <c r="BM825" s="79"/>
      <c r="BN825" s="79"/>
      <c r="BO825" s="79"/>
      <c r="BP825" s="79"/>
      <c r="BQ825" s="79"/>
      <c r="BR825" s="79"/>
      <c r="BS825" s="79"/>
      <c r="BT825" s="79"/>
      <c r="BU825" s="79"/>
      <c r="BV825" s="79"/>
      <c r="BW825" s="79"/>
      <c r="BX825" s="79"/>
      <c r="BY825" s="79"/>
      <c r="BZ825" s="79"/>
    </row>
    <row r="826" spans="1:78">
      <c r="A826" s="79"/>
      <c r="B826" s="79"/>
      <c r="C826" s="79"/>
      <c r="D826" s="79"/>
      <c r="E826" s="79"/>
      <c r="F826" s="79"/>
      <c r="G826" s="79"/>
      <c r="H826" s="79"/>
      <c r="I826" s="79"/>
      <c r="J826" s="79"/>
      <c r="K826" s="79"/>
      <c r="L826" s="79"/>
      <c r="AE826" s="79"/>
      <c r="AF826" s="79"/>
      <c r="AG826" s="79"/>
      <c r="AH826" s="79"/>
      <c r="AI826" s="79"/>
      <c r="AJ826" s="79"/>
      <c r="AK826" s="79"/>
      <c r="AL826" s="79"/>
      <c r="AM826" s="79"/>
      <c r="AN826" s="79"/>
      <c r="AO826" s="79"/>
      <c r="AP826" s="79"/>
      <c r="AQ826" s="79"/>
      <c r="AR826" s="79"/>
      <c r="AS826" s="79"/>
      <c r="AT826" s="79"/>
      <c r="AU826" s="79"/>
      <c r="AV826" s="79"/>
      <c r="AW826" s="79"/>
      <c r="AX826" s="79"/>
      <c r="AY826" s="79"/>
      <c r="AZ826" s="79"/>
      <c r="BA826" s="79"/>
      <c r="BB826" s="79"/>
      <c r="BC826" s="79"/>
      <c r="BD826" s="79"/>
      <c r="BE826" s="79"/>
      <c r="BF826" s="79"/>
      <c r="BG826" s="79"/>
      <c r="BH826" s="79"/>
      <c r="BI826" s="79"/>
      <c r="BJ826" s="79"/>
      <c r="BK826" s="79"/>
      <c r="BL826" s="79"/>
      <c r="BM826" s="79"/>
      <c r="BN826" s="79"/>
      <c r="BO826" s="79"/>
      <c r="BP826" s="79"/>
      <c r="BQ826" s="79"/>
      <c r="BR826" s="79"/>
      <c r="BS826" s="79"/>
      <c r="BT826" s="79"/>
      <c r="BU826" s="79"/>
      <c r="BV826" s="79"/>
      <c r="BW826" s="79"/>
      <c r="BX826" s="79"/>
      <c r="BY826" s="79"/>
      <c r="BZ826" s="79"/>
    </row>
    <row r="827" spans="1:78">
      <c r="A827" s="79"/>
      <c r="B827" s="79"/>
      <c r="C827" s="79"/>
      <c r="D827" s="79"/>
      <c r="E827" s="79"/>
      <c r="F827" s="79"/>
      <c r="G827" s="79"/>
      <c r="H827" s="79"/>
      <c r="I827" s="79"/>
      <c r="J827" s="79"/>
      <c r="K827" s="79"/>
      <c r="L827" s="79"/>
      <c r="AE827" s="79"/>
      <c r="AF827" s="79"/>
      <c r="AG827" s="79"/>
      <c r="AH827" s="79"/>
      <c r="AI827" s="79"/>
      <c r="AJ827" s="79"/>
      <c r="AK827" s="79"/>
      <c r="AL827" s="79"/>
      <c r="AM827" s="79"/>
      <c r="AN827" s="79"/>
      <c r="AO827" s="79"/>
      <c r="AP827" s="79"/>
      <c r="AQ827" s="79"/>
      <c r="AR827" s="79"/>
      <c r="AS827" s="79"/>
      <c r="AT827" s="79"/>
      <c r="AU827" s="79"/>
      <c r="AV827" s="79"/>
      <c r="AW827" s="79"/>
      <c r="AX827" s="79"/>
      <c r="AY827" s="79"/>
      <c r="AZ827" s="79"/>
      <c r="BA827" s="79"/>
      <c r="BB827" s="79"/>
      <c r="BC827" s="79"/>
      <c r="BD827" s="79"/>
      <c r="BE827" s="79"/>
      <c r="BF827" s="79"/>
      <c r="BG827" s="79"/>
      <c r="BH827" s="79"/>
      <c r="BI827" s="79"/>
      <c r="BJ827" s="79"/>
      <c r="BK827" s="79"/>
      <c r="BL827" s="79"/>
      <c r="BM827" s="79"/>
      <c r="BN827" s="79"/>
      <c r="BO827" s="79"/>
      <c r="BP827" s="79"/>
      <c r="BQ827" s="79"/>
      <c r="BR827" s="79"/>
      <c r="BS827" s="79"/>
      <c r="BT827" s="79"/>
      <c r="BU827" s="79"/>
      <c r="BV827" s="79"/>
      <c r="BW827" s="79"/>
      <c r="BX827" s="79"/>
      <c r="BY827" s="79"/>
      <c r="BZ827" s="79"/>
    </row>
    <row r="828" spans="1:78">
      <c r="A828" s="79"/>
      <c r="B828" s="79"/>
      <c r="C828" s="79"/>
      <c r="D828" s="79"/>
      <c r="E828" s="79"/>
      <c r="F828" s="79"/>
      <c r="G828" s="79"/>
      <c r="H828" s="79"/>
      <c r="I828" s="79"/>
      <c r="J828" s="79"/>
      <c r="K828" s="79"/>
      <c r="L828" s="79"/>
      <c r="AE828" s="79"/>
      <c r="AF828" s="79"/>
      <c r="AG828" s="79"/>
      <c r="AH828" s="79"/>
      <c r="AI828" s="79"/>
      <c r="AJ828" s="79"/>
      <c r="AK828" s="79"/>
      <c r="AL828" s="79"/>
      <c r="AM828" s="79"/>
      <c r="AN828" s="79"/>
      <c r="AO828" s="79"/>
      <c r="AP828" s="79"/>
      <c r="AQ828" s="79"/>
      <c r="AR828" s="79"/>
      <c r="AS828" s="79"/>
      <c r="AT828" s="79"/>
      <c r="AU828" s="79"/>
      <c r="AV828" s="79"/>
      <c r="AW828" s="79"/>
      <c r="AX828" s="79"/>
      <c r="AY828" s="79"/>
      <c r="AZ828" s="79"/>
      <c r="BA828" s="79"/>
      <c r="BB828" s="79"/>
      <c r="BC828" s="79"/>
      <c r="BD828" s="79"/>
      <c r="BE828" s="79"/>
      <c r="BF828" s="79"/>
      <c r="BG828" s="79"/>
      <c r="BH828" s="79"/>
      <c r="BI828" s="79"/>
      <c r="BJ828" s="79"/>
      <c r="BK828" s="79"/>
      <c r="BL828" s="79"/>
      <c r="BM828" s="79"/>
      <c r="BN828" s="79"/>
      <c r="BO828" s="79"/>
      <c r="BP828" s="79"/>
      <c r="BQ828" s="79"/>
      <c r="BR828" s="79"/>
      <c r="BS828" s="79"/>
      <c r="BT828" s="79"/>
      <c r="BU828" s="79"/>
      <c r="BV828" s="79"/>
      <c r="BW828" s="79"/>
      <c r="BX828" s="79"/>
      <c r="BY828" s="79"/>
      <c r="BZ828" s="79"/>
    </row>
    <row r="829" spans="1:78">
      <c r="A829" s="79"/>
      <c r="B829" s="79"/>
      <c r="C829" s="79"/>
      <c r="D829" s="79"/>
      <c r="E829" s="79"/>
      <c r="F829" s="79"/>
      <c r="G829" s="79"/>
      <c r="H829" s="79"/>
      <c r="I829" s="79"/>
      <c r="J829" s="79"/>
      <c r="K829" s="79"/>
      <c r="L829" s="79"/>
      <c r="AE829" s="79"/>
      <c r="AF829" s="79"/>
      <c r="AG829" s="79"/>
      <c r="AH829" s="79"/>
      <c r="AI829" s="79"/>
      <c r="AJ829" s="79"/>
      <c r="AK829" s="79"/>
      <c r="AL829" s="79"/>
      <c r="AM829" s="79"/>
      <c r="AN829" s="79"/>
      <c r="AO829" s="79"/>
      <c r="AP829" s="79"/>
      <c r="AQ829" s="79"/>
      <c r="AR829" s="79"/>
      <c r="AS829" s="79"/>
      <c r="AT829" s="79"/>
      <c r="AU829" s="79"/>
      <c r="AV829" s="79"/>
      <c r="AW829" s="79"/>
      <c r="AX829" s="79"/>
      <c r="AY829" s="79"/>
      <c r="AZ829" s="79"/>
      <c r="BA829" s="79"/>
      <c r="BB829" s="79"/>
      <c r="BC829" s="79"/>
      <c r="BD829" s="79"/>
      <c r="BE829" s="79"/>
      <c r="BF829" s="79"/>
      <c r="BG829" s="79"/>
      <c r="BH829" s="79"/>
      <c r="BI829" s="79"/>
      <c r="BJ829" s="79"/>
      <c r="BK829" s="79"/>
      <c r="BL829" s="79"/>
      <c r="BM829" s="79"/>
      <c r="BN829" s="79"/>
      <c r="BO829" s="79"/>
      <c r="BP829" s="79"/>
      <c r="BQ829" s="79"/>
      <c r="BR829" s="79"/>
      <c r="BS829" s="79"/>
      <c r="BT829" s="79"/>
      <c r="BU829" s="79"/>
      <c r="BV829" s="79"/>
      <c r="BW829" s="79"/>
      <c r="BX829" s="79"/>
      <c r="BY829" s="79"/>
      <c r="BZ829" s="79"/>
    </row>
    <row r="830" spans="1:78">
      <c r="A830" s="79"/>
      <c r="B830" s="79"/>
      <c r="C830" s="79"/>
      <c r="D830" s="79"/>
      <c r="E830" s="79"/>
      <c r="F830" s="79"/>
      <c r="G830" s="79"/>
      <c r="H830" s="79"/>
      <c r="I830" s="79"/>
      <c r="J830" s="79"/>
      <c r="K830" s="79"/>
      <c r="L830" s="79"/>
      <c r="AE830" s="79"/>
      <c r="AF830" s="79"/>
      <c r="AG830" s="79"/>
      <c r="AH830" s="79"/>
      <c r="AI830" s="79"/>
      <c r="AJ830" s="79"/>
      <c r="AK830" s="79"/>
      <c r="AL830" s="79"/>
      <c r="AM830" s="79"/>
      <c r="AN830" s="79"/>
      <c r="AO830" s="79"/>
      <c r="AP830" s="79"/>
      <c r="AQ830" s="79"/>
      <c r="AR830" s="79"/>
      <c r="AS830" s="79"/>
      <c r="AT830" s="79"/>
      <c r="AU830" s="79"/>
      <c r="AV830" s="79"/>
      <c r="AW830" s="79"/>
      <c r="AX830" s="79"/>
      <c r="AY830" s="79"/>
      <c r="AZ830" s="79"/>
      <c r="BA830" s="79"/>
      <c r="BB830" s="79"/>
      <c r="BC830" s="79"/>
      <c r="BD830" s="79"/>
      <c r="BE830" s="79"/>
      <c r="BF830" s="79"/>
      <c r="BG830" s="79"/>
      <c r="BH830" s="79"/>
      <c r="BI830" s="79"/>
      <c r="BJ830" s="79"/>
      <c r="BK830" s="79"/>
      <c r="BL830" s="79"/>
      <c r="BM830" s="79"/>
      <c r="BN830" s="79"/>
      <c r="BO830" s="79"/>
      <c r="BP830" s="79"/>
      <c r="BQ830" s="79"/>
      <c r="BR830" s="79"/>
      <c r="BS830" s="79"/>
      <c r="BT830" s="79"/>
      <c r="BU830" s="79"/>
      <c r="BV830" s="79"/>
      <c r="BW830" s="79"/>
      <c r="BX830" s="79"/>
      <c r="BY830" s="79"/>
      <c r="BZ830" s="79"/>
    </row>
    <row r="831" spans="1:78">
      <c r="A831" s="79"/>
      <c r="B831" s="79"/>
      <c r="C831" s="79"/>
      <c r="D831" s="79"/>
      <c r="E831" s="79"/>
      <c r="F831" s="79"/>
      <c r="G831" s="79"/>
      <c r="H831" s="79"/>
      <c r="I831" s="79"/>
      <c r="J831" s="79"/>
      <c r="K831" s="79"/>
      <c r="L831" s="79"/>
      <c r="AE831" s="79"/>
      <c r="AF831" s="79"/>
      <c r="AG831" s="79"/>
      <c r="AH831" s="79"/>
      <c r="AI831" s="79"/>
      <c r="AJ831" s="79"/>
      <c r="AK831" s="79"/>
      <c r="AL831" s="79"/>
      <c r="AM831" s="79"/>
      <c r="AN831" s="79"/>
      <c r="AO831" s="79"/>
      <c r="AP831" s="79"/>
      <c r="AQ831" s="79"/>
      <c r="AR831" s="79"/>
      <c r="AS831" s="79"/>
      <c r="AT831" s="79"/>
      <c r="AU831" s="79"/>
      <c r="AV831" s="79"/>
      <c r="AW831" s="79"/>
      <c r="AX831" s="79"/>
      <c r="AY831" s="79"/>
      <c r="AZ831" s="79"/>
      <c r="BA831" s="79"/>
      <c r="BB831" s="79"/>
      <c r="BC831" s="79"/>
      <c r="BD831" s="79"/>
      <c r="BE831" s="79"/>
      <c r="BF831" s="79"/>
      <c r="BG831" s="79"/>
      <c r="BH831" s="79"/>
      <c r="BI831" s="79"/>
      <c r="BJ831" s="79"/>
      <c r="BK831" s="79"/>
      <c r="BL831" s="79"/>
      <c r="BM831" s="79"/>
      <c r="BN831" s="79"/>
      <c r="BO831" s="79"/>
      <c r="BP831" s="79"/>
      <c r="BQ831" s="79"/>
      <c r="BR831" s="79"/>
      <c r="BS831" s="79"/>
      <c r="BT831" s="79"/>
      <c r="BU831" s="79"/>
      <c r="BV831" s="79"/>
      <c r="BW831" s="79"/>
      <c r="BX831" s="79"/>
      <c r="BY831" s="79"/>
      <c r="BZ831" s="79"/>
    </row>
    <row r="832" spans="1:78">
      <c r="A832" s="79"/>
      <c r="B832" s="79"/>
      <c r="C832" s="79"/>
      <c r="D832" s="79"/>
      <c r="E832" s="79"/>
      <c r="F832" s="79"/>
      <c r="G832" s="79"/>
      <c r="H832" s="79"/>
      <c r="I832" s="79"/>
      <c r="J832" s="79"/>
      <c r="K832" s="79"/>
      <c r="L832" s="79"/>
      <c r="AE832" s="79"/>
      <c r="AF832" s="79"/>
      <c r="AG832" s="79"/>
      <c r="AH832" s="79"/>
      <c r="AI832" s="79"/>
      <c r="AJ832" s="79"/>
      <c r="AK832" s="79"/>
      <c r="AL832" s="79"/>
      <c r="AM832" s="79"/>
      <c r="AN832" s="79"/>
      <c r="AO832" s="79"/>
      <c r="AP832" s="79"/>
      <c r="AQ832" s="79"/>
      <c r="AR832" s="79"/>
      <c r="AS832" s="79"/>
      <c r="AT832" s="79"/>
      <c r="AU832" s="79"/>
      <c r="AV832" s="79"/>
      <c r="AW832" s="79"/>
      <c r="AX832" s="79"/>
      <c r="AY832" s="79"/>
      <c r="AZ832" s="79"/>
      <c r="BA832" s="79"/>
      <c r="BB832" s="79"/>
      <c r="BC832" s="79"/>
      <c r="BD832" s="79"/>
      <c r="BE832" s="79"/>
      <c r="BF832" s="79"/>
      <c r="BG832" s="79"/>
      <c r="BH832" s="79"/>
      <c r="BI832" s="79"/>
      <c r="BJ832" s="79"/>
      <c r="BK832" s="79"/>
      <c r="BL832" s="79"/>
      <c r="BM832" s="79"/>
      <c r="BN832" s="79"/>
      <c r="BO832" s="79"/>
      <c r="BP832" s="79"/>
      <c r="BQ832" s="79"/>
      <c r="BR832" s="79"/>
      <c r="BS832" s="79"/>
      <c r="BT832" s="79"/>
      <c r="BU832" s="79"/>
      <c r="BV832" s="79"/>
      <c r="BW832" s="79"/>
      <c r="BX832" s="79"/>
      <c r="BY832" s="79"/>
      <c r="BZ832" s="79"/>
    </row>
    <row r="833" spans="1:78">
      <c r="A833" s="79"/>
      <c r="B833" s="79"/>
      <c r="C833" s="79"/>
      <c r="D833" s="79"/>
      <c r="E833" s="79"/>
      <c r="F833" s="79"/>
      <c r="G833" s="79"/>
      <c r="H833" s="79"/>
      <c r="I833" s="79"/>
      <c r="J833" s="79"/>
      <c r="K833" s="79"/>
      <c r="L833" s="79"/>
      <c r="AE833" s="79"/>
      <c r="AF833" s="79"/>
      <c r="AG833" s="79"/>
      <c r="AH833" s="79"/>
      <c r="AI833" s="79"/>
      <c r="AJ833" s="79"/>
      <c r="AK833" s="79"/>
      <c r="AL833" s="79"/>
      <c r="AM833" s="79"/>
      <c r="AN833" s="79"/>
      <c r="AO833" s="79"/>
      <c r="AP833" s="79"/>
      <c r="AQ833" s="79"/>
      <c r="AR833" s="79"/>
      <c r="AS833" s="79"/>
      <c r="AT833" s="79"/>
      <c r="AU833" s="79"/>
      <c r="AV833" s="79"/>
      <c r="AW833" s="79"/>
      <c r="AX833" s="79"/>
      <c r="AY833" s="79"/>
      <c r="AZ833" s="79"/>
      <c r="BA833" s="79"/>
      <c r="BB833" s="79"/>
      <c r="BC833" s="79"/>
      <c r="BD833" s="79"/>
      <c r="BE833" s="79"/>
      <c r="BF833" s="79"/>
      <c r="BG833" s="79"/>
      <c r="BH833" s="79"/>
      <c r="BI833" s="79"/>
      <c r="BJ833" s="79"/>
      <c r="BK833" s="79"/>
      <c r="BL833" s="79"/>
      <c r="BM833" s="79"/>
      <c r="BN833" s="79"/>
      <c r="BO833" s="79"/>
      <c r="BP833" s="79"/>
      <c r="BQ833" s="79"/>
      <c r="BR833" s="79"/>
      <c r="BS833" s="79"/>
      <c r="BT833" s="79"/>
      <c r="BU833" s="79"/>
      <c r="BV833" s="79"/>
      <c r="BW833" s="79"/>
      <c r="BX833" s="79"/>
      <c r="BY833" s="79"/>
      <c r="BZ833" s="79"/>
    </row>
    <row r="834" spans="1:78">
      <c r="A834" s="79"/>
      <c r="B834" s="79"/>
      <c r="C834" s="79"/>
      <c r="D834" s="79"/>
      <c r="E834" s="79"/>
      <c r="F834" s="79"/>
      <c r="G834" s="79"/>
      <c r="H834" s="79"/>
      <c r="I834" s="79"/>
      <c r="J834" s="79"/>
      <c r="K834" s="79"/>
      <c r="L834" s="79"/>
      <c r="AE834" s="79"/>
      <c r="AF834" s="79"/>
      <c r="AG834" s="79"/>
      <c r="AH834" s="79"/>
      <c r="AI834" s="79"/>
      <c r="AJ834" s="79"/>
      <c r="AK834" s="79"/>
      <c r="AL834" s="79"/>
      <c r="AM834" s="79"/>
      <c r="AN834" s="79"/>
      <c r="AO834" s="79"/>
      <c r="AP834" s="79"/>
      <c r="AQ834" s="79"/>
      <c r="AR834" s="79"/>
      <c r="AS834" s="79"/>
      <c r="AT834" s="79"/>
      <c r="AU834" s="79"/>
      <c r="AV834" s="79"/>
      <c r="AW834" s="79"/>
      <c r="AX834" s="79"/>
      <c r="AY834" s="79"/>
      <c r="AZ834" s="79"/>
      <c r="BA834" s="79"/>
      <c r="BB834" s="79"/>
      <c r="BC834" s="79"/>
      <c r="BD834" s="79"/>
      <c r="BE834" s="79"/>
      <c r="BF834" s="79"/>
      <c r="BG834" s="79"/>
      <c r="BH834" s="79"/>
      <c r="BI834" s="79"/>
      <c r="BJ834" s="79"/>
      <c r="BK834" s="79"/>
      <c r="BL834" s="79"/>
      <c r="BM834" s="79"/>
      <c r="BN834" s="79"/>
      <c r="BO834" s="79"/>
      <c r="BP834" s="79"/>
      <c r="BQ834" s="79"/>
      <c r="BR834" s="79"/>
      <c r="BS834" s="79"/>
      <c r="BT834" s="79"/>
      <c r="BU834" s="79"/>
      <c r="BV834" s="79"/>
      <c r="BW834" s="79"/>
      <c r="BX834" s="79"/>
      <c r="BY834" s="79"/>
      <c r="BZ834" s="79"/>
    </row>
    <row r="835" spans="1:78">
      <c r="A835" s="79"/>
      <c r="B835" s="79"/>
      <c r="C835" s="79"/>
      <c r="D835" s="79"/>
      <c r="E835" s="79"/>
      <c r="F835" s="79"/>
      <c r="G835" s="79"/>
      <c r="H835" s="79"/>
      <c r="I835" s="79"/>
      <c r="J835" s="79"/>
      <c r="K835" s="79"/>
      <c r="L835" s="79"/>
      <c r="AE835" s="79"/>
      <c r="AF835" s="79"/>
      <c r="AG835" s="79"/>
      <c r="AH835" s="79"/>
      <c r="AI835" s="79"/>
      <c r="AJ835" s="79"/>
      <c r="AK835" s="79"/>
      <c r="AL835" s="79"/>
      <c r="AM835" s="79"/>
      <c r="AN835" s="79"/>
      <c r="AO835" s="79"/>
      <c r="AP835" s="79"/>
      <c r="AQ835" s="79"/>
      <c r="AR835" s="79"/>
      <c r="AS835" s="79"/>
      <c r="AT835" s="79"/>
      <c r="AU835" s="79"/>
      <c r="AV835" s="79"/>
      <c r="AW835" s="79"/>
      <c r="AX835" s="79"/>
      <c r="AY835" s="79"/>
      <c r="AZ835" s="79"/>
      <c r="BA835" s="79"/>
      <c r="BB835" s="79"/>
      <c r="BC835" s="79"/>
      <c r="BD835" s="79"/>
      <c r="BE835" s="79"/>
      <c r="BF835" s="79"/>
      <c r="BG835" s="79"/>
      <c r="BH835" s="79"/>
      <c r="BI835" s="79"/>
      <c r="BJ835" s="79"/>
      <c r="BK835" s="79"/>
      <c r="BL835" s="79"/>
      <c r="BM835" s="79"/>
      <c r="BN835" s="79"/>
      <c r="BO835" s="79"/>
      <c r="BP835" s="79"/>
      <c r="BQ835" s="79"/>
      <c r="BR835" s="79"/>
      <c r="BS835" s="79"/>
      <c r="BT835" s="79"/>
      <c r="BU835" s="79"/>
      <c r="BV835" s="79"/>
      <c r="BW835" s="79"/>
      <c r="BX835" s="79"/>
      <c r="BY835" s="79"/>
      <c r="BZ835" s="79"/>
    </row>
    <row r="836" spans="1:78">
      <c r="A836" s="79"/>
      <c r="B836" s="79"/>
      <c r="C836" s="79"/>
      <c r="D836" s="79"/>
      <c r="E836" s="79"/>
      <c r="F836" s="79"/>
      <c r="G836" s="79"/>
      <c r="H836" s="79"/>
      <c r="I836" s="79"/>
      <c r="J836" s="79"/>
      <c r="K836" s="79"/>
      <c r="L836" s="79"/>
      <c r="AE836" s="79"/>
      <c r="AF836" s="79"/>
      <c r="AG836" s="79"/>
      <c r="AH836" s="79"/>
      <c r="AI836" s="79"/>
      <c r="AJ836" s="79"/>
      <c r="AK836" s="79"/>
      <c r="AL836" s="79"/>
      <c r="AM836" s="79"/>
      <c r="AN836" s="79"/>
      <c r="AO836" s="79"/>
      <c r="AP836" s="79"/>
      <c r="AQ836" s="79"/>
      <c r="AR836" s="79"/>
      <c r="AS836" s="79"/>
      <c r="AT836" s="79"/>
      <c r="AU836" s="79"/>
      <c r="AV836" s="79"/>
      <c r="AW836" s="79"/>
      <c r="AX836" s="79"/>
      <c r="AY836" s="79"/>
      <c r="AZ836" s="79"/>
      <c r="BA836" s="79"/>
      <c r="BB836" s="79"/>
      <c r="BC836" s="79"/>
      <c r="BD836" s="79"/>
      <c r="BE836" s="79"/>
      <c r="BF836" s="79"/>
      <c r="BG836" s="79"/>
      <c r="BH836" s="79"/>
      <c r="BI836" s="79"/>
      <c r="BJ836" s="79"/>
      <c r="BK836" s="79"/>
      <c r="BL836" s="79"/>
      <c r="BM836" s="79"/>
      <c r="BN836" s="79"/>
      <c r="BO836" s="79"/>
      <c r="BP836" s="79"/>
      <c r="BQ836" s="79"/>
      <c r="BR836" s="79"/>
      <c r="BS836" s="79"/>
      <c r="BT836" s="79"/>
      <c r="BU836" s="79"/>
      <c r="BV836" s="79"/>
      <c r="BW836" s="79"/>
      <c r="BX836" s="79"/>
      <c r="BY836" s="79"/>
      <c r="BZ836" s="79"/>
    </row>
    <row r="837" spans="1:78">
      <c r="A837" s="79"/>
      <c r="B837" s="79"/>
      <c r="C837" s="79"/>
      <c r="D837" s="79"/>
      <c r="E837" s="79"/>
      <c r="F837" s="79"/>
      <c r="G837" s="79"/>
      <c r="H837" s="79"/>
      <c r="I837" s="79"/>
      <c r="J837" s="79"/>
      <c r="K837" s="79"/>
      <c r="L837" s="79"/>
      <c r="AE837" s="79"/>
      <c r="AF837" s="79"/>
      <c r="AG837" s="79"/>
      <c r="AH837" s="79"/>
      <c r="AI837" s="79"/>
      <c r="AJ837" s="79"/>
      <c r="AK837" s="79"/>
      <c r="AL837" s="79"/>
      <c r="AM837" s="79"/>
      <c r="AN837" s="79"/>
      <c r="AO837" s="79"/>
      <c r="AP837" s="79"/>
      <c r="AQ837" s="79"/>
      <c r="AR837" s="79"/>
      <c r="AS837" s="79"/>
      <c r="AT837" s="79"/>
      <c r="AU837" s="79"/>
      <c r="AV837" s="79"/>
      <c r="AW837" s="79"/>
      <c r="AX837" s="79"/>
      <c r="AY837" s="79"/>
      <c r="AZ837" s="79"/>
      <c r="BA837" s="79"/>
      <c r="BB837" s="79"/>
      <c r="BC837" s="79"/>
      <c r="BD837" s="79"/>
      <c r="BE837" s="79"/>
      <c r="BF837" s="79"/>
      <c r="BG837" s="79"/>
      <c r="BH837" s="79"/>
      <c r="BI837" s="79"/>
      <c r="BJ837" s="79"/>
      <c r="BK837" s="79"/>
      <c r="BL837" s="79"/>
      <c r="BM837" s="79"/>
      <c r="BN837" s="79"/>
      <c r="BO837" s="79"/>
      <c r="BP837" s="79"/>
      <c r="BQ837" s="79"/>
      <c r="BR837" s="79"/>
      <c r="BS837" s="79"/>
      <c r="BT837" s="79"/>
      <c r="BU837" s="79"/>
      <c r="BV837" s="79"/>
      <c r="BW837" s="79"/>
      <c r="BX837" s="79"/>
      <c r="BY837" s="79"/>
      <c r="BZ837" s="79"/>
    </row>
    <row r="838" spans="1:78">
      <c r="A838" s="79"/>
      <c r="B838" s="79"/>
      <c r="C838" s="79"/>
      <c r="D838" s="79"/>
      <c r="E838" s="79"/>
      <c r="F838" s="79"/>
      <c r="G838" s="79"/>
      <c r="H838" s="79"/>
      <c r="I838" s="79"/>
      <c r="J838" s="79"/>
      <c r="K838" s="79"/>
      <c r="L838" s="79"/>
      <c r="AE838" s="79"/>
      <c r="AF838" s="79"/>
      <c r="AG838" s="79"/>
      <c r="AH838" s="79"/>
      <c r="AI838" s="79"/>
      <c r="AJ838" s="79"/>
      <c r="AK838" s="79"/>
      <c r="AL838" s="79"/>
      <c r="AM838" s="79"/>
      <c r="AN838" s="79"/>
      <c r="AO838" s="79"/>
      <c r="AP838" s="79"/>
      <c r="AQ838" s="79"/>
      <c r="AR838" s="79"/>
      <c r="AS838" s="79"/>
      <c r="AT838" s="79"/>
      <c r="AU838" s="79"/>
      <c r="AV838" s="79"/>
      <c r="AW838" s="79"/>
      <c r="AX838" s="79"/>
      <c r="AY838" s="79"/>
      <c r="AZ838" s="79"/>
      <c r="BA838" s="79"/>
      <c r="BB838" s="79"/>
      <c r="BC838" s="79"/>
      <c r="BD838" s="79"/>
      <c r="BE838" s="79"/>
      <c r="BF838" s="79"/>
      <c r="BG838" s="79"/>
      <c r="BH838" s="79"/>
      <c r="BI838" s="79"/>
      <c r="BJ838" s="79"/>
      <c r="BK838" s="79"/>
      <c r="BL838" s="79"/>
      <c r="BM838" s="79"/>
      <c r="BN838" s="79"/>
      <c r="BO838" s="79"/>
      <c r="BP838" s="79"/>
      <c r="BQ838" s="79"/>
      <c r="BR838" s="79"/>
      <c r="BS838" s="79"/>
      <c r="BT838" s="79"/>
      <c r="BU838" s="79"/>
      <c r="BV838" s="79"/>
      <c r="BW838" s="79"/>
      <c r="BX838" s="79"/>
      <c r="BY838" s="79"/>
      <c r="BZ838" s="79"/>
    </row>
    <row r="839" spans="1:78">
      <c r="A839" s="79"/>
      <c r="B839" s="79"/>
      <c r="C839" s="79"/>
      <c r="D839" s="79"/>
      <c r="E839" s="79"/>
      <c r="F839" s="79"/>
      <c r="G839" s="79"/>
      <c r="H839" s="79"/>
      <c r="I839" s="79"/>
      <c r="J839" s="79"/>
      <c r="K839" s="79"/>
      <c r="L839" s="79"/>
      <c r="AE839" s="79"/>
      <c r="AF839" s="79"/>
      <c r="AG839" s="79"/>
      <c r="AH839" s="79"/>
      <c r="AI839" s="79"/>
      <c r="AJ839" s="79"/>
      <c r="AK839" s="79"/>
      <c r="AL839" s="79"/>
      <c r="AM839" s="79"/>
      <c r="AN839" s="79"/>
      <c r="AO839" s="79"/>
      <c r="AP839" s="79"/>
      <c r="AQ839" s="79"/>
      <c r="AR839" s="79"/>
      <c r="AS839" s="79"/>
      <c r="AT839" s="79"/>
      <c r="AU839" s="79"/>
      <c r="AV839" s="79"/>
      <c r="AW839" s="79"/>
      <c r="AX839" s="79"/>
      <c r="AY839" s="79"/>
      <c r="AZ839" s="79"/>
      <c r="BA839" s="79"/>
      <c r="BB839" s="79"/>
      <c r="BC839" s="79"/>
      <c r="BD839" s="79"/>
      <c r="BE839" s="79"/>
      <c r="BF839" s="79"/>
      <c r="BG839" s="79"/>
      <c r="BH839" s="79"/>
      <c r="BI839" s="79"/>
      <c r="BJ839" s="79"/>
      <c r="BK839" s="79"/>
      <c r="BL839" s="79"/>
      <c r="BM839" s="79"/>
      <c r="BN839" s="79"/>
      <c r="BO839" s="79"/>
      <c r="BP839" s="79"/>
      <c r="BQ839" s="79"/>
      <c r="BR839" s="79"/>
      <c r="BS839" s="79"/>
      <c r="BT839" s="79"/>
      <c r="BU839" s="79"/>
      <c r="BV839" s="79"/>
      <c r="BW839" s="79"/>
      <c r="BX839" s="79"/>
      <c r="BY839" s="79"/>
      <c r="BZ839" s="79"/>
    </row>
    <row r="840" spans="1:78">
      <c r="A840" s="79"/>
      <c r="B840" s="79"/>
      <c r="C840" s="79"/>
      <c r="D840" s="79"/>
      <c r="E840" s="79"/>
      <c r="F840" s="79"/>
      <c r="G840" s="79"/>
      <c r="H840" s="79"/>
      <c r="I840" s="79"/>
      <c r="J840" s="79"/>
      <c r="K840" s="79"/>
      <c r="L840" s="79"/>
      <c r="AE840" s="79"/>
      <c r="AF840" s="79"/>
      <c r="AG840" s="79"/>
      <c r="AH840" s="79"/>
      <c r="AI840" s="79"/>
      <c r="AJ840" s="79"/>
      <c r="AK840" s="79"/>
      <c r="AL840" s="79"/>
      <c r="AM840" s="79"/>
      <c r="AN840" s="79"/>
      <c r="AO840" s="79"/>
      <c r="AP840" s="79"/>
      <c r="AQ840" s="79"/>
      <c r="AR840" s="79"/>
      <c r="AS840" s="79"/>
      <c r="AT840" s="79"/>
      <c r="AU840" s="79"/>
      <c r="AV840" s="79"/>
      <c r="AW840" s="79"/>
      <c r="AX840" s="79"/>
      <c r="AY840" s="79"/>
      <c r="AZ840" s="79"/>
      <c r="BA840" s="79"/>
      <c r="BB840" s="79"/>
      <c r="BC840" s="79"/>
      <c r="BD840" s="79"/>
      <c r="BE840" s="79"/>
      <c r="BF840" s="79"/>
      <c r="BG840" s="79"/>
      <c r="BH840" s="79"/>
      <c r="BI840" s="79"/>
      <c r="BJ840" s="79"/>
      <c r="BK840" s="79"/>
      <c r="BL840" s="79"/>
      <c r="BM840" s="79"/>
      <c r="BN840" s="79"/>
      <c r="BO840" s="79"/>
      <c r="BP840" s="79"/>
      <c r="BQ840" s="79"/>
      <c r="BR840" s="79"/>
      <c r="BS840" s="79"/>
      <c r="BT840" s="79"/>
      <c r="BU840" s="79"/>
      <c r="BV840" s="79"/>
      <c r="BW840" s="79"/>
      <c r="BX840" s="79"/>
      <c r="BY840" s="79"/>
      <c r="BZ840" s="79"/>
    </row>
    <row r="841" spans="1:78">
      <c r="A841" s="79"/>
      <c r="B841" s="79"/>
      <c r="C841" s="79"/>
      <c r="D841" s="79"/>
      <c r="E841" s="79"/>
      <c r="F841" s="79"/>
      <c r="G841" s="79"/>
      <c r="H841" s="79"/>
      <c r="I841" s="79"/>
      <c r="J841" s="79"/>
      <c r="K841" s="79"/>
      <c r="L841" s="79"/>
      <c r="AE841" s="79"/>
      <c r="AF841" s="79"/>
      <c r="AG841" s="79"/>
      <c r="AH841" s="79"/>
      <c r="AI841" s="79"/>
      <c r="AJ841" s="79"/>
      <c r="AK841" s="79"/>
      <c r="AL841" s="79"/>
      <c r="AM841" s="79"/>
      <c r="AN841" s="79"/>
      <c r="AO841" s="79"/>
      <c r="AP841" s="79"/>
      <c r="AQ841" s="79"/>
      <c r="AR841" s="79"/>
      <c r="AS841" s="79"/>
      <c r="AT841" s="79"/>
      <c r="AU841" s="79"/>
      <c r="AV841" s="79"/>
      <c r="AW841" s="79"/>
      <c r="AX841" s="79"/>
      <c r="AY841" s="79"/>
      <c r="AZ841" s="79"/>
      <c r="BA841" s="79"/>
      <c r="BB841" s="79"/>
      <c r="BC841" s="79"/>
      <c r="BD841" s="79"/>
      <c r="BE841" s="79"/>
      <c r="BF841" s="79"/>
      <c r="BG841" s="79"/>
      <c r="BH841" s="79"/>
      <c r="BI841" s="79"/>
      <c r="BJ841" s="79"/>
      <c r="BK841" s="79"/>
      <c r="BL841" s="79"/>
      <c r="BM841" s="79"/>
      <c r="BN841" s="79"/>
      <c r="BO841" s="79"/>
      <c r="BP841" s="79"/>
      <c r="BQ841" s="79"/>
      <c r="BR841" s="79"/>
      <c r="BS841" s="79"/>
      <c r="BT841" s="79"/>
      <c r="BU841" s="79"/>
      <c r="BV841" s="79"/>
      <c r="BW841" s="79"/>
      <c r="BX841" s="79"/>
      <c r="BY841" s="79"/>
      <c r="BZ841" s="79"/>
    </row>
    <row r="842" spans="1:78">
      <c r="A842" s="79"/>
      <c r="B842" s="79"/>
      <c r="C842" s="79"/>
      <c r="D842" s="79"/>
      <c r="E842" s="79"/>
      <c r="F842" s="79"/>
      <c r="G842" s="79"/>
      <c r="H842" s="79"/>
      <c r="I842" s="79"/>
      <c r="J842" s="79"/>
      <c r="K842" s="79"/>
      <c r="L842" s="79"/>
      <c r="AE842" s="79"/>
      <c r="AF842" s="79"/>
      <c r="AG842" s="79"/>
      <c r="AH842" s="79"/>
      <c r="AI842" s="79"/>
      <c r="AJ842" s="79"/>
      <c r="AK842" s="79"/>
      <c r="AL842" s="79"/>
      <c r="AM842" s="79"/>
      <c r="AN842" s="79"/>
      <c r="AO842" s="79"/>
      <c r="AP842" s="79"/>
      <c r="AQ842" s="79"/>
      <c r="AR842" s="79"/>
      <c r="AS842" s="79"/>
      <c r="AT842" s="79"/>
      <c r="AU842" s="79"/>
      <c r="AV842" s="79"/>
      <c r="AW842" s="79"/>
      <c r="AX842" s="79"/>
      <c r="AY842" s="79"/>
      <c r="AZ842" s="79"/>
      <c r="BA842" s="79"/>
      <c r="BB842" s="79"/>
      <c r="BC842" s="79"/>
      <c r="BD842" s="79"/>
      <c r="BE842" s="79"/>
      <c r="BF842" s="79"/>
      <c r="BG842" s="79"/>
      <c r="BH842" s="79"/>
      <c r="BI842" s="79"/>
      <c r="BJ842" s="79"/>
      <c r="BK842" s="79"/>
      <c r="BL842" s="79"/>
      <c r="BM842" s="79"/>
      <c r="BN842" s="79"/>
      <c r="BO842" s="79"/>
      <c r="BP842" s="79"/>
      <c r="BQ842" s="79"/>
      <c r="BR842" s="79"/>
      <c r="BS842" s="79"/>
      <c r="BT842" s="79"/>
      <c r="BU842" s="79"/>
      <c r="BV842" s="79"/>
      <c r="BW842" s="79"/>
      <c r="BX842" s="79"/>
      <c r="BY842" s="79"/>
      <c r="BZ842" s="79"/>
    </row>
    <row r="843" spans="1:78">
      <c r="A843" s="79"/>
      <c r="B843" s="79"/>
      <c r="C843" s="79"/>
      <c r="D843" s="79"/>
      <c r="E843" s="79"/>
      <c r="F843" s="79"/>
      <c r="G843" s="79"/>
      <c r="H843" s="79"/>
      <c r="I843" s="79"/>
      <c r="J843" s="79"/>
      <c r="K843" s="79"/>
      <c r="L843" s="79"/>
      <c r="AE843" s="79"/>
      <c r="AF843" s="79"/>
      <c r="AG843" s="79"/>
      <c r="AH843" s="79"/>
      <c r="AI843" s="79"/>
      <c r="AJ843" s="79"/>
      <c r="AK843" s="79"/>
      <c r="AL843" s="79"/>
      <c r="AM843" s="79"/>
      <c r="AN843" s="79"/>
      <c r="AO843" s="79"/>
      <c r="AP843" s="79"/>
      <c r="AQ843" s="79"/>
      <c r="AR843" s="79"/>
      <c r="AS843" s="79"/>
      <c r="AT843" s="79"/>
      <c r="AU843" s="79"/>
      <c r="AV843" s="79"/>
      <c r="AW843" s="79"/>
      <c r="AX843" s="79"/>
      <c r="AY843" s="79"/>
      <c r="AZ843" s="79"/>
      <c r="BA843" s="79"/>
      <c r="BB843" s="79"/>
      <c r="BC843" s="79"/>
      <c r="BD843" s="79"/>
      <c r="BE843" s="79"/>
      <c r="BF843" s="79"/>
      <c r="BG843" s="79"/>
      <c r="BH843" s="79"/>
      <c r="BI843" s="79"/>
      <c r="BJ843" s="79"/>
      <c r="BK843" s="79"/>
      <c r="BL843" s="79"/>
      <c r="BM843" s="79"/>
      <c r="BN843" s="79"/>
      <c r="BO843" s="79"/>
      <c r="BP843" s="79"/>
      <c r="BQ843" s="79"/>
      <c r="BR843" s="79"/>
      <c r="BS843" s="79"/>
      <c r="BT843" s="79"/>
      <c r="BU843" s="79"/>
      <c r="BV843" s="79"/>
      <c r="BW843" s="79"/>
      <c r="BX843" s="79"/>
      <c r="BY843" s="79"/>
      <c r="BZ843" s="79"/>
    </row>
    <row r="844" spans="1:78">
      <c r="A844" s="79"/>
      <c r="B844" s="79"/>
      <c r="C844" s="79"/>
      <c r="D844" s="79"/>
      <c r="E844" s="79"/>
      <c r="F844" s="79"/>
      <c r="G844" s="79"/>
      <c r="H844" s="79"/>
      <c r="I844" s="79"/>
      <c r="J844" s="79"/>
      <c r="K844" s="79"/>
      <c r="L844" s="79"/>
      <c r="AE844" s="79"/>
      <c r="AF844" s="79"/>
      <c r="AG844" s="79"/>
      <c r="AH844" s="79"/>
      <c r="AI844" s="79"/>
      <c r="AJ844" s="79"/>
      <c r="AK844" s="79"/>
      <c r="AL844" s="79"/>
      <c r="AM844" s="79"/>
      <c r="AN844" s="79"/>
      <c r="AO844" s="79"/>
      <c r="AP844" s="79"/>
      <c r="AQ844" s="79"/>
      <c r="AR844" s="79"/>
      <c r="AS844" s="79"/>
      <c r="AT844" s="79"/>
      <c r="AU844" s="79"/>
      <c r="AV844" s="79"/>
      <c r="AW844" s="79"/>
      <c r="AX844" s="79"/>
      <c r="AY844" s="79"/>
      <c r="AZ844" s="79"/>
      <c r="BA844" s="79"/>
      <c r="BB844" s="79"/>
      <c r="BC844" s="79"/>
      <c r="BD844" s="79"/>
      <c r="BE844" s="79"/>
      <c r="BF844" s="79"/>
      <c r="BG844" s="79"/>
      <c r="BH844" s="79"/>
      <c r="BI844" s="79"/>
      <c r="BJ844" s="79"/>
      <c r="BK844" s="79"/>
      <c r="BL844" s="79"/>
      <c r="BM844" s="79"/>
      <c r="BN844" s="79"/>
      <c r="BO844" s="79"/>
      <c r="BP844" s="79"/>
      <c r="BQ844" s="79"/>
      <c r="BR844" s="79"/>
      <c r="BS844" s="79"/>
      <c r="BT844" s="79"/>
      <c r="BU844" s="79"/>
      <c r="BV844" s="79"/>
      <c r="BW844" s="79"/>
      <c r="BX844" s="79"/>
      <c r="BY844" s="79"/>
      <c r="BZ844" s="79"/>
    </row>
    <row r="845" spans="1:78">
      <c r="A845" s="79"/>
      <c r="B845" s="79"/>
      <c r="C845" s="79"/>
      <c r="D845" s="79"/>
      <c r="E845" s="79"/>
      <c r="F845" s="79"/>
      <c r="G845" s="79"/>
      <c r="H845" s="79"/>
      <c r="I845" s="79"/>
      <c r="J845" s="79"/>
      <c r="K845" s="79"/>
      <c r="L845" s="79"/>
      <c r="AE845" s="79"/>
      <c r="AF845" s="79"/>
      <c r="AG845" s="79"/>
      <c r="AH845" s="79"/>
      <c r="AI845" s="79"/>
      <c r="AJ845" s="79"/>
      <c r="AK845" s="79"/>
      <c r="AL845" s="79"/>
      <c r="AM845" s="79"/>
      <c r="AN845" s="79"/>
      <c r="AO845" s="79"/>
      <c r="AP845" s="79"/>
      <c r="AQ845" s="79"/>
      <c r="AR845" s="79"/>
      <c r="AS845" s="79"/>
      <c r="AT845" s="79"/>
      <c r="AU845" s="79"/>
      <c r="AV845" s="79"/>
      <c r="AW845" s="79"/>
      <c r="AX845" s="79"/>
      <c r="AY845" s="79"/>
      <c r="AZ845" s="79"/>
      <c r="BA845" s="79"/>
      <c r="BB845" s="79"/>
      <c r="BC845" s="79"/>
      <c r="BD845" s="79"/>
      <c r="BE845" s="79"/>
      <c r="BF845" s="79"/>
      <c r="BG845" s="79"/>
      <c r="BH845" s="79"/>
      <c r="BI845" s="79"/>
      <c r="BJ845" s="79"/>
      <c r="BK845" s="79"/>
      <c r="BL845" s="79"/>
      <c r="BM845" s="79"/>
      <c r="BN845" s="79"/>
      <c r="BO845" s="79"/>
      <c r="BP845" s="79"/>
      <c r="BQ845" s="79"/>
      <c r="BR845" s="79"/>
      <c r="BS845" s="79"/>
      <c r="BT845" s="79"/>
      <c r="BU845" s="79"/>
      <c r="BV845" s="79"/>
      <c r="BW845" s="79"/>
      <c r="BX845" s="79"/>
      <c r="BY845" s="79"/>
      <c r="BZ845" s="79"/>
    </row>
    <row r="846" spans="1:78">
      <c r="A846" s="79"/>
      <c r="B846" s="79"/>
      <c r="C846" s="79"/>
      <c r="D846" s="79"/>
      <c r="E846" s="79"/>
      <c r="F846" s="79"/>
      <c r="G846" s="79"/>
      <c r="H846" s="79"/>
      <c r="I846" s="79"/>
      <c r="J846" s="79"/>
      <c r="K846" s="79"/>
      <c r="L846" s="79"/>
      <c r="AE846" s="79"/>
      <c r="AF846" s="79"/>
      <c r="AG846" s="79"/>
      <c r="AH846" s="79"/>
      <c r="AI846" s="79"/>
      <c r="AJ846" s="79"/>
      <c r="AK846" s="79"/>
      <c r="AL846" s="79"/>
      <c r="AM846" s="79"/>
      <c r="AN846" s="79"/>
      <c r="AO846" s="79"/>
      <c r="AP846" s="79"/>
      <c r="AQ846" s="79"/>
      <c r="AR846" s="79"/>
      <c r="AS846" s="79"/>
      <c r="AT846" s="79"/>
      <c r="AU846" s="79"/>
      <c r="AV846" s="79"/>
      <c r="AW846" s="79"/>
      <c r="AX846" s="79"/>
      <c r="AY846" s="79"/>
      <c r="AZ846" s="79"/>
      <c r="BA846" s="79"/>
      <c r="BB846" s="79"/>
      <c r="BC846" s="79"/>
      <c r="BD846" s="79"/>
      <c r="BE846" s="79"/>
      <c r="BF846" s="79"/>
      <c r="BG846" s="79"/>
      <c r="BH846" s="79"/>
      <c r="BI846" s="79"/>
      <c r="BJ846" s="79"/>
      <c r="BK846" s="79"/>
      <c r="BL846" s="79"/>
      <c r="BM846" s="79"/>
      <c r="BN846" s="79"/>
      <c r="BO846" s="79"/>
      <c r="BP846" s="79"/>
      <c r="BQ846" s="79"/>
      <c r="BR846" s="79"/>
      <c r="BS846" s="79"/>
      <c r="BT846" s="79"/>
      <c r="BU846" s="79"/>
      <c r="BV846" s="79"/>
      <c r="BW846" s="79"/>
      <c r="BX846" s="79"/>
      <c r="BY846" s="79"/>
      <c r="BZ846" s="79"/>
    </row>
    <row r="847" spans="1:78">
      <c r="A847" s="79"/>
      <c r="B847" s="79"/>
      <c r="C847" s="79"/>
      <c r="D847" s="79"/>
      <c r="E847" s="79"/>
      <c r="F847" s="79"/>
      <c r="G847" s="79"/>
      <c r="H847" s="79"/>
      <c r="I847" s="79"/>
      <c r="J847" s="79"/>
      <c r="K847" s="79"/>
      <c r="L847" s="79"/>
      <c r="AE847" s="79"/>
      <c r="AF847" s="79"/>
      <c r="AG847" s="79"/>
      <c r="AH847" s="79"/>
      <c r="AI847" s="79"/>
      <c r="AJ847" s="79"/>
      <c r="AK847" s="79"/>
      <c r="AL847" s="79"/>
      <c r="AM847" s="79"/>
      <c r="AN847" s="79"/>
      <c r="AO847" s="79"/>
      <c r="AP847" s="79"/>
      <c r="AQ847" s="79"/>
      <c r="AR847" s="79"/>
      <c r="AS847" s="79"/>
      <c r="AT847" s="79"/>
      <c r="AU847" s="79"/>
      <c r="AV847" s="79"/>
      <c r="AW847" s="79"/>
      <c r="AX847" s="79"/>
      <c r="AY847" s="79"/>
      <c r="AZ847" s="79"/>
      <c r="BA847" s="79"/>
      <c r="BB847" s="79"/>
      <c r="BC847" s="79"/>
      <c r="BD847" s="79"/>
      <c r="BE847" s="79"/>
      <c r="BF847" s="79"/>
      <c r="BG847" s="79"/>
      <c r="BH847" s="79"/>
      <c r="BI847" s="79"/>
      <c r="BJ847" s="79"/>
      <c r="BK847" s="79"/>
      <c r="BL847" s="79"/>
      <c r="BM847" s="79"/>
      <c r="BN847" s="79"/>
      <c r="BO847" s="79"/>
      <c r="BP847" s="79"/>
      <c r="BQ847" s="79"/>
      <c r="BR847" s="79"/>
      <c r="BS847" s="79"/>
      <c r="BT847" s="79"/>
      <c r="BU847" s="79"/>
      <c r="BV847" s="79"/>
      <c r="BW847" s="79"/>
      <c r="BX847" s="79"/>
      <c r="BY847" s="79"/>
      <c r="BZ847" s="79"/>
    </row>
    <row r="848" spans="1:78">
      <c r="A848" s="79"/>
      <c r="B848" s="79"/>
      <c r="C848" s="79"/>
      <c r="D848" s="79"/>
      <c r="E848" s="79"/>
      <c r="F848" s="79"/>
      <c r="G848" s="79"/>
      <c r="H848" s="79"/>
      <c r="I848" s="79"/>
      <c r="J848" s="79"/>
      <c r="K848" s="79"/>
      <c r="L848" s="79"/>
      <c r="AE848" s="79"/>
      <c r="AF848" s="79"/>
      <c r="AG848" s="79"/>
      <c r="AH848" s="79"/>
      <c r="AI848" s="79"/>
      <c r="AJ848" s="79"/>
      <c r="AK848" s="79"/>
      <c r="AL848" s="79"/>
      <c r="AM848" s="79"/>
      <c r="AN848" s="79"/>
      <c r="AO848" s="79"/>
      <c r="AP848" s="79"/>
      <c r="AQ848" s="79"/>
      <c r="AR848" s="79"/>
      <c r="AS848" s="79"/>
      <c r="AT848" s="79"/>
      <c r="AU848" s="79"/>
      <c r="AV848" s="79"/>
      <c r="AW848" s="79"/>
      <c r="AX848" s="79"/>
      <c r="AY848" s="79"/>
      <c r="AZ848" s="79"/>
      <c r="BA848" s="79"/>
      <c r="BB848" s="79"/>
      <c r="BC848" s="79"/>
      <c r="BD848" s="79"/>
      <c r="BE848" s="79"/>
      <c r="BF848" s="79"/>
      <c r="BG848" s="79"/>
      <c r="BH848" s="79"/>
      <c r="BI848" s="79"/>
      <c r="BJ848" s="79"/>
      <c r="BK848" s="79"/>
      <c r="BL848" s="79"/>
      <c r="BM848" s="79"/>
      <c r="BN848" s="79"/>
      <c r="BO848" s="79"/>
      <c r="BP848" s="79"/>
      <c r="BQ848" s="79"/>
      <c r="BR848" s="79"/>
      <c r="BS848" s="79"/>
      <c r="BT848" s="79"/>
      <c r="BU848" s="79"/>
      <c r="BV848" s="79"/>
      <c r="BW848" s="79"/>
      <c r="BX848" s="79"/>
      <c r="BY848" s="79"/>
      <c r="BZ848" s="79"/>
    </row>
    <row r="849" spans="1:78">
      <c r="A849" s="79"/>
      <c r="B849" s="79"/>
      <c r="C849" s="79"/>
      <c r="D849" s="79"/>
      <c r="E849" s="79"/>
      <c r="F849" s="79"/>
      <c r="G849" s="79"/>
      <c r="H849" s="79"/>
      <c r="I849" s="79"/>
      <c r="J849" s="79"/>
      <c r="K849" s="79"/>
      <c r="L849" s="79"/>
      <c r="AE849" s="79"/>
      <c r="AF849" s="79"/>
      <c r="AG849" s="79"/>
      <c r="AH849" s="79"/>
      <c r="AI849" s="79"/>
      <c r="AJ849" s="79"/>
      <c r="AK849" s="79"/>
      <c r="AL849" s="79"/>
      <c r="AM849" s="79"/>
      <c r="AN849" s="79"/>
      <c r="AO849" s="79"/>
      <c r="AP849" s="79"/>
      <c r="AQ849" s="79"/>
      <c r="AR849" s="79"/>
      <c r="AS849" s="79"/>
      <c r="AT849" s="79"/>
      <c r="AU849" s="79"/>
      <c r="AV849" s="79"/>
      <c r="AW849" s="79"/>
      <c r="AX849" s="79"/>
      <c r="AY849" s="79"/>
      <c r="AZ849" s="79"/>
      <c r="BA849" s="79"/>
      <c r="BB849" s="79"/>
      <c r="BC849" s="79"/>
      <c r="BD849" s="79"/>
      <c r="BE849" s="79"/>
      <c r="BF849" s="79"/>
      <c r="BG849" s="79"/>
      <c r="BH849" s="79"/>
      <c r="BI849" s="79"/>
      <c r="BJ849" s="79"/>
      <c r="BK849" s="79"/>
      <c r="BL849" s="79"/>
      <c r="BM849" s="79"/>
      <c r="BN849" s="79"/>
      <c r="BO849" s="79"/>
      <c r="BP849" s="79"/>
      <c r="BQ849" s="79"/>
      <c r="BR849" s="79"/>
      <c r="BS849" s="79"/>
      <c r="BT849" s="79"/>
      <c r="BU849" s="79"/>
      <c r="BV849" s="79"/>
      <c r="BW849" s="79"/>
      <c r="BX849" s="79"/>
      <c r="BY849" s="79"/>
      <c r="BZ849" s="79"/>
    </row>
    <row r="850" spans="1:78">
      <c r="A850" s="79"/>
      <c r="B850" s="79"/>
      <c r="C850" s="79"/>
      <c r="D850" s="79"/>
      <c r="E850" s="79"/>
      <c r="F850" s="79"/>
      <c r="G850" s="79"/>
      <c r="H850" s="79"/>
      <c r="I850" s="79"/>
      <c r="J850" s="79"/>
      <c r="K850" s="79"/>
      <c r="L850" s="79"/>
      <c r="AE850" s="79"/>
      <c r="AF850" s="79"/>
      <c r="AG850" s="79"/>
      <c r="AH850" s="79"/>
      <c r="AI850" s="79"/>
      <c r="AJ850" s="79"/>
      <c r="AK850" s="79"/>
      <c r="AL850" s="79"/>
      <c r="AM850" s="79"/>
      <c r="AN850" s="79"/>
      <c r="AO850" s="79"/>
      <c r="AP850" s="79"/>
      <c r="AQ850" s="79"/>
      <c r="AR850" s="79"/>
      <c r="AS850" s="79"/>
      <c r="AT850" s="79"/>
      <c r="AU850" s="79"/>
      <c r="AV850" s="79"/>
      <c r="AW850" s="79"/>
      <c r="AX850" s="79"/>
      <c r="AY850" s="79"/>
      <c r="AZ850" s="79"/>
      <c r="BA850" s="79"/>
      <c r="BB850" s="79"/>
      <c r="BC850" s="79"/>
      <c r="BD850" s="79"/>
      <c r="BE850" s="79"/>
      <c r="BF850" s="79"/>
      <c r="BG850" s="79"/>
      <c r="BH850" s="79"/>
      <c r="BI850" s="79"/>
      <c r="BJ850" s="79"/>
      <c r="BK850" s="79"/>
      <c r="BL850" s="79"/>
      <c r="BM850" s="79"/>
      <c r="BN850" s="79"/>
      <c r="BO850" s="79"/>
      <c r="BP850" s="79"/>
      <c r="BQ850" s="79"/>
      <c r="BR850" s="79"/>
      <c r="BS850" s="79"/>
      <c r="BT850" s="79"/>
      <c r="BU850" s="79"/>
      <c r="BV850" s="79"/>
      <c r="BW850" s="79"/>
      <c r="BX850" s="79"/>
      <c r="BY850" s="79"/>
      <c r="BZ850" s="79"/>
    </row>
    <row r="851" spans="1:78">
      <c r="A851" s="79"/>
      <c r="B851" s="79"/>
      <c r="C851" s="79"/>
      <c r="D851" s="79"/>
      <c r="E851" s="79"/>
      <c r="F851" s="79"/>
      <c r="G851" s="79"/>
      <c r="H851" s="79"/>
      <c r="I851" s="79"/>
      <c r="J851" s="79"/>
      <c r="K851" s="79"/>
      <c r="L851" s="79"/>
      <c r="AE851" s="79"/>
      <c r="AF851" s="79"/>
      <c r="AG851" s="79"/>
      <c r="AH851" s="79"/>
      <c r="AI851" s="79"/>
      <c r="AJ851" s="79"/>
      <c r="AK851" s="79"/>
      <c r="AL851" s="79"/>
      <c r="AM851" s="79"/>
      <c r="AN851" s="79"/>
      <c r="AO851" s="79"/>
      <c r="AP851" s="79"/>
      <c r="AQ851" s="79"/>
      <c r="AR851" s="79"/>
      <c r="AS851" s="79"/>
      <c r="AT851" s="79"/>
      <c r="AU851" s="79"/>
      <c r="AV851" s="79"/>
      <c r="AW851" s="79"/>
      <c r="AX851" s="79"/>
      <c r="AY851" s="79"/>
      <c r="AZ851" s="79"/>
      <c r="BA851" s="79"/>
      <c r="BB851" s="79"/>
      <c r="BC851" s="79"/>
      <c r="BD851" s="79"/>
      <c r="BE851" s="79"/>
      <c r="BF851" s="79"/>
      <c r="BG851" s="79"/>
      <c r="BH851" s="79"/>
      <c r="BI851" s="79"/>
      <c r="BJ851" s="79"/>
      <c r="BK851" s="79"/>
      <c r="BL851" s="79"/>
      <c r="BM851" s="79"/>
      <c r="BN851" s="79"/>
      <c r="BO851" s="79"/>
      <c r="BP851" s="79"/>
      <c r="BQ851" s="79"/>
      <c r="BR851" s="79"/>
      <c r="BS851" s="79"/>
      <c r="BT851" s="79"/>
      <c r="BU851" s="79"/>
      <c r="BV851" s="79"/>
      <c r="BW851" s="79"/>
      <c r="BX851" s="79"/>
      <c r="BY851" s="79"/>
      <c r="BZ851" s="79"/>
    </row>
    <row r="852" spans="1:78">
      <c r="A852" s="79"/>
      <c r="B852" s="79"/>
      <c r="C852" s="79"/>
      <c r="D852" s="79"/>
      <c r="E852" s="79"/>
      <c r="F852" s="79"/>
      <c r="G852" s="79"/>
      <c r="H852" s="79"/>
      <c r="I852" s="79"/>
      <c r="J852" s="79"/>
      <c r="K852" s="79"/>
      <c r="L852" s="79"/>
      <c r="AE852" s="79"/>
      <c r="AF852" s="79"/>
      <c r="AG852" s="79"/>
      <c r="AH852" s="79"/>
      <c r="AI852" s="79"/>
      <c r="AJ852" s="79"/>
      <c r="AK852" s="79"/>
      <c r="AL852" s="79"/>
      <c r="AM852" s="79"/>
      <c r="AN852" s="79"/>
      <c r="AO852" s="79"/>
      <c r="AP852" s="79"/>
      <c r="AQ852" s="79"/>
      <c r="AR852" s="79"/>
      <c r="AS852" s="79"/>
      <c r="AT852" s="79"/>
      <c r="AU852" s="79"/>
      <c r="AV852" s="79"/>
      <c r="AW852" s="79"/>
      <c r="AX852" s="79"/>
      <c r="AY852" s="79"/>
      <c r="AZ852" s="79"/>
      <c r="BA852" s="79"/>
      <c r="BB852" s="79"/>
      <c r="BC852" s="79"/>
      <c r="BD852" s="79"/>
      <c r="BE852" s="79"/>
      <c r="BF852" s="79"/>
      <c r="BG852" s="79"/>
      <c r="BH852" s="79"/>
      <c r="BI852" s="79"/>
      <c r="BJ852" s="79"/>
      <c r="BK852" s="79"/>
      <c r="BL852" s="79"/>
      <c r="BM852" s="79"/>
      <c r="BN852" s="79"/>
      <c r="BO852" s="79"/>
      <c r="BP852" s="79"/>
      <c r="BQ852" s="79"/>
      <c r="BR852" s="79"/>
      <c r="BS852" s="79"/>
      <c r="BT852" s="79"/>
      <c r="BU852" s="79"/>
      <c r="BV852" s="79"/>
      <c r="BW852" s="79"/>
      <c r="BX852" s="79"/>
      <c r="BY852" s="79"/>
      <c r="BZ852" s="79"/>
    </row>
    <row r="853" spans="1:78">
      <c r="A853" s="79"/>
      <c r="B853" s="79"/>
      <c r="C853" s="79"/>
      <c r="D853" s="79"/>
      <c r="E853" s="79"/>
      <c r="F853" s="79"/>
      <c r="G853" s="79"/>
      <c r="H853" s="79"/>
      <c r="I853" s="79"/>
      <c r="J853" s="79"/>
      <c r="K853" s="79"/>
      <c r="L853" s="79"/>
      <c r="AE853" s="79"/>
      <c r="AF853" s="79"/>
      <c r="AG853" s="79"/>
      <c r="AH853" s="79"/>
      <c r="AI853" s="79"/>
      <c r="AJ853" s="79"/>
      <c r="AK853" s="79"/>
      <c r="AL853" s="79"/>
      <c r="AM853" s="79"/>
      <c r="AN853" s="79"/>
      <c r="AO853" s="79"/>
      <c r="AP853" s="79"/>
      <c r="AQ853" s="79"/>
      <c r="AR853" s="79"/>
      <c r="AS853" s="79"/>
      <c r="AT853" s="79"/>
      <c r="AU853" s="79"/>
      <c r="AV853" s="79"/>
      <c r="AW853" s="79"/>
      <c r="AX853" s="79"/>
      <c r="AY853" s="79"/>
      <c r="AZ853" s="79"/>
      <c r="BA853" s="79"/>
      <c r="BB853" s="79"/>
      <c r="BC853" s="79"/>
      <c r="BD853" s="79"/>
      <c r="BE853" s="79"/>
      <c r="BF853" s="79"/>
      <c r="BG853" s="79"/>
      <c r="BH853" s="79"/>
      <c r="BI853" s="79"/>
      <c r="BJ853" s="79"/>
      <c r="BK853" s="79"/>
      <c r="BL853" s="79"/>
      <c r="BM853" s="79"/>
      <c r="BN853" s="79"/>
      <c r="BO853" s="79"/>
      <c r="BP853" s="79"/>
      <c r="BQ853" s="79"/>
      <c r="BR853" s="79"/>
      <c r="BS853" s="79"/>
      <c r="BT853" s="79"/>
      <c r="BU853" s="79"/>
      <c r="BV853" s="79"/>
      <c r="BW853" s="79"/>
      <c r="BX853" s="79"/>
      <c r="BY853" s="79"/>
      <c r="BZ853" s="79"/>
    </row>
    <row r="854" spans="1:78">
      <c r="A854" s="79"/>
      <c r="B854" s="79"/>
      <c r="C854" s="79"/>
      <c r="D854" s="79"/>
      <c r="E854" s="79"/>
      <c r="F854" s="79"/>
      <c r="G854" s="79"/>
      <c r="H854" s="79"/>
      <c r="I854" s="79"/>
      <c r="J854" s="79"/>
      <c r="K854" s="79"/>
      <c r="L854" s="79"/>
      <c r="AE854" s="79"/>
      <c r="AF854" s="79"/>
      <c r="AG854" s="79"/>
      <c r="AH854" s="79"/>
      <c r="AI854" s="79"/>
      <c r="AJ854" s="79"/>
      <c r="AK854" s="79"/>
      <c r="AL854" s="79"/>
      <c r="AM854" s="79"/>
      <c r="AN854" s="79"/>
      <c r="AO854" s="79"/>
      <c r="AP854" s="79"/>
      <c r="AQ854" s="79"/>
      <c r="AR854" s="79"/>
      <c r="AS854" s="79"/>
      <c r="AT854" s="79"/>
      <c r="AU854" s="79"/>
      <c r="AV854" s="79"/>
      <c r="AW854" s="79"/>
      <c r="AX854" s="79"/>
      <c r="AY854" s="79"/>
      <c r="AZ854" s="79"/>
      <c r="BA854" s="79"/>
      <c r="BB854" s="79"/>
      <c r="BC854" s="79"/>
      <c r="BD854" s="79"/>
      <c r="BE854" s="79"/>
      <c r="BF854" s="79"/>
      <c r="BG854" s="79"/>
      <c r="BH854" s="79"/>
      <c r="BI854" s="79"/>
      <c r="BJ854" s="79"/>
      <c r="BK854" s="79"/>
      <c r="BL854" s="79"/>
      <c r="BM854" s="79"/>
      <c r="BN854" s="79"/>
      <c r="BO854" s="79"/>
      <c r="BP854" s="79"/>
      <c r="BQ854" s="79"/>
      <c r="BR854" s="79"/>
      <c r="BS854" s="79"/>
      <c r="BT854" s="79"/>
      <c r="BU854" s="79"/>
      <c r="BV854" s="79"/>
      <c r="BW854" s="79"/>
      <c r="BX854" s="79"/>
      <c r="BY854" s="79"/>
      <c r="BZ854" s="79"/>
    </row>
    <row r="855" spans="1:78">
      <c r="A855" s="79"/>
      <c r="B855" s="79"/>
      <c r="C855" s="79"/>
      <c r="D855" s="79"/>
      <c r="E855" s="79"/>
      <c r="F855" s="79"/>
      <c r="G855" s="79"/>
      <c r="H855" s="79"/>
      <c r="I855" s="79"/>
      <c r="J855" s="79"/>
      <c r="K855" s="79"/>
      <c r="L855" s="79"/>
      <c r="AE855" s="79"/>
      <c r="AF855" s="79"/>
      <c r="AG855" s="79"/>
      <c r="AH855" s="79"/>
      <c r="AI855" s="79"/>
      <c r="AJ855" s="79"/>
      <c r="AK855" s="79"/>
      <c r="AL855" s="79"/>
      <c r="AM855" s="79"/>
      <c r="AN855" s="79"/>
      <c r="AO855" s="79"/>
      <c r="AP855" s="79"/>
      <c r="AQ855" s="79"/>
      <c r="AR855" s="79"/>
      <c r="AS855" s="79"/>
      <c r="AT855" s="79"/>
      <c r="AU855" s="79"/>
      <c r="AV855" s="79"/>
      <c r="AW855" s="79"/>
      <c r="AX855" s="79"/>
      <c r="AY855" s="79"/>
      <c r="AZ855" s="79"/>
      <c r="BA855" s="79"/>
      <c r="BB855" s="79"/>
      <c r="BC855" s="79"/>
      <c r="BD855" s="79"/>
      <c r="BE855" s="79"/>
      <c r="BF855" s="79"/>
      <c r="BG855" s="79"/>
      <c r="BH855" s="79"/>
      <c r="BI855" s="79"/>
      <c r="BJ855" s="79"/>
      <c r="BK855" s="79"/>
      <c r="BL855" s="79"/>
      <c r="BM855" s="79"/>
      <c r="BN855" s="79"/>
      <c r="BO855" s="79"/>
      <c r="BP855" s="79"/>
      <c r="BQ855" s="79"/>
      <c r="BR855" s="79"/>
      <c r="BS855" s="79"/>
      <c r="BT855" s="79"/>
      <c r="BU855" s="79"/>
      <c r="BV855" s="79"/>
      <c r="BW855" s="79"/>
      <c r="BX855" s="79"/>
      <c r="BY855" s="79"/>
      <c r="BZ855" s="79"/>
    </row>
    <row r="856" spans="1:78">
      <c r="A856" s="79"/>
      <c r="B856" s="79"/>
      <c r="C856" s="79"/>
      <c r="D856" s="79"/>
      <c r="E856" s="79"/>
      <c r="F856" s="79"/>
      <c r="G856" s="79"/>
      <c r="H856" s="79"/>
      <c r="I856" s="79"/>
      <c r="J856" s="79"/>
      <c r="K856" s="79"/>
      <c r="L856" s="79"/>
      <c r="AE856" s="79"/>
      <c r="AF856" s="79"/>
      <c r="AG856" s="79"/>
      <c r="AH856" s="79"/>
      <c r="AI856" s="79"/>
      <c r="AJ856" s="79"/>
      <c r="AK856" s="79"/>
      <c r="AL856" s="79"/>
      <c r="AM856" s="79"/>
      <c r="AN856" s="79"/>
      <c r="AO856" s="79"/>
      <c r="AP856" s="79"/>
      <c r="AQ856" s="79"/>
      <c r="AR856" s="79"/>
      <c r="AS856" s="79"/>
      <c r="AT856" s="79"/>
      <c r="AU856" s="79"/>
      <c r="AV856" s="79"/>
      <c r="AW856" s="79"/>
      <c r="AX856" s="79"/>
      <c r="AY856" s="79"/>
      <c r="AZ856" s="79"/>
      <c r="BA856" s="79"/>
      <c r="BB856" s="79"/>
      <c r="BC856" s="79"/>
      <c r="BD856" s="79"/>
      <c r="BE856" s="79"/>
      <c r="BF856" s="79"/>
      <c r="BG856" s="79"/>
      <c r="BH856" s="79"/>
      <c r="BI856" s="79"/>
      <c r="BJ856" s="79"/>
      <c r="BK856" s="79"/>
      <c r="BL856" s="79"/>
      <c r="BM856" s="79"/>
      <c r="BN856" s="79"/>
      <c r="BO856" s="79"/>
      <c r="BP856" s="79"/>
      <c r="BQ856" s="79"/>
      <c r="BR856" s="79"/>
      <c r="BS856" s="79"/>
      <c r="BT856" s="79"/>
      <c r="BU856" s="79"/>
      <c r="BV856" s="79"/>
      <c r="BW856" s="79"/>
      <c r="BX856" s="79"/>
      <c r="BY856" s="79"/>
      <c r="BZ856" s="79"/>
    </row>
    <row r="857" spans="1:78">
      <c r="A857" s="79"/>
      <c r="B857" s="79"/>
      <c r="C857" s="79"/>
      <c r="D857" s="79"/>
      <c r="E857" s="79"/>
      <c r="F857" s="79"/>
      <c r="G857" s="79"/>
      <c r="H857" s="79"/>
      <c r="I857" s="79"/>
      <c r="J857" s="79"/>
      <c r="K857" s="79"/>
      <c r="L857" s="79"/>
      <c r="AE857" s="79"/>
      <c r="AF857" s="79"/>
      <c r="AG857" s="79"/>
      <c r="AH857" s="79"/>
      <c r="AI857" s="79"/>
      <c r="AJ857" s="79"/>
      <c r="AK857" s="79"/>
      <c r="AL857" s="79"/>
      <c r="AM857" s="79"/>
      <c r="AN857" s="79"/>
      <c r="AO857" s="79"/>
      <c r="AP857" s="79"/>
      <c r="AQ857" s="79"/>
      <c r="AR857" s="79"/>
      <c r="AS857" s="79"/>
      <c r="AT857" s="79"/>
      <c r="AU857" s="79"/>
      <c r="AV857" s="79"/>
      <c r="AW857" s="79"/>
      <c r="AX857" s="79"/>
      <c r="AY857" s="79"/>
      <c r="AZ857" s="79"/>
      <c r="BA857" s="79"/>
      <c r="BB857" s="79"/>
      <c r="BC857" s="79"/>
      <c r="BD857" s="79"/>
      <c r="BE857" s="79"/>
      <c r="BF857" s="79"/>
      <c r="BG857" s="79"/>
      <c r="BH857" s="79"/>
      <c r="BI857" s="79"/>
      <c r="BJ857" s="79"/>
      <c r="BK857" s="79"/>
      <c r="BL857" s="79"/>
      <c r="BM857" s="79"/>
      <c r="BN857" s="79"/>
      <c r="BO857" s="79"/>
      <c r="BP857" s="79"/>
      <c r="BQ857" s="79"/>
      <c r="BR857" s="79"/>
      <c r="BS857" s="79"/>
      <c r="BT857" s="79"/>
      <c r="BU857" s="79"/>
      <c r="BV857" s="79"/>
      <c r="BW857" s="79"/>
      <c r="BX857" s="79"/>
      <c r="BY857" s="79"/>
      <c r="BZ857" s="79"/>
    </row>
    <row r="858" spans="1:78">
      <c r="A858" s="79"/>
      <c r="B858" s="79"/>
      <c r="C858" s="79"/>
      <c r="D858" s="79"/>
      <c r="E858" s="79"/>
      <c r="F858" s="79"/>
      <c r="G858" s="79"/>
      <c r="H858" s="79"/>
      <c r="I858" s="79"/>
      <c r="J858" s="79"/>
      <c r="K858" s="79"/>
      <c r="L858" s="79"/>
      <c r="AE858" s="79"/>
      <c r="AF858" s="79"/>
      <c r="AG858" s="79"/>
      <c r="AH858" s="79"/>
      <c r="AI858" s="79"/>
      <c r="AJ858" s="79"/>
      <c r="AK858" s="79"/>
      <c r="AL858" s="79"/>
      <c r="AM858" s="79"/>
      <c r="AN858" s="79"/>
      <c r="AO858" s="79"/>
      <c r="AP858" s="79"/>
      <c r="AQ858" s="79"/>
      <c r="AR858" s="79"/>
      <c r="AS858" s="79"/>
      <c r="AT858" s="79"/>
      <c r="AU858" s="79"/>
      <c r="AV858" s="79"/>
      <c r="AW858" s="79"/>
      <c r="AX858" s="79"/>
      <c r="AY858" s="79"/>
      <c r="AZ858" s="79"/>
      <c r="BA858" s="79"/>
      <c r="BB858" s="79"/>
      <c r="BC858" s="79"/>
      <c r="BD858" s="79"/>
      <c r="BE858" s="79"/>
      <c r="BF858" s="79"/>
      <c r="BG858" s="79"/>
      <c r="BH858" s="79"/>
      <c r="BI858" s="79"/>
      <c r="BJ858" s="79"/>
      <c r="BK858" s="79"/>
      <c r="BL858" s="79"/>
      <c r="BM858" s="79"/>
      <c r="BN858" s="79"/>
      <c r="BO858" s="79"/>
      <c r="BP858" s="79"/>
      <c r="BQ858" s="79"/>
      <c r="BR858" s="79"/>
      <c r="BS858" s="79"/>
      <c r="BT858" s="79"/>
      <c r="BU858" s="79"/>
      <c r="BV858" s="79"/>
      <c r="BW858" s="79"/>
      <c r="BX858" s="79"/>
      <c r="BY858" s="79"/>
      <c r="BZ858" s="79"/>
    </row>
    <row r="859" spans="1:78">
      <c r="A859" s="79"/>
      <c r="B859" s="79"/>
      <c r="C859" s="79"/>
      <c r="D859" s="79"/>
      <c r="E859" s="79"/>
      <c r="F859" s="79"/>
      <c r="G859" s="79"/>
      <c r="H859" s="79"/>
      <c r="I859" s="79"/>
      <c r="J859" s="79"/>
      <c r="K859" s="79"/>
      <c r="L859" s="79"/>
      <c r="AE859" s="79"/>
      <c r="AF859" s="79"/>
      <c r="AG859" s="79"/>
      <c r="AH859" s="79"/>
      <c r="AI859" s="79"/>
      <c r="AJ859" s="79"/>
      <c r="AK859" s="79"/>
      <c r="AL859" s="79"/>
      <c r="AM859" s="79"/>
      <c r="AN859" s="79"/>
      <c r="AO859" s="79"/>
      <c r="AP859" s="79"/>
      <c r="AQ859" s="79"/>
      <c r="AR859" s="79"/>
      <c r="AS859" s="79"/>
      <c r="AT859" s="79"/>
      <c r="AU859" s="79"/>
      <c r="AV859" s="79"/>
      <c r="AW859" s="79"/>
      <c r="AX859" s="79"/>
      <c r="AY859" s="79"/>
      <c r="AZ859" s="79"/>
      <c r="BA859" s="79"/>
      <c r="BB859" s="79"/>
      <c r="BC859" s="79"/>
      <c r="BD859" s="79"/>
      <c r="BE859" s="79"/>
      <c r="BF859" s="79"/>
      <c r="BG859" s="79"/>
      <c r="BH859" s="79"/>
      <c r="BI859" s="79"/>
      <c r="BJ859" s="79"/>
      <c r="BK859" s="79"/>
      <c r="BL859" s="79"/>
      <c r="BM859" s="79"/>
      <c r="BN859" s="79"/>
      <c r="BO859" s="79"/>
      <c r="BP859" s="79"/>
      <c r="BQ859" s="79"/>
      <c r="BR859" s="79"/>
      <c r="BS859" s="79"/>
      <c r="BT859" s="79"/>
      <c r="BU859" s="79"/>
      <c r="BV859" s="79"/>
      <c r="BW859" s="79"/>
      <c r="BX859" s="79"/>
      <c r="BY859" s="79"/>
      <c r="BZ859" s="79"/>
    </row>
    <row r="860" spans="1:78">
      <c r="A860" s="79"/>
      <c r="B860" s="79"/>
      <c r="C860" s="79"/>
      <c r="D860" s="79"/>
      <c r="E860" s="79"/>
      <c r="F860" s="79"/>
      <c r="G860" s="79"/>
      <c r="H860" s="79"/>
      <c r="I860" s="79"/>
      <c r="J860" s="79"/>
      <c r="K860" s="79"/>
      <c r="L860" s="79"/>
      <c r="AE860" s="79"/>
      <c r="AF860" s="79"/>
      <c r="AG860" s="79"/>
      <c r="AH860" s="79"/>
      <c r="AI860" s="79"/>
      <c r="AJ860" s="79"/>
      <c r="AK860" s="79"/>
      <c r="AL860" s="79"/>
      <c r="AM860" s="79"/>
      <c r="AN860" s="79"/>
      <c r="AO860" s="79"/>
      <c r="AP860" s="79"/>
      <c r="AQ860" s="79"/>
      <c r="AR860" s="79"/>
      <c r="AS860" s="79"/>
      <c r="AT860" s="79"/>
      <c r="AU860" s="79"/>
      <c r="AV860" s="79"/>
      <c r="AW860" s="79"/>
      <c r="AX860" s="79"/>
      <c r="AY860" s="79"/>
      <c r="AZ860" s="79"/>
      <c r="BA860" s="79"/>
      <c r="BB860" s="79"/>
      <c r="BC860" s="79"/>
      <c r="BD860" s="79"/>
      <c r="BE860" s="79"/>
      <c r="BF860" s="79"/>
      <c r="BG860" s="79"/>
      <c r="BH860" s="79"/>
      <c r="BI860" s="79"/>
      <c r="BJ860" s="79"/>
      <c r="BK860" s="79"/>
      <c r="BL860" s="79"/>
      <c r="BM860" s="79"/>
      <c r="BN860" s="79"/>
      <c r="BO860" s="79"/>
      <c r="BP860" s="79"/>
      <c r="BQ860" s="79"/>
      <c r="BR860" s="79"/>
      <c r="BS860" s="79"/>
      <c r="BT860" s="79"/>
      <c r="BU860" s="79"/>
      <c r="BV860" s="79"/>
      <c r="BW860" s="79"/>
      <c r="BX860" s="79"/>
      <c r="BY860" s="79"/>
      <c r="BZ860" s="79"/>
    </row>
    <row r="861" spans="1:78">
      <c r="A861" s="79"/>
      <c r="B861" s="79"/>
      <c r="C861" s="79"/>
      <c r="D861" s="79"/>
      <c r="E861" s="79"/>
      <c r="F861" s="79"/>
      <c r="G861" s="79"/>
      <c r="H861" s="79"/>
      <c r="I861" s="79"/>
      <c r="J861" s="79"/>
      <c r="K861" s="79"/>
      <c r="L861" s="79"/>
      <c r="AE861" s="79"/>
      <c r="AF861" s="79"/>
      <c r="AG861" s="79"/>
      <c r="AH861" s="79"/>
      <c r="AI861" s="79"/>
      <c r="AJ861" s="79"/>
      <c r="AK861" s="79"/>
      <c r="AL861" s="79"/>
      <c r="AM861" s="79"/>
      <c r="AN861" s="79"/>
      <c r="AO861" s="79"/>
      <c r="AP861" s="79"/>
      <c r="AQ861" s="79"/>
      <c r="AR861" s="79"/>
      <c r="AS861" s="79"/>
      <c r="AT861" s="79"/>
      <c r="AU861" s="79"/>
      <c r="AV861" s="79"/>
      <c r="AW861" s="79"/>
      <c r="AX861" s="79"/>
      <c r="AY861" s="79"/>
      <c r="AZ861" s="79"/>
      <c r="BA861" s="79"/>
      <c r="BB861" s="79"/>
      <c r="BC861" s="79"/>
      <c r="BD861" s="79"/>
      <c r="BE861" s="79"/>
      <c r="BF861" s="79"/>
      <c r="BG861" s="79"/>
      <c r="BH861" s="79"/>
      <c r="BI861" s="79"/>
      <c r="BJ861" s="79"/>
      <c r="BK861" s="79"/>
      <c r="BL861" s="79"/>
      <c r="BM861" s="79"/>
      <c r="BN861" s="79"/>
      <c r="BO861" s="79"/>
      <c r="BP861" s="79"/>
      <c r="BQ861" s="79"/>
      <c r="BR861" s="79"/>
      <c r="BS861" s="79"/>
      <c r="BT861" s="79"/>
      <c r="BU861" s="79"/>
      <c r="BV861" s="79"/>
      <c r="BW861" s="79"/>
      <c r="BX861" s="79"/>
      <c r="BY861" s="79"/>
      <c r="BZ861" s="79"/>
    </row>
    <row r="862" spans="1:78">
      <c r="A862" s="79"/>
      <c r="B862" s="79"/>
      <c r="C862" s="79"/>
      <c r="D862" s="79"/>
      <c r="E862" s="79"/>
      <c r="F862" s="79"/>
      <c r="G862" s="79"/>
      <c r="H862" s="79"/>
      <c r="I862" s="79"/>
      <c r="J862" s="79"/>
      <c r="K862" s="79"/>
      <c r="L862" s="79"/>
      <c r="AE862" s="79"/>
      <c r="AF862" s="79"/>
      <c r="AG862" s="79"/>
      <c r="AH862" s="79"/>
      <c r="AI862" s="79"/>
      <c r="AJ862" s="79"/>
      <c r="AK862" s="79"/>
      <c r="AL862" s="79"/>
      <c r="AM862" s="79"/>
      <c r="AN862" s="79"/>
      <c r="AO862" s="79"/>
      <c r="AP862" s="79"/>
      <c r="AQ862" s="79"/>
      <c r="AR862" s="79"/>
      <c r="AS862" s="79"/>
      <c r="AT862" s="79"/>
      <c r="AU862" s="79"/>
      <c r="AV862" s="79"/>
      <c r="AW862" s="79"/>
      <c r="AX862" s="79"/>
      <c r="AY862" s="79"/>
      <c r="AZ862" s="79"/>
      <c r="BA862" s="79"/>
      <c r="BB862" s="79"/>
      <c r="BC862" s="79"/>
      <c r="BD862" s="79"/>
      <c r="BE862" s="79"/>
      <c r="BF862" s="79"/>
      <c r="BG862" s="79"/>
      <c r="BH862" s="79"/>
      <c r="BI862" s="79"/>
      <c r="BJ862" s="79"/>
      <c r="BK862" s="79"/>
      <c r="BL862" s="79"/>
      <c r="BM862" s="79"/>
      <c r="BN862" s="79"/>
      <c r="BO862" s="79"/>
      <c r="BP862" s="79"/>
      <c r="BQ862" s="79"/>
      <c r="BR862" s="79"/>
      <c r="BS862" s="79"/>
      <c r="BT862" s="79"/>
      <c r="BU862" s="79"/>
      <c r="BV862" s="79"/>
      <c r="BW862" s="79"/>
      <c r="BX862" s="79"/>
      <c r="BY862" s="79"/>
      <c r="BZ862" s="79"/>
    </row>
    <row r="863" spans="1:78">
      <c r="A863" s="79"/>
      <c r="B863" s="79"/>
      <c r="C863" s="79"/>
      <c r="D863" s="79"/>
      <c r="E863" s="79"/>
      <c r="F863" s="79"/>
      <c r="G863" s="79"/>
      <c r="H863" s="79"/>
      <c r="I863" s="79"/>
      <c r="J863" s="79"/>
      <c r="K863" s="79"/>
      <c r="L863" s="79"/>
      <c r="AE863" s="79"/>
      <c r="AF863" s="79"/>
      <c r="AG863" s="79"/>
      <c r="AH863" s="79"/>
      <c r="AI863" s="79"/>
      <c r="AJ863" s="79"/>
      <c r="AK863" s="79"/>
      <c r="AL863" s="79"/>
      <c r="AM863" s="79"/>
      <c r="AN863" s="79"/>
      <c r="AO863" s="79"/>
      <c r="AP863" s="79"/>
      <c r="AQ863" s="79"/>
      <c r="AR863" s="79"/>
      <c r="AS863" s="79"/>
      <c r="AT863" s="79"/>
      <c r="AU863" s="79"/>
      <c r="AV863" s="79"/>
      <c r="AW863" s="79"/>
      <c r="AX863" s="79"/>
      <c r="AY863" s="79"/>
      <c r="AZ863" s="79"/>
      <c r="BA863" s="79"/>
      <c r="BB863" s="79"/>
      <c r="BC863" s="79"/>
      <c r="BD863" s="79"/>
      <c r="BE863" s="79"/>
      <c r="BF863" s="79"/>
      <c r="BG863" s="79"/>
      <c r="BH863" s="79"/>
      <c r="BI863" s="79"/>
      <c r="BJ863" s="79"/>
      <c r="BK863" s="79"/>
      <c r="BL863" s="79"/>
      <c r="BM863" s="79"/>
      <c r="BN863" s="79"/>
      <c r="BO863" s="79"/>
      <c r="BP863" s="79"/>
      <c r="BQ863" s="79"/>
      <c r="BR863" s="79"/>
      <c r="BS863" s="79"/>
      <c r="BT863" s="79"/>
      <c r="BU863" s="79"/>
      <c r="BV863" s="79"/>
      <c r="BW863" s="79"/>
      <c r="BX863" s="79"/>
      <c r="BY863" s="79"/>
      <c r="BZ863" s="79"/>
    </row>
    <row r="864" spans="1:78">
      <c r="A864" s="79"/>
      <c r="B864" s="79"/>
      <c r="C864" s="79"/>
      <c r="D864" s="79"/>
      <c r="E864" s="79"/>
      <c r="F864" s="79"/>
      <c r="G864" s="79"/>
      <c r="H864" s="79"/>
      <c r="I864" s="79"/>
      <c r="J864" s="79"/>
      <c r="K864" s="79"/>
      <c r="L864" s="79"/>
      <c r="AE864" s="79"/>
      <c r="AF864" s="79"/>
      <c r="AG864" s="79"/>
      <c r="AH864" s="79"/>
      <c r="AI864" s="79"/>
      <c r="AJ864" s="79"/>
      <c r="AK864" s="79"/>
      <c r="AL864" s="79"/>
      <c r="AM864" s="79"/>
      <c r="AN864" s="79"/>
      <c r="AO864" s="79"/>
      <c r="AP864" s="79"/>
      <c r="AQ864" s="79"/>
      <c r="AR864" s="79"/>
      <c r="AS864" s="79"/>
      <c r="AT864" s="79"/>
      <c r="AU864" s="79"/>
      <c r="AV864" s="79"/>
      <c r="AW864" s="79"/>
      <c r="AX864" s="79"/>
      <c r="AY864" s="79"/>
      <c r="AZ864" s="79"/>
      <c r="BA864" s="79"/>
      <c r="BB864" s="79"/>
      <c r="BC864" s="79"/>
      <c r="BD864" s="79"/>
      <c r="BE864" s="79"/>
      <c r="BF864" s="79"/>
      <c r="BG864" s="79"/>
      <c r="BH864" s="79"/>
      <c r="BI864" s="79"/>
      <c r="BJ864" s="79"/>
      <c r="BK864" s="79"/>
      <c r="BL864" s="79"/>
      <c r="BM864" s="79"/>
      <c r="BN864" s="79"/>
      <c r="BO864" s="79"/>
      <c r="BP864" s="79"/>
      <c r="BQ864" s="79"/>
      <c r="BR864" s="79"/>
      <c r="BS864" s="79"/>
      <c r="BT864" s="79"/>
      <c r="BU864" s="79"/>
      <c r="BV864" s="79"/>
      <c r="BW864" s="79"/>
      <c r="BX864" s="79"/>
      <c r="BY864" s="79"/>
      <c r="BZ864" s="79"/>
    </row>
    <row r="865" spans="1:78">
      <c r="A865" s="79"/>
      <c r="B865" s="79"/>
      <c r="C865" s="79"/>
      <c r="D865" s="79"/>
      <c r="E865" s="79"/>
      <c r="F865" s="79"/>
      <c r="G865" s="79"/>
      <c r="H865" s="79"/>
      <c r="I865" s="79"/>
      <c r="J865" s="79"/>
      <c r="K865" s="79"/>
      <c r="L865" s="79"/>
      <c r="AE865" s="79"/>
      <c r="AF865" s="79"/>
      <c r="AG865" s="79"/>
      <c r="AH865" s="79"/>
      <c r="AI865" s="79"/>
      <c r="AJ865" s="79"/>
      <c r="AK865" s="79"/>
      <c r="AL865" s="79"/>
      <c r="AM865" s="79"/>
      <c r="AN865" s="79"/>
      <c r="AO865" s="79"/>
      <c r="AP865" s="79"/>
      <c r="AQ865" s="79"/>
      <c r="AR865" s="79"/>
      <c r="AS865" s="79"/>
      <c r="AT865" s="79"/>
      <c r="AU865" s="79"/>
      <c r="AV865" s="79"/>
      <c r="AW865" s="79"/>
      <c r="AX865" s="79"/>
      <c r="AY865" s="79"/>
      <c r="AZ865" s="79"/>
      <c r="BA865" s="79"/>
      <c r="BB865" s="79"/>
      <c r="BC865" s="79"/>
      <c r="BD865" s="79"/>
      <c r="BE865" s="79"/>
      <c r="BF865" s="79"/>
      <c r="BG865" s="79"/>
      <c r="BH865" s="79"/>
      <c r="BI865" s="79"/>
      <c r="BJ865" s="79"/>
      <c r="BK865" s="79"/>
      <c r="BL865" s="79"/>
      <c r="BM865" s="79"/>
      <c r="BN865" s="79"/>
      <c r="BO865" s="79"/>
      <c r="BP865" s="79"/>
      <c r="BQ865" s="79"/>
      <c r="BR865" s="79"/>
      <c r="BS865" s="79"/>
      <c r="BT865" s="79"/>
      <c r="BU865" s="79"/>
      <c r="BV865" s="79"/>
      <c r="BW865" s="79"/>
      <c r="BX865" s="79"/>
      <c r="BY865" s="79"/>
      <c r="BZ865" s="79"/>
    </row>
    <row r="866" spans="1:78">
      <c r="A866" s="79"/>
      <c r="B866" s="79"/>
      <c r="C866" s="79"/>
      <c r="D866" s="79"/>
      <c r="E866" s="79"/>
      <c r="F866" s="79"/>
      <c r="G866" s="79"/>
      <c r="H866" s="79"/>
      <c r="I866" s="79"/>
      <c r="J866" s="79"/>
      <c r="K866" s="79"/>
      <c r="L866" s="79"/>
      <c r="AE866" s="79"/>
      <c r="AF866" s="79"/>
      <c r="AG866" s="79"/>
      <c r="AH866" s="79"/>
      <c r="AI866" s="79"/>
      <c r="AJ866" s="79"/>
      <c r="AK866" s="79"/>
      <c r="AL866" s="79"/>
      <c r="AM866" s="79"/>
      <c r="AN866" s="79"/>
      <c r="AO866" s="79"/>
      <c r="AP866" s="79"/>
      <c r="AQ866" s="79"/>
      <c r="AR866" s="79"/>
      <c r="AS866" s="79"/>
      <c r="AT866" s="79"/>
      <c r="AU866" s="79"/>
      <c r="AV866" s="79"/>
      <c r="AW866" s="79"/>
      <c r="AX866" s="79"/>
      <c r="AY866" s="79"/>
      <c r="AZ866" s="79"/>
      <c r="BA866" s="79"/>
      <c r="BB866" s="79"/>
      <c r="BC866" s="79"/>
      <c r="BD866" s="79"/>
      <c r="BE866" s="79"/>
      <c r="BF866" s="79"/>
      <c r="BG866" s="79"/>
      <c r="BH866" s="79"/>
      <c r="BI866" s="79"/>
      <c r="BJ866" s="79"/>
      <c r="BK866" s="79"/>
      <c r="BL866" s="79"/>
      <c r="BM866" s="79"/>
      <c r="BN866" s="79"/>
      <c r="BO866" s="79"/>
      <c r="BP866" s="79"/>
      <c r="BQ866" s="79"/>
      <c r="BR866" s="79"/>
      <c r="BS866" s="79"/>
      <c r="BT866" s="79"/>
      <c r="BU866" s="79"/>
      <c r="BV866" s="79"/>
      <c r="BW866" s="79"/>
      <c r="BX866" s="79"/>
      <c r="BY866" s="79"/>
      <c r="BZ866" s="79"/>
    </row>
    <row r="867" spans="1:78">
      <c r="A867" s="79"/>
      <c r="B867" s="79"/>
      <c r="C867" s="79"/>
      <c r="D867" s="79"/>
      <c r="E867" s="79"/>
      <c r="F867" s="79"/>
      <c r="G867" s="79"/>
      <c r="H867" s="79"/>
      <c r="I867" s="79"/>
      <c r="J867" s="79"/>
      <c r="K867" s="79"/>
      <c r="L867" s="79"/>
      <c r="AE867" s="79"/>
      <c r="AF867" s="79"/>
      <c r="AG867" s="79"/>
      <c r="AH867" s="79"/>
      <c r="AI867" s="79"/>
      <c r="AJ867" s="79"/>
      <c r="AK867" s="79"/>
      <c r="AL867" s="79"/>
      <c r="AM867" s="79"/>
      <c r="AN867" s="79"/>
      <c r="AO867" s="79"/>
      <c r="AP867" s="79"/>
      <c r="AQ867" s="79"/>
      <c r="AR867" s="79"/>
      <c r="AS867" s="79"/>
      <c r="AT867" s="79"/>
      <c r="AU867" s="79"/>
      <c r="AV867" s="79"/>
      <c r="AW867" s="79"/>
      <c r="AX867" s="79"/>
      <c r="AY867" s="79"/>
      <c r="AZ867" s="79"/>
      <c r="BA867" s="79"/>
      <c r="BB867" s="79"/>
      <c r="BC867" s="79"/>
      <c r="BD867" s="79"/>
      <c r="BE867" s="79"/>
      <c r="BF867" s="79"/>
      <c r="BG867" s="79"/>
      <c r="BH867" s="79"/>
      <c r="BI867" s="79"/>
      <c r="BJ867" s="79"/>
      <c r="BK867" s="79"/>
      <c r="BL867" s="79"/>
      <c r="BM867" s="79"/>
      <c r="BN867" s="79"/>
      <c r="BO867" s="79"/>
      <c r="BP867" s="79"/>
      <c r="BQ867" s="79"/>
      <c r="BR867" s="79"/>
      <c r="BS867" s="79"/>
      <c r="BT867" s="79"/>
      <c r="BU867" s="79"/>
      <c r="BV867" s="79"/>
      <c r="BW867" s="79"/>
      <c r="BX867" s="79"/>
      <c r="BY867" s="79"/>
      <c r="BZ867" s="79"/>
    </row>
    <row r="868" spans="1:78">
      <c r="A868" s="79"/>
      <c r="B868" s="79"/>
      <c r="C868" s="79"/>
      <c r="D868" s="79"/>
      <c r="E868" s="79"/>
      <c r="F868" s="79"/>
      <c r="G868" s="79"/>
      <c r="H868" s="79"/>
      <c r="I868" s="79"/>
      <c r="J868" s="79"/>
      <c r="K868" s="79"/>
      <c r="L868" s="79"/>
      <c r="AE868" s="79"/>
      <c r="AF868" s="79"/>
      <c r="AG868" s="79"/>
      <c r="AH868" s="79"/>
      <c r="AI868" s="79"/>
      <c r="AJ868" s="79"/>
      <c r="AK868" s="79"/>
      <c r="AL868" s="79"/>
      <c r="AM868" s="79"/>
      <c r="AN868" s="79"/>
      <c r="AO868" s="79"/>
      <c r="AP868" s="79"/>
      <c r="AQ868" s="79"/>
      <c r="AR868" s="79"/>
      <c r="AS868" s="79"/>
      <c r="AT868" s="79"/>
      <c r="AU868" s="79"/>
      <c r="AV868" s="79"/>
      <c r="AW868" s="79"/>
      <c r="AX868" s="79"/>
      <c r="AY868" s="79"/>
      <c r="AZ868" s="79"/>
      <c r="BA868" s="79"/>
      <c r="BB868" s="79"/>
      <c r="BC868" s="79"/>
      <c r="BD868" s="79"/>
      <c r="BE868" s="79"/>
      <c r="BF868" s="79"/>
      <c r="BG868" s="79"/>
      <c r="BH868" s="79"/>
      <c r="BI868" s="79"/>
      <c r="BJ868" s="79"/>
      <c r="BK868" s="79"/>
      <c r="BL868" s="79"/>
      <c r="BM868" s="79"/>
      <c r="BN868" s="79"/>
      <c r="BO868" s="79"/>
      <c r="BP868" s="79"/>
      <c r="BQ868" s="79"/>
      <c r="BR868" s="79"/>
      <c r="BS868" s="79"/>
      <c r="BT868" s="79"/>
      <c r="BU868" s="79"/>
      <c r="BV868" s="79"/>
      <c r="BW868" s="79"/>
      <c r="BX868" s="79"/>
      <c r="BY868" s="79"/>
      <c r="BZ868" s="79"/>
    </row>
    <row r="869" spans="1:78">
      <c r="A869" s="79"/>
      <c r="B869" s="79"/>
      <c r="C869" s="79"/>
      <c r="D869" s="79"/>
      <c r="E869" s="79"/>
      <c r="F869" s="79"/>
      <c r="G869" s="79"/>
      <c r="H869" s="79"/>
      <c r="I869" s="79"/>
      <c r="J869" s="79"/>
      <c r="K869" s="79"/>
      <c r="L869" s="79"/>
      <c r="AE869" s="79"/>
      <c r="AF869" s="79"/>
      <c r="AG869" s="79"/>
      <c r="AH869" s="79"/>
      <c r="AI869" s="79"/>
      <c r="AJ869" s="79"/>
      <c r="AK869" s="79"/>
      <c r="AL869" s="79"/>
      <c r="AM869" s="79"/>
      <c r="AN869" s="79"/>
      <c r="AO869" s="79"/>
      <c r="AP869" s="79"/>
      <c r="AQ869" s="79"/>
      <c r="AR869" s="79"/>
      <c r="AS869" s="79"/>
      <c r="AT869" s="79"/>
      <c r="AU869" s="79"/>
      <c r="AV869" s="79"/>
      <c r="AW869" s="79"/>
      <c r="AX869" s="79"/>
      <c r="AY869" s="79"/>
      <c r="AZ869" s="79"/>
      <c r="BA869" s="79"/>
      <c r="BB869" s="79"/>
      <c r="BC869" s="79"/>
      <c r="BD869" s="79"/>
      <c r="BE869" s="79"/>
      <c r="BF869" s="79"/>
      <c r="BG869" s="79"/>
      <c r="BH869" s="79"/>
      <c r="BI869" s="79"/>
      <c r="BJ869" s="79"/>
      <c r="BK869" s="79"/>
      <c r="BL869" s="79"/>
      <c r="BM869" s="79"/>
      <c r="BN869" s="79"/>
      <c r="BO869" s="79"/>
      <c r="BP869" s="79"/>
      <c r="BQ869" s="79"/>
      <c r="BR869" s="79"/>
      <c r="BS869" s="79"/>
      <c r="BT869" s="79"/>
      <c r="BU869" s="79"/>
      <c r="BV869" s="79"/>
      <c r="BW869" s="79"/>
      <c r="BX869" s="79"/>
      <c r="BY869" s="79"/>
      <c r="BZ869" s="79"/>
    </row>
    <row r="870" spans="1:78">
      <c r="A870" s="79"/>
      <c r="B870" s="79"/>
      <c r="C870" s="79"/>
      <c r="D870" s="79"/>
      <c r="E870" s="79"/>
      <c r="F870" s="79"/>
      <c r="G870" s="79"/>
      <c r="H870" s="79"/>
      <c r="I870" s="79"/>
      <c r="J870" s="79"/>
      <c r="K870" s="79"/>
      <c r="L870" s="79"/>
      <c r="AE870" s="79"/>
      <c r="AF870" s="79"/>
      <c r="AG870" s="79"/>
      <c r="AH870" s="79"/>
      <c r="AI870" s="79"/>
      <c r="AJ870" s="79"/>
      <c r="AK870" s="79"/>
      <c r="AL870" s="79"/>
      <c r="AM870" s="79"/>
      <c r="AN870" s="79"/>
      <c r="AO870" s="79"/>
      <c r="AP870" s="79"/>
      <c r="AQ870" s="79"/>
      <c r="AR870" s="79"/>
      <c r="AS870" s="79"/>
      <c r="AT870" s="79"/>
      <c r="AU870" s="79"/>
      <c r="AV870" s="79"/>
      <c r="AW870" s="79"/>
      <c r="AX870" s="79"/>
      <c r="AY870" s="79"/>
      <c r="AZ870" s="79"/>
      <c r="BA870" s="79"/>
      <c r="BB870" s="79"/>
      <c r="BC870" s="79"/>
      <c r="BD870" s="79"/>
      <c r="BE870" s="79"/>
      <c r="BF870" s="79"/>
      <c r="BG870" s="79"/>
      <c r="BH870" s="79"/>
      <c r="BI870" s="79"/>
      <c r="BJ870" s="79"/>
      <c r="BK870" s="79"/>
      <c r="BL870" s="79"/>
      <c r="BM870" s="79"/>
      <c r="BN870" s="79"/>
      <c r="BO870" s="79"/>
      <c r="BP870" s="79"/>
      <c r="BQ870" s="79"/>
      <c r="BR870" s="79"/>
      <c r="BS870" s="79"/>
      <c r="BT870" s="79"/>
      <c r="BU870" s="79"/>
      <c r="BV870" s="79"/>
      <c r="BW870" s="79"/>
      <c r="BX870" s="79"/>
      <c r="BY870" s="79"/>
      <c r="BZ870" s="79"/>
    </row>
    <row r="871" spans="1:78">
      <c r="A871" s="79"/>
      <c r="B871" s="79"/>
      <c r="C871" s="79"/>
      <c r="D871" s="79"/>
      <c r="E871" s="79"/>
      <c r="F871" s="79"/>
      <c r="G871" s="79"/>
      <c r="H871" s="79"/>
      <c r="I871" s="79"/>
      <c r="J871" s="79"/>
      <c r="K871" s="79"/>
      <c r="L871" s="79"/>
      <c r="AE871" s="79"/>
      <c r="AF871" s="79"/>
      <c r="AG871" s="79"/>
      <c r="AH871" s="79"/>
      <c r="AI871" s="79"/>
      <c r="AJ871" s="79"/>
      <c r="AK871" s="79"/>
      <c r="AL871" s="79"/>
      <c r="AM871" s="79"/>
      <c r="AN871" s="79"/>
      <c r="AO871" s="79"/>
      <c r="AP871" s="79"/>
      <c r="AQ871" s="79"/>
      <c r="AR871" s="79"/>
      <c r="AS871" s="79"/>
      <c r="AT871" s="79"/>
      <c r="AU871" s="79"/>
      <c r="AV871" s="79"/>
      <c r="AW871" s="79"/>
      <c r="AX871" s="79"/>
      <c r="AY871" s="79"/>
      <c r="AZ871" s="79"/>
      <c r="BA871" s="79"/>
      <c r="BB871" s="79"/>
      <c r="BC871" s="79"/>
      <c r="BD871" s="79"/>
      <c r="BE871" s="79"/>
      <c r="BF871" s="79"/>
      <c r="BG871" s="79"/>
      <c r="BH871" s="79"/>
      <c r="BI871" s="79"/>
      <c r="BJ871" s="79"/>
      <c r="BK871" s="79"/>
      <c r="BL871" s="79"/>
      <c r="BM871" s="79"/>
      <c r="BN871" s="79"/>
      <c r="BO871" s="79"/>
      <c r="BP871" s="79"/>
      <c r="BQ871" s="79"/>
      <c r="BR871" s="79"/>
      <c r="BS871" s="79"/>
      <c r="BT871" s="79"/>
      <c r="BU871" s="79"/>
      <c r="BV871" s="79"/>
      <c r="BW871" s="79"/>
      <c r="BX871" s="79"/>
      <c r="BY871" s="79"/>
      <c r="BZ871" s="79"/>
    </row>
    <row r="872" spans="1:78">
      <c r="A872" s="79"/>
      <c r="B872" s="79"/>
      <c r="C872" s="79"/>
      <c r="D872" s="79"/>
      <c r="E872" s="79"/>
      <c r="F872" s="79"/>
      <c r="G872" s="79"/>
      <c r="H872" s="79"/>
      <c r="I872" s="79"/>
      <c r="J872" s="79"/>
      <c r="K872" s="79"/>
      <c r="L872" s="79"/>
      <c r="AE872" s="79"/>
      <c r="AF872" s="79"/>
      <c r="AG872" s="79"/>
      <c r="AH872" s="79"/>
      <c r="AI872" s="79"/>
      <c r="AJ872" s="79"/>
      <c r="AK872" s="79"/>
      <c r="AL872" s="79"/>
      <c r="AM872" s="79"/>
      <c r="AN872" s="79"/>
      <c r="AO872" s="79"/>
      <c r="AP872" s="79"/>
      <c r="AQ872" s="79"/>
      <c r="AR872" s="79"/>
      <c r="AS872" s="79"/>
      <c r="AT872" s="79"/>
      <c r="AU872" s="79"/>
      <c r="AV872" s="79"/>
      <c r="AW872" s="79"/>
      <c r="AX872" s="79"/>
      <c r="AY872" s="79"/>
      <c r="AZ872" s="79"/>
      <c r="BA872" s="79"/>
      <c r="BB872" s="79"/>
      <c r="BC872" s="79"/>
      <c r="BD872" s="79"/>
      <c r="BE872" s="79"/>
      <c r="BF872" s="79"/>
      <c r="BG872" s="79"/>
      <c r="BH872" s="79"/>
      <c r="BI872" s="79"/>
      <c r="BJ872" s="79"/>
      <c r="BK872" s="79"/>
      <c r="BL872" s="79"/>
      <c r="BM872" s="79"/>
      <c r="BN872" s="79"/>
      <c r="BO872" s="79"/>
      <c r="BP872" s="79"/>
      <c r="BQ872" s="79"/>
      <c r="BR872" s="79"/>
      <c r="BS872" s="79"/>
      <c r="BT872" s="79"/>
      <c r="BU872" s="79"/>
      <c r="BV872" s="79"/>
      <c r="BW872" s="79"/>
      <c r="BX872" s="79"/>
      <c r="BY872" s="79"/>
      <c r="BZ872" s="79"/>
    </row>
    <row r="873" spans="1:78">
      <c r="A873" s="79"/>
      <c r="B873" s="79"/>
      <c r="C873" s="79"/>
      <c r="D873" s="79"/>
      <c r="E873" s="79"/>
      <c r="F873" s="79"/>
      <c r="G873" s="79"/>
      <c r="H873" s="79"/>
      <c r="I873" s="79"/>
      <c r="J873" s="79"/>
      <c r="K873" s="79"/>
      <c r="L873" s="79"/>
      <c r="AE873" s="79"/>
      <c r="AF873" s="79"/>
      <c r="AG873" s="79"/>
      <c r="AH873" s="79"/>
      <c r="AI873" s="79"/>
      <c r="AJ873" s="79"/>
      <c r="AK873" s="79"/>
      <c r="AL873" s="79"/>
      <c r="AM873" s="79"/>
      <c r="AN873" s="79"/>
      <c r="AO873" s="79"/>
      <c r="AP873" s="79"/>
      <c r="AQ873" s="79"/>
      <c r="AR873" s="79"/>
      <c r="AS873" s="79"/>
      <c r="AT873" s="79"/>
      <c r="AU873" s="79"/>
      <c r="AV873" s="79"/>
      <c r="AW873" s="79"/>
      <c r="AX873" s="79"/>
      <c r="AY873" s="79"/>
      <c r="AZ873" s="79"/>
      <c r="BA873" s="79"/>
      <c r="BB873" s="79"/>
      <c r="BC873" s="79"/>
      <c r="BD873" s="79"/>
      <c r="BE873" s="79"/>
      <c r="BF873" s="79"/>
      <c r="BG873" s="79"/>
      <c r="BH873" s="79"/>
      <c r="BI873" s="79"/>
      <c r="BJ873" s="79"/>
      <c r="BK873" s="79"/>
      <c r="BL873" s="79"/>
      <c r="BM873" s="79"/>
      <c r="BN873" s="79"/>
      <c r="BO873" s="79"/>
      <c r="BP873" s="79"/>
      <c r="BQ873" s="79"/>
      <c r="BR873" s="79"/>
      <c r="BS873" s="79"/>
      <c r="BT873" s="79"/>
      <c r="BU873" s="79"/>
      <c r="BV873" s="79"/>
      <c r="BW873" s="79"/>
      <c r="BX873" s="79"/>
      <c r="BY873" s="79"/>
      <c r="BZ873" s="79"/>
    </row>
    <row r="874" spans="1:78">
      <c r="A874" s="79"/>
      <c r="B874" s="79"/>
      <c r="C874" s="79"/>
      <c r="D874" s="79"/>
      <c r="E874" s="79"/>
      <c r="F874" s="79"/>
      <c r="G874" s="79"/>
      <c r="H874" s="79"/>
      <c r="I874" s="79"/>
      <c r="J874" s="79"/>
      <c r="K874" s="79"/>
      <c r="L874" s="79"/>
      <c r="AE874" s="79"/>
      <c r="AF874" s="79"/>
      <c r="AG874" s="79"/>
      <c r="AH874" s="79"/>
      <c r="AI874" s="79"/>
      <c r="AJ874" s="79"/>
      <c r="AK874" s="79"/>
      <c r="AL874" s="79"/>
      <c r="AM874" s="79"/>
      <c r="AN874" s="79"/>
      <c r="AO874" s="79"/>
      <c r="AP874" s="79"/>
      <c r="AQ874" s="79"/>
      <c r="AR874" s="79"/>
      <c r="AS874" s="79"/>
      <c r="AT874" s="79"/>
      <c r="AU874" s="79"/>
      <c r="AV874" s="79"/>
      <c r="AW874" s="79"/>
      <c r="AX874" s="79"/>
      <c r="AY874" s="79"/>
      <c r="AZ874" s="79"/>
      <c r="BA874" s="79"/>
      <c r="BB874" s="79"/>
      <c r="BC874" s="79"/>
      <c r="BD874" s="79"/>
      <c r="BE874" s="79"/>
      <c r="BF874" s="79"/>
      <c r="BG874" s="79"/>
      <c r="BH874" s="79"/>
      <c r="BI874" s="79"/>
      <c r="BJ874" s="79"/>
      <c r="BK874" s="79"/>
      <c r="BL874" s="79"/>
      <c r="BM874" s="79"/>
      <c r="BN874" s="79"/>
      <c r="BO874" s="79"/>
      <c r="BP874" s="79"/>
      <c r="BQ874" s="79"/>
      <c r="BR874" s="79"/>
      <c r="BS874" s="79"/>
      <c r="BT874" s="79"/>
      <c r="BU874" s="79"/>
      <c r="BV874" s="79"/>
      <c r="BW874" s="79"/>
      <c r="BX874" s="79"/>
      <c r="BY874" s="79"/>
      <c r="BZ874" s="79"/>
    </row>
    <row r="875" spans="1:78">
      <c r="A875" s="79"/>
      <c r="B875" s="79"/>
      <c r="C875" s="79"/>
      <c r="D875" s="79"/>
      <c r="E875" s="79"/>
      <c r="F875" s="79"/>
      <c r="G875" s="79"/>
      <c r="H875" s="79"/>
      <c r="I875" s="79"/>
      <c r="J875" s="79"/>
      <c r="K875" s="79"/>
      <c r="L875" s="79"/>
      <c r="AE875" s="79"/>
      <c r="AF875" s="79"/>
      <c r="AG875" s="79"/>
      <c r="AH875" s="79"/>
      <c r="AI875" s="79"/>
      <c r="AJ875" s="79"/>
      <c r="AK875" s="79"/>
      <c r="AL875" s="79"/>
      <c r="AM875" s="79"/>
      <c r="AN875" s="79"/>
      <c r="AO875" s="79"/>
      <c r="AP875" s="79"/>
      <c r="AQ875" s="79"/>
      <c r="AR875" s="79"/>
      <c r="AS875" s="79"/>
      <c r="AT875" s="79"/>
      <c r="AU875" s="79"/>
      <c r="AV875" s="79"/>
      <c r="AW875" s="79"/>
      <c r="AX875" s="79"/>
      <c r="AY875" s="79"/>
      <c r="AZ875" s="79"/>
      <c r="BA875" s="79"/>
      <c r="BB875" s="79"/>
      <c r="BC875" s="79"/>
      <c r="BD875" s="79"/>
      <c r="BE875" s="79"/>
      <c r="BF875" s="79"/>
      <c r="BG875" s="79"/>
      <c r="BH875" s="79"/>
      <c r="BI875" s="79"/>
      <c r="BJ875" s="79"/>
      <c r="BK875" s="79"/>
      <c r="BL875" s="79"/>
      <c r="BM875" s="79"/>
      <c r="BN875" s="79"/>
      <c r="BO875" s="79"/>
      <c r="BP875" s="79"/>
      <c r="BQ875" s="79"/>
      <c r="BR875" s="79"/>
      <c r="BS875" s="79"/>
      <c r="BT875" s="79"/>
      <c r="BU875" s="79"/>
      <c r="BV875" s="79"/>
      <c r="BW875" s="79"/>
      <c r="BX875" s="79"/>
      <c r="BY875" s="79"/>
      <c r="BZ875" s="79"/>
    </row>
    <row r="876" spans="1:78">
      <c r="A876" s="79"/>
      <c r="B876" s="79"/>
      <c r="C876" s="79"/>
      <c r="D876" s="79"/>
      <c r="E876" s="79"/>
      <c r="F876" s="79"/>
      <c r="G876" s="79"/>
      <c r="H876" s="79"/>
      <c r="I876" s="79"/>
      <c r="J876" s="79"/>
      <c r="K876" s="79"/>
      <c r="L876" s="79"/>
      <c r="AE876" s="79"/>
      <c r="AF876" s="79"/>
      <c r="AG876" s="79"/>
      <c r="AH876" s="79"/>
      <c r="AI876" s="79"/>
      <c r="AJ876" s="79"/>
      <c r="AK876" s="79"/>
      <c r="AL876" s="79"/>
      <c r="AM876" s="79"/>
      <c r="AN876" s="79"/>
      <c r="AO876" s="79"/>
      <c r="AP876" s="79"/>
      <c r="AQ876" s="79"/>
      <c r="AR876" s="79"/>
      <c r="AS876" s="79"/>
      <c r="AT876" s="79"/>
      <c r="AU876" s="79"/>
      <c r="AV876" s="79"/>
      <c r="AW876" s="79"/>
      <c r="AX876" s="79"/>
      <c r="AY876" s="79"/>
      <c r="AZ876" s="79"/>
      <c r="BA876" s="79"/>
      <c r="BB876" s="79"/>
      <c r="BC876" s="79"/>
      <c r="BD876" s="79"/>
      <c r="BE876" s="79"/>
      <c r="BF876" s="79"/>
      <c r="BG876" s="79"/>
      <c r="BH876" s="79"/>
      <c r="BI876" s="79"/>
      <c r="BJ876" s="79"/>
      <c r="BK876" s="79"/>
      <c r="BL876" s="79"/>
      <c r="BM876" s="79"/>
      <c r="BN876" s="79"/>
      <c r="BO876" s="79"/>
      <c r="BP876" s="79"/>
      <c r="BQ876" s="79"/>
      <c r="BR876" s="79"/>
      <c r="BS876" s="79"/>
      <c r="BT876" s="79"/>
      <c r="BU876" s="79"/>
      <c r="BV876" s="79"/>
      <c r="BW876" s="79"/>
      <c r="BX876" s="79"/>
      <c r="BY876" s="79"/>
      <c r="BZ876" s="79"/>
    </row>
    <row r="877" spans="1:78">
      <c r="A877" s="79"/>
      <c r="B877" s="79"/>
      <c r="C877" s="79"/>
      <c r="D877" s="79"/>
      <c r="E877" s="79"/>
      <c r="F877" s="79"/>
      <c r="G877" s="79"/>
      <c r="H877" s="79"/>
      <c r="I877" s="79"/>
      <c r="J877" s="79"/>
      <c r="K877" s="79"/>
      <c r="L877" s="79"/>
      <c r="AE877" s="79"/>
      <c r="AF877" s="79"/>
      <c r="AG877" s="79"/>
      <c r="AH877" s="79"/>
      <c r="AI877" s="79"/>
      <c r="AJ877" s="79"/>
      <c r="AK877" s="79"/>
      <c r="AL877" s="79"/>
      <c r="AM877" s="79"/>
      <c r="AN877" s="79"/>
      <c r="AO877" s="79"/>
      <c r="AP877" s="79"/>
      <c r="AQ877" s="79"/>
      <c r="AR877" s="79"/>
      <c r="AS877" s="79"/>
      <c r="AT877" s="79"/>
      <c r="AU877" s="79"/>
      <c r="AV877" s="79"/>
      <c r="AW877" s="79"/>
      <c r="AX877" s="79"/>
      <c r="AY877" s="79"/>
      <c r="AZ877" s="79"/>
      <c r="BA877" s="79"/>
      <c r="BB877" s="79"/>
      <c r="BC877" s="79"/>
      <c r="BD877" s="79"/>
      <c r="BE877" s="79"/>
      <c r="BF877" s="79"/>
      <c r="BG877" s="79"/>
      <c r="BH877" s="79"/>
      <c r="BI877" s="79"/>
      <c r="BJ877" s="79"/>
      <c r="BK877" s="79"/>
      <c r="BL877" s="79"/>
      <c r="BM877" s="79"/>
      <c r="BN877" s="79"/>
      <c r="BO877" s="79"/>
      <c r="BP877" s="79"/>
      <c r="BQ877" s="79"/>
      <c r="BR877" s="79"/>
      <c r="BS877" s="79"/>
      <c r="BT877" s="79"/>
      <c r="BU877" s="79"/>
      <c r="BV877" s="79"/>
      <c r="BW877" s="79"/>
      <c r="BX877" s="79"/>
      <c r="BY877" s="79"/>
      <c r="BZ877" s="79"/>
    </row>
    <row r="878" spans="1:78">
      <c r="A878" s="79"/>
      <c r="B878" s="79"/>
      <c r="C878" s="79"/>
      <c r="D878" s="79"/>
      <c r="E878" s="79"/>
      <c r="F878" s="79"/>
      <c r="G878" s="79"/>
      <c r="H878" s="79"/>
      <c r="I878" s="79"/>
      <c r="J878" s="79"/>
      <c r="K878" s="79"/>
      <c r="L878" s="79"/>
      <c r="AE878" s="79"/>
      <c r="AF878" s="79"/>
      <c r="AG878" s="79"/>
      <c r="AH878" s="79"/>
      <c r="AI878" s="79"/>
      <c r="AJ878" s="79"/>
      <c r="AK878" s="79"/>
      <c r="AL878" s="79"/>
      <c r="AM878" s="79"/>
      <c r="AN878" s="79"/>
      <c r="AO878" s="79"/>
      <c r="AP878" s="79"/>
      <c r="AQ878" s="79"/>
      <c r="AR878" s="79"/>
      <c r="AS878" s="79"/>
      <c r="AT878" s="79"/>
      <c r="AU878" s="79"/>
      <c r="AV878" s="79"/>
      <c r="AW878" s="79"/>
      <c r="AX878" s="79"/>
      <c r="AY878" s="79"/>
      <c r="AZ878" s="79"/>
      <c r="BA878" s="79"/>
      <c r="BB878" s="79"/>
      <c r="BC878" s="79"/>
      <c r="BD878" s="79"/>
      <c r="BE878" s="79"/>
      <c r="BF878" s="79"/>
      <c r="BG878" s="79"/>
      <c r="BH878" s="79"/>
      <c r="BI878" s="79"/>
      <c r="BJ878" s="79"/>
      <c r="BK878" s="79"/>
      <c r="BL878" s="79"/>
      <c r="BM878" s="79"/>
      <c r="BN878" s="79"/>
      <c r="BO878" s="79"/>
      <c r="BP878" s="79"/>
      <c r="BQ878" s="79"/>
      <c r="BR878" s="79"/>
      <c r="BS878" s="79"/>
      <c r="BT878" s="79"/>
      <c r="BU878" s="79"/>
      <c r="BV878" s="79"/>
      <c r="BW878" s="79"/>
      <c r="BX878" s="79"/>
      <c r="BY878" s="79"/>
      <c r="BZ878" s="79"/>
    </row>
    <row r="879" spans="1:78">
      <c r="A879" s="79"/>
      <c r="B879" s="79"/>
      <c r="C879" s="79"/>
      <c r="D879" s="79"/>
      <c r="E879" s="79"/>
      <c r="F879" s="79"/>
      <c r="G879" s="79"/>
      <c r="H879" s="79"/>
      <c r="I879" s="79"/>
      <c r="J879" s="79"/>
      <c r="K879" s="79"/>
      <c r="L879" s="79"/>
      <c r="AE879" s="79"/>
      <c r="AF879" s="79"/>
      <c r="AG879" s="79"/>
      <c r="AH879" s="79"/>
      <c r="AI879" s="79"/>
      <c r="AJ879" s="79"/>
      <c r="AK879" s="79"/>
      <c r="AL879" s="79"/>
      <c r="AM879" s="79"/>
      <c r="AN879" s="79"/>
      <c r="AO879" s="79"/>
      <c r="AP879" s="79"/>
      <c r="AQ879" s="79"/>
      <c r="AR879" s="79"/>
      <c r="AS879" s="79"/>
      <c r="AT879" s="79"/>
      <c r="AU879" s="79"/>
      <c r="AV879" s="79"/>
      <c r="AW879" s="79"/>
      <c r="AX879" s="79"/>
      <c r="AY879" s="79"/>
      <c r="AZ879" s="79"/>
      <c r="BA879" s="79"/>
      <c r="BB879" s="79"/>
      <c r="BC879" s="79"/>
      <c r="BD879" s="79"/>
      <c r="BE879" s="79"/>
      <c r="BF879" s="79"/>
      <c r="BG879" s="79"/>
      <c r="BH879" s="79"/>
      <c r="BI879" s="79"/>
      <c r="BJ879" s="79"/>
      <c r="BK879" s="79"/>
      <c r="BL879" s="79"/>
      <c r="BM879" s="79"/>
      <c r="BN879" s="79"/>
      <c r="BO879" s="79"/>
      <c r="BP879" s="79"/>
      <c r="BQ879" s="79"/>
      <c r="BR879" s="79"/>
      <c r="BS879" s="79"/>
      <c r="BT879" s="79"/>
      <c r="BU879" s="79"/>
      <c r="BV879" s="79"/>
      <c r="BW879" s="79"/>
      <c r="BX879" s="79"/>
      <c r="BY879" s="79"/>
      <c r="BZ879" s="79"/>
    </row>
    <row r="880" spans="1:78">
      <c r="A880" s="79"/>
      <c r="B880" s="79"/>
      <c r="C880" s="79"/>
      <c r="D880" s="79"/>
      <c r="E880" s="79"/>
      <c r="F880" s="79"/>
      <c r="G880" s="79"/>
      <c r="H880" s="79"/>
      <c r="I880" s="79"/>
      <c r="J880" s="79"/>
      <c r="K880" s="79"/>
      <c r="L880" s="79"/>
      <c r="AE880" s="79"/>
      <c r="AF880" s="79"/>
      <c r="AG880" s="79"/>
      <c r="AH880" s="79"/>
      <c r="AI880" s="79"/>
      <c r="AJ880" s="79"/>
      <c r="AK880" s="79"/>
      <c r="AL880" s="79"/>
      <c r="AM880" s="79"/>
      <c r="AN880" s="79"/>
      <c r="AO880" s="79"/>
      <c r="AP880" s="79"/>
      <c r="AQ880" s="79"/>
      <c r="AR880" s="79"/>
      <c r="AS880" s="79"/>
      <c r="AT880" s="79"/>
      <c r="AU880" s="79"/>
      <c r="AV880" s="79"/>
      <c r="AW880" s="79"/>
      <c r="AX880" s="79"/>
      <c r="AY880" s="79"/>
      <c r="AZ880" s="79"/>
      <c r="BA880" s="79"/>
      <c r="BB880" s="79"/>
      <c r="BC880" s="79"/>
      <c r="BD880" s="79"/>
      <c r="BE880" s="79"/>
      <c r="BF880" s="79"/>
      <c r="BG880" s="79"/>
      <c r="BH880" s="79"/>
      <c r="BI880" s="79"/>
      <c r="BJ880" s="79"/>
      <c r="BK880" s="79"/>
      <c r="BL880" s="79"/>
      <c r="BM880" s="79"/>
      <c r="BN880" s="79"/>
      <c r="BO880" s="79"/>
      <c r="BP880" s="79"/>
      <c r="BQ880" s="79"/>
      <c r="BR880" s="79"/>
      <c r="BS880" s="79"/>
      <c r="BT880" s="79"/>
      <c r="BU880" s="79"/>
      <c r="BV880" s="79"/>
      <c r="BW880" s="79"/>
      <c r="BX880" s="79"/>
      <c r="BY880" s="79"/>
      <c r="BZ880" s="79"/>
    </row>
    <row r="881" spans="1:78">
      <c r="A881" s="79"/>
      <c r="B881" s="79"/>
      <c r="C881" s="79"/>
      <c r="D881" s="79"/>
      <c r="E881" s="79"/>
      <c r="F881" s="79"/>
      <c r="G881" s="79"/>
      <c r="H881" s="79"/>
      <c r="I881" s="79"/>
      <c r="J881" s="79"/>
      <c r="K881" s="79"/>
      <c r="L881" s="79"/>
      <c r="AE881" s="79"/>
      <c r="AF881" s="79"/>
      <c r="AG881" s="79"/>
      <c r="AH881" s="79"/>
      <c r="AI881" s="79"/>
      <c r="AJ881" s="79"/>
      <c r="AK881" s="79"/>
      <c r="AL881" s="79"/>
      <c r="AM881" s="79"/>
      <c r="AN881" s="79"/>
      <c r="AO881" s="79"/>
      <c r="AP881" s="79"/>
      <c r="AQ881" s="79"/>
      <c r="AR881" s="79"/>
      <c r="AS881" s="79"/>
      <c r="AT881" s="79"/>
      <c r="AU881" s="79"/>
      <c r="AV881" s="79"/>
      <c r="AW881" s="79"/>
      <c r="AX881" s="79"/>
      <c r="AY881" s="79"/>
      <c r="AZ881" s="79"/>
      <c r="BA881" s="79"/>
      <c r="BB881" s="79"/>
      <c r="BC881" s="79"/>
      <c r="BD881" s="79"/>
      <c r="BE881" s="79"/>
      <c r="BF881" s="79"/>
      <c r="BG881" s="79"/>
      <c r="BH881" s="79"/>
      <c r="BI881" s="79"/>
      <c r="BJ881" s="79"/>
      <c r="BK881" s="79"/>
      <c r="BL881" s="79"/>
      <c r="BM881" s="79"/>
      <c r="BN881" s="79"/>
      <c r="BO881" s="79"/>
      <c r="BP881" s="79"/>
      <c r="BQ881" s="79"/>
      <c r="BR881" s="79"/>
      <c r="BS881" s="79"/>
      <c r="BT881" s="79"/>
      <c r="BU881" s="79"/>
      <c r="BV881" s="79"/>
      <c r="BW881" s="79"/>
      <c r="BX881" s="79"/>
      <c r="BY881" s="79"/>
      <c r="BZ881" s="79"/>
    </row>
    <row r="882" spans="1:78">
      <c r="A882" s="79"/>
      <c r="B882" s="79"/>
      <c r="C882" s="79"/>
      <c r="D882" s="79"/>
      <c r="E882" s="79"/>
      <c r="F882" s="79"/>
      <c r="G882" s="79"/>
      <c r="H882" s="79"/>
      <c r="I882" s="79"/>
      <c r="J882" s="79"/>
      <c r="K882" s="79"/>
      <c r="L882" s="79"/>
      <c r="AE882" s="79"/>
      <c r="AF882" s="79"/>
      <c r="AG882" s="79"/>
      <c r="AH882" s="79"/>
      <c r="AI882" s="79"/>
      <c r="AJ882" s="79"/>
      <c r="AK882" s="79"/>
      <c r="AL882" s="79"/>
      <c r="AM882" s="79"/>
      <c r="AN882" s="79"/>
      <c r="AO882" s="79"/>
      <c r="AP882" s="79"/>
      <c r="AQ882" s="79"/>
      <c r="AR882" s="79"/>
      <c r="AS882" s="79"/>
      <c r="AT882" s="79"/>
      <c r="AU882" s="79"/>
      <c r="AV882" s="79"/>
      <c r="AW882" s="79"/>
      <c r="AX882" s="79"/>
      <c r="AY882" s="79"/>
      <c r="AZ882" s="79"/>
      <c r="BA882" s="79"/>
      <c r="BB882" s="79"/>
      <c r="BC882" s="79"/>
      <c r="BD882" s="79"/>
      <c r="BE882" s="79"/>
      <c r="BF882" s="79"/>
      <c r="BG882" s="79"/>
      <c r="BH882" s="79"/>
      <c r="BI882" s="79"/>
      <c r="BJ882" s="79"/>
      <c r="BK882" s="79"/>
      <c r="BL882" s="79"/>
      <c r="BM882" s="79"/>
      <c r="BN882" s="79"/>
      <c r="BO882" s="79"/>
      <c r="BP882" s="79"/>
      <c r="BQ882" s="79"/>
      <c r="BR882" s="79"/>
      <c r="BS882" s="79"/>
      <c r="BT882" s="79"/>
      <c r="BU882" s="79"/>
      <c r="BV882" s="79"/>
      <c r="BW882" s="79"/>
      <c r="BX882" s="79"/>
      <c r="BY882" s="79"/>
      <c r="BZ882" s="79"/>
    </row>
    <row r="883" spans="1:78">
      <c r="A883" s="79"/>
      <c r="B883" s="79"/>
      <c r="C883" s="79"/>
      <c r="D883" s="79"/>
      <c r="E883" s="79"/>
      <c r="F883" s="79"/>
      <c r="G883" s="79"/>
      <c r="H883" s="79"/>
      <c r="I883" s="79"/>
      <c r="J883" s="79"/>
      <c r="K883" s="79"/>
      <c r="L883" s="79"/>
      <c r="AE883" s="79"/>
      <c r="AF883" s="79"/>
      <c r="AG883" s="79"/>
      <c r="AH883" s="79"/>
      <c r="AI883" s="79"/>
      <c r="AJ883" s="79"/>
      <c r="AK883" s="79"/>
      <c r="AL883" s="79"/>
      <c r="AM883" s="79"/>
      <c r="AN883" s="79"/>
      <c r="AO883" s="79"/>
      <c r="AP883" s="79"/>
      <c r="AQ883" s="79"/>
      <c r="AR883" s="79"/>
      <c r="AS883" s="79"/>
      <c r="AT883" s="79"/>
      <c r="AU883" s="79"/>
      <c r="AV883" s="79"/>
      <c r="AW883" s="79"/>
      <c r="AX883" s="79"/>
      <c r="AY883" s="79"/>
      <c r="AZ883" s="79"/>
      <c r="BA883" s="79"/>
      <c r="BB883" s="79"/>
      <c r="BC883" s="79"/>
      <c r="BD883" s="79"/>
      <c r="BE883" s="79"/>
      <c r="BF883" s="79"/>
      <c r="BG883" s="79"/>
      <c r="BH883" s="79"/>
      <c r="BI883" s="79"/>
      <c r="BJ883" s="79"/>
      <c r="BK883" s="79"/>
      <c r="BL883" s="79"/>
      <c r="BM883" s="79"/>
      <c r="BN883" s="79"/>
      <c r="BO883" s="79"/>
      <c r="BP883" s="79"/>
      <c r="BQ883" s="79"/>
      <c r="BR883" s="79"/>
      <c r="BS883" s="79"/>
      <c r="BT883" s="79"/>
      <c r="BU883" s="79"/>
      <c r="BV883" s="79"/>
      <c r="BW883" s="79"/>
      <c r="BX883" s="79"/>
      <c r="BY883" s="79"/>
      <c r="BZ883" s="79"/>
    </row>
    <row r="884" spans="1:78">
      <c r="A884" s="79"/>
      <c r="B884" s="79"/>
      <c r="C884" s="79"/>
      <c r="D884" s="79"/>
      <c r="E884" s="79"/>
      <c r="F884" s="79"/>
      <c r="G884" s="79"/>
      <c r="H884" s="79"/>
      <c r="I884" s="79"/>
      <c r="J884" s="79"/>
      <c r="K884" s="79"/>
      <c r="L884" s="79"/>
      <c r="AE884" s="79"/>
      <c r="AF884" s="79"/>
      <c r="AG884" s="79"/>
      <c r="AH884" s="79"/>
      <c r="AI884" s="79"/>
      <c r="AJ884" s="79"/>
      <c r="AK884" s="79"/>
      <c r="AL884" s="79"/>
      <c r="AM884" s="79"/>
      <c r="AN884" s="79"/>
      <c r="AO884" s="79"/>
      <c r="AP884" s="79"/>
      <c r="AQ884" s="79"/>
      <c r="AR884" s="79"/>
      <c r="AS884" s="79"/>
      <c r="AT884" s="79"/>
      <c r="AU884" s="79"/>
      <c r="AV884" s="79"/>
      <c r="AW884" s="79"/>
      <c r="AX884" s="79"/>
      <c r="AY884" s="79"/>
      <c r="AZ884" s="79"/>
      <c r="BA884" s="79"/>
      <c r="BB884" s="79"/>
      <c r="BC884" s="79"/>
      <c r="BD884" s="79"/>
      <c r="BE884" s="79"/>
      <c r="BF884" s="79"/>
      <c r="BG884" s="79"/>
      <c r="BH884" s="79"/>
      <c r="BI884" s="79"/>
      <c r="BJ884" s="79"/>
      <c r="BK884" s="79"/>
      <c r="BL884" s="79"/>
      <c r="BM884" s="79"/>
      <c r="BN884" s="79"/>
      <c r="BO884" s="79"/>
      <c r="BP884" s="79"/>
      <c r="BQ884" s="79"/>
      <c r="BR884" s="79"/>
      <c r="BS884" s="79"/>
      <c r="BT884" s="79"/>
      <c r="BU884" s="79"/>
      <c r="BV884" s="79"/>
      <c r="BW884" s="79"/>
      <c r="BX884" s="79"/>
      <c r="BY884" s="79"/>
      <c r="BZ884" s="79"/>
    </row>
    <row r="885" spans="1:78">
      <c r="A885" s="79"/>
      <c r="B885" s="79"/>
      <c r="C885" s="79"/>
      <c r="D885" s="79"/>
      <c r="E885" s="79"/>
      <c r="F885" s="79"/>
      <c r="G885" s="79"/>
      <c r="H885" s="79"/>
      <c r="I885" s="79"/>
      <c r="J885" s="79"/>
      <c r="K885" s="79"/>
      <c r="L885" s="79"/>
      <c r="AE885" s="79"/>
      <c r="AF885" s="79"/>
      <c r="AG885" s="79"/>
      <c r="AH885" s="79"/>
      <c r="AI885" s="79"/>
      <c r="AJ885" s="79"/>
      <c r="AK885" s="79"/>
      <c r="AL885" s="79"/>
      <c r="AM885" s="79"/>
      <c r="AN885" s="79"/>
      <c r="AO885" s="79"/>
      <c r="AP885" s="79"/>
      <c r="AQ885" s="79"/>
      <c r="AR885" s="79"/>
      <c r="AS885" s="79"/>
      <c r="AT885" s="79"/>
      <c r="AU885" s="79"/>
      <c r="AV885" s="79"/>
      <c r="AW885" s="79"/>
      <c r="AX885" s="79"/>
      <c r="AY885" s="79"/>
      <c r="AZ885" s="79"/>
      <c r="BA885" s="79"/>
      <c r="BB885" s="79"/>
      <c r="BC885" s="79"/>
      <c r="BD885" s="79"/>
      <c r="BE885" s="79"/>
      <c r="BF885" s="79"/>
      <c r="BG885" s="79"/>
      <c r="BH885" s="79"/>
      <c r="BI885" s="79"/>
      <c r="BJ885" s="79"/>
      <c r="BK885" s="79"/>
      <c r="BL885" s="79"/>
      <c r="BM885" s="79"/>
      <c r="BN885" s="79"/>
      <c r="BO885" s="79"/>
      <c r="BP885" s="79"/>
      <c r="BQ885" s="79"/>
      <c r="BR885" s="79"/>
      <c r="BS885" s="79"/>
      <c r="BT885" s="79"/>
      <c r="BU885" s="79"/>
      <c r="BV885" s="79"/>
      <c r="BW885" s="79"/>
      <c r="BX885" s="79"/>
      <c r="BY885" s="79"/>
      <c r="BZ885" s="79"/>
    </row>
    <row r="886" spans="1:78">
      <c r="A886" s="79"/>
      <c r="B886" s="79"/>
      <c r="C886" s="79"/>
      <c r="D886" s="79"/>
      <c r="E886" s="79"/>
      <c r="F886" s="79"/>
      <c r="G886" s="79"/>
      <c r="H886" s="79"/>
      <c r="I886" s="79"/>
      <c r="J886" s="79"/>
      <c r="K886" s="79"/>
      <c r="L886" s="79"/>
      <c r="AE886" s="79"/>
      <c r="AF886" s="79"/>
      <c r="AG886" s="79"/>
      <c r="AH886" s="79"/>
      <c r="AI886" s="79"/>
      <c r="AJ886" s="79"/>
      <c r="AK886" s="79"/>
      <c r="AL886" s="79"/>
      <c r="AM886" s="79"/>
      <c r="AN886" s="79"/>
      <c r="AO886" s="79"/>
      <c r="AP886" s="79"/>
      <c r="AQ886" s="79"/>
      <c r="AR886" s="79"/>
      <c r="AS886" s="79"/>
      <c r="AT886" s="79"/>
      <c r="AU886" s="79"/>
      <c r="AV886" s="79"/>
      <c r="AW886" s="79"/>
      <c r="AX886" s="79"/>
      <c r="AY886" s="79"/>
      <c r="AZ886" s="79"/>
      <c r="BA886" s="79"/>
      <c r="BB886" s="79"/>
      <c r="BC886" s="79"/>
      <c r="BD886" s="79"/>
      <c r="BE886" s="79"/>
      <c r="BF886" s="79"/>
      <c r="BG886" s="79"/>
      <c r="BH886" s="79"/>
      <c r="BI886" s="79"/>
      <c r="BJ886" s="79"/>
      <c r="BK886" s="79"/>
      <c r="BL886" s="79"/>
      <c r="BM886" s="79"/>
      <c r="BN886" s="79"/>
      <c r="BO886" s="79"/>
      <c r="BP886" s="79"/>
      <c r="BQ886" s="79"/>
      <c r="BR886" s="79"/>
      <c r="BS886" s="79"/>
      <c r="BT886" s="79"/>
      <c r="BU886" s="79"/>
      <c r="BV886" s="79"/>
      <c r="BW886" s="79"/>
      <c r="BX886" s="79"/>
      <c r="BY886" s="79"/>
      <c r="BZ886" s="79"/>
    </row>
    <row r="887" spans="1:78">
      <c r="A887" s="79"/>
      <c r="B887" s="79"/>
      <c r="C887" s="79"/>
      <c r="D887" s="79"/>
      <c r="E887" s="79"/>
      <c r="F887" s="79"/>
      <c r="G887" s="79"/>
      <c r="H887" s="79"/>
      <c r="I887" s="79"/>
      <c r="J887" s="79"/>
      <c r="K887" s="79"/>
      <c r="L887" s="79"/>
      <c r="AE887" s="79"/>
      <c r="AF887" s="79"/>
      <c r="AG887" s="79"/>
      <c r="AH887" s="79"/>
      <c r="AI887" s="79"/>
      <c r="AJ887" s="79"/>
      <c r="AK887" s="79"/>
      <c r="AL887" s="79"/>
      <c r="AM887" s="79"/>
      <c r="AN887" s="79"/>
      <c r="AO887" s="79"/>
      <c r="AP887" s="79"/>
      <c r="AQ887" s="79"/>
      <c r="AR887" s="79"/>
      <c r="AS887" s="79"/>
      <c r="AT887" s="79"/>
      <c r="AU887" s="79"/>
      <c r="AV887" s="79"/>
      <c r="AW887" s="79"/>
      <c r="AX887" s="79"/>
      <c r="AY887" s="79"/>
      <c r="AZ887" s="79"/>
      <c r="BA887" s="79"/>
      <c r="BB887" s="79"/>
      <c r="BC887" s="79"/>
      <c r="BD887" s="79"/>
      <c r="BE887" s="79"/>
      <c r="BF887" s="79"/>
      <c r="BG887" s="79"/>
      <c r="BH887" s="79"/>
      <c r="BI887" s="79"/>
      <c r="BJ887" s="79"/>
      <c r="BK887" s="79"/>
      <c r="BL887" s="79"/>
      <c r="BM887" s="79"/>
      <c r="BN887" s="79"/>
      <c r="BO887" s="79"/>
      <c r="BP887" s="79"/>
      <c r="BQ887" s="79"/>
      <c r="BR887" s="79"/>
      <c r="BS887" s="79"/>
      <c r="BT887" s="79"/>
      <c r="BU887" s="79"/>
      <c r="BV887" s="79"/>
      <c r="BW887" s="79"/>
      <c r="BX887" s="79"/>
      <c r="BY887" s="79"/>
      <c r="BZ887" s="79"/>
    </row>
    <row r="888" spans="1:78">
      <c r="A888" s="79"/>
      <c r="B888" s="79"/>
      <c r="C888" s="79"/>
      <c r="D888" s="79"/>
      <c r="E888" s="79"/>
      <c r="F888" s="79"/>
      <c r="G888" s="79"/>
      <c r="H888" s="79"/>
      <c r="I888" s="79"/>
      <c r="J888" s="79"/>
      <c r="K888" s="79"/>
      <c r="L888" s="79"/>
      <c r="AE888" s="79"/>
      <c r="AF888" s="79"/>
      <c r="AG888" s="79"/>
      <c r="AH888" s="79"/>
      <c r="AI888" s="79"/>
      <c r="AJ888" s="79"/>
      <c r="AK888" s="79"/>
      <c r="AL888" s="79"/>
      <c r="AM888" s="79"/>
      <c r="AN888" s="79"/>
      <c r="AO888" s="79"/>
      <c r="AP888" s="79"/>
      <c r="AQ888" s="79"/>
      <c r="AR888" s="79"/>
      <c r="AS888" s="79"/>
      <c r="AT888" s="79"/>
      <c r="AU888" s="79"/>
      <c r="AV888" s="79"/>
      <c r="AW888" s="79"/>
      <c r="AX888" s="79"/>
      <c r="AY888" s="79"/>
      <c r="AZ888" s="79"/>
      <c r="BA888" s="79"/>
      <c r="BB888" s="79"/>
      <c r="BC888" s="79"/>
      <c r="BD888" s="79"/>
      <c r="BE888" s="79"/>
      <c r="BF888" s="79"/>
      <c r="BG888" s="79"/>
      <c r="BH888" s="79"/>
      <c r="BI888" s="79"/>
      <c r="BJ888" s="79"/>
      <c r="BK888" s="79"/>
      <c r="BL888" s="79"/>
      <c r="BM888" s="79"/>
      <c r="BN888" s="79"/>
      <c r="BO888" s="79"/>
      <c r="BP888" s="79"/>
      <c r="BQ888" s="79"/>
      <c r="BR888" s="79"/>
      <c r="BS888" s="79"/>
      <c r="BT888" s="79"/>
      <c r="BU888" s="79"/>
      <c r="BV888" s="79"/>
      <c r="BW888" s="79"/>
      <c r="BX888" s="79"/>
      <c r="BY888" s="79"/>
      <c r="BZ888" s="79"/>
    </row>
    <row r="889" spans="1:78">
      <c r="A889" s="79"/>
      <c r="B889" s="79"/>
      <c r="C889" s="79"/>
      <c r="D889" s="79"/>
      <c r="E889" s="79"/>
      <c r="F889" s="79"/>
      <c r="G889" s="79"/>
      <c r="H889" s="79"/>
      <c r="I889" s="79"/>
      <c r="J889" s="79"/>
      <c r="K889" s="79"/>
      <c r="L889" s="79"/>
      <c r="AE889" s="79"/>
      <c r="AF889" s="79"/>
      <c r="AG889" s="79"/>
      <c r="AH889" s="79"/>
      <c r="AI889" s="79"/>
      <c r="AJ889" s="79"/>
      <c r="AK889" s="79"/>
      <c r="AL889" s="79"/>
      <c r="AM889" s="79"/>
      <c r="AN889" s="79"/>
      <c r="AO889" s="79"/>
      <c r="AP889" s="79"/>
      <c r="AQ889" s="79"/>
      <c r="AR889" s="79"/>
      <c r="AS889" s="79"/>
      <c r="AT889" s="79"/>
      <c r="AU889" s="79"/>
      <c r="AV889" s="79"/>
      <c r="AW889" s="79"/>
      <c r="AX889" s="79"/>
      <c r="AY889" s="79"/>
      <c r="AZ889" s="79"/>
      <c r="BA889" s="79"/>
      <c r="BB889" s="79"/>
      <c r="BC889" s="79"/>
      <c r="BD889" s="79"/>
      <c r="BE889" s="79"/>
      <c r="BF889" s="79"/>
      <c r="BG889" s="79"/>
      <c r="BH889" s="79"/>
      <c r="BI889" s="79"/>
      <c r="BJ889" s="79"/>
      <c r="BK889" s="79"/>
      <c r="BL889" s="79"/>
      <c r="BM889" s="79"/>
      <c r="BN889" s="79"/>
      <c r="BO889" s="79"/>
      <c r="BP889" s="79"/>
      <c r="BQ889" s="79"/>
      <c r="BR889" s="79"/>
      <c r="BS889" s="79"/>
      <c r="BT889" s="79"/>
      <c r="BU889" s="79"/>
      <c r="BV889" s="79"/>
      <c r="BW889" s="79"/>
      <c r="BX889" s="79"/>
      <c r="BY889" s="79"/>
      <c r="BZ889" s="79"/>
    </row>
    <row r="890" spans="1:78">
      <c r="A890" s="79"/>
      <c r="B890" s="79"/>
      <c r="C890" s="79"/>
      <c r="D890" s="79"/>
      <c r="E890" s="79"/>
      <c r="F890" s="79"/>
      <c r="G890" s="79"/>
      <c r="H890" s="79"/>
      <c r="I890" s="79"/>
      <c r="J890" s="79"/>
      <c r="K890" s="79"/>
      <c r="L890" s="79"/>
      <c r="AE890" s="79"/>
      <c r="AF890" s="79"/>
      <c r="AG890" s="79"/>
      <c r="AH890" s="79"/>
      <c r="AI890" s="79"/>
      <c r="AJ890" s="79"/>
      <c r="AK890" s="79"/>
      <c r="AL890" s="79"/>
      <c r="AM890" s="79"/>
      <c r="AN890" s="79"/>
      <c r="AO890" s="79"/>
      <c r="AP890" s="79"/>
      <c r="AQ890" s="79"/>
      <c r="AR890" s="79"/>
      <c r="AS890" s="79"/>
      <c r="AT890" s="79"/>
      <c r="AU890" s="79"/>
      <c r="AV890" s="79"/>
      <c r="AW890" s="79"/>
      <c r="AX890" s="79"/>
      <c r="AY890" s="79"/>
      <c r="AZ890" s="79"/>
      <c r="BA890" s="79"/>
      <c r="BB890" s="79"/>
      <c r="BC890" s="79"/>
      <c r="BD890" s="79"/>
      <c r="BE890" s="79"/>
      <c r="BF890" s="79"/>
      <c r="BG890" s="79"/>
      <c r="BH890" s="79"/>
      <c r="BI890" s="79"/>
      <c r="BJ890" s="79"/>
      <c r="BK890" s="79"/>
      <c r="BL890" s="79"/>
      <c r="BM890" s="79"/>
      <c r="BN890" s="79"/>
      <c r="BO890" s="79"/>
      <c r="BP890" s="79"/>
      <c r="BQ890" s="79"/>
      <c r="BR890" s="79"/>
      <c r="BS890" s="79"/>
      <c r="BT890" s="79"/>
      <c r="BU890" s="79"/>
      <c r="BV890" s="79"/>
      <c r="BW890" s="79"/>
      <c r="BX890" s="79"/>
      <c r="BY890" s="79"/>
      <c r="BZ890" s="79"/>
    </row>
    <row r="891" spans="1:78">
      <c r="A891" s="79"/>
      <c r="B891" s="79"/>
      <c r="C891" s="79"/>
      <c r="D891" s="79"/>
      <c r="E891" s="79"/>
      <c r="F891" s="79"/>
      <c r="G891" s="79"/>
      <c r="H891" s="79"/>
      <c r="I891" s="79"/>
      <c r="J891" s="79"/>
      <c r="K891" s="79"/>
      <c r="L891" s="79"/>
      <c r="AE891" s="79"/>
      <c r="AF891" s="79"/>
      <c r="AG891" s="79"/>
      <c r="AH891" s="79"/>
      <c r="AI891" s="79"/>
      <c r="AJ891" s="79"/>
      <c r="AK891" s="79"/>
      <c r="AL891" s="79"/>
      <c r="AM891" s="79"/>
      <c r="AN891" s="79"/>
      <c r="AO891" s="79"/>
      <c r="AP891" s="79"/>
      <c r="AQ891" s="79"/>
      <c r="AR891" s="79"/>
      <c r="AS891" s="79"/>
      <c r="AT891" s="79"/>
      <c r="AU891" s="79"/>
      <c r="AV891" s="79"/>
      <c r="AW891" s="79"/>
      <c r="AX891" s="79"/>
      <c r="AY891" s="79"/>
      <c r="AZ891" s="79"/>
      <c r="BA891" s="79"/>
      <c r="BB891" s="79"/>
      <c r="BC891" s="79"/>
      <c r="BD891" s="79"/>
      <c r="BE891" s="79"/>
      <c r="BF891" s="79"/>
      <c r="BG891" s="79"/>
      <c r="BH891" s="79"/>
      <c r="BI891" s="79"/>
      <c r="BJ891" s="79"/>
      <c r="BK891" s="79"/>
      <c r="BL891" s="79"/>
      <c r="BM891" s="79"/>
      <c r="BN891" s="79"/>
      <c r="BO891" s="79"/>
      <c r="BP891" s="79"/>
      <c r="BQ891" s="79"/>
      <c r="BR891" s="79"/>
      <c r="BS891" s="79"/>
      <c r="BT891" s="79"/>
      <c r="BU891" s="79"/>
      <c r="BV891" s="79"/>
      <c r="BW891" s="79"/>
      <c r="BX891" s="79"/>
      <c r="BY891" s="79"/>
      <c r="BZ891" s="79"/>
    </row>
    <row r="892" spans="1:78">
      <c r="A892" s="79"/>
      <c r="B892" s="79"/>
      <c r="C892" s="79"/>
      <c r="D892" s="79"/>
      <c r="E892" s="79"/>
      <c r="F892" s="79"/>
      <c r="G892" s="79"/>
      <c r="H892" s="79"/>
      <c r="I892" s="79"/>
      <c r="J892" s="79"/>
      <c r="K892" s="79"/>
      <c r="L892" s="79"/>
      <c r="AE892" s="79"/>
      <c r="AF892" s="79"/>
      <c r="AG892" s="79"/>
      <c r="AH892" s="79"/>
      <c r="AI892" s="79"/>
      <c r="AJ892" s="79"/>
      <c r="AK892" s="79"/>
      <c r="AL892" s="79"/>
      <c r="AM892" s="79"/>
      <c r="AN892" s="79"/>
      <c r="AO892" s="79"/>
      <c r="AP892" s="79"/>
      <c r="AQ892" s="79"/>
      <c r="AR892" s="79"/>
      <c r="AS892" s="79"/>
      <c r="AT892" s="79"/>
      <c r="AU892" s="79"/>
      <c r="AV892" s="79"/>
      <c r="AW892" s="79"/>
      <c r="AX892" s="79"/>
      <c r="AY892" s="79"/>
      <c r="AZ892" s="79"/>
      <c r="BA892" s="79"/>
      <c r="BB892" s="79"/>
      <c r="BC892" s="79"/>
      <c r="BD892" s="79"/>
      <c r="BE892" s="79"/>
      <c r="BF892" s="79"/>
      <c r="BG892" s="79"/>
      <c r="BH892" s="79"/>
      <c r="BI892" s="79"/>
      <c r="BJ892" s="79"/>
      <c r="BK892" s="79"/>
      <c r="BL892" s="79"/>
      <c r="BM892" s="79"/>
      <c r="BN892" s="79"/>
      <c r="BO892" s="79"/>
      <c r="BP892" s="79"/>
      <c r="BQ892" s="79"/>
      <c r="BR892" s="79"/>
      <c r="BS892" s="79"/>
      <c r="BT892" s="79"/>
      <c r="BU892" s="79"/>
      <c r="BV892" s="79"/>
      <c r="BW892" s="79"/>
      <c r="BX892" s="79"/>
      <c r="BY892" s="79"/>
      <c r="BZ892" s="79"/>
    </row>
    <row r="893" spans="1:78">
      <c r="A893" s="79"/>
      <c r="B893" s="79"/>
      <c r="C893" s="79"/>
      <c r="D893" s="79"/>
      <c r="E893" s="79"/>
      <c r="F893" s="79"/>
      <c r="G893" s="79"/>
      <c r="H893" s="79"/>
      <c r="I893" s="79"/>
      <c r="J893" s="79"/>
      <c r="K893" s="79"/>
      <c r="L893" s="79"/>
      <c r="AE893" s="79"/>
      <c r="AF893" s="79"/>
      <c r="AG893" s="79"/>
      <c r="AH893" s="79"/>
      <c r="AI893" s="79"/>
      <c r="AJ893" s="79"/>
      <c r="AK893" s="79"/>
      <c r="AL893" s="79"/>
      <c r="AM893" s="79"/>
      <c r="AN893" s="79"/>
      <c r="AO893" s="79"/>
      <c r="AP893" s="79"/>
      <c r="AQ893" s="79"/>
      <c r="AR893" s="79"/>
      <c r="AS893" s="79"/>
      <c r="AT893" s="79"/>
      <c r="AU893" s="79"/>
      <c r="AV893" s="79"/>
      <c r="AW893" s="79"/>
      <c r="AX893" s="79"/>
      <c r="AY893" s="79"/>
      <c r="AZ893" s="79"/>
      <c r="BA893" s="79"/>
      <c r="BB893" s="79"/>
      <c r="BC893" s="79"/>
      <c r="BD893" s="79"/>
      <c r="BE893" s="79"/>
      <c r="BF893" s="79"/>
      <c r="BG893" s="79"/>
      <c r="BH893" s="79"/>
      <c r="BI893" s="79"/>
      <c r="BJ893" s="79"/>
      <c r="BK893" s="79"/>
      <c r="BL893" s="79"/>
      <c r="BM893" s="79"/>
      <c r="BN893" s="79"/>
      <c r="BO893" s="79"/>
      <c r="BP893" s="79"/>
      <c r="BQ893" s="79"/>
      <c r="BR893" s="79"/>
      <c r="BS893" s="79"/>
      <c r="BT893" s="79"/>
      <c r="BU893" s="79"/>
      <c r="BV893" s="79"/>
      <c r="BW893" s="79"/>
      <c r="BX893" s="79"/>
      <c r="BY893" s="79"/>
      <c r="BZ893" s="79"/>
    </row>
    <row r="894" spans="1:78">
      <c r="A894" s="79"/>
      <c r="B894" s="79"/>
      <c r="C894" s="79"/>
      <c r="D894" s="79"/>
      <c r="E894" s="79"/>
      <c r="F894" s="79"/>
      <c r="G894" s="79"/>
      <c r="H894" s="79"/>
      <c r="I894" s="79"/>
      <c r="J894" s="79"/>
      <c r="K894" s="79"/>
      <c r="L894" s="79"/>
      <c r="AE894" s="79"/>
      <c r="AF894" s="79"/>
      <c r="AG894" s="79"/>
      <c r="AH894" s="79"/>
      <c r="AI894" s="79"/>
      <c r="AJ894" s="79"/>
      <c r="AK894" s="79"/>
      <c r="AL894" s="79"/>
      <c r="AM894" s="79"/>
      <c r="AN894" s="79"/>
      <c r="AO894" s="79"/>
      <c r="AP894" s="79"/>
      <c r="AQ894" s="79"/>
      <c r="AR894" s="79"/>
      <c r="AS894" s="79"/>
      <c r="AT894" s="79"/>
      <c r="AU894" s="79"/>
      <c r="AV894" s="79"/>
      <c r="AW894" s="79"/>
      <c r="AX894" s="79"/>
      <c r="AY894" s="79"/>
      <c r="AZ894" s="79"/>
      <c r="BA894" s="79"/>
      <c r="BB894" s="79"/>
      <c r="BC894" s="79"/>
      <c r="BD894" s="79"/>
      <c r="BE894" s="79"/>
      <c r="BF894" s="79"/>
      <c r="BG894" s="79"/>
      <c r="BH894" s="79"/>
      <c r="BI894" s="79"/>
      <c r="BJ894" s="79"/>
      <c r="BK894" s="79"/>
      <c r="BL894" s="79"/>
      <c r="BM894" s="79"/>
      <c r="BN894" s="79"/>
      <c r="BO894" s="79"/>
      <c r="BP894" s="79"/>
      <c r="BQ894" s="79"/>
      <c r="BR894" s="79"/>
      <c r="BS894" s="79"/>
      <c r="BT894" s="79"/>
      <c r="BU894" s="79"/>
      <c r="BV894" s="79"/>
      <c r="BW894" s="79"/>
      <c r="BX894" s="79"/>
      <c r="BY894" s="79"/>
      <c r="BZ894" s="79"/>
    </row>
    <row r="895" spans="1:78">
      <c r="A895" s="79"/>
      <c r="B895" s="79"/>
      <c r="C895" s="79"/>
      <c r="D895" s="79"/>
      <c r="E895" s="79"/>
      <c r="F895" s="79"/>
      <c r="G895" s="79"/>
      <c r="H895" s="79"/>
      <c r="I895" s="79"/>
      <c r="J895" s="79"/>
      <c r="K895" s="79"/>
      <c r="L895" s="79"/>
      <c r="AE895" s="79"/>
      <c r="AF895" s="79"/>
      <c r="AG895" s="79"/>
      <c r="AH895" s="79"/>
      <c r="AI895" s="79"/>
      <c r="AJ895" s="79"/>
      <c r="AK895" s="79"/>
      <c r="AL895" s="79"/>
      <c r="AM895" s="79"/>
      <c r="AN895" s="79"/>
      <c r="AO895" s="79"/>
      <c r="AP895" s="79"/>
      <c r="AQ895" s="79"/>
      <c r="AR895" s="79"/>
      <c r="AS895" s="79"/>
      <c r="AT895" s="79"/>
      <c r="AU895" s="79"/>
      <c r="AV895" s="79"/>
      <c r="AW895" s="79"/>
      <c r="AX895" s="79"/>
      <c r="AY895" s="79"/>
      <c r="AZ895" s="79"/>
      <c r="BA895" s="79"/>
      <c r="BB895" s="79"/>
      <c r="BC895" s="79"/>
      <c r="BD895" s="79"/>
      <c r="BE895" s="79"/>
      <c r="BF895" s="79"/>
      <c r="BG895" s="79"/>
      <c r="BH895" s="79"/>
      <c r="BI895" s="79"/>
      <c r="BJ895" s="79"/>
      <c r="BK895" s="79"/>
      <c r="BL895" s="79"/>
      <c r="BM895" s="79"/>
      <c r="BN895" s="79"/>
      <c r="BO895" s="79"/>
      <c r="BP895" s="79"/>
      <c r="BQ895" s="79"/>
      <c r="BR895" s="79"/>
      <c r="BS895" s="79"/>
      <c r="BT895" s="79"/>
      <c r="BU895" s="79"/>
      <c r="BV895" s="79"/>
      <c r="BW895" s="79"/>
      <c r="BX895" s="79"/>
      <c r="BY895" s="79"/>
      <c r="BZ895" s="79"/>
    </row>
    <row r="896" spans="1:78">
      <c r="A896" s="79"/>
      <c r="B896" s="79"/>
      <c r="C896" s="79"/>
      <c r="D896" s="79"/>
      <c r="E896" s="79"/>
      <c r="F896" s="79"/>
      <c r="G896" s="79"/>
      <c r="H896" s="79"/>
      <c r="I896" s="79"/>
      <c r="J896" s="79"/>
      <c r="K896" s="79"/>
      <c r="L896" s="79"/>
      <c r="AE896" s="79"/>
      <c r="AF896" s="79"/>
      <c r="AG896" s="79"/>
      <c r="AH896" s="79"/>
      <c r="AI896" s="79"/>
      <c r="AJ896" s="79"/>
      <c r="AK896" s="79"/>
      <c r="AL896" s="79"/>
      <c r="AM896" s="79"/>
      <c r="AN896" s="79"/>
      <c r="AO896" s="79"/>
      <c r="AP896" s="79"/>
      <c r="AQ896" s="79"/>
      <c r="AR896" s="79"/>
      <c r="AS896" s="79"/>
      <c r="AT896" s="79"/>
      <c r="AU896" s="79"/>
      <c r="AV896" s="79"/>
      <c r="AW896" s="79"/>
      <c r="AX896" s="79"/>
      <c r="AY896" s="79"/>
      <c r="AZ896" s="79"/>
      <c r="BA896" s="79"/>
      <c r="BB896" s="79"/>
      <c r="BC896" s="79"/>
      <c r="BD896" s="79"/>
      <c r="BE896" s="79"/>
      <c r="BF896" s="79"/>
      <c r="BG896" s="79"/>
      <c r="BH896" s="79"/>
      <c r="BI896" s="79"/>
      <c r="BJ896" s="79"/>
      <c r="BK896" s="79"/>
      <c r="BL896" s="79"/>
      <c r="BM896" s="79"/>
      <c r="BN896" s="79"/>
      <c r="BO896" s="79"/>
      <c r="BP896" s="79"/>
      <c r="BQ896" s="79"/>
      <c r="BR896" s="79"/>
      <c r="BS896" s="79"/>
      <c r="BT896" s="79"/>
      <c r="BU896" s="79"/>
      <c r="BV896" s="79"/>
      <c r="BW896" s="79"/>
      <c r="BX896" s="79"/>
      <c r="BY896" s="79"/>
      <c r="BZ896" s="79"/>
    </row>
    <row r="897" spans="1:78">
      <c r="A897" s="79"/>
      <c r="B897" s="79"/>
      <c r="C897" s="79"/>
      <c r="D897" s="79"/>
      <c r="E897" s="79"/>
      <c r="F897" s="79"/>
      <c r="G897" s="79"/>
      <c r="H897" s="79"/>
      <c r="I897" s="79"/>
      <c r="J897" s="79"/>
      <c r="K897" s="79"/>
      <c r="L897" s="79"/>
      <c r="AE897" s="79"/>
      <c r="AF897" s="79"/>
      <c r="AG897" s="79"/>
      <c r="AH897" s="79"/>
      <c r="AI897" s="79"/>
      <c r="AJ897" s="79"/>
      <c r="AK897" s="79"/>
      <c r="AL897" s="79"/>
      <c r="AM897" s="79"/>
      <c r="AN897" s="79"/>
      <c r="AO897" s="79"/>
      <c r="AP897" s="79"/>
      <c r="AQ897" s="79"/>
      <c r="AR897" s="79"/>
      <c r="AS897" s="79"/>
      <c r="AT897" s="79"/>
      <c r="AU897" s="79"/>
      <c r="AV897" s="79"/>
      <c r="AW897" s="79"/>
      <c r="AX897" s="79"/>
      <c r="AY897" s="79"/>
      <c r="AZ897" s="79"/>
      <c r="BA897" s="79"/>
      <c r="BB897" s="79"/>
      <c r="BC897" s="79"/>
      <c r="BD897" s="79"/>
      <c r="BE897" s="79"/>
      <c r="BF897" s="79"/>
      <c r="BG897" s="79"/>
      <c r="BH897" s="79"/>
      <c r="BI897" s="79"/>
      <c r="BJ897" s="79"/>
      <c r="BK897" s="79"/>
      <c r="BL897" s="79"/>
      <c r="BM897" s="79"/>
      <c r="BN897" s="79"/>
      <c r="BO897" s="79"/>
      <c r="BP897" s="79"/>
      <c r="BQ897" s="79"/>
      <c r="BR897" s="79"/>
      <c r="BS897" s="79"/>
      <c r="BT897" s="79"/>
      <c r="BU897" s="79"/>
      <c r="BV897" s="79"/>
      <c r="BW897" s="79"/>
      <c r="BX897" s="79"/>
      <c r="BY897" s="79"/>
      <c r="BZ897" s="79"/>
    </row>
    <row r="898" spans="1:78">
      <c r="A898" s="79"/>
      <c r="B898" s="79"/>
      <c r="C898" s="79"/>
      <c r="D898" s="79"/>
      <c r="E898" s="79"/>
      <c r="F898" s="79"/>
      <c r="G898" s="79"/>
      <c r="H898" s="79"/>
      <c r="I898" s="79"/>
      <c r="J898" s="79"/>
      <c r="K898" s="79"/>
      <c r="L898" s="79"/>
      <c r="AE898" s="79"/>
      <c r="AF898" s="79"/>
      <c r="AG898" s="79"/>
      <c r="AH898" s="79"/>
      <c r="AI898" s="79"/>
      <c r="AJ898" s="79"/>
      <c r="AK898" s="79"/>
      <c r="AL898" s="79"/>
      <c r="AM898" s="79"/>
      <c r="AN898" s="79"/>
      <c r="AO898" s="79"/>
      <c r="AP898" s="79"/>
      <c r="AQ898" s="79"/>
      <c r="AR898" s="79"/>
      <c r="AS898" s="79"/>
      <c r="AT898" s="79"/>
      <c r="AU898" s="79"/>
      <c r="AV898" s="79"/>
      <c r="AW898" s="79"/>
      <c r="AX898" s="79"/>
      <c r="AY898" s="79"/>
      <c r="AZ898" s="79"/>
      <c r="BA898" s="79"/>
      <c r="BB898" s="79"/>
      <c r="BC898" s="79"/>
      <c r="BD898" s="79"/>
      <c r="BE898" s="79"/>
      <c r="BF898" s="79"/>
      <c r="BG898" s="79"/>
      <c r="BH898" s="79"/>
      <c r="BI898" s="79"/>
      <c r="BJ898" s="79"/>
      <c r="BK898" s="79"/>
      <c r="BL898" s="79"/>
      <c r="BM898" s="79"/>
      <c r="BN898" s="79"/>
      <c r="BO898" s="79"/>
      <c r="BP898" s="79"/>
      <c r="BQ898" s="79"/>
      <c r="BR898" s="79"/>
      <c r="BS898" s="79"/>
      <c r="BT898" s="79"/>
      <c r="BU898" s="79"/>
      <c r="BV898" s="79"/>
      <c r="BW898" s="79"/>
      <c r="BX898" s="79"/>
      <c r="BY898" s="79"/>
      <c r="BZ898" s="79"/>
    </row>
    <row r="899" spans="1:78">
      <c r="A899" s="79"/>
      <c r="B899" s="79"/>
      <c r="C899" s="79"/>
      <c r="D899" s="79"/>
      <c r="E899" s="79"/>
      <c r="F899" s="79"/>
      <c r="G899" s="79"/>
      <c r="H899" s="79"/>
      <c r="I899" s="79"/>
      <c r="J899" s="79"/>
      <c r="K899" s="79"/>
      <c r="L899" s="79"/>
      <c r="AE899" s="79"/>
      <c r="AF899" s="79"/>
      <c r="AG899" s="79"/>
      <c r="AH899" s="79"/>
      <c r="AI899" s="79"/>
      <c r="AJ899" s="79"/>
      <c r="AK899" s="79"/>
      <c r="AL899" s="79"/>
      <c r="AM899" s="79"/>
      <c r="AN899" s="79"/>
      <c r="AO899" s="79"/>
      <c r="AP899" s="79"/>
      <c r="AQ899" s="79"/>
      <c r="AR899" s="79"/>
      <c r="AS899" s="79"/>
      <c r="AT899" s="79"/>
      <c r="AU899" s="79"/>
      <c r="AV899" s="79"/>
      <c r="AW899" s="79"/>
      <c r="AX899" s="79"/>
      <c r="AY899" s="79"/>
      <c r="AZ899" s="79"/>
      <c r="BA899" s="79"/>
      <c r="BB899" s="79"/>
      <c r="BC899" s="79"/>
      <c r="BD899" s="79"/>
      <c r="BE899" s="79"/>
      <c r="BF899" s="79"/>
      <c r="BG899" s="79"/>
      <c r="BH899" s="79"/>
      <c r="BI899" s="79"/>
      <c r="BJ899" s="79"/>
      <c r="BK899" s="79"/>
      <c r="BL899" s="79"/>
      <c r="BM899" s="79"/>
      <c r="BN899" s="79"/>
      <c r="BO899" s="79"/>
      <c r="BP899" s="79"/>
      <c r="BQ899" s="79"/>
      <c r="BR899" s="79"/>
      <c r="BS899" s="79"/>
      <c r="BT899" s="79"/>
      <c r="BU899" s="79"/>
      <c r="BV899" s="79"/>
      <c r="BW899" s="79"/>
      <c r="BX899" s="79"/>
      <c r="BY899" s="79"/>
      <c r="BZ899" s="79"/>
    </row>
    <row r="900" spans="1:78">
      <c r="A900" s="79"/>
      <c r="B900" s="79"/>
      <c r="C900" s="79"/>
      <c r="D900" s="79"/>
      <c r="E900" s="79"/>
      <c r="F900" s="79"/>
      <c r="G900" s="79"/>
      <c r="H900" s="79"/>
      <c r="I900" s="79"/>
      <c r="J900" s="79"/>
      <c r="K900" s="79"/>
      <c r="L900" s="79"/>
      <c r="AE900" s="79"/>
      <c r="AF900" s="79"/>
      <c r="AG900" s="79"/>
      <c r="AH900" s="79"/>
      <c r="AI900" s="79"/>
      <c r="AJ900" s="79"/>
      <c r="AK900" s="79"/>
      <c r="AL900" s="79"/>
      <c r="AM900" s="79"/>
      <c r="AN900" s="79"/>
      <c r="AO900" s="79"/>
      <c r="AP900" s="79"/>
      <c r="AQ900" s="79"/>
      <c r="AR900" s="79"/>
      <c r="AS900" s="79"/>
      <c r="AT900" s="79"/>
      <c r="AU900" s="79"/>
      <c r="AV900" s="79"/>
      <c r="AW900" s="79"/>
      <c r="AX900" s="79"/>
      <c r="AY900" s="79"/>
      <c r="AZ900" s="79"/>
      <c r="BA900" s="79"/>
      <c r="BB900" s="79"/>
      <c r="BC900" s="79"/>
      <c r="BD900" s="79"/>
      <c r="BE900" s="79"/>
      <c r="BF900" s="79"/>
      <c r="BG900" s="79"/>
      <c r="BH900" s="79"/>
      <c r="BI900" s="79"/>
      <c r="BJ900" s="79"/>
      <c r="BK900" s="79"/>
      <c r="BL900" s="79"/>
      <c r="BM900" s="79"/>
      <c r="BN900" s="79"/>
      <c r="BO900" s="79"/>
      <c r="BP900" s="79"/>
      <c r="BQ900" s="79"/>
      <c r="BR900" s="79"/>
      <c r="BS900" s="79"/>
      <c r="BT900" s="79"/>
      <c r="BU900" s="79"/>
      <c r="BV900" s="79"/>
      <c r="BW900" s="79"/>
      <c r="BX900" s="79"/>
      <c r="BY900" s="79"/>
      <c r="BZ900" s="79"/>
    </row>
    <row r="901" spans="1:78">
      <c r="A901" s="79"/>
      <c r="B901" s="79"/>
      <c r="C901" s="79"/>
      <c r="D901" s="79"/>
      <c r="E901" s="79"/>
      <c r="F901" s="79"/>
      <c r="G901" s="79"/>
      <c r="H901" s="79"/>
      <c r="I901" s="79"/>
      <c r="J901" s="79"/>
      <c r="K901" s="79"/>
      <c r="L901" s="79"/>
      <c r="AE901" s="79"/>
      <c r="AF901" s="79"/>
      <c r="AG901" s="79"/>
      <c r="AH901" s="79"/>
      <c r="AI901" s="79"/>
      <c r="AJ901" s="79"/>
      <c r="AK901" s="79"/>
      <c r="AL901" s="79"/>
      <c r="AM901" s="79"/>
      <c r="AN901" s="79"/>
      <c r="AO901" s="79"/>
      <c r="AP901" s="79"/>
      <c r="AQ901" s="79"/>
      <c r="AR901" s="79"/>
      <c r="AS901" s="79"/>
      <c r="AT901" s="79"/>
      <c r="AU901" s="79"/>
      <c r="AV901" s="79"/>
      <c r="AW901" s="79"/>
      <c r="AX901" s="79"/>
      <c r="AY901" s="79"/>
      <c r="AZ901" s="79"/>
      <c r="BA901" s="79"/>
      <c r="BB901" s="79"/>
      <c r="BC901" s="79"/>
      <c r="BD901" s="79"/>
      <c r="BE901" s="79"/>
      <c r="BF901" s="79"/>
      <c r="BG901" s="79"/>
      <c r="BH901" s="79"/>
      <c r="BI901" s="79"/>
      <c r="BJ901" s="79"/>
      <c r="BK901" s="79"/>
      <c r="BL901" s="79"/>
      <c r="BM901" s="79"/>
      <c r="BN901" s="79"/>
      <c r="BO901" s="79"/>
      <c r="BP901" s="79"/>
      <c r="BQ901" s="79"/>
      <c r="BR901" s="79"/>
      <c r="BS901" s="79"/>
      <c r="BT901" s="79"/>
      <c r="BU901" s="79"/>
      <c r="BV901" s="79"/>
      <c r="BW901" s="79"/>
      <c r="BX901" s="79"/>
      <c r="BY901" s="79"/>
      <c r="BZ901" s="79"/>
    </row>
    <row r="902" spans="1:78">
      <c r="A902" s="79"/>
      <c r="B902" s="79"/>
      <c r="C902" s="79"/>
      <c r="D902" s="79"/>
      <c r="E902" s="79"/>
      <c r="F902" s="79"/>
      <c r="G902" s="79"/>
      <c r="H902" s="79"/>
      <c r="I902" s="79"/>
      <c r="J902" s="79"/>
      <c r="K902" s="79"/>
      <c r="L902" s="79"/>
      <c r="AE902" s="79"/>
      <c r="AF902" s="79"/>
      <c r="AG902" s="79"/>
      <c r="AH902" s="79"/>
      <c r="AI902" s="79"/>
      <c r="AJ902" s="79"/>
      <c r="AK902" s="79"/>
      <c r="AL902" s="79"/>
      <c r="AM902" s="79"/>
      <c r="AN902" s="79"/>
      <c r="AO902" s="79"/>
      <c r="AP902" s="79"/>
      <c r="AQ902" s="79"/>
      <c r="AR902" s="79"/>
      <c r="AS902" s="79"/>
      <c r="AT902" s="79"/>
      <c r="AU902" s="79"/>
      <c r="AV902" s="79"/>
      <c r="AW902" s="79"/>
      <c r="AX902" s="79"/>
      <c r="AY902" s="79"/>
      <c r="AZ902" s="79"/>
      <c r="BA902" s="79"/>
      <c r="BB902" s="79"/>
      <c r="BC902" s="79"/>
      <c r="BD902" s="79"/>
      <c r="BE902" s="79"/>
      <c r="BF902" s="79"/>
      <c r="BG902" s="79"/>
      <c r="BH902" s="79"/>
      <c r="BI902" s="79"/>
      <c r="BJ902" s="79"/>
      <c r="BK902" s="79"/>
      <c r="BL902" s="79"/>
      <c r="BM902" s="79"/>
      <c r="BN902" s="79"/>
      <c r="BO902" s="79"/>
      <c r="BP902" s="79"/>
      <c r="BQ902" s="79"/>
      <c r="BR902" s="79"/>
      <c r="BS902" s="79"/>
      <c r="BT902" s="79"/>
      <c r="BU902" s="79"/>
      <c r="BV902" s="79"/>
      <c r="BW902" s="79"/>
      <c r="BX902" s="79"/>
      <c r="BY902" s="79"/>
      <c r="BZ902" s="79"/>
    </row>
    <row r="903" spans="1:78">
      <c r="A903" s="79"/>
      <c r="B903" s="79"/>
      <c r="C903" s="79"/>
      <c r="D903" s="79"/>
      <c r="E903" s="79"/>
      <c r="F903" s="79"/>
      <c r="G903" s="79"/>
      <c r="H903" s="79"/>
      <c r="I903" s="79"/>
      <c r="J903" s="79"/>
      <c r="K903" s="79"/>
      <c r="L903" s="79"/>
      <c r="AE903" s="79"/>
      <c r="AF903" s="79"/>
      <c r="AG903" s="79"/>
      <c r="AH903" s="79"/>
      <c r="AI903" s="79"/>
      <c r="AJ903" s="79"/>
      <c r="AK903" s="79"/>
      <c r="AL903" s="79"/>
      <c r="AM903" s="79"/>
      <c r="AN903" s="79"/>
      <c r="AO903" s="79"/>
      <c r="AP903" s="79"/>
      <c r="AQ903" s="79"/>
      <c r="AR903" s="79"/>
      <c r="AS903" s="79"/>
      <c r="AT903" s="79"/>
      <c r="AU903" s="79"/>
      <c r="AV903" s="79"/>
      <c r="AW903" s="79"/>
      <c r="AX903" s="79"/>
      <c r="AY903" s="79"/>
      <c r="AZ903" s="79"/>
      <c r="BA903" s="79"/>
      <c r="BB903" s="79"/>
      <c r="BC903" s="79"/>
      <c r="BD903" s="79"/>
      <c r="BE903" s="79"/>
      <c r="BF903" s="79"/>
      <c r="BG903" s="79"/>
      <c r="BH903" s="79"/>
      <c r="BI903" s="79"/>
      <c r="BJ903" s="79"/>
      <c r="BK903" s="79"/>
      <c r="BL903" s="79"/>
      <c r="BM903" s="79"/>
      <c r="BN903" s="79"/>
      <c r="BO903" s="79"/>
      <c r="BP903" s="79"/>
      <c r="BQ903" s="79"/>
      <c r="BR903" s="79"/>
      <c r="BS903" s="79"/>
      <c r="BT903" s="79"/>
      <c r="BU903" s="79"/>
      <c r="BV903" s="79"/>
      <c r="BW903" s="79"/>
      <c r="BX903" s="79"/>
      <c r="BY903" s="79"/>
      <c r="BZ903" s="79"/>
    </row>
    <row r="904" spans="1:78">
      <c r="A904" s="79"/>
      <c r="B904" s="79"/>
      <c r="C904" s="79"/>
      <c r="D904" s="79"/>
      <c r="E904" s="79"/>
      <c r="F904" s="79"/>
      <c r="G904" s="79"/>
      <c r="H904" s="79"/>
      <c r="I904" s="79"/>
      <c r="J904" s="79"/>
      <c r="K904" s="79"/>
      <c r="L904" s="79"/>
      <c r="AE904" s="79"/>
      <c r="AF904" s="79"/>
      <c r="AG904" s="79"/>
      <c r="AH904" s="79"/>
      <c r="AI904" s="79"/>
      <c r="AJ904" s="79"/>
      <c r="AK904" s="79"/>
      <c r="AL904" s="79"/>
      <c r="AM904" s="79"/>
      <c r="AN904" s="79"/>
      <c r="AO904" s="79"/>
      <c r="AP904" s="79"/>
      <c r="AQ904" s="79"/>
      <c r="AR904" s="79"/>
      <c r="AS904" s="79"/>
      <c r="AT904" s="79"/>
      <c r="AU904" s="79"/>
      <c r="AV904" s="79"/>
      <c r="AW904" s="79"/>
      <c r="AX904" s="79"/>
      <c r="AY904" s="79"/>
      <c r="AZ904" s="79"/>
      <c r="BA904" s="79"/>
      <c r="BB904" s="79"/>
      <c r="BC904" s="79"/>
      <c r="BD904" s="79"/>
      <c r="BE904" s="79"/>
      <c r="BF904" s="79"/>
      <c r="BG904" s="79"/>
      <c r="BH904" s="79"/>
      <c r="BI904" s="79"/>
      <c r="BJ904" s="79"/>
      <c r="BK904" s="79"/>
      <c r="BL904" s="79"/>
      <c r="BM904" s="79"/>
      <c r="BN904" s="79"/>
      <c r="BO904" s="79"/>
      <c r="BP904" s="79"/>
      <c r="BQ904" s="79"/>
      <c r="BR904" s="79"/>
      <c r="BS904" s="79"/>
      <c r="BT904" s="79"/>
      <c r="BU904" s="79"/>
      <c r="BV904" s="79"/>
      <c r="BW904" s="79"/>
      <c r="BX904" s="79"/>
      <c r="BY904" s="79"/>
      <c r="BZ904" s="79"/>
    </row>
    <row r="905" spans="1:78">
      <c r="A905" s="79"/>
      <c r="B905" s="79"/>
      <c r="C905" s="79"/>
      <c r="D905" s="79"/>
      <c r="E905" s="79"/>
      <c r="F905" s="79"/>
      <c r="G905" s="79"/>
      <c r="H905" s="79"/>
      <c r="I905" s="79"/>
      <c r="J905" s="79"/>
      <c r="K905" s="79"/>
      <c r="L905" s="79"/>
      <c r="AE905" s="79"/>
      <c r="AF905" s="79"/>
      <c r="AG905" s="79"/>
      <c r="AH905" s="79"/>
      <c r="AI905" s="79"/>
      <c r="AJ905" s="79"/>
      <c r="AK905" s="79"/>
      <c r="AL905" s="79"/>
      <c r="AM905" s="79"/>
      <c r="AN905" s="79"/>
      <c r="AO905" s="79"/>
      <c r="AP905" s="79"/>
      <c r="AQ905" s="79"/>
      <c r="AR905" s="79"/>
      <c r="AS905" s="79"/>
      <c r="AT905" s="79"/>
      <c r="AU905" s="79"/>
      <c r="AV905" s="79"/>
      <c r="AW905" s="79"/>
      <c r="AX905" s="79"/>
      <c r="AY905" s="79"/>
      <c r="AZ905" s="79"/>
      <c r="BA905" s="79"/>
      <c r="BB905" s="79"/>
      <c r="BC905" s="79"/>
      <c r="BD905" s="79"/>
      <c r="BE905" s="79"/>
      <c r="BF905" s="79"/>
      <c r="BG905" s="79"/>
      <c r="BH905" s="79"/>
      <c r="BI905" s="79"/>
      <c r="BJ905" s="79"/>
      <c r="BK905" s="79"/>
      <c r="BL905" s="79"/>
      <c r="BM905" s="79"/>
      <c r="BN905" s="79"/>
      <c r="BO905" s="79"/>
      <c r="BP905" s="79"/>
      <c r="BQ905" s="79"/>
      <c r="BR905" s="79"/>
      <c r="BS905" s="79"/>
      <c r="BT905" s="79"/>
      <c r="BU905" s="79"/>
      <c r="BV905" s="79"/>
      <c r="BW905" s="79"/>
      <c r="BX905" s="79"/>
      <c r="BY905" s="79"/>
      <c r="BZ905" s="79"/>
    </row>
    <row r="906" spans="1:78">
      <c r="A906" s="79"/>
      <c r="B906" s="79"/>
      <c r="C906" s="79"/>
      <c r="D906" s="79"/>
      <c r="E906" s="79"/>
      <c r="F906" s="79"/>
      <c r="G906" s="79"/>
      <c r="H906" s="79"/>
      <c r="I906" s="79"/>
      <c r="J906" s="79"/>
      <c r="K906" s="79"/>
      <c r="L906" s="79"/>
      <c r="AE906" s="79"/>
      <c r="AF906" s="79"/>
      <c r="AG906" s="79"/>
      <c r="AH906" s="79"/>
      <c r="AI906" s="79"/>
      <c r="AJ906" s="79"/>
      <c r="AK906" s="79"/>
      <c r="AL906" s="79"/>
      <c r="AM906" s="79"/>
      <c r="AN906" s="79"/>
      <c r="AO906" s="79"/>
      <c r="AP906" s="79"/>
      <c r="AQ906" s="79"/>
      <c r="AR906" s="79"/>
      <c r="AS906" s="79"/>
      <c r="AT906" s="79"/>
      <c r="AU906" s="79"/>
      <c r="AV906" s="79"/>
      <c r="AW906" s="79"/>
      <c r="AX906" s="79"/>
      <c r="AY906" s="79"/>
      <c r="AZ906" s="79"/>
      <c r="BA906" s="79"/>
      <c r="BB906" s="79"/>
      <c r="BC906" s="79"/>
      <c r="BD906" s="79"/>
      <c r="BE906" s="79"/>
      <c r="BF906" s="79"/>
      <c r="BG906" s="79"/>
      <c r="BH906" s="79"/>
      <c r="BI906" s="79"/>
      <c r="BJ906" s="79"/>
      <c r="BK906" s="79"/>
      <c r="BL906" s="79"/>
      <c r="BM906" s="79"/>
      <c r="BN906" s="79"/>
      <c r="BO906" s="79"/>
      <c r="BP906" s="79"/>
      <c r="BQ906" s="79"/>
      <c r="BR906" s="79"/>
      <c r="BS906" s="79"/>
      <c r="BT906" s="79"/>
      <c r="BU906" s="79"/>
      <c r="BV906" s="79"/>
      <c r="BW906" s="79"/>
      <c r="BX906" s="79"/>
      <c r="BY906" s="79"/>
      <c r="BZ906" s="79"/>
    </row>
    <row r="907" spans="1:78">
      <c r="A907" s="79"/>
      <c r="B907" s="79"/>
      <c r="C907" s="79"/>
      <c r="D907" s="79"/>
      <c r="E907" s="79"/>
      <c r="F907" s="79"/>
      <c r="G907" s="79"/>
      <c r="H907" s="79"/>
      <c r="I907" s="79"/>
      <c r="J907" s="79"/>
      <c r="K907" s="79"/>
      <c r="L907" s="79"/>
      <c r="AE907" s="79"/>
      <c r="AF907" s="79"/>
      <c r="AG907" s="79"/>
      <c r="AH907" s="79"/>
      <c r="AI907" s="79"/>
      <c r="AJ907" s="79"/>
      <c r="AK907" s="79"/>
      <c r="AL907" s="79"/>
      <c r="AM907" s="79"/>
      <c r="AN907" s="79"/>
      <c r="AO907" s="79"/>
      <c r="AP907" s="79"/>
      <c r="AQ907" s="79"/>
      <c r="AR907" s="79"/>
      <c r="AS907" s="79"/>
      <c r="AT907" s="79"/>
      <c r="AU907" s="79"/>
      <c r="AV907" s="79"/>
      <c r="AW907" s="79"/>
      <c r="AX907" s="79"/>
      <c r="AY907" s="79"/>
      <c r="AZ907" s="79"/>
      <c r="BA907" s="79"/>
      <c r="BB907" s="79"/>
      <c r="BC907" s="79"/>
      <c r="BD907" s="79"/>
      <c r="BE907" s="79"/>
      <c r="BF907" s="79"/>
      <c r="BG907" s="79"/>
      <c r="BH907" s="79"/>
      <c r="BI907" s="79"/>
      <c r="BJ907" s="79"/>
      <c r="BK907" s="79"/>
      <c r="BL907" s="79"/>
      <c r="BM907" s="79"/>
      <c r="BN907" s="79"/>
      <c r="BO907" s="79"/>
      <c r="BP907" s="79"/>
      <c r="BQ907" s="79"/>
      <c r="BR907" s="79"/>
      <c r="BS907" s="79"/>
      <c r="BT907" s="79"/>
      <c r="BU907" s="79"/>
      <c r="BV907" s="79"/>
      <c r="BW907" s="79"/>
      <c r="BX907" s="79"/>
      <c r="BY907" s="79"/>
      <c r="BZ907" s="79"/>
    </row>
    <row r="908" spans="1:78">
      <c r="A908" s="79"/>
      <c r="B908" s="79"/>
      <c r="C908" s="79"/>
      <c r="D908" s="79"/>
      <c r="E908" s="79"/>
      <c r="F908" s="79"/>
      <c r="G908" s="79"/>
      <c r="H908" s="79"/>
      <c r="I908" s="79"/>
      <c r="J908" s="79"/>
      <c r="K908" s="79"/>
      <c r="L908" s="79"/>
      <c r="AE908" s="79"/>
      <c r="AF908" s="79"/>
      <c r="AG908" s="79"/>
      <c r="AH908" s="79"/>
      <c r="AI908" s="79"/>
      <c r="AJ908" s="79"/>
      <c r="AK908" s="79"/>
      <c r="AL908" s="79"/>
      <c r="AM908" s="79"/>
      <c r="AN908" s="79"/>
      <c r="AO908" s="79"/>
      <c r="AP908" s="79"/>
      <c r="AQ908" s="79"/>
      <c r="AR908" s="79"/>
      <c r="AS908" s="79"/>
      <c r="AT908" s="79"/>
      <c r="AU908" s="79"/>
      <c r="AV908" s="79"/>
      <c r="AW908" s="79"/>
      <c r="AX908" s="79"/>
      <c r="AY908" s="79"/>
      <c r="AZ908" s="79"/>
      <c r="BA908" s="79"/>
      <c r="BB908" s="79"/>
      <c r="BC908" s="79"/>
      <c r="BD908" s="79"/>
      <c r="BE908" s="79"/>
      <c r="BF908" s="79"/>
      <c r="BG908" s="79"/>
      <c r="BH908" s="79"/>
      <c r="BI908" s="79"/>
      <c r="BJ908" s="79"/>
      <c r="BK908" s="79"/>
      <c r="BL908" s="79"/>
      <c r="BM908" s="79"/>
      <c r="BN908" s="79"/>
      <c r="BO908" s="79"/>
      <c r="BP908" s="79"/>
      <c r="BQ908" s="79"/>
      <c r="BR908" s="79"/>
      <c r="BS908" s="79"/>
      <c r="BT908" s="79"/>
      <c r="BU908" s="79"/>
      <c r="BV908" s="79"/>
      <c r="BW908" s="79"/>
      <c r="BX908" s="79"/>
      <c r="BY908" s="79"/>
      <c r="BZ908" s="79"/>
    </row>
    <row r="909" spans="1:78">
      <c r="A909" s="79"/>
      <c r="B909" s="79"/>
      <c r="C909" s="79"/>
      <c r="D909" s="79"/>
      <c r="E909" s="79"/>
      <c r="F909" s="79"/>
      <c r="G909" s="79"/>
      <c r="H909" s="79"/>
      <c r="I909" s="79"/>
      <c r="J909" s="79"/>
      <c r="K909" s="79"/>
      <c r="L909" s="79"/>
      <c r="AE909" s="79"/>
      <c r="AF909" s="79"/>
      <c r="AG909" s="79"/>
      <c r="AH909" s="79"/>
      <c r="AI909" s="79"/>
      <c r="AJ909" s="79"/>
      <c r="AK909" s="79"/>
      <c r="AL909" s="79"/>
      <c r="AM909" s="79"/>
      <c r="AN909" s="79"/>
      <c r="AO909" s="79"/>
      <c r="AP909" s="79"/>
      <c r="AQ909" s="79"/>
      <c r="AR909" s="79"/>
      <c r="AS909" s="79"/>
      <c r="AT909" s="79"/>
      <c r="AU909" s="79"/>
      <c r="AV909" s="79"/>
      <c r="AW909" s="79"/>
      <c r="AX909" s="79"/>
      <c r="AY909" s="79"/>
      <c r="AZ909" s="79"/>
      <c r="BA909" s="79"/>
      <c r="BB909" s="79"/>
      <c r="BC909" s="79"/>
      <c r="BD909" s="79"/>
      <c r="BE909" s="79"/>
      <c r="BF909" s="79"/>
      <c r="BG909" s="79"/>
      <c r="BH909" s="79"/>
      <c r="BI909" s="79"/>
      <c r="BJ909" s="79"/>
      <c r="BK909" s="79"/>
      <c r="BL909" s="79"/>
      <c r="BM909" s="79"/>
      <c r="BN909" s="79"/>
      <c r="BO909" s="79"/>
      <c r="BP909" s="79"/>
      <c r="BQ909" s="79"/>
      <c r="BR909" s="79"/>
      <c r="BS909" s="79"/>
      <c r="BT909" s="79"/>
      <c r="BU909" s="79"/>
      <c r="BV909" s="79"/>
      <c r="BW909" s="79"/>
      <c r="BX909" s="79"/>
      <c r="BY909" s="79"/>
      <c r="BZ909" s="79"/>
    </row>
    <row r="910" spans="1:78">
      <c r="A910" s="79"/>
      <c r="B910" s="79"/>
      <c r="C910" s="79"/>
      <c r="D910" s="79"/>
      <c r="E910" s="79"/>
      <c r="F910" s="79"/>
      <c r="G910" s="79"/>
      <c r="H910" s="79"/>
      <c r="I910" s="79"/>
      <c r="J910" s="79"/>
      <c r="K910" s="79"/>
      <c r="L910" s="79"/>
      <c r="AE910" s="79"/>
      <c r="AF910" s="79"/>
      <c r="AG910" s="79"/>
      <c r="AH910" s="79"/>
      <c r="AI910" s="79"/>
      <c r="AJ910" s="79"/>
      <c r="AK910" s="79"/>
      <c r="AL910" s="79"/>
      <c r="AM910" s="79"/>
      <c r="AN910" s="79"/>
      <c r="AO910" s="79"/>
      <c r="AP910" s="79"/>
      <c r="AQ910" s="79"/>
      <c r="AR910" s="79"/>
      <c r="AS910" s="79"/>
      <c r="AT910" s="79"/>
      <c r="AU910" s="79"/>
      <c r="AV910" s="79"/>
      <c r="AW910" s="79"/>
      <c r="AX910" s="79"/>
      <c r="AY910" s="79"/>
      <c r="AZ910" s="79"/>
      <c r="BA910" s="79"/>
      <c r="BB910" s="79"/>
      <c r="BC910" s="79"/>
      <c r="BD910" s="79"/>
      <c r="BE910" s="79"/>
      <c r="BF910" s="79"/>
      <c r="BG910" s="79"/>
      <c r="BH910" s="79"/>
      <c r="BI910" s="79"/>
      <c r="BJ910" s="79"/>
      <c r="BK910" s="79"/>
      <c r="BL910" s="79"/>
      <c r="BM910" s="79"/>
      <c r="BN910" s="79"/>
      <c r="BO910" s="79"/>
      <c r="BP910" s="79"/>
      <c r="BQ910" s="79"/>
      <c r="BR910" s="79"/>
      <c r="BS910" s="79"/>
      <c r="BT910" s="79"/>
      <c r="BU910" s="79"/>
      <c r="BV910" s="79"/>
      <c r="BW910" s="79"/>
      <c r="BX910" s="79"/>
      <c r="BY910" s="79"/>
      <c r="BZ910" s="79"/>
    </row>
    <row r="911" spans="1:78">
      <c r="A911" s="79"/>
      <c r="B911" s="79"/>
      <c r="C911" s="79"/>
      <c r="D911" s="79"/>
      <c r="E911" s="79"/>
      <c r="F911" s="79"/>
      <c r="G911" s="79"/>
      <c r="H911" s="79"/>
      <c r="I911" s="79"/>
      <c r="J911" s="79"/>
      <c r="K911" s="79"/>
      <c r="L911" s="79"/>
      <c r="AE911" s="79"/>
      <c r="AF911" s="79"/>
      <c r="AG911" s="79"/>
      <c r="AH911" s="79"/>
      <c r="AI911" s="79"/>
      <c r="AJ911" s="79"/>
      <c r="AK911" s="79"/>
      <c r="AL911" s="79"/>
      <c r="AM911" s="79"/>
      <c r="AN911" s="79"/>
      <c r="AO911" s="79"/>
      <c r="AP911" s="79"/>
      <c r="AQ911" s="79"/>
      <c r="AR911" s="79"/>
      <c r="AS911" s="79"/>
      <c r="AT911" s="79"/>
      <c r="AU911" s="79"/>
      <c r="AV911" s="79"/>
      <c r="AW911" s="79"/>
      <c r="AX911" s="79"/>
      <c r="AY911" s="79"/>
      <c r="AZ911" s="79"/>
      <c r="BA911" s="79"/>
      <c r="BB911" s="79"/>
      <c r="BC911" s="79"/>
      <c r="BD911" s="79"/>
      <c r="BE911" s="79"/>
      <c r="BF911" s="79"/>
      <c r="BG911" s="79"/>
      <c r="BH911" s="79"/>
      <c r="BI911" s="79"/>
      <c r="BJ911" s="79"/>
      <c r="BK911" s="79"/>
      <c r="BL911" s="79"/>
      <c r="BM911" s="79"/>
      <c r="BN911" s="79"/>
      <c r="BO911" s="79"/>
      <c r="BP911" s="79"/>
      <c r="BQ911" s="79"/>
      <c r="BR911" s="79"/>
      <c r="BS911" s="79"/>
      <c r="BT911" s="79"/>
      <c r="BU911" s="79"/>
      <c r="BV911" s="79"/>
      <c r="BW911" s="79"/>
      <c r="BX911" s="79"/>
      <c r="BY911" s="79"/>
      <c r="BZ911" s="79"/>
    </row>
    <row r="912" spans="1:78">
      <c r="A912" s="79"/>
      <c r="B912" s="79"/>
      <c r="C912" s="79"/>
      <c r="D912" s="79"/>
      <c r="E912" s="79"/>
      <c r="F912" s="79"/>
      <c r="G912" s="79"/>
      <c r="H912" s="79"/>
      <c r="I912" s="79"/>
      <c r="J912" s="79"/>
      <c r="K912" s="79"/>
      <c r="L912" s="79"/>
      <c r="AE912" s="79"/>
      <c r="AF912" s="79"/>
      <c r="AG912" s="79"/>
      <c r="AH912" s="79"/>
      <c r="AI912" s="79"/>
      <c r="AJ912" s="79"/>
      <c r="AK912" s="79"/>
      <c r="AL912" s="79"/>
      <c r="AM912" s="79"/>
      <c r="AN912" s="79"/>
      <c r="AO912" s="79"/>
      <c r="AP912" s="79"/>
      <c r="AQ912" s="79"/>
      <c r="AR912" s="79"/>
      <c r="AS912" s="79"/>
      <c r="AT912" s="79"/>
      <c r="AU912" s="79"/>
      <c r="AV912" s="79"/>
      <c r="AW912" s="79"/>
      <c r="AX912" s="79"/>
      <c r="AY912" s="79"/>
      <c r="AZ912" s="79"/>
      <c r="BA912" s="79"/>
      <c r="BB912" s="79"/>
      <c r="BC912" s="79"/>
      <c r="BD912" s="79"/>
      <c r="BE912" s="79"/>
      <c r="BF912" s="79"/>
      <c r="BG912" s="79"/>
      <c r="BH912" s="79"/>
      <c r="BI912" s="79"/>
      <c r="BJ912" s="79"/>
      <c r="BK912" s="79"/>
      <c r="BL912" s="79"/>
      <c r="BM912" s="79"/>
      <c r="BN912" s="79"/>
      <c r="BO912" s="79"/>
      <c r="BP912" s="79"/>
      <c r="BQ912" s="79"/>
      <c r="BR912" s="79"/>
      <c r="BS912" s="79"/>
      <c r="BT912" s="79"/>
      <c r="BU912" s="79"/>
      <c r="BV912" s="79"/>
      <c r="BW912" s="79"/>
      <c r="BX912" s="79"/>
      <c r="BY912" s="79"/>
      <c r="BZ912" s="79"/>
    </row>
    <row r="913" spans="1:78">
      <c r="A913" s="79"/>
      <c r="B913" s="79"/>
      <c r="C913" s="79"/>
      <c r="D913" s="79"/>
      <c r="E913" s="79"/>
      <c r="F913" s="79"/>
      <c r="G913" s="79"/>
      <c r="H913" s="79"/>
      <c r="I913" s="79"/>
      <c r="J913" s="79"/>
      <c r="K913" s="79"/>
      <c r="L913" s="79"/>
      <c r="AE913" s="79"/>
      <c r="AF913" s="79"/>
      <c r="AG913" s="79"/>
      <c r="AH913" s="79"/>
      <c r="AI913" s="79"/>
      <c r="AJ913" s="79"/>
      <c r="AK913" s="79"/>
      <c r="AL913" s="79"/>
      <c r="AM913" s="79"/>
      <c r="AN913" s="79"/>
      <c r="AO913" s="79"/>
      <c r="AP913" s="79"/>
      <c r="AQ913" s="79"/>
      <c r="AR913" s="79"/>
      <c r="AS913" s="79"/>
      <c r="AT913" s="79"/>
      <c r="AU913" s="79"/>
      <c r="AV913" s="79"/>
      <c r="AW913" s="79"/>
      <c r="AX913" s="79"/>
      <c r="AY913" s="79"/>
      <c r="AZ913" s="79"/>
      <c r="BA913" s="79"/>
      <c r="BB913" s="79"/>
      <c r="BC913" s="79"/>
      <c r="BD913" s="79"/>
      <c r="BE913" s="79"/>
      <c r="BF913" s="79"/>
      <c r="BG913" s="79"/>
      <c r="BH913" s="79"/>
      <c r="BI913" s="79"/>
      <c r="BJ913" s="79"/>
      <c r="BK913" s="79"/>
      <c r="BL913" s="79"/>
      <c r="BM913" s="79"/>
      <c r="BN913" s="79"/>
      <c r="BO913" s="79"/>
      <c r="BP913" s="79"/>
      <c r="BQ913" s="79"/>
      <c r="BR913" s="79"/>
      <c r="BS913" s="79"/>
      <c r="BT913" s="79"/>
      <c r="BU913" s="79"/>
      <c r="BV913" s="79"/>
      <c r="BW913" s="79"/>
      <c r="BX913" s="79"/>
      <c r="BY913" s="79"/>
      <c r="BZ913" s="79"/>
    </row>
    <row r="914" spans="1:78">
      <c r="A914" s="79"/>
      <c r="B914" s="79"/>
      <c r="C914" s="79"/>
      <c r="D914" s="79"/>
      <c r="E914" s="79"/>
      <c r="F914" s="79"/>
      <c r="G914" s="79"/>
      <c r="H914" s="79"/>
      <c r="I914" s="79"/>
      <c r="J914" s="79"/>
      <c r="K914" s="79"/>
      <c r="L914" s="79"/>
      <c r="AE914" s="79"/>
      <c r="AF914" s="79"/>
      <c r="AG914" s="79"/>
      <c r="AH914" s="79"/>
      <c r="AI914" s="79"/>
      <c r="AJ914" s="79"/>
      <c r="AK914" s="79"/>
      <c r="AL914" s="79"/>
      <c r="AM914" s="79"/>
      <c r="AN914" s="79"/>
      <c r="AO914" s="79"/>
      <c r="AP914" s="79"/>
      <c r="AQ914" s="79"/>
      <c r="AR914" s="79"/>
      <c r="AS914" s="79"/>
      <c r="AT914" s="79"/>
      <c r="AU914" s="79"/>
      <c r="AV914" s="79"/>
      <c r="AW914" s="79"/>
      <c r="AX914" s="79"/>
      <c r="AY914" s="79"/>
      <c r="AZ914" s="79"/>
      <c r="BA914" s="79"/>
      <c r="BB914" s="79"/>
      <c r="BC914" s="79"/>
      <c r="BD914" s="79"/>
      <c r="BE914" s="79"/>
      <c r="BF914" s="79"/>
      <c r="BG914" s="79"/>
      <c r="BH914" s="79"/>
      <c r="BI914" s="79"/>
      <c r="BJ914" s="79"/>
      <c r="BK914" s="79"/>
      <c r="BL914" s="79"/>
      <c r="BM914" s="79"/>
      <c r="BN914" s="79"/>
      <c r="BO914" s="79"/>
      <c r="BP914" s="79"/>
      <c r="BQ914" s="79"/>
      <c r="BR914" s="79"/>
      <c r="BS914" s="79"/>
      <c r="BT914" s="79"/>
      <c r="BU914" s="79"/>
      <c r="BV914" s="79"/>
      <c r="BW914" s="79"/>
      <c r="BX914" s="79"/>
      <c r="BY914" s="79"/>
      <c r="BZ914" s="79"/>
    </row>
    <row r="915" spans="1:78">
      <c r="A915" s="79"/>
      <c r="B915" s="79"/>
      <c r="C915" s="79"/>
      <c r="D915" s="79"/>
      <c r="E915" s="79"/>
      <c r="F915" s="79"/>
      <c r="G915" s="79"/>
      <c r="H915" s="79"/>
      <c r="I915" s="79"/>
      <c r="J915" s="79"/>
      <c r="K915" s="79"/>
      <c r="L915" s="79"/>
      <c r="AE915" s="79"/>
      <c r="AF915" s="79"/>
      <c r="AG915" s="79"/>
      <c r="AH915" s="79"/>
      <c r="AI915" s="79"/>
      <c r="AJ915" s="79"/>
      <c r="AK915" s="79"/>
      <c r="AL915" s="79"/>
      <c r="AM915" s="79"/>
      <c r="AN915" s="79"/>
      <c r="AO915" s="79"/>
      <c r="AP915" s="79"/>
      <c r="AQ915" s="79"/>
      <c r="AR915" s="79"/>
      <c r="AS915" s="79"/>
      <c r="AT915" s="79"/>
      <c r="AU915" s="79"/>
      <c r="AV915" s="79"/>
      <c r="AW915" s="79"/>
      <c r="AX915" s="79"/>
      <c r="AY915" s="79"/>
      <c r="AZ915" s="79"/>
      <c r="BA915" s="79"/>
      <c r="BB915" s="79"/>
      <c r="BC915" s="79"/>
      <c r="BD915" s="79"/>
      <c r="BE915" s="79"/>
      <c r="BF915" s="79"/>
      <c r="BG915" s="79"/>
      <c r="BH915" s="79"/>
      <c r="BI915" s="79"/>
      <c r="BJ915" s="79"/>
      <c r="BK915" s="79"/>
      <c r="BL915" s="79"/>
      <c r="BM915" s="79"/>
      <c r="BN915" s="79"/>
      <c r="BO915" s="79"/>
      <c r="BP915" s="79"/>
      <c r="BQ915" s="79"/>
      <c r="BR915" s="79"/>
      <c r="BS915" s="79"/>
      <c r="BT915" s="79"/>
      <c r="BU915" s="79"/>
      <c r="BV915" s="79"/>
      <c r="BW915" s="79"/>
      <c r="BX915" s="79"/>
      <c r="BY915" s="79"/>
      <c r="BZ915" s="79"/>
    </row>
    <row r="916" spans="1:78">
      <c r="A916" s="79"/>
      <c r="B916" s="79"/>
      <c r="C916" s="79"/>
      <c r="D916" s="79"/>
      <c r="E916" s="79"/>
      <c r="F916" s="79"/>
      <c r="G916" s="79"/>
      <c r="H916" s="79"/>
      <c r="I916" s="79"/>
      <c r="J916" s="79"/>
      <c r="K916" s="79"/>
      <c r="L916" s="79"/>
      <c r="AE916" s="79"/>
      <c r="AF916" s="79"/>
      <c r="AG916" s="79"/>
      <c r="AH916" s="79"/>
      <c r="AI916" s="79"/>
      <c r="AJ916" s="79"/>
      <c r="AK916" s="79"/>
      <c r="AL916" s="79"/>
      <c r="AM916" s="79"/>
      <c r="AN916" s="79"/>
      <c r="AO916" s="79"/>
      <c r="AP916" s="79"/>
      <c r="AQ916" s="79"/>
      <c r="AR916" s="79"/>
      <c r="AS916" s="79"/>
      <c r="AT916" s="79"/>
      <c r="AU916" s="79"/>
      <c r="AV916" s="79"/>
      <c r="AW916" s="79"/>
      <c r="AX916" s="79"/>
      <c r="AY916" s="79"/>
      <c r="AZ916" s="79"/>
      <c r="BA916" s="79"/>
      <c r="BB916" s="79"/>
      <c r="BC916" s="79"/>
      <c r="BD916" s="79"/>
      <c r="BE916" s="79"/>
      <c r="BF916" s="79"/>
      <c r="BG916" s="79"/>
      <c r="BH916" s="79"/>
      <c r="BI916" s="79"/>
      <c r="BJ916" s="79"/>
      <c r="BK916" s="79"/>
      <c r="BL916" s="79"/>
      <c r="BM916" s="79"/>
      <c r="BN916" s="79"/>
      <c r="BO916" s="79"/>
      <c r="BP916" s="79"/>
      <c r="BQ916" s="79"/>
      <c r="BR916" s="79"/>
      <c r="BS916" s="79"/>
      <c r="BT916" s="79"/>
      <c r="BU916" s="79"/>
      <c r="BV916" s="79"/>
      <c r="BW916" s="79"/>
      <c r="BX916" s="79"/>
      <c r="BY916" s="79"/>
      <c r="BZ916" s="79"/>
    </row>
    <row r="917" spans="1:78">
      <c r="A917" s="79"/>
      <c r="B917" s="79"/>
      <c r="C917" s="79"/>
      <c r="D917" s="79"/>
      <c r="E917" s="79"/>
      <c r="F917" s="79"/>
      <c r="G917" s="79"/>
      <c r="H917" s="79"/>
      <c r="I917" s="79"/>
      <c r="J917" s="79"/>
      <c r="K917" s="79"/>
      <c r="L917" s="79"/>
      <c r="AE917" s="79"/>
      <c r="AF917" s="79"/>
      <c r="AG917" s="79"/>
      <c r="AH917" s="79"/>
      <c r="AI917" s="79"/>
      <c r="AJ917" s="79"/>
      <c r="AK917" s="79"/>
      <c r="AL917" s="79"/>
      <c r="AM917" s="79"/>
      <c r="AN917" s="79"/>
      <c r="AO917" s="79"/>
      <c r="AP917" s="79"/>
      <c r="AQ917" s="79"/>
      <c r="AR917" s="79"/>
      <c r="AS917" s="79"/>
      <c r="AT917" s="79"/>
      <c r="AU917" s="79"/>
      <c r="AV917" s="79"/>
      <c r="AW917" s="79"/>
      <c r="AX917" s="79"/>
      <c r="AY917" s="79"/>
      <c r="AZ917" s="79"/>
      <c r="BA917" s="79"/>
      <c r="BB917" s="79"/>
      <c r="BC917" s="79"/>
      <c r="BD917" s="79"/>
      <c r="BE917" s="79"/>
      <c r="BF917" s="79"/>
      <c r="BG917" s="79"/>
      <c r="BH917" s="79"/>
      <c r="BI917" s="79"/>
      <c r="BJ917" s="79"/>
      <c r="BK917" s="79"/>
      <c r="BL917" s="79"/>
      <c r="BM917" s="79"/>
      <c r="BN917" s="79"/>
      <c r="BO917" s="79"/>
      <c r="BP917" s="79"/>
      <c r="BQ917" s="79"/>
      <c r="BR917" s="79"/>
      <c r="BS917" s="79"/>
      <c r="BT917" s="79"/>
      <c r="BU917" s="79"/>
      <c r="BV917" s="79"/>
      <c r="BW917" s="79"/>
      <c r="BX917" s="79"/>
      <c r="BY917" s="79"/>
      <c r="BZ917" s="79"/>
    </row>
    <row r="918" spans="1:78">
      <c r="A918" s="79"/>
      <c r="B918" s="79"/>
      <c r="C918" s="79"/>
      <c r="D918" s="79"/>
      <c r="E918" s="79"/>
      <c r="F918" s="79"/>
      <c r="G918" s="79"/>
      <c r="H918" s="79"/>
      <c r="I918" s="79"/>
      <c r="J918" s="79"/>
      <c r="K918" s="79"/>
      <c r="L918" s="79"/>
      <c r="AE918" s="79"/>
      <c r="AF918" s="79"/>
      <c r="AG918" s="79"/>
      <c r="AH918" s="79"/>
      <c r="AI918" s="79"/>
      <c r="AJ918" s="79"/>
      <c r="AK918" s="79"/>
      <c r="AL918" s="79"/>
      <c r="AM918" s="79"/>
      <c r="AN918" s="79"/>
      <c r="AO918" s="79"/>
      <c r="AP918" s="79"/>
      <c r="AQ918" s="79"/>
      <c r="AR918" s="79"/>
      <c r="AS918" s="79"/>
      <c r="AT918" s="79"/>
      <c r="AU918" s="79"/>
      <c r="AV918" s="79"/>
      <c r="AW918" s="79"/>
      <c r="AX918" s="79"/>
      <c r="AY918" s="79"/>
      <c r="AZ918" s="79"/>
      <c r="BA918" s="79"/>
      <c r="BB918" s="79"/>
      <c r="BC918" s="79"/>
      <c r="BD918" s="79"/>
      <c r="BE918" s="79"/>
      <c r="BF918" s="79"/>
      <c r="BG918" s="79"/>
      <c r="BH918" s="79"/>
      <c r="BI918" s="79"/>
      <c r="BJ918" s="79"/>
      <c r="BK918" s="79"/>
      <c r="BL918" s="79"/>
      <c r="BM918" s="79"/>
      <c r="BN918" s="79"/>
      <c r="BO918" s="79"/>
      <c r="BP918" s="79"/>
      <c r="BQ918" s="79"/>
      <c r="BR918" s="79"/>
      <c r="BS918" s="79"/>
      <c r="BT918" s="79"/>
      <c r="BU918" s="79"/>
      <c r="BV918" s="79"/>
      <c r="BW918" s="79"/>
      <c r="BX918" s="79"/>
      <c r="BY918" s="79"/>
      <c r="BZ918" s="79"/>
    </row>
    <row r="919" spans="1:78">
      <c r="A919" s="79"/>
      <c r="B919" s="79"/>
      <c r="C919" s="79"/>
      <c r="D919" s="79"/>
      <c r="E919" s="79"/>
      <c r="F919" s="79"/>
      <c r="G919" s="79"/>
      <c r="H919" s="79"/>
      <c r="I919" s="79"/>
      <c r="J919" s="79"/>
      <c r="K919" s="79"/>
      <c r="L919" s="79"/>
      <c r="AE919" s="79"/>
      <c r="AF919" s="79"/>
      <c r="AG919" s="79"/>
      <c r="AH919" s="79"/>
      <c r="AI919" s="79"/>
      <c r="AJ919" s="79"/>
      <c r="AK919" s="79"/>
      <c r="AL919" s="79"/>
      <c r="AM919" s="79"/>
      <c r="AN919" s="79"/>
      <c r="AO919" s="79"/>
      <c r="AP919" s="79"/>
      <c r="AQ919" s="79"/>
      <c r="AR919" s="79"/>
      <c r="AS919" s="79"/>
      <c r="AT919" s="79"/>
      <c r="AU919" s="79"/>
      <c r="AV919" s="79"/>
      <c r="AW919" s="79"/>
      <c r="AX919" s="79"/>
      <c r="AY919" s="79"/>
      <c r="AZ919" s="79"/>
      <c r="BA919" s="79"/>
      <c r="BB919" s="79"/>
      <c r="BC919" s="79"/>
      <c r="BD919" s="79"/>
      <c r="BE919" s="79"/>
      <c r="BF919" s="79"/>
      <c r="BG919" s="79"/>
      <c r="BH919" s="79"/>
      <c r="BI919" s="79"/>
      <c r="BJ919" s="79"/>
      <c r="BK919" s="79"/>
      <c r="BL919" s="79"/>
      <c r="BM919" s="79"/>
      <c r="BN919" s="79"/>
      <c r="BO919" s="79"/>
      <c r="BP919" s="79"/>
      <c r="BQ919" s="79"/>
      <c r="BR919" s="79"/>
      <c r="BS919" s="79"/>
      <c r="BT919" s="79"/>
      <c r="BU919" s="79"/>
      <c r="BV919" s="79"/>
      <c r="BW919" s="79"/>
      <c r="BX919" s="79"/>
      <c r="BY919" s="79"/>
      <c r="BZ919" s="79"/>
    </row>
    <row r="920" spans="1:78">
      <c r="A920" s="79"/>
      <c r="B920" s="79"/>
      <c r="C920" s="79"/>
      <c r="D920" s="79"/>
      <c r="E920" s="79"/>
      <c r="F920" s="79"/>
      <c r="G920" s="79"/>
      <c r="H920" s="79"/>
      <c r="I920" s="79"/>
      <c r="J920" s="79"/>
      <c r="K920" s="79"/>
      <c r="L920" s="79"/>
      <c r="AE920" s="79"/>
      <c r="AF920" s="79"/>
      <c r="AG920" s="79"/>
      <c r="AH920" s="79"/>
      <c r="AI920" s="79"/>
      <c r="AJ920" s="79"/>
      <c r="AK920" s="79"/>
      <c r="AL920" s="79"/>
      <c r="AM920" s="79"/>
      <c r="AN920" s="79"/>
      <c r="AO920" s="79"/>
      <c r="AP920" s="79"/>
      <c r="AQ920" s="79"/>
      <c r="AR920" s="79"/>
      <c r="AS920" s="79"/>
      <c r="AT920" s="79"/>
      <c r="AU920" s="79"/>
      <c r="AV920" s="79"/>
      <c r="AW920" s="79"/>
      <c r="AX920" s="79"/>
      <c r="AY920" s="79"/>
      <c r="AZ920" s="79"/>
      <c r="BA920" s="79"/>
      <c r="BB920" s="79"/>
      <c r="BC920" s="79"/>
      <c r="BD920" s="79"/>
      <c r="BE920" s="79"/>
      <c r="BF920" s="79"/>
      <c r="BG920" s="79"/>
      <c r="BH920" s="79"/>
      <c r="BI920" s="79"/>
      <c r="BJ920" s="79"/>
      <c r="BK920" s="79"/>
      <c r="BL920" s="79"/>
      <c r="BM920" s="79"/>
      <c r="BN920" s="79"/>
      <c r="BO920" s="79"/>
      <c r="BP920" s="79"/>
      <c r="BQ920" s="79"/>
      <c r="BR920" s="79"/>
      <c r="BS920" s="79"/>
      <c r="BT920" s="79"/>
      <c r="BU920" s="79"/>
      <c r="BV920" s="79"/>
      <c r="BW920" s="79"/>
      <c r="BX920" s="79"/>
      <c r="BY920" s="79"/>
      <c r="BZ920" s="79"/>
    </row>
    <row r="921" spans="1:78">
      <c r="A921" s="79"/>
      <c r="B921" s="79"/>
      <c r="C921" s="79"/>
      <c r="D921" s="79"/>
      <c r="E921" s="79"/>
      <c r="F921" s="79"/>
      <c r="G921" s="79"/>
      <c r="H921" s="79"/>
      <c r="I921" s="79"/>
      <c r="J921" s="79"/>
      <c r="K921" s="79"/>
      <c r="L921" s="79"/>
      <c r="AE921" s="79"/>
      <c r="AF921" s="79"/>
      <c r="AG921" s="79"/>
      <c r="AH921" s="79"/>
      <c r="AI921" s="79"/>
      <c r="AJ921" s="79"/>
      <c r="AK921" s="79"/>
      <c r="AL921" s="79"/>
      <c r="AM921" s="79"/>
      <c r="AN921" s="79"/>
      <c r="AO921" s="79"/>
      <c r="AP921" s="79"/>
      <c r="AQ921" s="79"/>
      <c r="AR921" s="79"/>
      <c r="AS921" s="79"/>
      <c r="AT921" s="79"/>
      <c r="AU921" s="79"/>
      <c r="AV921" s="79"/>
      <c r="AW921" s="79"/>
      <c r="AX921" s="79"/>
      <c r="AY921" s="79"/>
      <c r="AZ921" s="79"/>
      <c r="BA921" s="79"/>
      <c r="BB921" s="79"/>
      <c r="BC921" s="79"/>
      <c r="BD921" s="79"/>
      <c r="BE921" s="79"/>
      <c r="BF921" s="79"/>
      <c r="BG921" s="79"/>
      <c r="BH921" s="79"/>
      <c r="BI921" s="79"/>
      <c r="BJ921" s="79"/>
      <c r="BK921" s="79"/>
      <c r="BL921" s="79"/>
      <c r="BM921" s="79"/>
      <c r="BN921" s="79"/>
      <c r="BO921" s="79"/>
      <c r="BP921" s="79"/>
      <c r="BQ921" s="79"/>
      <c r="BR921" s="79"/>
      <c r="BS921" s="79"/>
      <c r="BT921" s="79"/>
      <c r="BU921" s="79"/>
      <c r="BV921" s="79"/>
      <c r="BW921" s="79"/>
      <c r="BX921" s="79"/>
      <c r="BY921" s="79"/>
      <c r="BZ921" s="79"/>
    </row>
    <row r="922" spans="1:78">
      <c r="A922" s="79"/>
      <c r="B922" s="79"/>
      <c r="C922" s="79"/>
      <c r="D922" s="79"/>
      <c r="E922" s="79"/>
      <c r="F922" s="79"/>
      <c r="G922" s="79"/>
      <c r="H922" s="79"/>
      <c r="I922" s="79"/>
      <c r="J922" s="79"/>
      <c r="K922" s="79"/>
      <c r="L922" s="79"/>
      <c r="AE922" s="79"/>
      <c r="AF922" s="79"/>
      <c r="AG922" s="79"/>
      <c r="AH922" s="79"/>
      <c r="AI922" s="79"/>
      <c r="AJ922" s="79"/>
      <c r="AK922" s="79"/>
      <c r="AL922" s="79"/>
      <c r="AM922" s="79"/>
      <c r="AN922" s="79"/>
      <c r="AO922" s="79"/>
      <c r="AP922" s="79"/>
      <c r="AQ922" s="79"/>
      <c r="AR922" s="79"/>
      <c r="AS922" s="79"/>
      <c r="AT922" s="79"/>
      <c r="AU922" s="79"/>
      <c r="AV922" s="79"/>
      <c r="AW922" s="79"/>
      <c r="AX922" s="79"/>
      <c r="AY922" s="79"/>
      <c r="AZ922" s="79"/>
      <c r="BA922" s="79"/>
      <c r="BB922" s="79"/>
      <c r="BC922" s="79"/>
      <c r="BD922" s="79"/>
      <c r="BE922" s="79"/>
      <c r="BF922" s="79"/>
      <c r="BG922" s="79"/>
      <c r="BH922" s="79"/>
      <c r="BI922" s="79"/>
      <c r="BJ922" s="79"/>
      <c r="BK922" s="79"/>
      <c r="BL922" s="79"/>
      <c r="BM922" s="79"/>
      <c r="BN922" s="79"/>
      <c r="BO922" s="79"/>
      <c r="BP922" s="79"/>
      <c r="BQ922" s="79"/>
      <c r="BR922" s="79"/>
      <c r="BS922" s="79"/>
      <c r="BT922" s="79"/>
      <c r="BU922" s="79"/>
      <c r="BV922" s="79"/>
      <c r="BW922" s="79"/>
      <c r="BX922" s="79"/>
      <c r="BY922" s="79"/>
      <c r="BZ922" s="79"/>
    </row>
    <row r="923" spans="1:78">
      <c r="A923" s="79"/>
      <c r="B923" s="79"/>
      <c r="C923" s="79"/>
      <c r="D923" s="79"/>
      <c r="E923" s="79"/>
      <c r="F923" s="79"/>
      <c r="G923" s="79"/>
      <c r="H923" s="79"/>
      <c r="I923" s="79"/>
      <c r="J923" s="79"/>
      <c r="K923" s="79"/>
      <c r="L923" s="79"/>
      <c r="AE923" s="79"/>
      <c r="AF923" s="79"/>
      <c r="AG923" s="79"/>
      <c r="AH923" s="79"/>
      <c r="AI923" s="79"/>
      <c r="AJ923" s="79"/>
      <c r="AK923" s="79"/>
      <c r="AL923" s="79"/>
      <c r="AM923" s="79"/>
      <c r="AN923" s="79"/>
      <c r="AO923" s="79"/>
      <c r="AP923" s="79"/>
      <c r="AQ923" s="79"/>
      <c r="AR923" s="79"/>
      <c r="AS923" s="79"/>
      <c r="AT923" s="79"/>
      <c r="AU923" s="79"/>
      <c r="AV923" s="79"/>
      <c r="AW923" s="79"/>
      <c r="AX923" s="79"/>
      <c r="AY923" s="79"/>
      <c r="AZ923" s="79"/>
      <c r="BA923" s="79"/>
      <c r="BB923" s="79"/>
      <c r="BC923" s="79"/>
      <c r="BD923" s="79"/>
      <c r="BE923" s="79"/>
      <c r="BF923" s="79"/>
      <c r="BG923" s="79"/>
      <c r="BH923" s="79"/>
      <c r="BI923" s="79"/>
      <c r="BJ923" s="79"/>
      <c r="BK923" s="79"/>
      <c r="BL923" s="79"/>
      <c r="BM923" s="79"/>
      <c r="BN923" s="79"/>
      <c r="BO923" s="79"/>
      <c r="BP923" s="79"/>
      <c r="BQ923" s="79"/>
      <c r="BR923" s="79"/>
      <c r="BS923" s="79"/>
      <c r="BT923" s="79"/>
      <c r="BU923" s="79"/>
      <c r="BV923" s="79"/>
      <c r="BW923" s="79"/>
      <c r="BX923" s="79"/>
      <c r="BY923" s="79"/>
      <c r="BZ923" s="79"/>
    </row>
    <row r="924" spans="1:78">
      <c r="A924" s="79"/>
      <c r="B924" s="79"/>
      <c r="C924" s="79"/>
      <c r="D924" s="79"/>
      <c r="E924" s="79"/>
      <c r="F924" s="79"/>
      <c r="G924" s="79"/>
      <c r="H924" s="79"/>
      <c r="I924" s="79"/>
      <c r="J924" s="79"/>
      <c r="K924" s="79"/>
      <c r="L924" s="79"/>
      <c r="AE924" s="79"/>
      <c r="AF924" s="79"/>
      <c r="AG924" s="79"/>
      <c r="AH924" s="79"/>
      <c r="AI924" s="79"/>
      <c r="AJ924" s="79"/>
      <c r="AK924" s="79"/>
      <c r="AL924" s="79"/>
      <c r="AM924" s="79"/>
      <c r="AN924" s="79"/>
      <c r="AO924" s="79"/>
      <c r="AP924" s="79"/>
      <c r="AQ924" s="79"/>
      <c r="AR924" s="79"/>
      <c r="AS924" s="79"/>
      <c r="AT924" s="79"/>
      <c r="AU924" s="79"/>
      <c r="AV924" s="79"/>
      <c r="AW924" s="79"/>
      <c r="AX924" s="79"/>
      <c r="AY924" s="79"/>
      <c r="AZ924" s="79"/>
      <c r="BA924" s="79"/>
      <c r="BB924" s="79"/>
      <c r="BC924" s="79"/>
      <c r="BD924" s="79"/>
      <c r="BE924" s="79"/>
      <c r="BF924" s="79"/>
      <c r="BG924" s="79"/>
      <c r="BH924" s="79"/>
      <c r="BI924" s="79"/>
      <c r="BJ924" s="79"/>
      <c r="BK924" s="79"/>
      <c r="BL924" s="79"/>
      <c r="BM924" s="79"/>
      <c r="BN924" s="79"/>
      <c r="BO924" s="79"/>
      <c r="BP924" s="79"/>
      <c r="BQ924" s="79"/>
      <c r="BR924" s="79"/>
      <c r="BS924" s="79"/>
      <c r="BT924" s="79"/>
      <c r="BU924" s="79"/>
      <c r="BV924" s="79"/>
      <c r="BW924" s="79"/>
      <c r="BX924" s="79"/>
      <c r="BY924" s="79"/>
      <c r="BZ924" s="79"/>
    </row>
    <row r="925" spans="1:78">
      <c r="A925" s="79"/>
      <c r="B925" s="79"/>
      <c r="C925" s="79"/>
      <c r="D925" s="79"/>
      <c r="E925" s="79"/>
      <c r="F925" s="79"/>
      <c r="G925" s="79"/>
      <c r="H925" s="79"/>
      <c r="I925" s="79"/>
      <c r="J925" s="79"/>
      <c r="K925" s="79"/>
      <c r="L925" s="79"/>
      <c r="AE925" s="79"/>
      <c r="AF925" s="79"/>
      <c r="AG925" s="79"/>
      <c r="AH925" s="79"/>
      <c r="AI925" s="79"/>
      <c r="AJ925" s="79"/>
      <c r="AK925" s="79"/>
      <c r="AL925" s="79"/>
      <c r="AM925" s="79"/>
      <c r="AN925" s="79"/>
      <c r="AO925" s="79"/>
      <c r="AP925" s="79"/>
      <c r="AQ925" s="79"/>
      <c r="AR925" s="79"/>
      <c r="AS925" s="79"/>
      <c r="AT925" s="79"/>
      <c r="AU925" s="79"/>
      <c r="AV925" s="79"/>
      <c r="AW925" s="79"/>
      <c r="AX925" s="79"/>
      <c r="AY925" s="79"/>
      <c r="AZ925" s="79"/>
      <c r="BA925" s="79"/>
      <c r="BB925" s="79"/>
      <c r="BC925" s="79"/>
      <c r="BD925" s="79"/>
      <c r="BE925" s="79"/>
      <c r="BF925" s="79"/>
      <c r="BG925" s="79"/>
      <c r="BH925" s="79"/>
      <c r="BI925" s="79"/>
      <c r="BJ925" s="79"/>
      <c r="BK925" s="79"/>
      <c r="BL925" s="79"/>
      <c r="BM925" s="79"/>
      <c r="BN925" s="79"/>
      <c r="BO925" s="79"/>
      <c r="BP925" s="79"/>
      <c r="BQ925" s="79"/>
      <c r="BR925" s="79"/>
      <c r="BS925" s="79"/>
      <c r="BT925" s="79"/>
      <c r="BU925" s="79"/>
      <c r="BV925" s="79"/>
      <c r="BW925" s="79"/>
      <c r="BX925" s="79"/>
      <c r="BY925" s="79"/>
      <c r="BZ925" s="79"/>
    </row>
    <row r="926" spans="1:78">
      <c r="A926" s="79"/>
      <c r="B926" s="79"/>
      <c r="C926" s="79"/>
      <c r="D926" s="79"/>
      <c r="E926" s="79"/>
      <c r="F926" s="79"/>
      <c r="G926" s="79"/>
      <c r="H926" s="79"/>
      <c r="I926" s="79"/>
      <c r="J926" s="79"/>
      <c r="K926" s="79"/>
      <c r="L926" s="79"/>
      <c r="AE926" s="79"/>
      <c r="AF926" s="79"/>
      <c r="AG926" s="79"/>
      <c r="AH926" s="79"/>
      <c r="AI926" s="79"/>
      <c r="AJ926" s="79"/>
      <c r="AK926" s="79"/>
      <c r="AL926" s="79"/>
      <c r="AM926" s="79"/>
      <c r="AN926" s="79"/>
      <c r="AO926" s="79"/>
      <c r="AP926" s="79"/>
      <c r="AQ926" s="79"/>
      <c r="AR926" s="79"/>
      <c r="AS926" s="79"/>
      <c r="AT926" s="79"/>
      <c r="AU926" s="79"/>
      <c r="AV926" s="79"/>
      <c r="AW926" s="79"/>
      <c r="AX926" s="79"/>
      <c r="AY926" s="79"/>
      <c r="AZ926" s="79"/>
      <c r="BA926" s="79"/>
      <c r="BB926" s="79"/>
      <c r="BC926" s="79"/>
      <c r="BD926" s="79"/>
      <c r="BE926" s="79"/>
      <c r="BF926" s="79"/>
      <c r="BG926" s="79"/>
      <c r="BH926" s="79"/>
      <c r="BI926" s="79"/>
      <c r="BJ926" s="79"/>
      <c r="BK926" s="79"/>
      <c r="BL926" s="79"/>
      <c r="BM926" s="79"/>
      <c r="BN926" s="79"/>
      <c r="BO926" s="79"/>
      <c r="BP926" s="79"/>
      <c r="BQ926" s="79"/>
      <c r="BR926" s="79"/>
      <c r="BS926" s="79"/>
      <c r="BT926" s="79"/>
      <c r="BU926" s="79"/>
      <c r="BV926" s="79"/>
      <c r="BW926" s="79"/>
      <c r="BX926" s="79"/>
      <c r="BY926" s="79"/>
      <c r="BZ926" s="79"/>
    </row>
    <row r="927" spans="1:78">
      <c r="A927" s="79"/>
      <c r="B927" s="79"/>
      <c r="C927" s="79"/>
      <c r="D927" s="79"/>
      <c r="E927" s="79"/>
      <c r="F927" s="79"/>
      <c r="G927" s="79"/>
      <c r="H927" s="79"/>
      <c r="I927" s="79"/>
      <c r="J927" s="79"/>
      <c r="K927" s="79"/>
      <c r="L927" s="79"/>
      <c r="AE927" s="79"/>
      <c r="AF927" s="79"/>
      <c r="AG927" s="79"/>
      <c r="AH927" s="79"/>
      <c r="AI927" s="79"/>
      <c r="AJ927" s="79"/>
      <c r="AK927" s="79"/>
      <c r="AL927" s="79"/>
      <c r="AM927" s="79"/>
      <c r="AN927" s="79"/>
      <c r="AO927" s="79"/>
      <c r="AP927" s="79"/>
      <c r="AQ927" s="79"/>
      <c r="AR927" s="79"/>
      <c r="AS927" s="79"/>
      <c r="AT927" s="79"/>
      <c r="AU927" s="79"/>
      <c r="AV927" s="79"/>
      <c r="AW927" s="79"/>
      <c r="AX927" s="79"/>
      <c r="AY927" s="79"/>
      <c r="AZ927" s="79"/>
      <c r="BA927" s="79"/>
      <c r="BB927" s="79"/>
      <c r="BC927" s="79"/>
      <c r="BD927" s="79"/>
      <c r="BE927" s="79"/>
      <c r="BF927" s="79"/>
      <c r="BG927" s="79"/>
      <c r="BH927" s="79"/>
      <c r="BI927" s="79"/>
      <c r="BJ927" s="79"/>
      <c r="BK927" s="79"/>
      <c r="BL927" s="79"/>
      <c r="BM927" s="79"/>
      <c r="BN927" s="79"/>
      <c r="BO927" s="79"/>
      <c r="BP927" s="79"/>
      <c r="BQ927" s="79"/>
      <c r="BR927" s="79"/>
      <c r="BS927" s="79"/>
      <c r="BT927" s="79"/>
      <c r="BU927" s="79"/>
      <c r="BV927" s="79"/>
      <c r="BW927" s="79"/>
      <c r="BX927" s="79"/>
      <c r="BY927" s="79"/>
      <c r="BZ927" s="79"/>
    </row>
    <row r="928" spans="1:78">
      <c r="A928" s="79"/>
      <c r="B928" s="79"/>
      <c r="C928" s="79"/>
      <c r="D928" s="79"/>
      <c r="E928" s="79"/>
      <c r="F928" s="79"/>
      <c r="G928" s="79"/>
      <c r="H928" s="79"/>
      <c r="I928" s="79"/>
      <c r="J928" s="79"/>
      <c r="K928" s="79"/>
      <c r="L928" s="79"/>
      <c r="AE928" s="79"/>
      <c r="AF928" s="79"/>
      <c r="AG928" s="79"/>
      <c r="AH928" s="79"/>
      <c r="AI928" s="79"/>
      <c r="AJ928" s="79"/>
      <c r="AK928" s="79"/>
      <c r="AL928" s="79"/>
      <c r="AM928" s="79"/>
      <c r="AN928" s="79"/>
      <c r="AO928" s="79"/>
      <c r="AP928" s="79"/>
      <c r="AQ928" s="79"/>
      <c r="AR928" s="79"/>
      <c r="AS928" s="79"/>
      <c r="AT928" s="79"/>
      <c r="AU928" s="79"/>
      <c r="AV928" s="79"/>
      <c r="AW928" s="79"/>
      <c r="AX928" s="79"/>
      <c r="AY928" s="79"/>
      <c r="AZ928" s="79"/>
      <c r="BA928" s="79"/>
      <c r="BB928" s="79"/>
      <c r="BC928" s="79"/>
      <c r="BD928" s="79"/>
      <c r="BE928" s="79"/>
      <c r="BF928" s="79"/>
      <c r="BG928" s="79"/>
      <c r="BH928" s="79"/>
      <c r="BI928" s="79"/>
      <c r="BJ928" s="79"/>
      <c r="BK928" s="79"/>
      <c r="BL928" s="79"/>
      <c r="BM928" s="79"/>
      <c r="BN928" s="79"/>
      <c r="BO928" s="79"/>
      <c r="BP928" s="79"/>
      <c r="BQ928" s="79"/>
      <c r="BR928" s="79"/>
      <c r="BS928" s="79"/>
      <c r="BT928" s="79"/>
      <c r="BU928" s="79"/>
      <c r="BV928" s="79"/>
      <c r="BW928" s="79"/>
      <c r="BX928" s="79"/>
      <c r="BY928" s="79"/>
      <c r="BZ928" s="79"/>
    </row>
    <row r="929" spans="1:78">
      <c r="A929" s="79"/>
      <c r="B929" s="79"/>
      <c r="C929" s="79"/>
      <c r="D929" s="79"/>
      <c r="E929" s="79"/>
      <c r="F929" s="79"/>
      <c r="G929" s="79"/>
      <c r="H929" s="79"/>
      <c r="I929" s="79"/>
      <c r="J929" s="79"/>
      <c r="K929" s="79"/>
      <c r="L929" s="79"/>
      <c r="AE929" s="79"/>
      <c r="AF929" s="79"/>
      <c r="AG929" s="79"/>
      <c r="AH929" s="79"/>
      <c r="AI929" s="79"/>
      <c r="AJ929" s="79"/>
      <c r="AK929" s="79"/>
      <c r="AL929" s="79"/>
      <c r="AM929" s="79"/>
      <c r="AN929" s="79"/>
      <c r="AO929" s="79"/>
      <c r="AP929" s="79"/>
      <c r="AQ929" s="79"/>
      <c r="AR929" s="79"/>
      <c r="AS929" s="79"/>
      <c r="AT929" s="79"/>
      <c r="AU929" s="79"/>
      <c r="AV929" s="79"/>
      <c r="AW929" s="79"/>
      <c r="AX929" s="79"/>
      <c r="AY929" s="79"/>
      <c r="AZ929" s="79"/>
      <c r="BA929" s="79"/>
      <c r="BB929" s="79"/>
      <c r="BC929" s="79"/>
      <c r="BD929" s="79"/>
      <c r="BE929" s="79"/>
      <c r="BF929" s="79"/>
      <c r="BG929" s="79"/>
      <c r="BH929" s="79"/>
      <c r="BI929" s="79"/>
      <c r="BJ929" s="79"/>
      <c r="BK929" s="79"/>
      <c r="BL929" s="79"/>
      <c r="BM929" s="79"/>
      <c r="BN929" s="79"/>
      <c r="BO929" s="79"/>
      <c r="BP929" s="79"/>
      <c r="BQ929" s="79"/>
      <c r="BR929" s="79"/>
      <c r="BS929" s="79"/>
      <c r="BT929" s="79"/>
      <c r="BU929" s="79"/>
      <c r="BV929" s="79"/>
      <c r="BW929" s="79"/>
      <c r="BX929" s="79"/>
      <c r="BY929" s="79"/>
      <c r="BZ929" s="79"/>
    </row>
    <row r="930" spans="1:78">
      <c r="A930" s="79"/>
      <c r="B930" s="79"/>
      <c r="C930" s="79"/>
      <c r="D930" s="79"/>
      <c r="E930" s="79"/>
      <c r="F930" s="79"/>
      <c r="G930" s="79"/>
      <c r="H930" s="79"/>
      <c r="I930" s="79"/>
      <c r="J930" s="79"/>
      <c r="K930" s="79"/>
      <c r="L930" s="79"/>
      <c r="AE930" s="79"/>
      <c r="AF930" s="79"/>
      <c r="AG930" s="79"/>
      <c r="AH930" s="79"/>
      <c r="AI930" s="79"/>
      <c r="AJ930" s="79"/>
      <c r="AK930" s="79"/>
      <c r="AL930" s="79"/>
      <c r="AM930" s="79"/>
      <c r="AN930" s="79"/>
      <c r="AO930" s="79"/>
      <c r="AP930" s="79"/>
      <c r="AQ930" s="79"/>
      <c r="AR930" s="79"/>
      <c r="AS930" s="79"/>
      <c r="AT930" s="79"/>
      <c r="AU930" s="79"/>
      <c r="AV930" s="79"/>
      <c r="AW930" s="79"/>
      <c r="AX930" s="79"/>
      <c r="AY930" s="79"/>
      <c r="AZ930" s="79"/>
      <c r="BA930" s="79"/>
      <c r="BB930" s="79"/>
      <c r="BC930" s="79"/>
      <c r="BD930" s="79"/>
      <c r="BE930" s="79"/>
      <c r="BF930" s="79"/>
      <c r="BG930" s="79"/>
      <c r="BH930" s="79"/>
      <c r="BI930" s="79"/>
      <c r="BJ930" s="79"/>
      <c r="BK930" s="79"/>
      <c r="BL930" s="79"/>
      <c r="BM930" s="79"/>
      <c r="BN930" s="79"/>
      <c r="BO930" s="79"/>
      <c r="BP930" s="79"/>
      <c r="BQ930" s="79"/>
      <c r="BR930" s="79"/>
      <c r="BS930" s="79"/>
      <c r="BT930" s="79"/>
      <c r="BU930" s="79"/>
      <c r="BV930" s="79"/>
      <c r="BW930" s="79"/>
      <c r="BX930" s="79"/>
      <c r="BY930" s="79"/>
      <c r="BZ930" s="79"/>
    </row>
    <row r="931" spans="1:78">
      <c r="A931" s="79"/>
      <c r="B931" s="79"/>
      <c r="C931" s="79"/>
      <c r="D931" s="79"/>
      <c r="E931" s="79"/>
      <c r="F931" s="79"/>
      <c r="G931" s="79"/>
      <c r="H931" s="79"/>
      <c r="I931" s="79"/>
      <c r="J931" s="79"/>
      <c r="K931" s="79"/>
      <c r="L931" s="79"/>
      <c r="AE931" s="79"/>
      <c r="AF931" s="79"/>
      <c r="AG931" s="79"/>
      <c r="AH931" s="79"/>
      <c r="AI931" s="79"/>
      <c r="AJ931" s="79"/>
      <c r="AK931" s="79"/>
      <c r="AL931" s="79"/>
      <c r="AM931" s="79"/>
      <c r="AN931" s="79"/>
      <c r="AO931" s="79"/>
      <c r="AP931" s="79"/>
      <c r="AQ931" s="79"/>
      <c r="AR931" s="79"/>
      <c r="AS931" s="79"/>
      <c r="AT931" s="79"/>
      <c r="AU931" s="79"/>
      <c r="AV931" s="79"/>
      <c r="AW931" s="79"/>
      <c r="AX931" s="79"/>
      <c r="AY931" s="79"/>
      <c r="AZ931" s="79"/>
      <c r="BA931" s="79"/>
      <c r="BB931" s="79"/>
      <c r="BC931" s="79"/>
      <c r="BD931" s="79"/>
      <c r="BE931" s="79"/>
      <c r="BF931" s="79"/>
      <c r="BG931" s="79"/>
      <c r="BH931" s="79"/>
      <c r="BI931" s="79"/>
      <c r="BJ931" s="79"/>
      <c r="BK931" s="79"/>
      <c r="BL931" s="79"/>
      <c r="BM931" s="79"/>
      <c r="BN931" s="79"/>
      <c r="BO931" s="79"/>
      <c r="BP931" s="79"/>
      <c r="BQ931" s="79"/>
      <c r="BR931" s="79"/>
      <c r="BS931" s="79"/>
      <c r="BT931" s="79"/>
      <c r="BU931" s="79"/>
      <c r="BV931" s="79"/>
      <c r="BW931" s="79"/>
      <c r="BX931" s="79"/>
      <c r="BY931" s="79"/>
      <c r="BZ931" s="79"/>
    </row>
    <row r="932" spans="1:78">
      <c r="A932" s="79"/>
      <c r="B932" s="79"/>
      <c r="C932" s="79"/>
      <c r="D932" s="79"/>
      <c r="E932" s="79"/>
      <c r="F932" s="79"/>
      <c r="G932" s="79"/>
      <c r="H932" s="79"/>
      <c r="I932" s="79"/>
      <c r="J932" s="79"/>
      <c r="K932" s="79"/>
      <c r="L932" s="79"/>
      <c r="AE932" s="79"/>
      <c r="AF932" s="79"/>
      <c r="AG932" s="79"/>
      <c r="AH932" s="79"/>
      <c r="AI932" s="79"/>
      <c r="AJ932" s="79"/>
      <c r="AK932" s="79"/>
      <c r="AL932" s="79"/>
      <c r="AM932" s="79"/>
      <c r="AN932" s="79"/>
      <c r="AO932" s="79"/>
      <c r="AP932" s="79"/>
      <c r="AQ932" s="79"/>
      <c r="AR932" s="79"/>
      <c r="AS932" s="79"/>
      <c r="AT932" s="79"/>
      <c r="AU932" s="79"/>
      <c r="AV932" s="79"/>
      <c r="AW932" s="79"/>
      <c r="AX932" s="79"/>
      <c r="AY932" s="79"/>
      <c r="AZ932" s="79"/>
      <c r="BA932" s="79"/>
      <c r="BB932" s="79"/>
      <c r="BC932" s="79"/>
      <c r="BD932" s="79"/>
      <c r="BE932" s="79"/>
      <c r="BF932" s="79"/>
      <c r="BG932" s="79"/>
      <c r="BH932" s="79"/>
      <c r="BI932" s="79"/>
      <c r="BJ932" s="79"/>
      <c r="BK932" s="79"/>
      <c r="BL932" s="79"/>
      <c r="BM932" s="79"/>
      <c r="BN932" s="79"/>
      <c r="BO932" s="79"/>
      <c r="BP932" s="79"/>
      <c r="BQ932" s="79"/>
      <c r="BR932" s="79"/>
      <c r="BS932" s="79"/>
      <c r="BT932" s="79"/>
      <c r="BU932" s="79"/>
      <c r="BV932" s="79"/>
      <c r="BW932" s="79"/>
      <c r="BX932" s="79"/>
      <c r="BY932" s="79"/>
      <c r="BZ932" s="79"/>
    </row>
    <row r="933" spans="1:78">
      <c r="A933" s="79"/>
      <c r="B933" s="79"/>
      <c r="C933" s="79"/>
      <c r="D933" s="79"/>
      <c r="E933" s="79"/>
      <c r="F933" s="79"/>
      <c r="G933" s="79"/>
      <c r="H933" s="79"/>
      <c r="I933" s="79"/>
      <c r="J933" s="79"/>
      <c r="K933" s="79"/>
      <c r="L933" s="79"/>
      <c r="AE933" s="79"/>
      <c r="AF933" s="79"/>
      <c r="AG933" s="79"/>
      <c r="AH933" s="79"/>
      <c r="AI933" s="79"/>
      <c r="AJ933" s="79"/>
      <c r="AK933" s="79"/>
      <c r="AL933" s="79"/>
      <c r="AM933" s="79"/>
      <c r="AN933" s="79"/>
      <c r="AO933" s="79"/>
      <c r="AP933" s="79"/>
      <c r="AQ933" s="79"/>
      <c r="AR933" s="79"/>
      <c r="AS933" s="79"/>
      <c r="AT933" s="79"/>
      <c r="AU933" s="79"/>
      <c r="AV933" s="79"/>
      <c r="AW933" s="79"/>
      <c r="AX933" s="79"/>
      <c r="AY933" s="79"/>
      <c r="AZ933" s="79"/>
      <c r="BA933" s="79"/>
      <c r="BB933" s="79"/>
      <c r="BC933" s="79"/>
      <c r="BD933" s="79"/>
      <c r="BE933" s="79"/>
      <c r="BF933" s="79"/>
      <c r="BG933" s="79"/>
      <c r="BH933" s="79"/>
      <c r="BI933" s="79"/>
      <c r="BJ933" s="79"/>
      <c r="BK933" s="79"/>
      <c r="BL933" s="79"/>
      <c r="BM933" s="79"/>
      <c r="BN933" s="79"/>
      <c r="BO933" s="79"/>
      <c r="BP933" s="79"/>
      <c r="BQ933" s="79"/>
      <c r="BR933" s="79"/>
      <c r="BS933" s="79"/>
      <c r="BT933" s="79"/>
      <c r="BU933" s="79"/>
      <c r="BV933" s="79"/>
      <c r="BW933" s="79"/>
      <c r="BX933" s="79"/>
      <c r="BY933" s="79"/>
      <c r="BZ933" s="79"/>
    </row>
    <row r="934" spans="1:78">
      <c r="A934" s="79"/>
      <c r="B934" s="79"/>
      <c r="C934" s="79"/>
      <c r="D934" s="79"/>
      <c r="E934" s="79"/>
      <c r="F934" s="79"/>
      <c r="G934" s="79"/>
      <c r="H934" s="79"/>
      <c r="I934" s="79"/>
      <c r="J934" s="79"/>
      <c r="K934" s="79"/>
      <c r="L934" s="79"/>
      <c r="AE934" s="79"/>
      <c r="AF934" s="79"/>
      <c r="AG934" s="79"/>
      <c r="AH934" s="79"/>
      <c r="AI934" s="79"/>
      <c r="AJ934" s="79"/>
      <c r="AK934" s="79"/>
      <c r="AL934" s="79"/>
      <c r="AM934" s="79"/>
      <c r="AN934" s="79"/>
      <c r="AO934" s="79"/>
      <c r="AP934" s="79"/>
      <c r="AQ934" s="79"/>
      <c r="AR934" s="79"/>
      <c r="AS934" s="79"/>
      <c r="AT934" s="79"/>
      <c r="AU934" s="79"/>
      <c r="AV934" s="79"/>
      <c r="AW934" s="79"/>
      <c r="AX934" s="79"/>
      <c r="AY934" s="79"/>
      <c r="AZ934" s="79"/>
      <c r="BA934" s="79"/>
      <c r="BB934" s="79"/>
      <c r="BC934" s="79"/>
      <c r="BD934" s="79"/>
      <c r="BE934" s="79"/>
      <c r="BF934" s="79"/>
      <c r="BG934" s="79"/>
      <c r="BH934" s="79"/>
      <c r="BI934" s="79"/>
      <c r="BJ934" s="79"/>
      <c r="BK934" s="79"/>
      <c r="BL934" s="79"/>
      <c r="BM934" s="79"/>
      <c r="BN934" s="79"/>
      <c r="BO934" s="79"/>
      <c r="BP934" s="79"/>
      <c r="BQ934" s="79"/>
      <c r="BR934" s="79"/>
      <c r="BS934" s="79"/>
      <c r="BT934" s="79"/>
      <c r="BU934" s="79"/>
      <c r="BV934" s="79"/>
      <c r="BW934" s="79"/>
      <c r="BX934" s="79"/>
      <c r="BY934" s="79"/>
      <c r="BZ934" s="79"/>
    </row>
    <row r="935" spans="1:78">
      <c r="A935" s="79"/>
      <c r="B935" s="79"/>
      <c r="C935" s="79"/>
      <c r="D935" s="79"/>
      <c r="E935" s="79"/>
      <c r="F935" s="79"/>
      <c r="G935" s="79"/>
      <c r="H935" s="79"/>
      <c r="I935" s="79"/>
      <c r="J935" s="79"/>
      <c r="K935" s="79"/>
      <c r="L935" s="79"/>
      <c r="AE935" s="79"/>
      <c r="AF935" s="79"/>
      <c r="AG935" s="79"/>
      <c r="AH935" s="79"/>
      <c r="AI935" s="79"/>
      <c r="AJ935" s="79"/>
      <c r="AK935" s="79"/>
      <c r="AL935" s="79"/>
      <c r="AM935" s="79"/>
      <c r="AN935" s="79"/>
      <c r="AO935" s="79"/>
      <c r="AP935" s="79"/>
      <c r="AQ935" s="79"/>
      <c r="AR935" s="79"/>
      <c r="AS935" s="79"/>
      <c r="AT935" s="79"/>
      <c r="AU935" s="79"/>
      <c r="AV935" s="79"/>
      <c r="AW935" s="79"/>
      <c r="AX935" s="79"/>
      <c r="AY935" s="79"/>
      <c r="AZ935" s="79"/>
      <c r="BA935" s="79"/>
      <c r="BB935" s="79"/>
      <c r="BC935" s="79"/>
      <c r="BD935" s="79"/>
      <c r="BE935" s="79"/>
      <c r="BF935" s="79"/>
      <c r="BG935" s="79"/>
      <c r="BH935" s="79"/>
      <c r="BI935" s="79"/>
      <c r="BJ935" s="79"/>
      <c r="BK935" s="79"/>
      <c r="BL935" s="79"/>
      <c r="BM935" s="79"/>
      <c r="BN935" s="79"/>
      <c r="BO935" s="79"/>
      <c r="BP935" s="79"/>
      <c r="BQ935" s="79"/>
      <c r="BR935" s="79"/>
      <c r="BS935" s="79"/>
      <c r="BT935" s="79"/>
      <c r="BU935" s="79"/>
      <c r="BV935" s="79"/>
      <c r="BW935" s="79"/>
      <c r="BX935" s="79"/>
      <c r="BY935" s="79"/>
      <c r="BZ935" s="79"/>
    </row>
    <row r="936" spans="1:78">
      <c r="A936" s="79"/>
      <c r="B936" s="79"/>
      <c r="C936" s="79"/>
      <c r="D936" s="79"/>
      <c r="E936" s="79"/>
      <c r="F936" s="79"/>
      <c r="G936" s="79"/>
      <c r="H936" s="79"/>
      <c r="I936" s="79"/>
      <c r="J936" s="79"/>
      <c r="K936" s="79"/>
      <c r="L936" s="79"/>
      <c r="AE936" s="79"/>
      <c r="AF936" s="79"/>
      <c r="AG936" s="79"/>
      <c r="AH936" s="79"/>
      <c r="AI936" s="79"/>
      <c r="AJ936" s="79"/>
      <c r="AK936" s="79"/>
      <c r="AL936" s="79"/>
      <c r="AM936" s="79"/>
      <c r="AN936" s="79"/>
      <c r="AO936" s="79"/>
      <c r="AP936" s="79"/>
      <c r="AQ936" s="79"/>
      <c r="AR936" s="79"/>
      <c r="AS936" s="79"/>
      <c r="AT936" s="79"/>
      <c r="AU936" s="79"/>
      <c r="AV936" s="79"/>
      <c r="AW936" s="79"/>
      <c r="AX936" s="79"/>
      <c r="AY936" s="79"/>
      <c r="AZ936" s="79"/>
      <c r="BA936" s="79"/>
      <c r="BB936" s="79"/>
      <c r="BC936" s="79"/>
      <c r="BD936" s="79"/>
      <c r="BE936" s="79"/>
      <c r="BF936" s="79"/>
      <c r="BG936" s="79"/>
      <c r="BH936" s="79"/>
      <c r="BI936" s="79"/>
      <c r="BJ936" s="79"/>
      <c r="BK936" s="79"/>
      <c r="BL936" s="79"/>
      <c r="BM936" s="79"/>
      <c r="BN936" s="79"/>
      <c r="BO936" s="79"/>
      <c r="BP936" s="79"/>
      <c r="BQ936" s="79"/>
      <c r="BR936" s="79"/>
      <c r="BS936" s="79"/>
      <c r="BT936" s="79"/>
      <c r="BU936" s="79"/>
      <c r="BV936" s="79"/>
      <c r="BW936" s="79"/>
      <c r="BX936" s="79"/>
      <c r="BY936" s="79"/>
      <c r="BZ936" s="79"/>
    </row>
    <row r="937" spans="1:78">
      <c r="A937" s="79"/>
      <c r="B937" s="79"/>
      <c r="C937" s="79"/>
      <c r="D937" s="79"/>
      <c r="E937" s="79"/>
      <c r="F937" s="79"/>
      <c r="G937" s="79"/>
      <c r="H937" s="79"/>
      <c r="I937" s="79"/>
      <c r="J937" s="79"/>
      <c r="K937" s="79"/>
      <c r="L937" s="79"/>
      <c r="AE937" s="79"/>
      <c r="AF937" s="79"/>
      <c r="AG937" s="79"/>
      <c r="AH937" s="79"/>
      <c r="AI937" s="79"/>
      <c r="AJ937" s="79"/>
      <c r="AK937" s="79"/>
      <c r="AL937" s="79"/>
      <c r="AM937" s="79"/>
      <c r="AN937" s="79"/>
      <c r="AO937" s="79"/>
      <c r="AP937" s="79"/>
      <c r="AQ937" s="79"/>
      <c r="AR937" s="79"/>
      <c r="AS937" s="79"/>
      <c r="AT937" s="79"/>
      <c r="AU937" s="79"/>
      <c r="AV937" s="79"/>
      <c r="AW937" s="79"/>
      <c r="AX937" s="79"/>
      <c r="AY937" s="79"/>
      <c r="AZ937" s="79"/>
      <c r="BA937" s="79"/>
      <c r="BB937" s="79"/>
      <c r="BC937" s="79"/>
      <c r="BD937" s="79"/>
      <c r="BE937" s="79"/>
      <c r="BF937" s="79"/>
      <c r="BG937" s="79"/>
      <c r="BH937" s="79"/>
      <c r="BI937" s="79"/>
      <c r="BJ937" s="79"/>
      <c r="BK937" s="79"/>
      <c r="BL937" s="79"/>
      <c r="BM937" s="79"/>
      <c r="BN937" s="79"/>
      <c r="BO937" s="79"/>
      <c r="BP937" s="79"/>
      <c r="BQ937" s="79"/>
      <c r="BR937" s="79"/>
      <c r="BS937" s="79"/>
      <c r="BT937" s="79"/>
      <c r="BU937" s="79"/>
      <c r="BV937" s="79"/>
      <c r="BW937" s="79"/>
      <c r="BX937" s="79"/>
      <c r="BY937" s="79"/>
      <c r="BZ937" s="79"/>
    </row>
    <row r="938" spans="1:78">
      <c r="A938" s="79"/>
      <c r="B938" s="79"/>
      <c r="C938" s="79"/>
      <c r="D938" s="79"/>
      <c r="E938" s="79"/>
      <c r="F938" s="79"/>
      <c r="G938" s="79"/>
      <c r="H938" s="79"/>
      <c r="I938" s="79"/>
      <c r="J938" s="79"/>
      <c r="K938" s="79"/>
      <c r="L938" s="79"/>
      <c r="AE938" s="79"/>
      <c r="AF938" s="79"/>
      <c r="AG938" s="79"/>
      <c r="AH938" s="79"/>
      <c r="AI938" s="79"/>
      <c r="AJ938" s="79"/>
      <c r="AK938" s="79"/>
      <c r="AL938" s="79"/>
      <c r="AM938" s="79"/>
      <c r="AN938" s="79"/>
      <c r="AO938" s="79"/>
      <c r="AP938" s="79"/>
      <c r="AQ938" s="79"/>
      <c r="AR938" s="79"/>
      <c r="AS938" s="79"/>
      <c r="AT938" s="79"/>
      <c r="AU938" s="79"/>
      <c r="AV938" s="79"/>
      <c r="AW938" s="79"/>
      <c r="AX938" s="79"/>
      <c r="AY938" s="79"/>
      <c r="AZ938" s="79"/>
      <c r="BA938" s="79"/>
      <c r="BB938" s="79"/>
      <c r="BC938" s="79"/>
      <c r="BD938" s="79"/>
      <c r="BE938" s="79"/>
      <c r="BF938" s="79"/>
      <c r="BG938" s="79"/>
      <c r="BH938" s="79"/>
      <c r="BI938" s="79"/>
      <c r="BJ938" s="79"/>
      <c r="BK938" s="79"/>
      <c r="BL938" s="79"/>
      <c r="BM938" s="79"/>
      <c r="BN938" s="79"/>
      <c r="BO938" s="79"/>
      <c r="BP938" s="79"/>
      <c r="BQ938" s="79"/>
      <c r="BR938" s="79"/>
      <c r="BS938" s="79"/>
      <c r="BT938" s="79"/>
      <c r="BU938" s="79"/>
      <c r="BV938" s="79"/>
      <c r="BW938" s="79"/>
      <c r="BX938" s="79"/>
      <c r="BY938" s="79"/>
      <c r="BZ938" s="79"/>
    </row>
    <row r="939" spans="1:78">
      <c r="A939" s="79"/>
      <c r="B939" s="79"/>
      <c r="C939" s="79"/>
      <c r="D939" s="79"/>
      <c r="E939" s="79"/>
      <c r="F939" s="79"/>
      <c r="G939" s="79"/>
      <c r="H939" s="79"/>
      <c r="I939" s="79"/>
      <c r="J939" s="79"/>
      <c r="K939" s="79"/>
      <c r="L939" s="79"/>
      <c r="AE939" s="79"/>
      <c r="AF939" s="79"/>
      <c r="AG939" s="79"/>
      <c r="AH939" s="79"/>
      <c r="AI939" s="79"/>
      <c r="AJ939" s="79"/>
      <c r="AK939" s="79"/>
      <c r="AL939" s="79"/>
      <c r="AM939" s="79"/>
      <c r="AN939" s="79"/>
      <c r="AO939" s="79"/>
      <c r="AP939" s="79"/>
      <c r="AQ939" s="79"/>
      <c r="AR939" s="79"/>
      <c r="AS939" s="79"/>
      <c r="AT939" s="79"/>
      <c r="AU939" s="79"/>
      <c r="AV939" s="79"/>
      <c r="AW939" s="79"/>
      <c r="AX939" s="79"/>
      <c r="AY939" s="79"/>
      <c r="AZ939" s="79"/>
      <c r="BA939" s="79"/>
      <c r="BB939" s="79"/>
      <c r="BC939" s="79"/>
      <c r="BD939" s="79"/>
      <c r="BE939" s="79"/>
      <c r="BF939" s="79"/>
      <c r="BG939" s="79"/>
      <c r="BH939" s="79"/>
      <c r="BI939" s="79"/>
      <c r="BJ939" s="79"/>
      <c r="BK939" s="79"/>
      <c r="BL939" s="79"/>
      <c r="BM939" s="79"/>
      <c r="BN939" s="79"/>
      <c r="BO939" s="79"/>
      <c r="BP939" s="79"/>
      <c r="BQ939" s="79"/>
      <c r="BR939" s="79"/>
      <c r="BS939" s="79"/>
      <c r="BT939" s="79"/>
      <c r="BU939" s="79"/>
      <c r="BV939" s="79"/>
      <c r="BW939" s="79"/>
      <c r="BX939" s="79"/>
      <c r="BY939" s="79"/>
      <c r="BZ939" s="79"/>
    </row>
    <row r="940" spans="1:78">
      <c r="A940" s="79"/>
      <c r="B940" s="79"/>
      <c r="C940" s="79"/>
      <c r="D940" s="79"/>
      <c r="E940" s="79"/>
      <c r="F940" s="79"/>
      <c r="G940" s="79"/>
      <c r="H940" s="79"/>
      <c r="I940" s="79"/>
      <c r="J940" s="79"/>
      <c r="K940" s="79"/>
      <c r="L940" s="79"/>
      <c r="AE940" s="79"/>
      <c r="AF940" s="79"/>
      <c r="AG940" s="79"/>
      <c r="AH940" s="79"/>
      <c r="AI940" s="79"/>
      <c r="AJ940" s="79"/>
      <c r="AK940" s="79"/>
      <c r="AL940" s="79"/>
      <c r="AM940" s="79"/>
      <c r="AN940" s="79"/>
      <c r="AO940" s="79"/>
      <c r="AP940" s="79"/>
      <c r="AQ940" s="79"/>
      <c r="AR940" s="79"/>
      <c r="AS940" s="79"/>
      <c r="AT940" s="79"/>
      <c r="AU940" s="79"/>
      <c r="AV940" s="79"/>
      <c r="AW940" s="79"/>
      <c r="AX940" s="79"/>
      <c r="AY940" s="79"/>
      <c r="AZ940" s="79"/>
      <c r="BA940" s="79"/>
      <c r="BB940" s="79"/>
      <c r="BC940" s="79"/>
      <c r="BD940" s="79"/>
      <c r="BE940" s="79"/>
      <c r="BF940" s="79"/>
      <c r="BG940" s="79"/>
      <c r="BH940" s="79"/>
      <c r="BI940" s="79"/>
      <c r="BJ940" s="79"/>
      <c r="BK940" s="79"/>
      <c r="BL940" s="79"/>
      <c r="BM940" s="79"/>
      <c r="BN940" s="79"/>
      <c r="BO940" s="79"/>
      <c r="BP940" s="79"/>
      <c r="BQ940" s="79"/>
      <c r="BR940" s="79"/>
      <c r="BS940" s="79"/>
      <c r="BT940" s="79"/>
      <c r="BU940" s="79"/>
      <c r="BV940" s="79"/>
      <c r="BW940" s="79"/>
      <c r="BX940" s="79"/>
      <c r="BY940" s="79"/>
      <c r="BZ940" s="79"/>
    </row>
    <row r="941" spans="1:78">
      <c r="A941" s="79"/>
      <c r="B941" s="79"/>
      <c r="C941" s="79"/>
      <c r="D941" s="79"/>
      <c r="E941" s="79"/>
      <c r="F941" s="79"/>
      <c r="G941" s="79"/>
      <c r="H941" s="79"/>
      <c r="I941" s="79"/>
      <c r="J941" s="79"/>
      <c r="K941" s="79"/>
      <c r="L941" s="79"/>
      <c r="AE941" s="79"/>
      <c r="AF941" s="79"/>
      <c r="AG941" s="79"/>
      <c r="AH941" s="79"/>
      <c r="AI941" s="79"/>
      <c r="AJ941" s="79"/>
      <c r="AK941" s="79"/>
      <c r="AL941" s="79"/>
      <c r="AM941" s="79"/>
      <c r="AN941" s="79"/>
      <c r="AO941" s="79"/>
      <c r="AP941" s="79"/>
      <c r="AQ941" s="79"/>
      <c r="AR941" s="79"/>
      <c r="AS941" s="79"/>
      <c r="AT941" s="79"/>
      <c r="AU941" s="79"/>
      <c r="AV941" s="79"/>
      <c r="AW941" s="79"/>
      <c r="AX941" s="79"/>
      <c r="AY941" s="79"/>
      <c r="AZ941" s="79"/>
      <c r="BA941" s="79"/>
      <c r="BB941" s="79"/>
      <c r="BC941" s="79"/>
      <c r="BD941" s="79"/>
      <c r="BE941" s="79"/>
      <c r="BF941" s="79"/>
      <c r="BG941" s="79"/>
      <c r="BH941" s="79"/>
      <c r="BI941" s="79"/>
      <c r="BJ941" s="79"/>
      <c r="BK941" s="79"/>
      <c r="BL941" s="79"/>
      <c r="BM941" s="79"/>
      <c r="BN941" s="79"/>
      <c r="BO941" s="79"/>
      <c r="BP941" s="79"/>
      <c r="BQ941" s="79"/>
      <c r="BR941" s="79"/>
      <c r="BS941" s="79"/>
      <c r="BT941" s="79"/>
      <c r="BU941" s="79"/>
      <c r="BV941" s="79"/>
      <c r="BW941" s="79"/>
      <c r="BX941" s="79"/>
      <c r="BY941" s="79"/>
      <c r="BZ941" s="79"/>
    </row>
    <row r="942" spans="1:78">
      <c r="A942" s="79"/>
      <c r="B942" s="79"/>
      <c r="C942" s="79"/>
      <c r="D942" s="79"/>
      <c r="E942" s="79"/>
      <c r="F942" s="79"/>
      <c r="G942" s="79"/>
      <c r="H942" s="79"/>
      <c r="I942" s="79"/>
      <c r="J942" s="79"/>
      <c r="K942" s="79"/>
      <c r="L942" s="79"/>
      <c r="AE942" s="79"/>
      <c r="AF942" s="79"/>
      <c r="AG942" s="79"/>
      <c r="AH942" s="79"/>
      <c r="AI942" s="79"/>
      <c r="AJ942" s="79"/>
      <c r="AK942" s="79"/>
      <c r="AL942" s="79"/>
      <c r="AM942" s="79"/>
      <c r="AN942" s="79"/>
      <c r="AO942" s="79"/>
      <c r="AP942" s="79"/>
      <c r="AQ942" s="79"/>
      <c r="AR942" s="79"/>
      <c r="AS942" s="79"/>
      <c r="AT942" s="79"/>
      <c r="AU942" s="79"/>
      <c r="AV942" s="79"/>
      <c r="AW942" s="79"/>
      <c r="AX942" s="79"/>
      <c r="AY942" s="79"/>
      <c r="AZ942" s="79"/>
      <c r="BA942" s="79"/>
      <c r="BB942" s="79"/>
      <c r="BC942" s="79"/>
      <c r="BD942" s="79"/>
      <c r="BE942" s="79"/>
      <c r="BF942" s="79"/>
      <c r="BG942" s="79"/>
      <c r="BH942" s="79"/>
      <c r="BI942" s="79"/>
      <c r="BJ942" s="79"/>
      <c r="BK942" s="79"/>
      <c r="BL942" s="79"/>
      <c r="BM942" s="79"/>
      <c r="BN942" s="79"/>
      <c r="BO942" s="79"/>
      <c r="BP942" s="79"/>
      <c r="BQ942" s="79"/>
      <c r="BR942" s="79"/>
      <c r="BS942" s="79"/>
      <c r="BT942" s="79"/>
      <c r="BU942" s="79"/>
      <c r="BV942" s="79"/>
      <c r="BW942" s="79"/>
      <c r="BX942" s="79"/>
      <c r="BY942" s="79"/>
      <c r="BZ942" s="79"/>
    </row>
    <row r="943" spans="1:78">
      <c r="A943" s="79"/>
      <c r="B943" s="79"/>
      <c r="C943" s="79"/>
      <c r="D943" s="79"/>
      <c r="E943" s="79"/>
      <c r="F943" s="79"/>
      <c r="G943" s="79"/>
      <c r="H943" s="79"/>
      <c r="I943" s="79"/>
      <c r="J943" s="79"/>
      <c r="K943" s="79"/>
      <c r="L943" s="79"/>
      <c r="AE943" s="79"/>
      <c r="AF943" s="79"/>
      <c r="AG943" s="79"/>
      <c r="AH943" s="79"/>
      <c r="AI943" s="79"/>
      <c r="AJ943" s="79"/>
      <c r="AK943" s="79"/>
      <c r="AL943" s="79"/>
      <c r="AM943" s="79"/>
      <c r="AN943" s="79"/>
      <c r="AO943" s="79"/>
      <c r="AP943" s="79"/>
      <c r="AQ943" s="79"/>
      <c r="AR943" s="79"/>
      <c r="AS943" s="79"/>
      <c r="AT943" s="79"/>
      <c r="AU943" s="79"/>
      <c r="AV943" s="79"/>
      <c r="AW943" s="79"/>
      <c r="AX943" s="79"/>
      <c r="AY943" s="79"/>
      <c r="AZ943" s="79"/>
      <c r="BA943" s="79"/>
      <c r="BB943" s="79"/>
      <c r="BC943" s="79"/>
      <c r="BD943" s="79"/>
      <c r="BE943" s="79"/>
      <c r="BF943" s="79"/>
      <c r="BG943" s="79"/>
      <c r="BH943" s="79"/>
      <c r="BI943" s="79"/>
      <c r="BJ943" s="79"/>
      <c r="BK943" s="79"/>
      <c r="BL943" s="79"/>
      <c r="BM943" s="79"/>
      <c r="BN943" s="79"/>
      <c r="BO943" s="79"/>
      <c r="BP943" s="79"/>
      <c r="BQ943" s="79"/>
      <c r="BR943" s="79"/>
      <c r="BS943" s="79"/>
      <c r="BT943" s="79"/>
      <c r="BU943" s="79"/>
      <c r="BV943" s="79"/>
      <c r="BW943" s="79"/>
      <c r="BX943" s="79"/>
      <c r="BY943" s="79"/>
      <c r="BZ943" s="79"/>
    </row>
    <row r="944" spans="1:78">
      <c r="A944" s="79"/>
      <c r="B944" s="79"/>
      <c r="C944" s="79"/>
      <c r="D944" s="79"/>
      <c r="E944" s="79"/>
      <c r="F944" s="79"/>
      <c r="G944" s="79"/>
      <c r="H944" s="79"/>
      <c r="I944" s="79"/>
      <c r="J944" s="79"/>
      <c r="K944" s="79"/>
      <c r="L944" s="79"/>
      <c r="AE944" s="79"/>
      <c r="AF944" s="79"/>
      <c r="AG944" s="79"/>
      <c r="AH944" s="79"/>
      <c r="AI944" s="79"/>
      <c r="AJ944" s="79"/>
      <c r="AK944" s="79"/>
      <c r="AL944" s="79"/>
      <c r="AM944" s="79"/>
      <c r="AN944" s="79"/>
      <c r="AO944" s="79"/>
      <c r="AP944" s="79"/>
      <c r="AQ944" s="79"/>
      <c r="AR944" s="79"/>
      <c r="AS944" s="79"/>
      <c r="AT944" s="79"/>
      <c r="AU944" s="79"/>
      <c r="AV944" s="79"/>
      <c r="AW944" s="79"/>
      <c r="AX944" s="79"/>
      <c r="AY944" s="79"/>
      <c r="AZ944" s="79"/>
      <c r="BA944" s="79"/>
      <c r="BB944" s="79"/>
      <c r="BC944" s="79"/>
      <c r="BD944" s="79"/>
      <c r="BE944" s="79"/>
      <c r="BF944" s="79"/>
      <c r="BG944" s="79"/>
      <c r="BH944" s="79"/>
      <c r="BI944" s="79"/>
      <c r="BJ944" s="79"/>
      <c r="BK944" s="79"/>
      <c r="BL944" s="79"/>
      <c r="BM944" s="79"/>
      <c r="BN944" s="79"/>
      <c r="BO944" s="79"/>
      <c r="BP944" s="79"/>
      <c r="BQ944" s="79"/>
      <c r="BR944" s="79"/>
      <c r="BS944" s="79"/>
      <c r="BT944" s="79"/>
      <c r="BU944" s="79"/>
      <c r="BV944" s="79"/>
      <c r="BW944" s="79"/>
      <c r="BX944" s="79"/>
      <c r="BY944" s="79"/>
      <c r="BZ944" s="79"/>
    </row>
    <row r="945" spans="1:78">
      <c r="A945" s="79"/>
      <c r="B945" s="79"/>
      <c r="C945" s="79"/>
      <c r="D945" s="79"/>
      <c r="E945" s="79"/>
      <c r="F945" s="79"/>
      <c r="G945" s="79"/>
      <c r="H945" s="79"/>
      <c r="I945" s="79"/>
      <c r="J945" s="79"/>
      <c r="K945" s="79"/>
      <c r="L945" s="79"/>
      <c r="AE945" s="79"/>
      <c r="AF945" s="79"/>
      <c r="AG945" s="79"/>
      <c r="AH945" s="79"/>
      <c r="AI945" s="79"/>
      <c r="AJ945" s="79"/>
      <c r="AK945" s="79"/>
      <c r="AL945" s="79"/>
      <c r="AM945" s="79"/>
      <c r="AN945" s="79"/>
      <c r="AO945" s="79"/>
      <c r="AP945" s="79"/>
      <c r="AQ945" s="79"/>
      <c r="AR945" s="79"/>
      <c r="AS945" s="79"/>
      <c r="AT945" s="79"/>
      <c r="AU945" s="79"/>
      <c r="AV945" s="79"/>
      <c r="AW945" s="79"/>
      <c r="AX945" s="79"/>
      <c r="AY945" s="79"/>
      <c r="AZ945" s="79"/>
      <c r="BA945" s="79"/>
      <c r="BB945" s="79"/>
      <c r="BC945" s="79"/>
      <c r="BD945" s="79"/>
      <c r="BE945" s="79"/>
      <c r="BF945" s="79"/>
      <c r="BG945" s="79"/>
      <c r="BH945" s="79"/>
      <c r="BI945" s="79"/>
      <c r="BJ945" s="79"/>
      <c r="BK945" s="79"/>
      <c r="BL945" s="79"/>
      <c r="BM945" s="79"/>
      <c r="BN945" s="79"/>
      <c r="BO945" s="79"/>
      <c r="BP945" s="79"/>
      <c r="BQ945" s="79"/>
      <c r="BR945" s="79"/>
      <c r="BS945" s="79"/>
      <c r="BT945" s="79"/>
      <c r="BU945" s="79"/>
      <c r="BV945" s="79"/>
      <c r="BW945" s="79"/>
      <c r="BX945" s="79"/>
      <c r="BY945" s="79"/>
      <c r="BZ945" s="79"/>
    </row>
    <row r="946" spans="1:78">
      <c r="A946" s="79"/>
      <c r="B946" s="79"/>
      <c r="C946" s="79"/>
      <c r="D946" s="79"/>
      <c r="E946" s="79"/>
      <c r="F946" s="79"/>
      <c r="G946" s="79"/>
      <c r="H946" s="79"/>
      <c r="I946" s="79"/>
      <c r="J946" s="79"/>
      <c r="K946" s="79"/>
      <c r="L946" s="79"/>
      <c r="AE946" s="79"/>
      <c r="AF946" s="79"/>
      <c r="AG946" s="79"/>
      <c r="AH946" s="79"/>
      <c r="AI946" s="79"/>
      <c r="AJ946" s="79"/>
      <c r="AK946" s="79"/>
      <c r="AL946" s="79"/>
      <c r="AM946" s="79"/>
      <c r="AN946" s="79"/>
      <c r="AO946" s="79"/>
      <c r="AP946" s="79"/>
      <c r="AQ946" s="79"/>
      <c r="AR946" s="79"/>
      <c r="AS946" s="79"/>
      <c r="AT946" s="79"/>
      <c r="AU946" s="79"/>
      <c r="AV946" s="79"/>
      <c r="AW946" s="79"/>
      <c r="AX946" s="79"/>
      <c r="AY946" s="79"/>
      <c r="AZ946" s="79"/>
      <c r="BA946" s="79"/>
      <c r="BB946" s="79"/>
      <c r="BC946" s="79"/>
      <c r="BD946" s="79"/>
      <c r="BE946" s="79"/>
      <c r="BF946" s="79"/>
      <c r="BG946" s="79"/>
      <c r="BH946" s="79"/>
      <c r="BI946" s="79"/>
      <c r="BJ946" s="79"/>
      <c r="BK946" s="79"/>
      <c r="BL946" s="79"/>
      <c r="BM946" s="79"/>
      <c r="BN946" s="79"/>
      <c r="BO946" s="79"/>
      <c r="BP946" s="79"/>
      <c r="BQ946" s="79"/>
      <c r="BR946" s="79"/>
      <c r="BS946" s="79"/>
      <c r="BT946" s="79"/>
      <c r="BU946" s="79"/>
      <c r="BV946" s="79"/>
      <c r="BW946" s="79"/>
      <c r="BX946" s="79"/>
      <c r="BY946" s="79"/>
      <c r="BZ946" s="79"/>
    </row>
    <row r="947" spans="1:78">
      <c r="A947" s="79"/>
      <c r="B947" s="79"/>
      <c r="C947" s="79"/>
      <c r="D947" s="79"/>
      <c r="E947" s="79"/>
      <c r="F947" s="79"/>
      <c r="G947" s="79"/>
      <c r="H947" s="79"/>
      <c r="I947" s="79"/>
      <c r="J947" s="79"/>
      <c r="K947" s="79"/>
      <c r="L947" s="79"/>
      <c r="AE947" s="79"/>
      <c r="AF947" s="79"/>
      <c r="AG947" s="79"/>
      <c r="AH947" s="79"/>
      <c r="AI947" s="79"/>
      <c r="AJ947" s="79"/>
      <c r="AK947" s="79"/>
      <c r="AL947" s="79"/>
      <c r="AM947" s="79"/>
      <c r="AN947" s="79"/>
      <c r="AO947" s="79"/>
      <c r="AP947" s="79"/>
      <c r="AQ947" s="79"/>
      <c r="AR947" s="79"/>
      <c r="AS947" s="79"/>
      <c r="AT947" s="79"/>
      <c r="AU947" s="79"/>
      <c r="AV947" s="79"/>
      <c r="AW947" s="79"/>
      <c r="AX947" s="79"/>
      <c r="AY947" s="79"/>
      <c r="AZ947" s="79"/>
      <c r="BA947" s="79"/>
      <c r="BB947" s="79"/>
      <c r="BC947" s="79"/>
      <c r="BD947" s="79"/>
      <c r="BE947" s="79"/>
      <c r="BF947" s="79"/>
      <c r="BG947" s="79"/>
      <c r="BH947" s="79"/>
      <c r="BI947" s="79"/>
      <c r="BJ947" s="79"/>
      <c r="BK947" s="79"/>
      <c r="BL947" s="79"/>
      <c r="BM947" s="79"/>
      <c r="BN947" s="79"/>
      <c r="BO947" s="79"/>
      <c r="BP947" s="79"/>
      <c r="BQ947" s="79"/>
      <c r="BR947" s="79"/>
      <c r="BS947" s="79"/>
      <c r="BT947" s="79"/>
      <c r="BU947" s="79"/>
      <c r="BV947" s="79"/>
      <c r="BW947" s="79"/>
      <c r="BX947" s="79"/>
      <c r="BY947" s="79"/>
      <c r="BZ947" s="79"/>
    </row>
    <row r="948" spans="1:78">
      <c r="A948" s="79"/>
      <c r="B948" s="79"/>
      <c r="C948" s="79"/>
      <c r="D948" s="79"/>
      <c r="E948" s="79"/>
      <c r="F948" s="79"/>
      <c r="G948" s="79"/>
      <c r="H948" s="79"/>
      <c r="I948" s="79"/>
      <c r="J948" s="79"/>
      <c r="K948" s="79"/>
      <c r="L948" s="79"/>
      <c r="AE948" s="79"/>
      <c r="AF948" s="79"/>
      <c r="AG948" s="79"/>
      <c r="AH948" s="79"/>
      <c r="AI948" s="79"/>
      <c r="AJ948" s="79"/>
      <c r="AK948" s="79"/>
      <c r="AL948" s="79"/>
      <c r="AM948" s="79"/>
      <c r="AN948" s="79"/>
      <c r="AO948" s="79"/>
      <c r="AP948" s="79"/>
      <c r="AQ948" s="79"/>
      <c r="AR948" s="79"/>
      <c r="AS948" s="79"/>
      <c r="AT948" s="79"/>
      <c r="AU948" s="79"/>
      <c r="AV948" s="79"/>
      <c r="AW948" s="79"/>
      <c r="AX948" s="79"/>
      <c r="AY948" s="79"/>
      <c r="AZ948" s="79"/>
      <c r="BA948" s="79"/>
      <c r="BB948" s="79"/>
      <c r="BC948" s="79"/>
      <c r="BD948" s="79"/>
      <c r="BE948" s="79"/>
      <c r="BF948" s="79"/>
      <c r="BG948" s="79"/>
      <c r="BH948" s="79"/>
      <c r="BI948" s="79"/>
      <c r="BJ948" s="79"/>
      <c r="BK948" s="79"/>
      <c r="BL948" s="79"/>
      <c r="BM948" s="79"/>
      <c r="BN948" s="79"/>
      <c r="BO948" s="79"/>
      <c r="BP948" s="79"/>
      <c r="BQ948" s="79"/>
      <c r="BR948" s="79"/>
      <c r="BS948" s="79"/>
      <c r="BT948" s="79"/>
      <c r="BU948" s="79"/>
      <c r="BV948" s="79"/>
      <c r="BW948" s="79"/>
      <c r="BX948" s="79"/>
      <c r="BY948" s="79"/>
      <c r="BZ948" s="79"/>
    </row>
    <row r="949" spans="1:78">
      <c r="A949" s="79"/>
      <c r="B949" s="79"/>
      <c r="C949" s="79"/>
      <c r="D949" s="79"/>
      <c r="E949" s="79"/>
      <c r="F949" s="79"/>
      <c r="G949" s="79"/>
      <c r="H949" s="79"/>
      <c r="I949" s="79"/>
      <c r="J949" s="79"/>
      <c r="K949" s="79"/>
      <c r="L949" s="79"/>
      <c r="AE949" s="79"/>
      <c r="AF949" s="79"/>
      <c r="AG949" s="79"/>
      <c r="AH949" s="79"/>
      <c r="AI949" s="79"/>
      <c r="AJ949" s="79"/>
      <c r="AK949" s="79"/>
      <c r="AL949" s="79"/>
      <c r="AM949" s="79"/>
      <c r="AN949" s="79"/>
      <c r="AO949" s="79"/>
      <c r="AP949" s="79"/>
      <c r="AQ949" s="79"/>
      <c r="AR949" s="79"/>
      <c r="AS949" s="79"/>
      <c r="AT949" s="79"/>
      <c r="AU949" s="79"/>
      <c r="AV949" s="79"/>
      <c r="AW949" s="79"/>
      <c r="AX949" s="79"/>
      <c r="AY949" s="79"/>
      <c r="AZ949" s="79"/>
      <c r="BA949" s="79"/>
      <c r="BB949" s="79"/>
      <c r="BC949" s="79"/>
      <c r="BD949" s="79"/>
      <c r="BE949" s="79"/>
      <c r="BF949" s="79"/>
      <c r="BG949" s="79"/>
      <c r="BH949" s="79"/>
      <c r="BI949" s="79"/>
      <c r="BJ949" s="79"/>
      <c r="BK949" s="79"/>
      <c r="BL949" s="79"/>
      <c r="BM949" s="79"/>
      <c r="BN949" s="79"/>
      <c r="BO949" s="79"/>
      <c r="BP949" s="79"/>
      <c r="BQ949" s="79"/>
      <c r="BR949" s="79"/>
      <c r="BS949" s="79"/>
      <c r="BT949" s="79"/>
      <c r="BU949" s="79"/>
      <c r="BV949" s="79"/>
      <c r="BW949" s="79"/>
      <c r="BX949" s="79"/>
      <c r="BY949" s="79"/>
      <c r="BZ949" s="79"/>
    </row>
    <row r="950" spans="1:78">
      <c r="A950" s="79"/>
      <c r="B950" s="79"/>
      <c r="C950" s="79"/>
      <c r="D950" s="79"/>
      <c r="E950" s="79"/>
      <c r="F950" s="79"/>
      <c r="G950" s="79"/>
      <c r="H950" s="79"/>
      <c r="I950" s="79"/>
      <c r="J950" s="79"/>
      <c r="K950" s="79"/>
      <c r="L950" s="79"/>
      <c r="AE950" s="79"/>
      <c r="AF950" s="79"/>
      <c r="AG950" s="79"/>
      <c r="AH950" s="79"/>
      <c r="AI950" s="79"/>
      <c r="AJ950" s="79"/>
      <c r="AK950" s="79"/>
      <c r="AL950" s="79"/>
      <c r="AM950" s="79"/>
      <c r="AN950" s="79"/>
      <c r="AO950" s="79"/>
      <c r="AP950" s="79"/>
      <c r="AQ950" s="79"/>
      <c r="AR950" s="79"/>
      <c r="AS950" s="79"/>
      <c r="AT950" s="79"/>
      <c r="AU950" s="79"/>
      <c r="AV950" s="79"/>
      <c r="AW950" s="79"/>
      <c r="AX950" s="79"/>
      <c r="AY950" s="79"/>
      <c r="AZ950" s="79"/>
      <c r="BA950" s="79"/>
      <c r="BB950" s="79"/>
      <c r="BC950" s="79"/>
      <c r="BD950" s="79"/>
      <c r="BE950" s="79"/>
      <c r="BF950" s="79"/>
      <c r="BG950" s="79"/>
      <c r="BH950" s="79"/>
      <c r="BI950" s="79"/>
      <c r="BJ950" s="79"/>
      <c r="BK950" s="79"/>
      <c r="BL950" s="79"/>
      <c r="BM950" s="79"/>
      <c r="BN950" s="79"/>
      <c r="BO950" s="79"/>
      <c r="BP950" s="79"/>
      <c r="BQ950" s="79"/>
      <c r="BR950" s="79"/>
      <c r="BS950" s="79"/>
      <c r="BT950" s="79"/>
      <c r="BU950" s="79"/>
      <c r="BV950" s="79"/>
      <c r="BW950" s="79"/>
      <c r="BX950" s="79"/>
      <c r="BY950" s="79"/>
      <c r="BZ950" s="79"/>
    </row>
    <row r="951" spans="1:78">
      <c r="A951" s="79"/>
      <c r="B951" s="79"/>
      <c r="C951" s="79"/>
      <c r="D951" s="79"/>
      <c r="E951" s="79"/>
      <c r="F951" s="79"/>
      <c r="G951" s="79"/>
      <c r="H951" s="79"/>
      <c r="I951" s="79"/>
      <c r="J951" s="79"/>
      <c r="K951" s="79"/>
      <c r="L951" s="79"/>
      <c r="AE951" s="79"/>
      <c r="AF951" s="79"/>
      <c r="AG951" s="79"/>
      <c r="AH951" s="79"/>
      <c r="AI951" s="79"/>
      <c r="AJ951" s="79"/>
      <c r="AK951" s="79"/>
      <c r="AL951" s="79"/>
      <c r="AM951" s="79"/>
      <c r="AN951" s="79"/>
      <c r="AO951" s="79"/>
      <c r="AP951" s="79"/>
      <c r="AQ951" s="79"/>
      <c r="AR951" s="79"/>
      <c r="AS951" s="79"/>
      <c r="AT951" s="79"/>
      <c r="AU951" s="79"/>
      <c r="AV951" s="79"/>
      <c r="AW951" s="79"/>
      <c r="AX951" s="79"/>
      <c r="AY951" s="79"/>
      <c r="AZ951" s="79"/>
      <c r="BA951" s="79"/>
      <c r="BB951" s="79"/>
      <c r="BC951" s="79"/>
      <c r="BD951" s="79"/>
      <c r="BE951" s="79"/>
      <c r="BF951" s="79"/>
      <c r="BG951" s="79"/>
      <c r="BH951" s="79"/>
      <c r="BI951" s="79"/>
      <c r="BJ951" s="79"/>
      <c r="BK951" s="79"/>
      <c r="BL951" s="79"/>
      <c r="BM951" s="79"/>
      <c r="BN951" s="79"/>
      <c r="BO951" s="79"/>
      <c r="BP951" s="79"/>
      <c r="BQ951" s="79"/>
      <c r="BR951" s="79"/>
      <c r="BS951" s="79"/>
      <c r="BT951" s="79"/>
      <c r="BU951" s="79"/>
      <c r="BV951" s="79"/>
      <c r="BW951" s="79"/>
      <c r="BX951" s="79"/>
      <c r="BY951" s="79"/>
      <c r="BZ951" s="79"/>
    </row>
    <row r="952" spans="1:78">
      <c r="A952" s="79"/>
      <c r="B952" s="79"/>
      <c r="C952" s="79"/>
      <c r="D952" s="79"/>
      <c r="E952" s="79"/>
      <c r="F952" s="79"/>
      <c r="G952" s="79"/>
      <c r="H952" s="79"/>
      <c r="I952" s="79"/>
      <c r="J952" s="79"/>
      <c r="K952" s="79"/>
      <c r="L952" s="79"/>
      <c r="AE952" s="79"/>
      <c r="AF952" s="79"/>
      <c r="AG952" s="79"/>
      <c r="AH952" s="79"/>
      <c r="AI952" s="79"/>
      <c r="AJ952" s="79"/>
      <c r="AK952" s="79"/>
      <c r="AL952" s="79"/>
      <c r="AM952" s="79"/>
      <c r="AN952" s="79"/>
      <c r="AO952" s="79"/>
      <c r="AP952" s="79"/>
      <c r="AQ952" s="79"/>
      <c r="AR952" s="79"/>
      <c r="AS952" s="79"/>
      <c r="AT952" s="79"/>
      <c r="AU952" s="79"/>
      <c r="AV952" s="79"/>
      <c r="AW952" s="79"/>
      <c r="AX952" s="79"/>
      <c r="AY952" s="79"/>
      <c r="AZ952" s="79"/>
      <c r="BA952" s="79"/>
      <c r="BB952" s="79"/>
      <c r="BC952" s="79"/>
      <c r="BD952" s="79"/>
      <c r="BE952" s="79"/>
      <c r="BF952" s="79"/>
      <c r="BG952" s="79"/>
      <c r="BH952" s="79"/>
      <c r="BI952" s="79"/>
      <c r="BJ952" s="79"/>
      <c r="BK952" s="79"/>
      <c r="BL952" s="79"/>
      <c r="BM952" s="79"/>
      <c r="BN952" s="79"/>
      <c r="BO952" s="79"/>
      <c r="BP952" s="79"/>
      <c r="BQ952" s="79"/>
      <c r="BR952" s="79"/>
      <c r="BS952" s="79"/>
      <c r="BT952" s="79"/>
      <c r="BU952" s="79"/>
      <c r="BV952" s="79"/>
      <c r="BW952" s="79"/>
      <c r="BX952" s="79"/>
      <c r="BY952" s="79"/>
      <c r="BZ952" s="79"/>
    </row>
    <row r="953" spans="1:78">
      <c r="A953" s="79"/>
      <c r="B953" s="79"/>
      <c r="C953" s="79"/>
      <c r="D953" s="79"/>
      <c r="E953" s="79"/>
      <c r="F953" s="79"/>
      <c r="G953" s="79"/>
      <c r="H953" s="79"/>
      <c r="I953" s="79"/>
      <c r="J953" s="79"/>
      <c r="K953" s="79"/>
      <c r="L953" s="79"/>
      <c r="AE953" s="79"/>
      <c r="AF953" s="79"/>
      <c r="AG953" s="79"/>
      <c r="AH953" s="79"/>
      <c r="AI953" s="79"/>
      <c r="AJ953" s="79"/>
      <c r="AK953" s="79"/>
      <c r="AL953" s="79"/>
      <c r="AM953" s="79"/>
      <c r="AN953" s="79"/>
      <c r="AO953" s="79"/>
      <c r="AP953" s="79"/>
      <c r="AQ953" s="79"/>
      <c r="AR953" s="79"/>
      <c r="AS953" s="79"/>
      <c r="AT953" s="79"/>
      <c r="AU953" s="79"/>
      <c r="AV953" s="79"/>
      <c r="AW953" s="79"/>
      <c r="AX953" s="79"/>
      <c r="AY953" s="79"/>
      <c r="AZ953" s="79"/>
      <c r="BA953" s="79"/>
      <c r="BB953" s="79"/>
      <c r="BC953" s="79"/>
      <c r="BD953" s="79"/>
      <c r="BE953" s="79"/>
      <c r="BF953" s="79"/>
      <c r="BG953" s="79"/>
      <c r="BH953" s="79"/>
      <c r="BI953" s="79"/>
      <c r="BJ953" s="79"/>
      <c r="BK953" s="79"/>
      <c r="BL953" s="79"/>
      <c r="BM953" s="79"/>
      <c r="BN953" s="79"/>
      <c r="BO953" s="79"/>
      <c r="BP953" s="79"/>
      <c r="BQ953" s="79"/>
      <c r="BR953" s="79"/>
      <c r="BS953" s="79"/>
      <c r="BT953" s="79"/>
      <c r="BU953" s="79"/>
      <c r="BV953" s="79"/>
      <c r="BW953" s="79"/>
      <c r="BX953" s="79"/>
      <c r="BY953" s="79"/>
      <c r="BZ953" s="79"/>
    </row>
    <row r="954" spans="1:78">
      <c r="A954" s="79"/>
      <c r="B954" s="79"/>
      <c r="C954" s="79"/>
      <c r="D954" s="79"/>
      <c r="E954" s="79"/>
      <c r="F954" s="79"/>
      <c r="G954" s="79"/>
      <c r="H954" s="79"/>
      <c r="I954" s="79"/>
      <c r="J954" s="79"/>
      <c r="K954" s="79"/>
      <c r="L954" s="79"/>
      <c r="AE954" s="79"/>
      <c r="AF954" s="79"/>
      <c r="AG954" s="79"/>
      <c r="AH954" s="79"/>
      <c r="AI954" s="79"/>
      <c r="AJ954" s="79"/>
      <c r="AK954" s="79"/>
      <c r="AL954" s="79"/>
      <c r="AM954" s="79"/>
      <c r="AN954" s="79"/>
      <c r="AO954" s="79"/>
      <c r="AP954" s="79"/>
      <c r="AQ954" s="79"/>
      <c r="AR954" s="79"/>
      <c r="AS954" s="79"/>
      <c r="AT954" s="79"/>
      <c r="AU954" s="79"/>
      <c r="AV954" s="79"/>
      <c r="AW954" s="79"/>
      <c r="AX954" s="79"/>
      <c r="AY954" s="79"/>
      <c r="AZ954" s="79"/>
      <c r="BA954" s="79"/>
      <c r="BB954" s="79"/>
      <c r="BC954" s="79"/>
      <c r="BD954" s="79"/>
      <c r="BE954" s="79"/>
      <c r="BF954" s="79"/>
      <c r="BG954" s="79"/>
      <c r="BH954" s="79"/>
      <c r="BI954" s="79"/>
      <c r="BJ954" s="79"/>
      <c r="BK954" s="79"/>
      <c r="BL954" s="79"/>
      <c r="BM954" s="79"/>
      <c r="BN954" s="79"/>
      <c r="BO954" s="79"/>
      <c r="BP954" s="79"/>
      <c r="BQ954" s="79"/>
      <c r="BR954" s="79"/>
      <c r="BS954" s="79"/>
      <c r="BT954" s="79"/>
      <c r="BU954" s="79"/>
      <c r="BV954" s="79"/>
      <c r="BW954" s="79"/>
      <c r="BX954" s="79"/>
      <c r="BY954" s="79"/>
      <c r="BZ954" s="79"/>
    </row>
    <row r="955" spans="1:78">
      <c r="A955" s="79"/>
      <c r="B955" s="79"/>
      <c r="C955" s="79"/>
      <c r="D955" s="79"/>
      <c r="E955" s="79"/>
      <c r="F955" s="79"/>
      <c r="G955" s="79"/>
      <c r="H955" s="79"/>
      <c r="I955" s="79"/>
      <c r="J955" s="79"/>
      <c r="K955" s="79"/>
      <c r="L955" s="79"/>
      <c r="AE955" s="79"/>
      <c r="AF955" s="79"/>
      <c r="AG955" s="79"/>
      <c r="AH955" s="79"/>
      <c r="AI955" s="79"/>
      <c r="AJ955" s="79"/>
      <c r="AK955" s="79"/>
      <c r="AL955" s="79"/>
      <c r="AM955" s="79"/>
      <c r="AN955" s="79"/>
      <c r="AO955" s="79"/>
      <c r="AP955" s="79"/>
      <c r="AQ955" s="79"/>
      <c r="AR955" s="79"/>
      <c r="AS955" s="79"/>
      <c r="AT955" s="79"/>
      <c r="AU955" s="79"/>
      <c r="AV955" s="79"/>
      <c r="AW955" s="79"/>
      <c r="AX955" s="79"/>
      <c r="AY955" s="79"/>
      <c r="AZ955" s="79"/>
      <c r="BA955" s="79"/>
      <c r="BB955" s="79"/>
      <c r="BC955" s="79"/>
      <c r="BD955" s="79"/>
      <c r="BE955" s="79"/>
      <c r="BF955" s="79"/>
      <c r="BG955" s="79"/>
      <c r="BH955" s="79"/>
      <c r="BI955" s="79"/>
      <c r="BJ955" s="79"/>
      <c r="BK955" s="79"/>
      <c r="BL955" s="79"/>
      <c r="BM955" s="79"/>
      <c r="BN955" s="79"/>
      <c r="BO955" s="79"/>
      <c r="BP955" s="79"/>
      <c r="BQ955" s="79"/>
      <c r="BR955" s="79"/>
      <c r="BS955" s="79"/>
      <c r="BT955" s="79"/>
      <c r="BU955" s="79"/>
      <c r="BV955" s="79"/>
      <c r="BW955" s="79"/>
      <c r="BX955" s="79"/>
      <c r="BY955" s="79"/>
      <c r="BZ955" s="79"/>
    </row>
    <row r="956" spans="1:78">
      <c r="A956" s="79"/>
      <c r="B956" s="79"/>
      <c r="C956" s="79"/>
      <c r="D956" s="79"/>
      <c r="E956" s="79"/>
      <c r="F956" s="79"/>
      <c r="G956" s="79"/>
      <c r="H956" s="79"/>
      <c r="I956" s="79"/>
      <c r="J956" s="79"/>
      <c r="K956" s="79"/>
      <c r="L956" s="79"/>
      <c r="AE956" s="79"/>
      <c r="AF956" s="79"/>
      <c r="AG956" s="79"/>
      <c r="AH956" s="79"/>
      <c r="AI956" s="79"/>
      <c r="AJ956" s="79"/>
      <c r="AK956" s="79"/>
      <c r="AL956" s="79"/>
      <c r="AM956" s="79"/>
      <c r="AN956" s="79"/>
      <c r="AO956" s="79"/>
      <c r="AP956" s="79"/>
      <c r="AQ956" s="79"/>
      <c r="AR956" s="79"/>
      <c r="AS956" s="79"/>
      <c r="AT956" s="79"/>
      <c r="AU956" s="79"/>
      <c r="AV956" s="79"/>
      <c r="AW956" s="79"/>
      <c r="AX956" s="79"/>
      <c r="AY956" s="79"/>
      <c r="AZ956" s="79"/>
      <c r="BA956" s="79"/>
      <c r="BB956" s="79"/>
      <c r="BC956" s="79"/>
      <c r="BD956" s="79"/>
      <c r="BE956" s="79"/>
      <c r="BF956" s="79"/>
      <c r="BG956" s="79"/>
      <c r="BH956" s="79"/>
      <c r="BI956" s="79"/>
      <c r="BJ956" s="79"/>
      <c r="BK956" s="79"/>
      <c r="BL956" s="79"/>
      <c r="BM956" s="79"/>
      <c r="BN956" s="79"/>
      <c r="BO956" s="79"/>
      <c r="BP956" s="79"/>
      <c r="BQ956" s="79"/>
      <c r="BR956" s="79"/>
      <c r="BS956" s="79"/>
      <c r="BT956" s="79"/>
      <c r="BU956" s="79"/>
      <c r="BV956" s="79"/>
      <c r="BW956" s="79"/>
      <c r="BX956" s="79"/>
      <c r="BY956" s="79"/>
      <c r="BZ956" s="79"/>
    </row>
    <row r="957" spans="1:78">
      <c r="A957" s="79"/>
      <c r="B957" s="79"/>
      <c r="C957" s="79"/>
      <c r="D957" s="79"/>
      <c r="E957" s="79"/>
      <c r="F957" s="79"/>
      <c r="G957" s="79"/>
      <c r="H957" s="79"/>
      <c r="I957" s="79"/>
      <c r="J957" s="79"/>
      <c r="K957" s="79"/>
      <c r="L957" s="79"/>
      <c r="AE957" s="79"/>
      <c r="AF957" s="79"/>
      <c r="AG957" s="79"/>
      <c r="AH957" s="79"/>
      <c r="AI957" s="79"/>
      <c r="AJ957" s="79"/>
      <c r="AK957" s="79"/>
      <c r="AL957" s="79"/>
      <c r="AM957" s="79"/>
      <c r="AN957" s="79"/>
      <c r="AO957" s="79"/>
      <c r="AP957" s="79"/>
      <c r="AQ957" s="79"/>
      <c r="AR957" s="79"/>
      <c r="AS957" s="79"/>
      <c r="AT957" s="79"/>
      <c r="AU957" s="79"/>
      <c r="AV957" s="79"/>
      <c r="AW957" s="79"/>
      <c r="AX957" s="79"/>
      <c r="AY957" s="79"/>
      <c r="AZ957" s="79"/>
      <c r="BA957" s="79"/>
      <c r="BB957" s="79"/>
      <c r="BC957" s="79"/>
      <c r="BD957" s="79"/>
      <c r="BE957" s="79"/>
      <c r="BF957" s="79"/>
      <c r="BG957" s="79"/>
      <c r="BH957" s="79"/>
      <c r="BI957" s="79"/>
      <c r="BJ957" s="79"/>
      <c r="BK957" s="79"/>
      <c r="BL957" s="79"/>
      <c r="BM957" s="79"/>
      <c r="BN957" s="79"/>
      <c r="BO957" s="79"/>
      <c r="BP957" s="79"/>
      <c r="BQ957" s="79"/>
      <c r="BR957" s="79"/>
      <c r="BS957" s="79"/>
      <c r="BT957" s="79"/>
      <c r="BU957" s="79"/>
      <c r="BV957" s="79"/>
      <c r="BW957" s="79"/>
      <c r="BX957" s="79"/>
      <c r="BY957" s="79"/>
      <c r="BZ957" s="79"/>
    </row>
    <row r="958" spans="1:78">
      <c r="A958" s="79"/>
      <c r="B958" s="79"/>
      <c r="C958" s="79"/>
      <c r="D958" s="79"/>
      <c r="E958" s="79"/>
      <c r="F958" s="79"/>
      <c r="G958" s="79"/>
      <c r="H958" s="79"/>
      <c r="I958" s="79"/>
      <c r="J958" s="79"/>
      <c r="K958" s="79"/>
      <c r="L958" s="79"/>
      <c r="AE958" s="79"/>
      <c r="AF958" s="79"/>
      <c r="AG958" s="79"/>
      <c r="AH958" s="79"/>
      <c r="AI958" s="79"/>
      <c r="AJ958" s="79"/>
      <c r="AK958" s="79"/>
      <c r="AL958" s="79"/>
      <c r="AM958" s="79"/>
      <c r="AN958" s="79"/>
      <c r="AO958" s="79"/>
      <c r="AP958" s="79"/>
      <c r="AQ958" s="79"/>
      <c r="AR958" s="79"/>
      <c r="AS958" s="79"/>
      <c r="AT958" s="79"/>
      <c r="AU958" s="79"/>
      <c r="AV958" s="79"/>
      <c r="AW958" s="79"/>
      <c r="AX958" s="79"/>
      <c r="AY958" s="79"/>
      <c r="AZ958" s="79"/>
      <c r="BA958" s="79"/>
      <c r="BB958" s="79"/>
      <c r="BC958" s="79"/>
      <c r="BD958" s="79"/>
      <c r="BE958" s="79"/>
      <c r="BF958" s="79"/>
      <c r="BG958" s="79"/>
      <c r="BH958" s="79"/>
      <c r="BI958" s="79"/>
      <c r="BJ958" s="79"/>
      <c r="BK958" s="79"/>
      <c r="BL958" s="79"/>
      <c r="BM958" s="79"/>
      <c r="BN958" s="79"/>
      <c r="BO958" s="79"/>
      <c r="BP958" s="79"/>
      <c r="BQ958" s="79"/>
      <c r="BR958" s="79"/>
      <c r="BS958" s="79"/>
      <c r="BT958" s="79"/>
      <c r="BU958" s="79"/>
      <c r="BV958" s="79"/>
      <c r="BW958" s="79"/>
      <c r="BX958" s="79"/>
      <c r="BY958" s="79"/>
      <c r="BZ958" s="79"/>
    </row>
    <row r="959" spans="1:78">
      <c r="A959" s="79"/>
      <c r="B959" s="79"/>
      <c r="C959" s="79"/>
      <c r="D959" s="79"/>
      <c r="E959" s="79"/>
      <c r="F959" s="79"/>
      <c r="G959" s="79"/>
      <c r="H959" s="79"/>
      <c r="I959" s="79"/>
      <c r="J959" s="79"/>
      <c r="K959" s="79"/>
      <c r="L959" s="79"/>
      <c r="AE959" s="79"/>
      <c r="AF959" s="79"/>
      <c r="AG959" s="79"/>
      <c r="AH959" s="79"/>
      <c r="AI959" s="79"/>
      <c r="AJ959" s="79"/>
      <c r="AK959" s="79"/>
      <c r="AL959" s="79"/>
      <c r="AM959" s="79"/>
      <c r="AN959" s="79"/>
      <c r="AO959" s="79"/>
      <c r="AP959" s="79"/>
      <c r="AQ959" s="79"/>
      <c r="AR959" s="79"/>
      <c r="AS959" s="79"/>
      <c r="AT959" s="79"/>
      <c r="AU959" s="79"/>
      <c r="AV959" s="79"/>
      <c r="AW959" s="79"/>
      <c r="AX959" s="79"/>
      <c r="AY959" s="79"/>
      <c r="AZ959" s="79"/>
      <c r="BA959" s="79"/>
      <c r="BB959" s="79"/>
      <c r="BC959" s="79"/>
      <c r="BD959" s="79"/>
      <c r="BE959" s="79"/>
      <c r="BF959" s="79"/>
      <c r="BG959" s="79"/>
      <c r="BH959" s="79"/>
      <c r="BI959" s="79"/>
      <c r="BJ959" s="79"/>
      <c r="BK959" s="79"/>
      <c r="BL959" s="79"/>
      <c r="BM959" s="79"/>
      <c r="BN959" s="79"/>
      <c r="BO959" s="79"/>
      <c r="BP959" s="79"/>
      <c r="BQ959" s="79"/>
      <c r="BR959" s="79"/>
      <c r="BS959" s="79"/>
      <c r="BT959" s="79"/>
      <c r="BU959" s="79"/>
      <c r="BV959" s="79"/>
      <c r="BW959" s="79"/>
      <c r="BX959" s="79"/>
      <c r="BY959" s="79"/>
      <c r="BZ959" s="79"/>
    </row>
    <row r="960" spans="1:78">
      <c r="A960" s="79"/>
      <c r="B960" s="79"/>
      <c r="C960" s="79"/>
      <c r="D960" s="79"/>
      <c r="E960" s="79"/>
      <c r="F960" s="79"/>
      <c r="G960" s="79"/>
      <c r="H960" s="79"/>
      <c r="I960" s="79"/>
      <c r="J960" s="79"/>
      <c r="K960" s="79"/>
      <c r="L960" s="79"/>
      <c r="AE960" s="79"/>
      <c r="AF960" s="79"/>
      <c r="AG960" s="79"/>
      <c r="AH960" s="79"/>
      <c r="AI960" s="79"/>
      <c r="AJ960" s="79"/>
      <c r="AK960" s="79"/>
      <c r="AL960" s="79"/>
      <c r="AM960" s="79"/>
      <c r="AN960" s="79"/>
      <c r="AO960" s="79"/>
      <c r="AP960" s="79"/>
      <c r="AQ960" s="79"/>
      <c r="AR960" s="79"/>
      <c r="AS960" s="79"/>
      <c r="AT960" s="79"/>
      <c r="AU960" s="79"/>
      <c r="AV960" s="79"/>
      <c r="AW960" s="79"/>
      <c r="AX960" s="79"/>
      <c r="AY960" s="79"/>
      <c r="AZ960" s="79"/>
      <c r="BA960" s="79"/>
      <c r="BB960" s="79"/>
      <c r="BC960" s="79"/>
      <c r="BD960" s="79"/>
      <c r="BE960" s="79"/>
      <c r="BF960" s="79"/>
      <c r="BG960" s="79"/>
      <c r="BH960" s="79"/>
      <c r="BI960" s="79"/>
      <c r="BJ960" s="79"/>
      <c r="BK960" s="79"/>
      <c r="BL960" s="79"/>
      <c r="BM960" s="79"/>
      <c r="BN960" s="79"/>
      <c r="BO960" s="79"/>
      <c r="BP960" s="79"/>
      <c r="BQ960" s="79"/>
      <c r="BR960" s="79"/>
      <c r="BS960" s="79"/>
      <c r="BT960" s="79"/>
      <c r="BU960" s="79"/>
      <c r="BV960" s="79"/>
      <c r="BW960" s="79"/>
      <c r="BX960" s="79"/>
      <c r="BY960" s="79"/>
      <c r="BZ960" s="79"/>
    </row>
    <row r="961" spans="1:78">
      <c r="A961" s="79"/>
      <c r="B961" s="79"/>
      <c r="C961" s="79"/>
      <c r="D961" s="79"/>
      <c r="E961" s="79"/>
      <c r="F961" s="79"/>
      <c r="G961" s="79"/>
      <c r="H961" s="79"/>
      <c r="I961" s="79"/>
      <c r="J961" s="79"/>
      <c r="K961" s="79"/>
      <c r="L961" s="79"/>
      <c r="AE961" s="79"/>
      <c r="AF961" s="79"/>
      <c r="AG961" s="79"/>
      <c r="AH961" s="79"/>
      <c r="AI961" s="79"/>
      <c r="AJ961" s="79"/>
      <c r="AK961" s="79"/>
      <c r="AL961" s="79"/>
      <c r="AM961" s="79"/>
      <c r="AN961" s="79"/>
      <c r="AO961" s="79"/>
      <c r="AP961" s="79"/>
      <c r="AQ961" s="79"/>
      <c r="AR961" s="79"/>
      <c r="AS961" s="79"/>
      <c r="AT961" s="79"/>
      <c r="AU961" s="79"/>
      <c r="AV961" s="79"/>
      <c r="AW961" s="79"/>
      <c r="AX961" s="79"/>
      <c r="AY961" s="79"/>
      <c r="AZ961" s="79"/>
      <c r="BA961" s="79"/>
      <c r="BB961" s="79"/>
      <c r="BC961" s="79"/>
      <c r="BD961" s="79"/>
      <c r="BE961" s="79"/>
      <c r="BF961" s="79"/>
      <c r="BG961" s="79"/>
      <c r="BH961" s="79"/>
      <c r="BI961" s="79"/>
      <c r="BJ961" s="79"/>
      <c r="BK961" s="79"/>
      <c r="BL961" s="79"/>
      <c r="BM961" s="79"/>
      <c r="BN961" s="79"/>
      <c r="BO961" s="79"/>
      <c r="BP961" s="79"/>
      <c r="BQ961" s="79"/>
      <c r="BR961" s="79"/>
      <c r="BS961" s="79"/>
      <c r="BT961" s="79"/>
      <c r="BU961" s="79"/>
      <c r="BV961" s="79"/>
      <c r="BW961" s="79"/>
      <c r="BX961" s="79"/>
      <c r="BY961" s="79"/>
      <c r="BZ961" s="79"/>
    </row>
    <row r="962" spans="1:78">
      <c r="A962" s="79"/>
      <c r="B962" s="79"/>
      <c r="C962" s="79"/>
      <c r="D962" s="79"/>
      <c r="E962" s="79"/>
      <c r="F962" s="79"/>
      <c r="G962" s="79"/>
      <c r="H962" s="79"/>
      <c r="I962" s="79"/>
      <c r="J962" s="79"/>
      <c r="K962" s="79"/>
      <c r="L962" s="79"/>
      <c r="AE962" s="79"/>
      <c r="AF962" s="79"/>
      <c r="AG962" s="79"/>
      <c r="AH962" s="79"/>
      <c r="AI962" s="79"/>
      <c r="AJ962" s="79"/>
      <c r="AK962" s="79"/>
      <c r="AL962" s="79"/>
      <c r="AM962" s="79"/>
      <c r="AN962" s="79"/>
      <c r="AO962" s="79"/>
      <c r="AP962" s="79"/>
      <c r="AQ962" s="79"/>
      <c r="AR962" s="79"/>
      <c r="AS962" s="79"/>
      <c r="AT962" s="79"/>
      <c r="AU962" s="79"/>
      <c r="AV962" s="79"/>
      <c r="AW962" s="79"/>
      <c r="AX962" s="79"/>
      <c r="AY962" s="79"/>
      <c r="AZ962" s="79"/>
      <c r="BA962" s="79"/>
      <c r="BB962" s="79"/>
      <c r="BC962" s="79"/>
      <c r="BD962" s="79"/>
      <c r="BE962" s="79"/>
      <c r="BF962" s="79"/>
      <c r="BG962" s="79"/>
      <c r="BH962" s="79"/>
      <c r="BI962" s="79"/>
      <c r="BJ962" s="79"/>
      <c r="BK962" s="79"/>
      <c r="BL962" s="79"/>
      <c r="BM962" s="79"/>
      <c r="BN962" s="79"/>
      <c r="BO962" s="79"/>
      <c r="BP962" s="79"/>
      <c r="BQ962" s="79"/>
      <c r="BR962" s="79"/>
      <c r="BS962" s="79"/>
      <c r="BT962" s="79"/>
      <c r="BU962" s="79"/>
      <c r="BV962" s="79"/>
      <c r="BW962" s="79"/>
      <c r="BX962" s="79"/>
      <c r="BY962" s="79"/>
      <c r="BZ962" s="79"/>
    </row>
    <row r="963" spans="1:78">
      <c r="A963" s="79"/>
      <c r="B963" s="79"/>
      <c r="C963" s="79"/>
      <c r="D963" s="79"/>
      <c r="E963" s="79"/>
      <c r="F963" s="79"/>
      <c r="G963" s="79"/>
      <c r="H963" s="79"/>
      <c r="I963" s="79"/>
      <c r="J963" s="79"/>
      <c r="K963" s="79"/>
      <c r="L963" s="79"/>
      <c r="AE963" s="79"/>
      <c r="AF963" s="79"/>
      <c r="AG963" s="79"/>
      <c r="AH963" s="79"/>
      <c r="AI963" s="79"/>
      <c r="AJ963" s="79"/>
      <c r="AK963" s="79"/>
      <c r="AL963" s="79"/>
      <c r="AM963" s="79"/>
      <c r="AN963" s="79"/>
      <c r="AO963" s="79"/>
      <c r="AP963" s="79"/>
      <c r="AQ963" s="79"/>
      <c r="AR963" s="79"/>
      <c r="AS963" s="79"/>
      <c r="AT963" s="79"/>
      <c r="AU963" s="79"/>
      <c r="AV963" s="79"/>
      <c r="AW963" s="79"/>
      <c r="AX963" s="79"/>
      <c r="AY963" s="79"/>
      <c r="AZ963" s="79"/>
      <c r="BA963" s="79"/>
      <c r="BB963" s="79"/>
      <c r="BC963" s="79"/>
      <c r="BD963" s="79"/>
      <c r="BE963" s="79"/>
      <c r="BF963" s="79"/>
      <c r="BG963" s="79"/>
      <c r="BH963" s="79"/>
      <c r="BI963" s="79"/>
      <c r="BJ963" s="79"/>
      <c r="BK963" s="79"/>
      <c r="BL963" s="79"/>
      <c r="BM963" s="79"/>
      <c r="BN963" s="79"/>
      <c r="BO963" s="79"/>
      <c r="BP963" s="79"/>
      <c r="BQ963" s="79"/>
      <c r="BR963" s="79"/>
      <c r="BS963" s="79"/>
      <c r="BT963" s="79"/>
      <c r="BU963" s="79"/>
      <c r="BV963" s="79"/>
      <c r="BW963" s="79"/>
      <c r="BX963" s="79"/>
      <c r="BY963" s="79"/>
      <c r="BZ963" s="79"/>
    </row>
    <row r="964" spans="1:78">
      <c r="A964" s="79"/>
      <c r="B964" s="79"/>
      <c r="C964" s="79"/>
      <c r="D964" s="79"/>
      <c r="E964" s="79"/>
      <c r="F964" s="79"/>
      <c r="G964" s="79"/>
      <c r="H964" s="79"/>
      <c r="I964" s="79"/>
      <c r="J964" s="79"/>
      <c r="K964" s="79"/>
      <c r="L964" s="79"/>
      <c r="AE964" s="79"/>
      <c r="AF964" s="79"/>
      <c r="AG964" s="79"/>
      <c r="AH964" s="79"/>
      <c r="AI964" s="79"/>
      <c r="AJ964" s="79"/>
      <c r="AK964" s="79"/>
      <c r="AL964" s="79"/>
      <c r="AM964" s="79"/>
      <c r="AN964" s="79"/>
      <c r="AO964" s="79"/>
      <c r="AP964" s="79"/>
      <c r="AQ964" s="79"/>
      <c r="AR964" s="79"/>
      <c r="AS964" s="79"/>
      <c r="AT964" s="79"/>
      <c r="AU964" s="79"/>
      <c r="AV964" s="79"/>
      <c r="AW964" s="79"/>
      <c r="AX964" s="79"/>
      <c r="AY964" s="79"/>
      <c r="AZ964" s="79"/>
      <c r="BA964" s="79"/>
      <c r="BB964" s="79"/>
      <c r="BC964" s="79"/>
      <c r="BD964" s="79"/>
      <c r="BE964" s="79"/>
      <c r="BF964" s="79"/>
      <c r="BG964" s="79"/>
      <c r="BH964" s="79"/>
      <c r="BI964" s="79"/>
      <c r="BJ964" s="79"/>
      <c r="BK964" s="79"/>
      <c r="BL964" s="79"/>
      <c r="BM964" s="79"/>
      <c r="BN964" s="79"/>
      <c r="BO964" s="79"/>
      <c r="BP964" s="79"/>
      <c r="BQ964" s="79"/>
      <c r="BR964" s="79"/>
      <c r="BS964" s="79"/>
      <c r="BT964" s="79"/>
      <c r="BU964" s="79"/>
      <c r="BV964" s="79"/>
      <c r="BW964" s="79"/>
      <c r="BX964" s="79"/>
      <c r="BY964" s="79"/>
      <c r="BZ964" s="79"/>
    </row>
    <row r="965" spans="1:78">
      <c r="A965" s="79"/>
      <c r="B965" s="79"/>
      <c r="C965" s="79"/>
      <c r="D965" s="79"/>
      <c r="E965" s="79"/>
      <c r="F965" s="79"/>
      <c r="G965" s="79"/>
      <c r="H965" s="79"/>
      <c r="I965" s="79"/>
      <c r="J965" s="79"/>
      <c r="K965" s="79"/>
      <c r="L965" s="79"/>
      <c r="AE965" s="79"/>
      <c r="AF965" s="79"/>
      <c r="AG965" s="79"/>
      <c r="AH965" s="79"/>
      <c r="AI965" s="79"/>
      <c r="AJ965" s="79"/>
      <c r="AK965" s="79"/>
      <c r="AL965" s="79"/>
      <c r="AM965" s="79"/>
      <c r="AN965" s="79"/>
      <c r="AO965" s="79"/>
      <c r="AP965" s="79"/>
      <c r="AQ965" s="79"/>
      <c r="AR965" s="79"/>
      <c r="AS965" s="79"/>
      <c r="AT965" s="79"/>
      <c r="AU965" s="79"/>
      <c r="AV965" s="79"/>
      <c r="AW965" s="79"/>
      <c r="AX965" s="79"/>
      <c r="AY965" s="79"/>
      <c r="AZ965" s="79"/>
      <c r="BA965" s="79"/>
      <c r="BB965" s="79"/>
      <c r="BC965" s="79"/>
      <c r="BD965" s="79"/>
      <c r="BE965" s="79"/>
      <c r="BF965" s="79"/>
      <c r="BG965" s="79"/>
      <c r="BH965" s="79"/>
      <c r="BI965" s="79"/>
      <c r="BJ965" s="79"/>
      <c r="BK965" s="79"/>
      <c r="BL965" s="79"/>
      <c r="BM965" s="79"/>
      <c r="BN965" s="79"/>
      <c r="BO965" s="79"/>
      <c r="BP965" s="79"/>
      <c r="BQ965" s="79"/>
      <c r="BR965" s="79"/>
      <c r="BS965" s="79"/>
      <c r="BT965" s="79"/>
      <c r="BU965" s="79"/>
      <c r="BV965" s="79"/>
      <c r="BW965" s="79"/>
      <c r="BX965" s="79"/>
      <c r="BY965" s="79"/>
      <c r="BZ965" s="79"/>
    </row>
    <row r="966" spans="1:78">
      <c r="A966" s="79"/>
      <c r="B966" s="79"/>
      <c r="C966" s="79"/>
      <c r="D966" s="79"/>
      <c r="E966" s="79"/>
      <c r="F966" s="79"/>
      <c r="G966" s="79"/>
      <c r="H966" s="79"/>
      <c r="I966" s="79"/>
      <c r="J966" s="79"/>
      <c r="K966" s="79"/>
      <c r="L966" s="79"/>
      <c r="AE966" s="79"/>
      <c r="AF966" s="79"/>
      <c r="AG966" s="79"/>
      <c r="AH966" s="79"/>
      <c r="AI966" s="79"/>
      <c r="AJ966" s="79"/>
      <c r="AK966" s="79"/>
      <c r="AL966" s="79"/>
      <c r="AM966" s="79"/>
      <c r="AN966" s="79"/>
      <c r="AO966" s="79"/>
      <c r="AP966" s="79"/>
      <c r="AQ966" s="79"/>
      <c r="AR966" s="79"/>
      <c r="AS966" s="79"/>
      <c r="AT966" s="79"/>
      <c r="AU966" s="79"/>
      <c r="AV966" s="79"/>
      <c r="AW966" s="79"/>
      <c r="AX966" s="79"/>
      <c r="AY966" s="79"/>
      <c r="AZ966" s="79"/>
      <c r="BA966" s="79"/>
      <c r="BB966" s="79"/>
      <c r="BC966" s="79"/>
      <c r="BD966" s="79"/>
      <c r="BE966" s="79"/>
      <c r="BF966" s="79"/>
      <c r="BG966" s="79"/>
      <c r="BH966" s="79"/>
      <c r="BI966" s="79"/>
      <c r="BJ966" s="79"/>
      <c r="BK966" s="79"/>
      <c r="BL966" s="79"/>
      <c r="BM966" s="79"/>
      <c r="BN966" s="79"/>
      <c r="BO966" s="79"/>
      <c r="BP966" s="79"/>
      <c r="BQ966" s="79"/>
      <c r="BR966" s="79"/>
      <c r="BS966" s="79"/>
      <c r="BT966" s="79"/>
      <c r="BU966" s="79"/>
      <c r="BV966" s="79"/>
      <c r="BW966" s="79"/>
      <c r="BX966" s="79"/>
      <c r="BY966" s="79"/>
      <c r="BZ966" s="79"/>
    </row>
    <row r="967" spans="1:78">
      <c r="A967" s="79"/>
      <c r="B967" s="79"/>
      <c r="C967" s="79"/>
      <c r="D967" s="79"/>
      <c r="E967" s="79"/>
      <c r="F967" s="79"/>
      <c r="G967" s="79"/>
      <c r="H967" s="79"/>
      <c r="I967" s="79"/>
      <c r="J967" s="79"/>
      <c r="K967" s="79"/>
      <c r="L967" s="79"/>
      <c r="AE967" s="79"/>
      <c r="AF967" s="79"/>
      <c r="AG967" s="79"/>
      <c r="AH967" s="79"/>
      <c r="AI967" s="79"/>
      <c r="AJ967" s="79"/>
      <c r="AK967" s="79"/>
      <c r="AL967" s="79"/>
      <c r="AM967" s="79"/>
      <c r="AN967" s="79"/>
      <c r="AO967" s="79"/>
      <c r="AP967" s="79"/>
      <c r="AQ967" s="79"/>
      <c r="AR967" s="79"/>
      <c r="AS967" s="79"/>
      <c r="AT967" s="79"/>
      <c r="AU967" s="79"/>
      <c r="AV967" s="79"/>
      <c r="AW967" s="79"/>
      <c r="AX967" s="79"/>
      <c r="AY967" s="79"/>
      <c r="AZ967" s="79"/>
      <c r="BA967" s="79"/>
      <c r="BB967" s="79"/>
      <c r="BC967" s="79"/>
      <c r="BD967" s="79"/>
      <c r="BE967" s="79"/>
      <c r="BF967" s="79"/>
      <c r="BG967" s="79"/>
      <c r="BH967" s="79"/>
      <c r="BI967" s="79"/>
      <c r="BJ967" s="79"/>
      <c r="BK967" s="79"/>
      <c r="BL967" s="79"/>
      <c r="BM967" s="79"/>
      <c r="BN967" s="79"/>
      <c r="BO967" s="79"/>
      <c r="BP967" s="79"/>
      <c r="BQ967" s="79"/>
      <c r="BR967" s="79"/>
      <c r="BS967" s="79"/>
      <c r="BT967" s="79"/>
      <c r="BU967" s="79"/>
      <c r="BV967" s="79"/>
      <c r="BW967" s="79"/>
      <c r="BX967" s="79"/>
      <c r="BY967" s="79"/>
      <c r="BZ967" s="79"/>
    </row>
    <row r="968" spans="1:78">
      <c r="A968" s="79"/>
      <c r="B968" s="79"/>
      <c r="C968" s="79"/>
      <c r="D968" s="79"/>
      <c r="E968" s="79"/>
      <c r="F968" s="79"/>
      <c r="G968" s="79"/>
      <c r="H968" s="79"/>
      <c r="I968" s="79"/>
      <c r="J968" s="79"/>
      <c r="K968" s="79"/>
      <c r="L968" s="79"/>
      <c r="AE968" s="79"/>
      <c r="AF968" s="79"/>
      <c r="AG968" s="79"/>
      <c r="AH968" s="79"/>
      <c r="AI968" s="79"/>
      <c r="AJ968" s="79"/>
      <c r="AK968" s="79"/>
      <c r="AL968" s="79"/>
      <c r="AM968" s="79"/>
      <c r="AN968" s="79"/>
      <c r="AO968" s="79"/>
      <c r="AP968" s="79"/>
      <c r="AQ968" s="79"/>
      <c r="AR968" s="79"/>
      <c r="AS968" s="79"/>
      <c r="AT968" s="79"/>
      <c r="AU968" s="79"/>
      <c r="AV968" s="79"/>
      <c r="AW968" s="79"/>
      <c r="AX968" s="79"/>
      <c r="AY968" s="79"/>
      <c r="AZ968" s="79"/>
      <c r="BA968" s="79"/>
      <c r="BB968" s="79"/>
      <c r="BC968" s="79"/>
      <c r="BD968" s="79"/>
      <c r="BE968" s="79"/>
      <c r="BF968" s="79"/>
      <c r="BG968" s="79"/>
      <c r="BH968" s="79"/>
      <c r="BI968" s="79"/>
      <c r="BJ968" s="79"/>
      <c r="BK968" s="79"/>
      <c r="BL968" s="79"/>
      <c r="BM968" s="79"/>
      <c r="BN968" s="79"/>
      <c r="BO968" s="79"/>
      <c r="BP968" s="79"/>
      <c r="BQ968" s="79"/>
      <c r="BR968" s="79"/>
      <c r="BS968" s="79"/>
      <c r="BT968" s="79"/>
      <c r="BU968" s="79"/>
      <c r="BV968" s="79"/>
      <c r="BW968" s="79"/>
      <c r="BX968" s="79"/>
      <c r="BY968" s="79"/>
      <c r="BZ968" s="79"/>
    </row>
    <row r="969" spans="1:78">
      <c r="A969" s="79"/>
      <c r="B969" s="79"/>
      <c r="C969" s="79"/>
      <c r="D969" s="79"/>
      <c r="E969" s="79"/>
      <c r="F969" s="79"/>
      <c r="G969" s="79"/>
      <c r="H969" s="79"/>
      <c r="I969" s="79"/>
      <c r="J969" s="79"/>
      <c r="K969" s="79"/>
      <c r="L969" s="79"/>
      <c r="AE969" s="79"/>
      <c r="AF969" s="79"/>
      <c r="AG969" s="79"/>
      <c r="AH969" s="79"/>
      <c r="AI969" s="79"/>
      <c r="AJ969" s="79"/>
      <c r="AK969" s="79"/>
      <c r="AL969" s="79"/>
      <c r="AM969" s="79"/>
      <c r="AN969" s="79"/>
      <c r="AO969" s="79"/>
      <c r="AP969" s="79"/>
      <c r="AQ969" s="79"/>
      <c r="AR969" s="79"/>
      <c r="AS969" s="79"/>
      <c r="AT969" s="79"/>
      <c r="AU969" s="79"/>
      <c r="AV969" s="79"/>
      <c r="AW969" s="79"/>
      <c r="AX969" s="79"/>
      <c r="AY969" s="79"/>
      <c r="AZ969" s="79"/>
      <c r="BA969" s="79"/>
      <c r="BB969" s="79"/>
      <c r="BC969" s="79"/>
      <c r="BD969" s="79"/>
      <c r="BE969" s="79"/>
      <c r="BF969" s="79"/>
      <c r="BG969" s="79"/>
      <c r="BH969" s="79"/>
      <c r="BI969" s="79"/>
      <c r="BJ969" s="79"/>
      <c r="BK969" s="79"/>
      <c r="BL969" s="79"/>
      <c r="BM969" s="79"/>
      <c r="BN969" s="79"/>
      <c r="BO969" s="79"/>
      <c r="BP969" s="79"/>
      <c r="BQ969" s="79"/>
      <c r="BR969" s="79"/>
      <c r="BS969" s="79"/>
      <c r="BT969" s="79"/>
      <c r="BU969" s="79"/>
      <c r="BV969" s="79"/>
      <c r="BW969" s="79"/>
      <c r="BX969" s="79"/>
      <c r="BY969" s="79"/>
      <c r="BZ969" s="79"/>
    </row>
    <row r="970" spans="1:78">
      <c r="A970" s="79"/>
      <c r="B970" s="79"/>
      <c r="C970" s="79"/>
      <c r="D970" s="79"/>
      <c r="E970" s="79"/>
      <c r="F970" s="79"/>
      <c r="G970" s="79"/>
      <c r="H970" s="79"/>
      <c r="I970" s="79"/>
      <c r="J970" s="79"/>
      <c r="K970" s="79"/>
      <c r="L970" s="79"/>
      <c r="AE970" s="79"/>
      <c r="AF970" s="79"/>
      <c r="AG970" s="79"/>
      <c r="AH970" s="79"/>
      <c r="AI970" s="79"/>
      <c r="AJ970" s="79"/>
      <c r="AK970" s="79"/>
      <c r="AL970" s="79"/>
      <c r="AM970" s="79"/>
      <c r="AN970" s="79"/>
      <c r="AO970" s="79"/>
      <c r="AP970" s="79"/>
      <c r="AQ970" s="79"/>
      <c r="AR970" s="79"/>
      <c r="AS970" s="79"/>
      <c r="AT970" s="79"/>
      <c r="AU970" s="79"/>
      <c r="AV970" s="79"/>
      <c r="AW970" s="79"/>
      <c r="AX970" s="79"/>
      <c r="AY970" s="79"/>
      <c r="AZ970" s="79"/>
      <c r="BA970" s="79"/>
      <c r="BB970" s="79"/>
      <c r="BC970" s="79"/>
      <c r="BD970" s="79"/>
      <c r="BE970" s="79"/>
      <c r="BF970" s="79"/>
      <c r="BG970" s="79"/>
      <c r="BH970" s="79"/>
      <c r="BI970" s="79"/>
      <c r="BJ970" s="79"/>
      <c r="BK970" s="79"/>
      <c r="BL970" s="79"/>
      <c r="BM970" s="79"/>
      <c r="BN970" s="79"/>
      <c r="BO970" s="79"/>
      <c r="BP970" s="79"/>
      <c r="BQ970" s="79"/>
      <c r="BR970" s="79"/>
      <c r="BS970" s="79"/>
      <c r="BT970" s="79"/>
      <c r="BU970" s="79"/>
      <c r="BV970" s="79"/>
      <c r="BW970" s="79"/>
      <c r="BX970" s="79"/>
      <c r="BY970" s="79"/>
      <c r="BZ970" s="79"/>
    </row>
    <row r="971" spans="1:78">
      <c r="A971" s="79"/>
      <c r="B971" s="79"/>
      <c r="C971" s="79"/>
      <c r="D971" s="79"/>
      <c r="E971" s="79"/>
      <c r="F971" s="79"/>
      <c r="G971" s="79"/>
      <c r="H971" s="79"/>
      <c r="I971" s="79"/>
      <c r="J971" s="79"/>
      <c r="K971" s="79"/>
      <c r="L971" s="79"/>
      <c r="AE971" s="79"/>
      <c r="AF971" s="79"/>
      <c r="AG971" s="79"/>
      <c r="AH971" s="79"/>
      <c r="AI971" s="79"/>
      <c r="AJ971" s="79"/>
      <c r="AK971" s="79"/>
      <c r="AL971" s="79"/>
      <c r="AM971" s="79"/>
      <c r="AN971" s="79"/>
      <c r="AO971" s="79"/>
      <c r="AP971" s="79"/>
      <c r="AQ971" s="79"/>
      <c r="AR971" s="79"/>
      <c r="AS971" s="79"/>
      <c r="AT971" s="79"/>
      <c r="AU971" s="79"/>
      <c r="AV971" s="79"/>
      <c r="AW971" s="79"/>
      <c r="AX971" s="79"/>
      <c r="AY971" s="79"/>
      <c r="AZ971" s="79"/>
      <c r="BA971" s="79"/>
      <c r="BB971" s="79"/>
      <c r="BC971" s="79"/>
      <c r="BD971" s="79"/>
      <c r="BE971" s="79"/>
      <c r="BF971" s="79"/>
      <c r="BG971" s="79"/>
      <c r="BH971" s="79"/>
      <c r="BI971" s="79"/>
      <c r="BJ971" s="79"/>
      <c r="BK971" s="79"/>
      <c r="BL971" s="79"/>
      <c r="BM971" s="79"/>
      <c r="BN971" s="79"/>
      <c r="BO971" s="79"/>
      <c r="BP971" s="79"/>
      <c r="BQ971" s="79"/>
      <c r="BR971" s="79"/>
      <c r="BS971" s="79"/>
      <c r="BT971" s="79"/>
      <c r="BU971" s="79"/>
      <c r="BV971" s="79"/>
      <c r="BW971" s="79"/>
      <c r="BX971" s="79"/>
      <c r="BY971" s="79"/>
      <c r="BZ971" s="79"/>
    </row>
    <row r="972" spans="1:78">
      <c r="A972" s="79"/>
      <c r="B972" s="79"/>
      <c r="C972" s="79"/>
      <c r="D972" s="79"/>
      <c r="E972" s="79"/>
      <c r="F972" s="79"/>
      <c r="G972" s="79"/>
      <c r="H972" s="79"/>
      <c r="I972" s="79"/>
      <c r="J972" s="79"/>
      <c r="K972" s="79"/>
      <c r="L972" s="79"/>
      <c r="AE972" s="79"/>
      <c r="AF972" s="79"/>
      <c r="AG972" s="79"/>
      <c r="AH972" s="79"/>
      <c r="AI972" s="79"/>
      <c r="AJ972" s="79"/>
      <c r="AK972" s="79"/>
      <c r="AL972" s="79"/>
      <c r="AM972" s="79"/>
      <c r="AN972" s="79"/>
      <c r="AO972" s="79"/>
      <c r="AP972" s="79"/>
      <c r="AQ972" s="79"/>
      <c r="AR972" s="79"/>
      <c r="AS972" s="79"/>
      <c r="AT972" s="79"/>
      <c r="AU972" s="79"/>
      <c r="AV972" s="79"/>
      <c r="AW972" s="79"/>
      <c r="AX972" s="79"/>
      <c r="AY972" s="79"/>
      <c r="AZ972" s="79"/>
      <c r="BA972" s="79"/>
      <c r="BB972" s="79"/>
      <c r="BC972" s="79"/>
      <c r="BD972" s="79"/>
      <c r="BE972" s="79"/>
      <c r="BF972" s="79"/>
      <c r="BG972" s="79"/>
      <c r="BH972" s="79"/>
      <c r="BI972" s="79"/>
      <c r="BJ972" s="79"/>
      <c r="BK972" s="79"/>
      <c r="BL972" s="79"/>
      <c r="BM972" s="79"/>
      <c r="BN972" s="79"/>
      <c r="BO972" s="79"/>
      <c r="BP972" s="79"/>
      <c r="BQ972" s="79"/>
      <c r="BR972" s="79"/>
      <c r="BS972" s="79"/>
      <c r="BT972" s="79"/>
      <c r="BU972" s="79"/>
      <c r="BV972" s="79"/>
      <c r="BW972" s="79"/>
      <c r="BX972" s="79"/>
      <c r="BY972" s="79"/>
      <c r="BZ972" s="79"/>
    </row>
    <row r="973" spans="1:78">
      <c r="A973" s="79"/>
      <c r="B973" s="79"/>
      <c r="C973" s="79"/>
      <c r="D973" s="79"/>
      <c r="E973" s="79"/>
      <c r="F973" s="79"/>
      <c r="G973" s="79"/>
      <c r="H973" s="79"/>
      <c r="I973" s="79"/>
      <c r="J973" s="79"/>
      <c r="K973" s="79"/>
      <c r="L973" s="79"/>
      <c r="AE973" s="79"/>
      <c r="AF973" s="79"/>
      <c r="AG973" s="79"/>
      <c r="AH973" s="79"/>
      <c r="AI973" s="79"/>
      <c r="AJ973" s="79"/>
      <c r="AK973" s="79"/>
      <c r="AL973" s="79"/>
      <c r="AM973" s="79"/>
      <c r="AN973" s="79"/>
      <c r="AO973" s="79"/>
      <c r="AP973" s="79"/>
      <c r="AQ973" s="79"/>
      <c r="AR973" s="79"/>
      <c r="AS973" s="79"/>
      <c r="AT973" s="79"/>
      <c r="AU973" s="79"/>
      <c r="AV973" s="79"/>
      <c r="AW973" s="79"/>
      <c r="AX973" s="79"/>
      <c r="AY973" s="79"/>
      <c r="AZ973" s="79"/>
      <c r="BA973" s="79"/>
      <c r="BB973" s="79"/>
      <c r="BC973" s="79"/>
      <c r="BD973" s="79"/>
      <c r="BE973" s="79"/>
      <c r="BF973" s="79"/>
      <c r="BG973" s="79"/>
      <c r="BH973" s="79"/>
      <c r="BI973" s="79"/>
      <c r="BJ973" s="79"/>
      <c r="BK973" s="79"/>
      <c r="BL973" s="79"/>
      <c r="BM973" s="79"/>
      <c r="BN973" s="79"/>
      <c r="BO973" s="79"/>
      <c r="BP973" s="79"/>
      <c r="BQ973" s="79"/>
      <c r="BR973" s="79"/>
      <c r="BS973" s="79"/>
      <c r="BT973" s="79"/>
      <c r="BU973" s="79"/>
      <c r="BV973" s="79"/>
      <c r="BW973" s="79"/>
      <c r="BX973" s="79"/>
      <c r="BY973" s="79"/>
      <c r="BZ973" s="79"/>
    </row>
    <row r="974" spans="1:78">
      <c r="A974" s="79"/>
      <c r="B974" s="79"/>
      <c r="C974" s="79"/>
      <c r="D974" s="79"/>
      <c r="E974" s="79"/>
      <c r="F974" s="79"/>
      <c r="G974" s="79"/>
      <c r="H974" s="79"/>
      <c r="I974" s="79"/>
      <c r="J974" s="79"/>
      <c r="K974" s="79"/>
      <c r="L974" s="79"/>
      <c r="AE974" s="79"/>
      <c r="AF974" s="79"/>
      <c r="AG974" s="79"/>
      <c r="AH974" s="79"/>
      <c r="AI974" s="79"/>
      <c r="AJ974" s="79"/>
      <c r="AK974" s="79"/>
      <c r="AL974" s="79"/>
      <c r="AM974" s="79"/>
      <c r="AN974" s="79"/>
      <c r="AO974" s="79"/>
      <c r="AP974" s="79"/>
      <c r="AQ974" s="79"/>
      <c r="AR974" s="79"/>
      <c r="AS974" s="79"/>
      <c r="AT974" s="79"/>
      <c r="AU974" s="79"/>
      <c r="AV974" s="79"/>
      <c r="AW974" s="79"/>
      <c r="AX974" s="79"/>
      <c r="AY974" s="79"/>
      <c r="AZ974" s="79"/>
      <c r="BA974" s="79"/>
      <c r="BB974" s="79"/>
      <c r="BC974" s="79"/>
      <c r="BD974" s="79"/>
      <c r="BE974" s="79"/>
      <c r="BF974" s="79"/>
      <c r="BG974" s="79"/>
      <c r="BH974" s="79"/>
      <c r="BI974" s="79"/>
      <c r="BJ974" s="79"/>
      <c r="BK974" s="79"/>
      <c r="BL974" s="79"/>
      <c r="BM974" s="79"/>
      <c r="BN974" s="79"/>
      <c r="BO974" s="79"/>
      <c r="BP974" s="79"/>
      <c r="BQ974" s="79"/>
      <c r="BR974" s="79"/>
      <c r="BS974" s="79"/>
      <c r="BT974" s="79"/>
      <c r="BU974" s="79"/>
      <c r="BV974" s="79"/>
      <c r="BW974" s="79"/>
      <c r="BX974" s="79"/>
      <c r="BY974" s="79"/>
      <c r="BZ974" s="79"/>
    </row>
    <row r="975" spans="1:78">
      <c r="A975" s="79"/>
      <c r="B975" s="79"/>
      <c r="C975" s="79"/>
      <c r="D975" s="79"/>
      <c r="E975" s="79"/>
      <c r="F975" s="79"/>
      <c r="G975" s="79"/>
      <c r="H975" s="79"/>
      <c r="I975" s="79"/>
      <c r="J975" s="79"/>
      <c r="K975" s="79"/>
      <c r="L975" s="79"/>
      <c r="AE975" s="79"/>
      <c r="AF975" s="79"/>
      <c r="AG975" s="79"/>
      <c r="AH975" s="79"/>
      <c r="AI975" s="79"/>
      <c r="AJ975" s="79"/>
      <c r="AK975" s="79"/>
      <c r="AL975" s="79"/>
      <c r="AM975" s="79"/>
      <c r="AN975" s="79"/>
      <c r="AO975" s="79"/>
      <c r="AP975" s="79"/>
      <c r="AQ975" s="79"/>
      <c r="AR975" s="79"/>
      <c r="AS975" s="79"/>
      <c r="AT975" s="79"/>
      <c r="AU975" s="79"/>
      <c r="AV975" s="79"/>
      <c r="AW975" s="79"/>
      <c r="AX975" s="79"/>
      <c r="AY975" s="79"/>
      <c r="AZ975" s="79"/>
      <c r="BA975" s="79"/>
      <c r="BB975" s="79"/>
      <c r="BC975" s="79"/>
      <c r="BD975" s="79"/>
      <c r="BE975" s="79"/>
      <c r="BF975" s="79"/>
      <c r="BG975" s="79"/>
      <c r="BH975" s="79"/>
      <c r="BI975" s="79"/>
      <c r="BJ975" s="79"/>
      <c r="BK975" s="79"/>
      <c r="BL975" s="79"/>
      <c r="BM975" s="79"/>
      <c r="BN975" s="79"/>
      <c r="BO975" s="79"/>
      <c r="BP975" s="79"/>
      <c r="BQ975" s="79"/>
      <c r="BR975" s="79"/>
      <c r="BS975" s="79"/>
      <c r="BT975" s="79"/>
      <c r="BU975" s="79"/>
      <c r="BV975" s="79"/>
      <c r="BW975" s="79"/>
      <c r="BX975" s="79"/>
      <c r="BY975" s="79"/>
      <c r="BZ975" s="79"/>
    </row>
    <row r="976" spans="1:78">
      <c r="A976" s="79"/>
      <c r="B976" s="79"/>
      <c r="C976" s="79"/>
      <c r="D976" s="79"/>
      <c r="E976" s="79"/>
      <c r="F976" s="79"/>
      <c r="G976" s="79"/>
      <c r="H976" s="79"/>
      <c r="I976" s="79"/>
      <c r="J976" s="79"/>
      <c r="K976" s="79"/>
      <c r="L976" s="79"/>
      <c r="AE976" s="79"/>
      <c r="AF976" s="79"/>
      <c r="AG976" s="79"/>
      <c r="AH976" s="79"/>
      <c r="AI976" s="79"/>
      <c r="AJ976" s="79"/>
      <c r="AK976" s="79"/>
      <c r="AL976" s="79"/>
      <c r="AM976" s="79"/>
      <c r="AN976" s="79"/>
      <c r="AO976" s="79"/>
      <c r="AP976" s="79"/>
      <c r="AQ976" s="79"/>
      <c r="AR976" s="79"/>
      <c r="AS976" s="79"/>
      <c r="AT976" s="79"/>
      <c r="AU976" s="79"/>
      <c r="AV976" s="79"/>
      <c r="AW976" s="79"/>
      <c r="AX976" s="79"/>
      <c r="AY976" s="79"/>
      <c r="AZ976" s="79"/>
      <c r="BA976" s="79"/>
      <c r="BB976" s="79"/>
      <c r="BC976" s="79"/>
      <c r="BD976" s="79"/>
      <c r="BE976" s="79"/>
      <c r="BF976" s="79"/>
      <c r="BG976" s="79"/>
      <c r="BH976" s="79"/>
      <c r="BI976" s="79"/>
      <c r="BJ976" s="79"/>
      <c r="BK976" s="79"/>
      <c r="BL976" s="79"/>
      <c r="BM976" s="79"/>
      <c r="BN976" s="79"/>
      <c r="BO976" s="79"/>
      <c r="BP976" s="79"/>
      <c r="BQ976" s="79"/>
      <c r="BR976" s="79"/>
      <c r="BS976" s="79"/>
      <c r="BT976" s="79"/>
      <c r="BU976" s="79"/>
      <c r="BV976" s="79"/>
      <c r="BW976" s="79"/>
      <c r="BX976" s="79"/>
      <c r="BY976" s="79"/>
      <c r="BZ976" s="79"/>
    </row>
    <row r="977" spans="1:78">
      <c r="A977" s="79"/>
      <c r="B977" s="79"/>
      <c r="C977" s="79"/>
      <c r="D977" s="79"/>
      <c r="E977" s="79"/>
      <c r="F977" s="79"/>
      <c r="G977" s="79"/>
      <c r="H977" s="79"/>
      <c r="I977" s="79"/>
      <c r="J977" s="79"/>
      <c r="K977" s="79"/>
      <c r="L977" s="79"/>
      <c r="AE977" s="79"/>
      <c r="AF977" s="79"/>
      <c r="AG977" s="79"/>
      <c r="AH977" s="79"/>
      <c r="AI977" s="79"/>
      <c r="AJ977" s="79"/>
      <c r="AK977" s="79"/>
      <c r="AL977" s="79"/>
      <c r="AM977" s="79"/>
      <c r="AN977" s="79"/>
      <c r="AO977" s="79"/>
      <c r="AP977" s="79"/>
      <c r="AQ977" s="79"/>
      <c r="AR977" s="79"/>
      <c r="AS977" s="79"/>
      <c r="AT977" s="79"/>
      <c r="AU977" s="79"/>
      <c r="AV977" s="79"/>
      <c r="AW977" s="79"/>
      <c r="AX977" s="79"/>
      <c r="AY977" s="79"/>
      <c r="AZ977" s="79"/>
      <c r="BA977" s="79"/>
      <c r="BB977" s="79"/>
      <c r="BC977" s="79"/>
      <c r="BD977" s="79"/>
      <c r="BE977" s="79"/>
      <c r="BF977" s="79"/>
      <c r="BG977" s="79"/>
      <c r="BH977" s="79"/>
      <c r="BI977" s="79"/>
      <c r="BJ977" s="79"/>
      <c r="BK977" s="79"/>
      <c r="BL977" s="79"/>
      <c r="BM977" s="79"/>
      <c r="BN977" s="79"/>
      <c r="BO977" s="79"/>
      <c r="BP977" s="79"/>
      <c r="BQ977" s="79"/>
      <c r="BR977" s="79"/>
      <c r="BS977" s="79"/>
      <c r="BT977" s="79"/>
      <c r="BU977" s="79"/>
      <c r="BV977" s="79"/>
      <c r="BW977" s="79"/>
      <c r="BX977" s="79"/>
      <c r="BY977" s="79"/>
      <c r="BZ977" s="79"/>
    </row>
    <row r="978" spans="1:78">
      <c r="A978" s="79"/>
      <c r="B978" s="79"/>
      <c r="C978" s="79"/>
      <c r="D978" s="79"/>
      <c r="E978" s="79"/>
      <c r="F978" s="79"/>
      <c r="G978" s="79"/>
      <c r="H978" s="79"/>
      <c r="I978" s="79"/>
      <c r="J978" s="79"/>
      <c r="K978" s="79"/>
      <c r="L978" s="79"/>
      <c r="AE978" s="79"/>
      <c r="AF978" s="79"/>
      <c r="AG978" s="79"/>
      <c r="AH978" s="79"/>
      <c r="AI978" s="79"/>
      <c r="AJ978" s="79"/>
      <c r="AK978" s="79"/>
      <c r="AL978" s="79"/>
      <c r="AM978" s="79"/>
      <c r="AN978" s="79"/>
      <c r="AO978" s="79"/>
      <c r="AP978" s="79"/>
      <c r="AQ978" s="79"/>
      <c r="AR978" s="79"/>
      <c r="AS978" s="79"/>
      <c r="AT978" s="79"/>
      <c r="AU978" s="79"/>
      <c r="AV978" s="79"/>
      <c r="AW978" s="79"/>
      <c r="AX978" s="79"/>
      <c r="AY978" s="79"/>
      <c r="AZ978" s="79"/>
      <c r="BA978" s="79"/>
      <c r="BB978" s="79"/>
      <c r="BC978" s="79"/>
      <c r="BD978" s="79"/>
      <c r="BE978" s="79"/>
      <c r="BF978" s="79"/>
      <c r="BG978" s="79"/>
      <c r="BH978" s="79"/>
      <c r="BI978" s="79"/>
      <c r="BJ978" s="79"/>
      <c r="BK978" s="79"/>
      <c r="BL978" s="79"/>
      <c r="BM978" s="79"/>
      <c r="BN978" s="79"/>
      <c r="BO978" s="79"/>
      <c r="BP978" s="79"/>
      <c r="BQ978" s="79"/>
      <c r="BR978" s="79"/>
      <c r="BS978" s="79"/>
      <c r="BT978" s="79"/>
      <c r="BU978" s="79"/>
      <c r="BV978" s="79"/>
      <c r="BW978" s="79"/>
      <c r="BX978" s="79"/>
      <c r="BY978" s="79"/>
      <c r="BZ978" s="79"/>
    </row>
    <row r="979" spans="1:78">
      <c r="A979" s="79"/>
      <c r="B979" s="79"/>
      <c r="C979" s="79"/>
      <c r="D979" s="79"/>
      <c r="E979" s="79"/>
      <c r="F979" s="79"/>
      <c r="G979" s="79"/>
      <c r="H979" s="79"/>
      <c r="I979" s="79"/>
      <c r="J979" s="79"/>
      <c r="K979" s="79"/>
      <c r="L979" s="79"/>
      <c r="AE979" s="79"/>
      <c r="AF979" s="79"/>
      <c r="AG979" s="79"/>
      <c r="AH979" s="79"/>
      <c r="AI979" s="79"/>
      <c r="AJ979" s="79"/>
      <c r="AK979" s="79"/>
      <c r="AL979" s="79"/>
      <c r="AM979" s="79"/>
      <c r="AN979" s="79"/>
      <c r="AO979" s="79"/>
      <c r="AP979" s="79"/>
      <c r="AQ979" s="79"/>
      <c r="AR979" s="79"/>
      <c r="AS979" s="79"/>
      <c r="AT979" s="79"/>
      <c r="AU979" s="79"/>
      <c r="AV979" s="79"/>
      <c r="AW979" s="79"/>
      <c r="AX979" s="79"/>
      <c r="AY979" s="79"/>
      <c r="AZ979" s="79"/>
      <c r="BA979" s="79"/>
      <c r="BB979" s="79"/>
      <c r="BC979" s="79"/>
      <c r="BD979" s="79"/>
      <c r="BE979" s="79"/>
      <c r="BF979" s="79"/>
      <c r="BG979" s="79"/>
      <c r="BH979" s="79"/>
      <c r="BI979" s="79"/>
      <c r="BJ979" s="79"/>
      <c r="BK979" s="79"/>
      <c r="BL979" s="79"/>
      <c r="BM979" s="79"/>
      <c r="BN979" s="79"/>
      <c r="BO979" s="79"/>
      <c r="BP979" s="79"/>
      <c r="BQ979" s="79"/>
      <c r="BR979" s="79"/>
      <c r="BS979" s="79"/>
      <c r="BT979" s="79"/>
      <c r="BU979" s="79"/>
      <c r="BV979" s="79"/>
      <c r="BW979" s="79"/>
      <c r="BX979" s="79"/>
      <c r="BY979" s="79"/>
      <c r="BZ979" s="79"/>
    </row>
    <row r="980" spans="1:78">
      <c r="A980" s="79"/>
      <c r="B980" s="79"/>
      <c r="C980" s="79"/>
      <c r="D980" s="79"/>
      <c r="E980" s="79"/>
      <c r="F980" s="79"/>
      <c r="G980" s="79"/>
      <c r="H980" s="79"/>
      <c r="I980" s="79"/>
      <c r="J980" s="79"/>
      <c r="K980" s="79"/>
      <c r="L980" s="79"/>
      <c r="AE980" s="79"/>
      <c r="AF980" s="79"/>
      <c r="AG980" s="79"/>
      <c r="AH980" s="79"/>
      <c r="AI980" s="79"/>
      <c r="AJ980" s="79"/>
      <c r="AK980" s="79"/>
      <c r="AL980" s="79"/>
      <c r="AM980" s="79"/>
      <c r="AN980" s="79"/>
      <c r="AO980" s="79"/>
      <c r="AP980" s="79"/>
      <c r="AQ980" s="79"/>
      <c r="AR980" s="79"/>
      <c r="AS980" s="79"/>
      <c r="AT980" s="79"/>
      <c r="AU980" s="79"/>
      <c r="AV980" s="79"/>
      <c r="AW980" s="79"/>
      <c r="AX980" s="79"/>
      <c r="AY980" s="79"/>
      <c r="AZ980" s="79"/>
      <c r="BA980" s="79"/>
      <c r="BB980" s="79"/>
      <c r="BC980" s="79"/>
      <c r="BD980" s="79"/>
      <c r="BE980" s="79"/>
      <c r="BF980" s="79"/>
      <c r="BG980" s="79"/>
      <c r="BH980" s="79"/>
      <c r="BI980" s="79"/>
      <c r="BJ980" s="79"/>
      <c r="BK980" s="79"/>
      <c r="BL980" s="79"/>
      <c r="BM980" s="79"/>
      <c r="BN980" s="79"/>
      <c r="BO980" s="79"/>
      <c r="BP980" s="79"/>
      <c r="BQ980" s="79"/>
      <c r="BR980" s="79"/>
      <c r="BS980" s="79"/>
      <c r="BT980" s="79"/>
      <c r="BU980" s="79"/>
      <c r="BV980" s="79"/>
      <c r="BW980" s="79"/>
      <c r="BX980" s="79"/>
      <c r="BY980" s="79"/>
      <c r="BZ980" s="79"/>
    </row>
    <row r="981" spans="1:78">
      <c r="A981" s="79"/>
      <c r="B981" s="79"/>
      <c r="C981" s="79"/>
      <c r="D981" s="79"/>
      <c r="E981" s="79"/>
      <c r="F981" s="79"/>
      <c r="G981" s="79"/>
      <c r="H981" s="79"/>
      <c r="I981" s="79"/>
      <c r="J981" s="79"/>
      <c r="K981" s="79"/>
      <c r="L981" s="79"/>
      <c r="AE981" s="79"/>
      <c r="AF981" s="79"/>
      <c r="AG981" s="79"/>
      <c r="AH981" s="79"/>
      <c r="AI981" s="79"/>
      <c r="AJ981" s="79"/>
      <c r="AK981" s="79"/>
      <c r="AL981" s="79"/>
      <c r="AM981" s="79"/>
      <c r="AN981" s="79"/>
      <c r="AO981" s="79"/>
      <c r="AP981" s="79"/>
      <c r="AQ981" s="79"/>
      <c r="AR981" s="79"/>
      <c r="AS981" s="79"/>
      <c r="AT981" s="79"/>
      <c r="AU981" s="79"/>
      <c r="AV981" s="79"/>
      <c r="AW981" s="79"/>
      <c r="AX981" s="79"/>
      <c r="AY981" s="79"/>
      <c r="AZ981" s="79"/>
      <c r="BA981" s="79"/>
      <c r="BB981" s="79"/>
      <c r="BC981" s="79"/>
      <c r="BD981" s="79"/>
      <c r="BE981" s="79"/>
      <c r="BF981" s="79"/>
      <c r="BG981" s="79"/>
      <c r="BH981" s="79"/>
      <c r="BI981" s="79"/>
      <c r="BJ981" s="79"/>
      <c r="BK981" s="79"/>
      <c r="BL981" s="79"/>
      <c r="BM981" s="79"/>
      <c r="BN981" s="79"/>
      <c r="BO981" s="79"/>
      <c r="BP981" s="79"/>
      <c r="BQ981" s="79"/>
      <c r="BR981" s="79"/>
      <c r="BS981" s="79"/>
      <c r="BT981" s="79"/>
      <c r="BU981" s="79"/>
      <c r="BV981" s="79"/>
      <c r="BW981" s="79"/>
      <c r="BX981" s="79"/>
      <c r="BY981" s="79"/>
      <c r="BZ981" s="79"/>
    </row>
    <row r="982" spans="1:78">
      <c r="A982" s="79"/>
      <c r="B982" s="79"/>
      <c r="C982" s="79"/>
      <c r="D982" s="79"/>
      <c r="E982" s="79"/>
      <c r="F982" s="79"/>
      <c r="G982" s="79"/>
      <c r="H982" s="79"/>
      <c r="I982" s="79"/>
      <c r="J982" s="79"/>
      <c r="K982" s="79"/>
      <c r="L982" s="79"/>
      <c r="AE982" s="79"/>
      <c r="AF982" s="79"/>
      <c r="AG982" s="79"/>
      <c r="AH982" s="79"/>
      <c r="AI982" s="79"/>
      <c r="AJ982" s="79"/>
      <c r="AK982" s="79"/>
      <c r="AL982" s="79"/>
      <c r="AM982" s="79"/>
      <c r="AN982" s="79"/>
      <c r="AO982" s="79"/>
      <c r="AP982" s="79"/>
      <c r="AQ982" s="79"/>
      <c r="AR982" s="79"/>
      <c r="AS982" s="79"/>
      <c r="AT982" s="79"/>
      <c r="AU982" s="79"/>
      <c r="AV982" s="79"/>
      <c r="AW982" s="79"/>
      <c r="AX982" s="79"/>
      <c r="AY982" s="79"/>
      <c r="AZ982" s="79"/>
      <c r="BA982" s="79"/>
      <c r="BB982" s="79"/>
      <c r="BC982" s="79"/>
      <c r="BD982" s="79"/>
      <c r="BE982" s="79"/>
      <c r="BF982" s="79"/>
      <c r="BG982" s="79"/>
      <c r="BH982" s="79"/>
      <c r="BI982" s="79"/>
      <c r="BJ982" s="79"/>
      <c r="BK982" s="79"/>
      <c r="BL982" s="79"/>
      <c r="BM982" s="79"/>
      <c r="BN982" s="79"/>
      <c r="BO982" s="79"/>
      <c r="BP982" s="79"/>
      <c r="BQ982" s="79"/>
      <c r="BR982" s="79"/>
      <c r="BS982" s="79"/>
      <c r="BT982" s="79"/>
      <c r="BU982" s="79"/>
      <c r="BV982" s="79"/>
      <c r="BW982" s="79"/>
      <c r="BX982" s="79"/>
      <c r="BY982" s="79"/>
      <c r="BZ982" s="79"/>
    </row>
    <row r="983" spans="1:78">
      <c r="A983" s="79"/>
      <c r="B983" s="79"/>
      <c r="C983" s="79"/>
      <c r="D983" s="79"/>
      <c r="E983" s="79"/>
      <c r="F983" s="79"/>
      <c r="G983" s="79"/>
      <c r="H983" s="79"/>
      <c r="I983" s="79"/>
      <c r="J983" s="79"/>
      <c r="K983" s="79"/>
      <c r="L983" s="79"/>
      <c r="AE983" s="79"/>
      <c r="AF983" s="79"/>
      <c r="AG983" s="79"/>
      <c r="AH983" s="79"/>
      <c r="AI983" s="79"/>
      <c r="AJ983" s="79"/>
      <c r="AK983" s="79"/>
      <c r="AL983" s="79"/>
      <c r="AM983" s="79"/>
      <c r="AN983" s="79"/>
      <c r="AO983" s="79"/>
      <c r="AP983" s="79"/>
      <c r="AQ983" s="79"/>
      <c r="AR983" s="79"/>
      <c r="AS983" s="79"/>
      <c r="AT983" s="79"/>
      <c r="AU983" s="79"/>
      <c r="AV983" s="79"/>
      <c r="AW983" s="79"/>
      <c r="AX983" s="79"/>
      <c r="AY983" s="79"/>
      <c r="AZ983" s="79"/>
      <c r="BA983" s="79"/>
      <c r="BB983" s="79"/>
      <c r="BC983" s="79"/>
      <c r="BD983" s="79"/>
      <c r="BE983" s="79"/>
      <c r="BF983" s="79"/>
      <c r="BG983" s="79"/>
      <c r="BH983" s="79"/>
      <c r="BI983" s="79"/>
      <c r="BJ983" s="79"/>
      <c r="BK983" s="79"/>
      <c r="BL983" s="79"/>
      <c r="BM983" s="79"/>
      <c r="BN983" s="79"/>
      <c r="BO983" s="79"/>
      <c r="BP983" s="79"/>
      <c r="BQ983" s="79"/>
      <c r="BR983" s="79"/>
      <c r="BS983" s="79"/>
      <c r="BT983" s="79"/>
      <c r="BU983" s="79"/>
      <c r="BV983" s="79"/>
      <c r="BW983" s="79"/>
      <c r="BX983" s="79"/>
      <c r="BY983" s="79"/>
      <c r="BZ983" s="79"/>
    </row>
    <row r="984" spans="1:78">
      <c r="A984" s="79"/>
      <c r="B984" s="79"/>
      <c r="C984" s="79"/>
      <c r="D984" s="79"/>
      <c r="E984" s="79"/>
      <c r="F984" s="79"/>
      <c r="G984" s="79"/>
      <c r="H984" s="79"/>
      <c r="I984" s="79"/>
      <c r="J984" s="79"/>
      <c r="K984" s="79"/>
      <c r="L984" s="79"/>
      <c r="AE984" s="79"/>
      <c r="AF984" s="79"/>
      <c r="AG984" s="79"/>
      <c r="AH984" s="79"/>
      <c r="AI984" s="79"/>
      <c r="AJ984" s="79"/>
      <c r="AK984" s="79"/>
      <c r="AL984" s="79"/>
      <c r="AM984" s="79"/>
      <c r="AN984" s="79"/>
      <c r="AO984" s="79"/>
      <c r="AP984" s="79"/>
      <c r="AQ984" s="79"/>
      <c r="AR984" s="79"/>
      <c r="AS984" s="79"/>
      <c r="AT984" s="79"/>
      <c r="AU984" s="79"/>
      <c r="AV984" s="79"/>
      <c r="AW984" s="79"/>
      <c r="AX984" s="79"/>
      <c r="AY984" s="79"/>
      <c r="AZ984" s="79"/>
      <c r="BA984" s="79"/>
      <c r="BB984" s="79"/>
      <c r="BC984" s="79"/>
      <c r="BD984" s="79"/>
      <c r="BE984" s="79"/>
      <c r="BF984" s="79"/>
      <c r="BG984" s="79"/>
      <c r="BH984" s="79"/>
      <c r="BI984" s="79"/>
      <c r="BJ984" s="79"/>
      <c r="BK984" s="79"/>
      <c r="BL984" s="79"/>
      <c r="BM984" s="79"/>
      <c r="BN984" s="79"/>
      <c r="BO984" s="79"/>
      <c r="BP984" s="79"/>
      <c r="BQ984" s="79"/>
      <c r="BR984" s="79"/>
      <c r="BS984" s="79"/>
      <c r="BT984" s="79"/>
      <c r="BU984" s="79"/>
      <c r="BV984" s="79"/>
      <c r="BW984" s="79"/>
      <c r="BX984" s="79"/>
      <c r="BY984" s="79"/>
      <c r="BZ984" s="79"/>
    </row>
    <row r="985" spans="1:78">
      <c r="A985" s="79"/>
      <c r="B985" s="79"/>
      <c r="C985" s="79"/>
      <c r="D985" s="79"/>
      <c r="E985" s="79"/>
      <c r="F985" s="79"/>
      <c r="G985" s="79"/>
      <c r="H985" s="79"/>
      <c r="I985" s="79"/>
      <c r="J985" s="79"/>
      <c r="K985" s="79"/>
      <c r="L985" s="79"/>
      <c r="AE985" s="79"/>
      <c r="AF985" s="79"/>
      <c r="AG985" s="79"/>
      <c r="AH985" s="79"/>
      <c r="AI985" s="79"/>
      <c r="AJ985" s="79"/>
      <c r="AK985" s="79"/>
      <c r="AL985" s="79"/>
      <c r="AM985" s="79"/>
      <c r="AN985" s="79"/>
      <c r="AO985" s="79"/>
      <c r="AP985" s="79"/>
      <c r="AQ985" s="79"/>
      <c r="AR985" s="79"/>
      <c r="AS985" s="79"/>
      <c r="AT985" s="79"/>
      <c r="AU985" s="79"/>
      <c r="AV985" s="79"/>
      <c r="AW985" s="79"/>
      <c r="AX985" s="79"/>
      <c r="AY985" s="79"/>
      <c r="AZ985" s="79"/>
      <c r="BA985" s="79"/>
      <c r="BB985" s="79"/>
      <c r="BC985" s="79"/>
      <c r="BD985" s="79"/>
      <c r="BE985" s="79"/>
      <c r="BF985" s="79"/>
      <c r="BG985" s="79"/>
      <c r="BH985" s="79"/>
      <c r="BI985" s="79"/>
      <c r="BJ985" s="79"/>
      <c r="BK985" s="79"/>
      <c r="BL985" s="79"/>
      <c r="BM985" s="79"/>
      <c r="BN985" s="79"/>
      <c r="BO985" s="79"/>
      <c r="BP985" s="79"/>
      <c r="BQ985" s="79"/>
      <c r="BR985" s="79"/>
      <c r="BS985" s="79"/>
      <c r="BT985" s="79"/>
      <c r="BU985" s="79"/>
      <c r="BV985" s="79"/>
      <c r="BW985" s="79"/>
      <c r="BX985" s="79"/>
      <c r="BY985" s="79"/>
      <c r="BZ985" s="79"/>
    </row>
    <row r="986" spans="1:78">
      <c r="A986" s="79"/>
      <c r="B986" s="79"/>
      <c r="C986" s="79"/>
      <c r="D986" s="79"/>
      <c r="E986" s="79"/>
      <c r="F986" s="79"/>
      <c r="G986" s="79"/>
      <c r="H986" s="79"/>
      <c r="I986" s="79"/>
      <c r="J986" s="79"/>
      <c r="K986" s="79"/>
      <c r="L986" s="79"/>
      <c r="AE986" s="79"/>
      <c r="AF986" s="79"/>
      <c r="AG986" s="79"/>
      <c r="AH986" s="79"/>
      <c r="AI986" s="79"/>
      <c r="AJ986" s="79"/>
      <c r="AK986" s="79"/>
      <c r="AL986" s="79"/>
      <c r="AM986" s="79"/>
      <c r="AN986" s="79"/>
      <c r="AO986" s="79"/>
      <c r="AP986" s="79"/>
      <c r="AQ986" s="79"/>
      <c r="AR986" s="79"/>
      <c r="AS986" s="79"/>
      <c r="AT986" s="79"/>
      <c r="AU986" s="79"/>
      <c r="AV986" s="79"/>
      <c r="AW986" s="79"/>
      <c r="AX986" s="79"/>
      <c r="AY986" s="79"/>
      <c r="AZ986" s="79"/>
      <c r="BA986" s="79"/>
      <c r="BB986" s="79"/>
      <c r="BC986" s="79"/>
      <c r="BD986" s="79"/>
      <c r="BE986" s="79"/>
      <c r="BF986" s="79"/>
      <c r="BG986" s="79"/>
      <c r="BH986" s="79"/>
      <c r="BI986" s="79"/>
      <c r="BJ986" s="79"/>
      <c r="BK986" s="79"/>
      <c r="BL986" s="79"/>
      <c r="BM986" s="79"/>
      <c r="BN986" s="79"/>
      <c r="BO986" s="79"/>
      <c r="BP986" s="79"/>
      <c r="BQ986" s="79"/>
      <c r="BR986" s="79"/>
      <c r="BS986" s="79"/>
      <c r="BT986" s="79"/>
      <c r="BU986" s="79"/>
      <c r="BV986" s="79"/>
      <c r="BW986" s="79"/>
      <c r="BX986" s="79"/>
      <c r="BY986" s="79"/>
      <c r="BZ986" s="79"/>
    </row>
    <row r="987" spans="1:78">
      <c r="A987" s="79"/>
      <c r="B987" s="79"/>
      <c r="C987" s="79"/>
      <c r="D987" s="79"/>
      <c r="E987" s="79"/>
      <c r="F987" s="79"/>
      <c r="G987" s="79"/>
      <c r="H987" s="79"/>
      <c r="I987" s="79"/>
      <c r="J987" s="79"/>
      <c r="K987" s="79"/>
      <c r="L987" s="79"/>
      <c r="AE987" s="79"/>
      <c r="AF987" s="79"/>
      <c r="AG987" s="79"/>
      <c r="AH987" s="79"/>
      <c r="AI987" s="79"/>
      <c r="AJ987" s="79"/>
      <c r="AK987" s="79"/>
      <c r="AL987" s="79"/>
      <c r="AM987" s="79"/>
      <c r="AN987" s="79"/>
      <c r="AO987" s="79"/>
      <c r="AP987" s="79"/>
      <c r="AQ987" s="79"/>
      <c r="AR987" s="79"/>
      <c r="AS987" s="79"/>
      <c r="AT987" s="79"/>
      <c r="AU987" s="79"/>
      <c r="AV987" s="79"/>
      <c r="AW987" s="79"/>
      <c r="AX987" s="79"/>
      <c r="AY987" s="79"/>
      <c r="AZ987" s="79"/>
      <c r="BA987" s="79"/>
      <c r="BB987" s="79"/>
      <c r="BC987" s="79"/>
      <c r="BD987" s="79"/>
      <c r="BE987" s="79"/>
      <c r="BF987" s="79"/>
      <c r="BG987" s="79"/>
      <c r="BH987" s="79"/>
      <c r="BI987" s="79"/>
      <c r="BJ987" s="79"/>
      <c r="BK987" s="79"/>
      <c r="BL987" s="79"/>
      <c r="BM987" s="79"/>
      <c r="BN987" s="79"/>
      <c r="BO987" s="79"/>
      <c r="BP987" s="79"/>
      <c r="BQ987" s="79"/>
      <c r="BR987" s="79"/>
      <c r="BS987" s="79"/>
      <c r="BT987" s="79"/>
      <c r="BU987" s="79"/>
      <c r="BV987" s="79"/>
      <c r="BW987" s="79"/>
      <c r="BX987" s="79"/>
      <c r="BY987" s="79"/>
      <c r="BZ987" s="79"/>
    </row>
    <row r="988" spans="1:78">
      <c r="A988" s="79"/>
      <c r="B988" s="79"/>
      <c r="C988" s="79"/>
      <c r="D988" s="79"/>
      <c r="E988" s="79"/>
      <c r="F988" s="79"/>
      <c r="G988" s="79"/>
      <c r="H988" s="79"/>
      <c r="I988" s="79"/>
      <c r="J988" s="79"/>
      <c r="K988" s="79"/>
      <c r="L988" s="79"/>
      <c r="AE988" s="79"/>
      <c r="AF988" s="79"/>
      <c r="AG988" s="79"/>
      <c r="AH988" s="79"/>
      <c r="AI988" s="79"/>
      <c r="AJ988" s="79"/>
      <c r="AK988" s="79"/>
      <c r="AL988" s="79"/>
      <c r="AM988" s="79"/>
      <c r="AN988" s="79"/>
      <c r="AO988" s="79"/>
      <c r="AP988" s="79"/>
      <c r="AQ988" s="79"/>
      <c r="AR988" s="79"/>
      <c r="AS988" s="79"/>
      <c r="AT988" s="79"/>
      <c r="AU988" s="79"/>
      <c r="AV988" s="79"/>
      <c r="AW988" s="79"/>
      <c r="AX988" s="79"/>
      <c r="AY988" s="79"/>
      <c r="AZ988" s="79"/>
      <c r="BA988" s="79"/>
      <c r="BB988" s="79"/>
      <c r="BC988" s="79"/>
      <c r="BD988" s="79"/>
      <c r="BE988" s="79"/>
      <c r="BF988" s="79"/>
      <c r="BG988" s="79"/>
      <c r="BH988" s="79"/>
      <c r="BI988" s="79"/>
      <c r="BJ988" s="79"/>
      <c r="BK988" s="79"/>
      <c r="BL988" s="79"/>
      <c r="BM988" s="79"/>
      <c r="BN988" s="79"/>
      <c r="BO988" s="79"/>
      <c r="BP988" s="79"/>
      <c r="BQ988" s="79"/>
      <c r="BR988" s="79"/>
      <c r="BS988" s="79"/>
      <c r="BT988" s="79"/>
      <c r="BU988" s="79"/>
      <c r="BV988" s="79"/>
      <c r="BW988" s="79"/>
      <c r="BX988" s="79"/>
      <c r="BY988" s="79"/>
      <c r="BZ988" s="79"/>
    </row>
    <row r="989" spans="1:78">
      <c r="A989" s="79"/>
      <c r="B989" s="79"/>
      <c r="C989" s="79"/>
      <c r="D989" s="79"/>
      <c r="E989" s="79"/>
      <c r="F989" s="79"/>
      <c r="G989" s="79"/>
      <c r="H989" s="79"/>
      <c r="I989" s="79"/>
      <c r="J989" s="79"/>
      <c r="K989" s="79"/>
      <c r="L989" s="79"/>
      <c r="AE989" s="79"/>
      <c r="AF989" s="79"/>
      <c r="AG989" s="79"/>
      <c r="AH989" s="79"/>
      <c r="AI989" s="79"/>
      <c r="AJ989" s="79"/>
      <c r="AK989" s="79"/>
      <c r="AL989" s="79"/>
      <c r="AM989" s="79"/>
      <c r="AN989" s="79"/>
      <c r="AO989" s="79"/>
      <c r="AP989" s="79"/>
      <c r="AQ989" s="79"/>
      <c r="AR989" s="79"/>
      <c r="AS989" s="79"/>
      <c r="AT989" s="79"/>
      <c r="AU989" s="79"/>
      <c r="AV989" s="79"/>
      <c r="AW989" s="79"/>
      <c r="AX989" s="79"/>
      <c r="AY989" s="79"/>
      <c r="AZ989" s="79"/>
      <c r="BA989" s="79"/>
      <c r="BB989" s="79"/>
      <c r="BC989" s="79"/>
      <c r="BD989" s="79"/>
      <c r="BE989" s="79"/>
      <c r="BF989" s="79"/>
      <c r="BG989" s="79"/>
      <c r="BH989" s="79"/>
      <c r="BI989" s="79"/>
      <c r="BJ989" s="79"/>
      <c r="BK989" s="79"/>
      <c r="BL989" s="79"/>
      <c r="BM989" s="79"/>
      <c r="BN989" s="79"/>
      <c r="BO989" s="79"/>
      <c r="BP989" s="79"/>
      <c r="BQ989" s="79"/>
      <c r="BR989" s="79"/>
      <c r="BS989" s="79"/>
      <c r="BT989" s="79"/>
      <c r="BU989" s="79"/>
      <c r="BV989" s="79"/>
      <c r="BW989" s="79"/>
      <c r="BX989" s="79"/>
      <c r="BY989" s="79"/>
      <c r="BZ989" s="79"/>
    </row>
    <row r="990" spans="1:78">
      <c r="A990" s="79"/>
      <c r="B990" s="79"/>
      <c r="C990" s="79"/>
      <c r="D990" s="79"/>
      <c r="E990" s="79"/>
      <c r="F990" s="79"/>
      <c r="G990" s="79"/>
      <c r="H990" s="79"/>
      <c r="I990" s="79"/>
      <c r="J990" s="79"/>
      <c r="K990" s="79"/>
      <c r="L990" s="79"/>
      <c r="AE990" s="79"/>
      <c r="AF990" s="79"/>
      <c r="AG990" s="79"/>
      <c r="AH990" s="79"/>
      <c r="AI990" s="79"/>
      <c r="AJ990" s="79"/>
      <c r="AK990" s="79"/>
      <c r="AL990" s="79"/>
      <c r="AM990" s="79"/>
      <c r="AN990" s="79"/>
      <c r="AO990" s="79"/>
      <c r="AP990" s="79"/>
      <c r="AQ990" s="79"/>
      <c r="AR990" s="79"/>
      <c r="AS990" s="79"/>
      <c r="AT990" s="79"/>
      <c r="AU990" s="79"/>
      <c r="AV990" s="79"/>
      <c r="AW990" s="79"/>
      <c r="AX990" s="79"/>
      <c r="AY990" s="79"/>
      <c r="AZ990" s="79"/>
      <c r="BA990" s="79"/>
      <c r="BB990" s="79"/>
      <c r="BC990" s="79"/>
      <c r="BD990" s="79"/>
      <c r="BE990" s="79"/>
      <c r="BF990" s="79"/>
      <c r="BG990" s="79"/>
      <c r="BH990" s="79"/>
      <c r="BI990" s="79"/>
      <c r="BJ990" s="79"/>
      <c r="BK990" s="79"/>
      <c r="BL990" s="79"/>
      <c r="BM990" s="79"/>
      <c r="BN990" s="79"/>
      <c r="BO990" s="79"/>
      <c r="BP990" s="79"/>
      <c r="BQ990" s="79"/>
      <c r="BR990" s="79"/>
      <c r="BS990" s="79"/>
      <c r="BT990" s="79"/>
      <c r="BU990" s="79"/>
      <c r="BV990" s="79"/>
      <c r="BW990" s="79"/>
      <c r="BX990" s="79"/>
      <c r="BY990" s="79"/>
      <c r="BZ990" s="79"/>
    </row>
    <row r="991" spans="1:78">
      <c r="A991" s="79"/>
      <c r="B991" s="79"/>
      <c r="C991" s="79"/>
      <c r="D991" s="79"/>
      <c r="E991" s="79"/>
      <c r="F991" s="79"/>
      <c r="G991" s="79"/>
      <c r="H991" s="79"/>
      <c r="I991" s="79"/>
      <c r="J991" s="79"/>
      <c r="K991" s="79"/>
      <c r="L991" s="79"/>
      <c r="AE991" s="79"/>
      <c r="AF991" s="79"/>
      <c r="AG991" s="79"/>
      <c r="AH991" s="79"/>
      <c r="AI991" s="79"/>
      <c r="AJ991" s="79"/>
      <c r="AK991" s="79"/>
      <c r="AL991" s="79"/>
      <c r="AM991" s="79"/>
      <c r="AN991" s="79"/>
      <c r="AO991" s="79"/>
      <c r="AP991" s="79"/>
      <c r="AQ991" s="79"/>
      <c r="AR991" s="79"/>
      <c r="AS991" s="79"/>
      <c r="AT991" s="79"/>
      <c r="AU991" s="79"/>
      <c r="AV991" s="79"/>
      <c r="AW991" s="79"/>
      <c r="AX991" s="79"/>
      <c r="AY991" s="79"/>
      <c r="AZ991" s="79"/>
      <c r="BA991" s="79"/>
      <c r="BB991" s="79"/>
      <c r="BC991" s="79"/>
      <c r="BD991" s="79"/>
      <c r="BE991" s="79"/>
      <c r="BF991" s="79"/>
      <c r="BG991" s="79"/>
      <c r="BH991" s="79"/>
      <c r="BI991" s="79"/>
      <c r="BJ991" s="79"/>
      <c r="BK991" s="79"/>
      <c r="BL991" s="79"/>
      <c r="BM991" s="79"/>
      <c r="BN991" s="79"/>
      <c r="BO991" s="79"/>
      <c r="BP991" s="79"/>
      <c r="BQ991" s="79"/>
      <c r="BR991" s="79"/>
      <c r="BS991" s="79"/>
      <c r="BT991" s="79"/>
      <c r="BU991" s="79"/>
      <c r="BV991" s="79"/>
      <c r="BW991" s="79"/>
      <c r="BX991" s="79"/>
      <c r="BY991" s="79"/>
      <c r="BZ991" s="79"/>
    </row>
    <row r="992" spans="1:78">
      <c r="A992" s="79"/>
      <c r="B992" s="79"/>
      <c r="C992" s="79"/>
      <c r="D992" s="79"/>
      <c r="E992" s="79"/>
      <c r="F992" s="79"/>
      <c r="G992" s="79"/>
      <c r="H992" s="79"/>
      <c r="I992" s="79"/>
      <c r="J992" s="79"/>
      <c r="K992" s="79"/>
      <c r="L992" s="79"/>
      <c r="AE992" s="79"/>
      <c r="AF992" s="79"/>
      <c r="AG992" s="79"/>
      <c r="AH992" s="79"/>
      <c r="AI992" s="79"/>
      <c r="AJ992" s="79"/>
      <c r="AK992" s="79"/>
      <c r="AL992" s="79"/>
      <c r="AM992" s="79"/>
      <c r="AN992" s="79"/>
      <c r="AO992" s="79"/>
      <c r="AP992" s="79"/>
      <c r="AQ992" s="79"/>
      <c r="AR992" s="79"/>
      <c r="AS992" s="79"/>
      <c r="AT992" s="79"/>
      <c r="AU992" s="79"/>
      <c r="AV992" s="79"/>
      <c r="AW992" s="79"/>
      <c r="AX992" s="79"/>
      <c r="AY992" s="79"/>
      <c r="AZ992" s="79"/>
      <c r="BA992" s="79"/>
      <c r="BB992" s="79"/>
      <c r="BC992" s="79"/>
      <c r="BD992" s="79"/>
      <c r="BE992" s="79"/>
      <c r="BF992" s="79"/>
      <c r="BG992" s="79"/>
      <c r="BH992" s="79"/>
      <c r="BI992" s="79"/>
      <c r="BJ992" s="79"/>
      <c r="BK992" s="79"/>
      <c r="BL992" s="79"/>
      <c r="BM992" s="79"/>
      <c r="BN992" s="79"/>
      <c r="BO992" s="79"/>
      <c r="BP992" s="79"/>
      <c r="BQ992" s="79"/>
      <c r="BR992" s="79"/>
      <c r="BS992" s="79"/>
      <c r="BT992" s="79"/>
      <c r="BU992" s="79"/>
      <c r="BV992" s="79"/>
      <c r="BW992" s="79"/>
      <c r="BX992" s="79"/>
      <c r="BY992" s="79"/>
      <c r="BZ992" s="79"/>
    </row>
    <row r="993" spans="1:78">
      <c r="A993" s="79"/>
      <c r="B993" s="79"/>
      <c r="C993" s="79"/>
      <c r="D993" s="79"/>
      <c r="E993" s="79"/>
      <c r="F993" s="79"/>
      <c r="G993" s="79"/>
      <c r="H993" s="79"/>
      <c r="I993" s="79"/>
      <c r="J993" s="79"/>
      <c r="K993" s="79"/>
      <c r="L993" s="79"/>
      <c r="AE993" s="79"/>
      <c r="AF993" s="79"/>
      <c r="AG993" s="79"/>
      <c r="AH993" s="79"/>
      <c r="AI993" s="79"/>
      <c r="AJ993" s="79"/>
      <c r="AK993" s="79"/>
      <c r="AL993" s="79"/>
      <c r="AM993" s="79"/>
      <c r="AN993" s="79"/>
      <c r="AO993" s="79"/>
      <c r="AP993" s="79"/>
      <c r="AQ993" s="79"/>
      <c r="AR993" s="79"/>
      <c r="AS993" s="79"/>
      <c r="AT993" s="79"/>
      <c r="AU993" s="79"/>
      <c r="AV993" s="79"/>
      <c r="AW993" s="79"/>
      <c r="AX993" s="79"/>
      <c r="AY993" s="79"/>
      <c r="AZ993" s="79"/>
      <c r="BA993" s="79"/>
      <c r="BB993" s="79"/>
      <c r="BC993" s="79"/>
      <c r="BD993" s="79"/>
      <c r="BE993" s="79"/>
      <c r="BF993" s="79"/>
      <c r="BG993" s="79"/>
      <c r="BH993" s="79"/>
      <c r="BI993" s="79"/>
      <c r="BJ993" s="79"/>
      <c r="BK993" s="79"/>
      <c r="BL993" s="79"/>
      <c r="BM993" s="79"/>
      <c r="BN993" s="79"/>
      <c r="BO993" s="79"/>
      <c r="BP993" s="79"/>
      <c r="BQ993" s="79"/>
      <c r="BR993" s="79"/>
      <c r="BS993" s="79"/>
      <c r="BT993" s="79"/>
      <c r="BU993" s="79"/>
      <c r="BV993" s="79"/>
      <c r="BW993" s="79"/>
      <c r="BX993" s="79"/>
      <c r="BY993" s="79"/>
      <c r="BZ993" s="79"/>
    </row>
    <row r="994" spans="1:78">
      <c r="A994" s="79"/>
      <c r="B994" s="79"/>
      <c r="C994" s="79"/>
      <c r="D994" s="79"/>
      <c r="E994" s="79"/>
      <c r="F994" s="79"/>
      <c r="G994" s="79"/>
      <c r="H994" s="79"/>
      <c r="I994" s="79"/>
      <c r="J994" s="79"/>
      <c r="K994" s="79"/>
      <c r="L994" s="79"/>
      <c r="AE994" s="79"/>
      <c r="AF994" s="79"/>
      <c r="AG994" s="79"/>
      <c r="AH994" s="79"/>
      <c r="AI994" s="79"/>
      <c r="AJ994" s="79"/>
      <c r="AK994" s="79"/>
      <c r="AL994" s="79"/>
      <c r="AM994" s="79"/>
      <c r="AN994" s="79"/>
      <c r="AO994" s="79"/>
      <c r="AP994" s="79"/>
      <c r="AQ994" s="79"/>
      <c r="AR994" s="79"/>
      <c r="AS994" s="79"/>
      <c r="AT994" s="79"/>
      <c r="AU994" s="79"/>
      <c r="AV994" s="79"/>
      <c r="AW994" s="79"/>
      <c r="AX994" s="79"/>
      <c r="AY994" s="79"/>
      <c r="AZ994" s="79"/>
      <c r="BA994" s="79"/>
      <c r="BB994" s="79"/>
      <c r="BC994" s="79"/>
      <c r="BD994" s="79"/>
      <c r="BE994" s="79"/>
      <c r="BF994" s="79"/>
      <c r="BG994" s="79"/>
      <c r="BH994" s="79"/>
      <c r="BI994" s="79"/>
      <c r="BJ994" s="79"/>
      <c r="BK994" s="79"/>
      <c r="BL994" s="79"/>
      <c r="BM994" s="79"/>
      <c r="BN994" s="79"/>
      <c r="BO994" s="79"/>
      <c r="BP994" s="79"/>
      <c r="BQ994" s="79"/>
      <c r="BR994" s="79"/>
      <c r="BS994" s="79"/>
      <c r="BT994" s="79"/>
      <c r="BU994" s="79"/>
      <c r="BV994" s="79"/>
      <c r="BW994" s="79"/>
      <c r="BX994" s="79"/>
      <c r="BY994" s="79"/>
      <c r="BZ994" s="79"/>
    </row>
    <row r="995" spans="1:78">
      <c r="A995" s="79"/>
      <c r="B995" s="79"/>
      <c r="C995" s="79"/>
      <c r="D995" s="79"/>
      <c r="E995" s="79"/>
      <c r="F995" s="79"/>
      <c r="G995" s="79"/>
      <c r="H995" s="79"/>
      <c r="I995" s="79"/>
      <c r="J995" s="79"/>
      <c r="K995" s="79"/>
      <c r="L995" s="79"/>
      <c r="AE995" s="79"/>
      <c r="AF995" s="79"/>
      <c r="AG995" s="79"/>
      <c r="AH995" s="79"/>
      <c r="AI995" s="79"/>
      <c r="AJ995" s="79"/>
      <c r="AK995" s="79"/>
      <c r="AL995" s="79"/>
      <c r="AM995" s="79"/>
      <c r="AN995" s="79"/>
      <c r="AO995" s="79"/>
      <c r="AP995" s="79"/>
      <c r="AQ995" s="79"/>
      <c r="AR995" s="79"/>
      <c r="AS995" s="79"/>
      <c r="AT995" s="79"/>
      <c r="AU995" s="79"/>
      <c r="AV995" s="79"/>
      <c r="AW995" s="79"/>
      <c r="AX995" s="79"/>
      <c r="AY995" s="79"/>
      <c r="AZ995" s="79"/>
      <c r="BA995" s="79"/>
      <c r="BB995" s="79"/>
      <c r="BC995" s="79"/>
      <c r="BD995" s="79"/>
      <c r="BE995" s="79"/>
      <c r="BF995" s="79"/>
      <c r="BG995" s="79"/>
      <c r="BH995" s="79"/>
      <c r="BI995" s="79"/>
      <c r="BJ995" s="79"/>
      <c r="BK995" s="79"/>
      <c r="BL995" s="79"/>
      <c r="BM995" s="79"/>
      <c r="BN995" s="79"/>
      <c r="BO995" s="79"/>
      <c r="BP995" s="79"/>
      <c r="BQ995" s="79"/>
      <c r="BR995" s="79"/>
      <c r="BS995" s="79"/>
      <c r="BT995" s="79"/>
      <c r="BU995" s="79"/>
      <c r="BV995" s="79"/>
      <c r="BW995" s="79"/>
      <c r="BX995" s="79"/>
      <c r="BY995" s="79"/>
      <c r="BZ995" s="79"/>
    </row>
    <row r="996" spans="1:78">
      <c r="A996" s="79"/>
      <c r="B996" s="79"/>
      <c r="C996" s="79"/>
      <c r="D996" s="79"/>
      <c r="E996" s="79"/>
      <c r="F996" s="79"/>
      <c r="G996" s="79"/>
      <c r="H996" s="79"/>
      <c r="I996" s="79"/>
      <c r="J996" s="79"/>
      <c r="K996" s="79"/>
      <c r="L996" s="79"/>
      <c r="AE996" s="79"/>
      <c r="AF996" s="79"/>
      <c r="AG996" s="79"/>
      <c r="AH996" s="79"/>
      <c r="AI996" s="79"/>
      <c r="AJ996" s="79"/>
      <c r="AK996" s="79"/>
      <c r="AL996" s="79"/>
      <c r="AM996" s="79"/>
      <c r="AN996" s="79"/>
      <c r="AO996" s="79"/>
      <c r="AP996" s="79"/>
      <c r="AQ996" s="79"/>
      <c r="AR996" s="79"/>
      <c r="AS996" s="79"/>
      <c r="AT996" s="79"/>
      <c r="AU996" s="79"/>
      <c r="AV996" s="79"/>
      <c r="AW996" s="79"/>
      <c r="AX996" s="79"/>
      <c r="AY996" s="79"/>
      <c r="AZ996" s="79"/>
      <c r="BA996" s="79"/>
      <c r="BB996" s="79"/>
      <c r="BC996" s="79"/>
      <c r="BD996" s="79"/>
      <c r="BE996" s="79"/>
      <c r="BF996" s="79"/>
      <c r="BG996" s="79"/>
      <c r="BH996" s="79"/>
      <c r="BI996" s="79"/>
      <c r="BJ996" s="79"/>
      <c r="BK996" s="79"/>
      <c r="BL996" s="79"/>
      <c r="BM996" s="79"/>
      <c r="BN996" s="79"/>
      <c r="BO996" s="79"/>
      <c r="BP996" s="79"/>
      <c r="BQ996" s="79"/>
      <c r="BR996" s="79"/>
      <c r="BS996" s="79"/>
      <c r="BT996" s="79"/>
      <c r="BU996" s="79"/>
      <c r="BV996" s="79"/>
      <c r="BW996" s="79"/>
      <c r="BX996" s="79"/>
      <c r="BY996" s="79"/>
      <c r="BZ996" s="79"/>
    </row>
    <row r="997" spans="1:78">
      <c r="A997" s="79"/>
      <c r="B997" s="79"/>
      <c r="C997" s="79"/>
      <c r="D997" s="79"/>
      <c r="E997" s="79"/>
      <c r="F997" s="79"/>
      <c r="G997" s="79"/>
      <c r="H997" s="79"/>
      <c r="I997" s="79"/>
      <c r="J997" s="79"/>
      <c r="K997" s="79"/>
      <c r="L997" s="79"/>
      <c r="AE997" s="79"/>
      <c r="AF997" s="79"/>
      <c r="AG997" s="79"/>
      <c r="AH997" s="79"/>
      <c r="AI997" s="79"/>
      <c r="AJ997" s="79"/>
      <c r="AK997" s="79"/>
      <c r="AL997" s="79"/>
      <c r="AM997" s="79"/>
      <c r="AN997" s="79"/>
      <c r="AO997" s="79"/>
      <c r="AP997" s="79"/>
      <c r="AQ997" s="79"/>
      <c r="AR997" s="79"/>
      <c r="AS997" s="79"/>
      <c r="AT997" s="79"/>
      <c r="AU997" s="79"/>
      <c r="AV997" s="79"/>
      <c r="AW997" s="79"/>
      <c r="AX997" s="79"/>
      <c r="AY997" s="79"/>
      <c r="AZ997" s="79"/>
      <c r="BA997" s="79"/>
      <c r="BB997" s="79"/>
      <c r="BC997" s="79"/>
      <c r="BD997" s="79"/>
      <c r="BE997" s="79"/>
      <c r="BF997" s="79"/>
      <c r="BG997" s="79"/>
      <c r="BH997" s="79"/>
      <c r="BI997" s="79"/>
      <c r="BJ997" s="79"/>
      <c r="BK997" s="79"/>
      <c r="BL997" s="79"/>
      <c r="BM997" s="79"/>
      <c r="BN997" s="79"/>
      <c r="BO997" s="79"/>
      <c r="BP997" s="79"/>
      <c r="BQ997" s="79"/>
      <c r="BR997" s="79"/>
      <c r="BS997" s="79"/>
      <c r="BT997" s="79"/>
      <c r="BU997" s="79"/>
      <c r="BV997" s="79"/>
      <c r="BW997" s="79"/>
      <c r="BX997" s="79"/>
      <c r="BY997" s="79"/>
      <c r="BZ997" s="79"/>
    </row>
    <row r="998" spans="1:78">
      <c r="A998" s="79"/>
      <c r="B998" s="79"/>
      <c r="C998" s="79"/>
      <c r="D998" s="79"/>
      <c r="E998" s="79"/>
      <c r="F998" s="79"/>
      <c r="G998" s="79"/>
      <c r="H998" s="79"/>
      <c r="I998" s="79"/>
      <c r="J998" s="79"/>
      <c r="K998" s="79"/>
      <c r="L998" s="79"/>
      <c r="AE998" s="79"/>
      <c r="AF998" s="79"/>
      <c r="AG998" s="79"/>
      <c r="AH998" s="79"/>
      <c r="AI998" s="79"/>
      <c r="AJ998" s="79"/>
      <c r="AK998" s="79"/>
      <c r="AL998" s="79"/>
      <c r="AM998" s="79"/>
      <c r="AN998" s="79"/>
      <c r="AO998" s="79"/>
      <c r="AP998" s="79"/>
      <c r="AQ998" s="79"/>
      <c r="AR998" s="79"/>
      <c r="AS998" s="79"/>
      <c r="AT998" s="79"/>
      <c r="AU998" s="79"/>
      <c r="AV998" s="79"/>
      <c r="AW998" s="79"/>
      <c r="AX998" s="79"/>
      <c r="AY998" s="79"/>
      <c r="AZ998" s="79"/>
      <c r="BA998" s="79"/>
      <c r="BB998" s="79"/>
      <c r="BC998" s="79"/>
      <c r="BD998" s="79"/>
      <c r="BE998" s="79"/>
      <c r="BF998" s="79"/>
      <c r="BG998" s="79"/>
      <c r="BH998" s="79"/>
      <c r="BI998" s="79"/>
      <c r="BJ998" s="79"/>
      <c r="BK998" s="79"/>
      <c r="BL998" s="79"/>
      <c r="BM998" s="79"/>
      <c r="BN998" s="79"/>
      <c r="BO998" s="79"/>
      <c r="BP998" s="79"/>
      <c r="BQ998" s="79"/>
      <c r="BR998" s="79"/>
      <c r="BS998" s="79"/>
      <c r="BT998" s="79"/>
      <c r="BU998" s="79"/>
      <c r="BV998" s="79"/>
      <c r="BW998" s="79"/>
      <c r="BX998" s="79"/>
      <c r="BY998" s="79"/>
      <c r="BZ998" s="79"/>
    </row>
    <row r="999" spans="1:78">
      <c r="A999" s="79"/>
      <c r="B999" s="79"/>
      <c r="C999" s="79"/>
      <c r="D999" s="79"/>
      <c r="E999" s="79"/>
      <c r="F999" s="79"/>
      <c r="G999" s="79"/>
      <c r="H999" s="79"/>
      <c r="I999" s="79"/>
      <c r="J999" s="79"/>
      <c r="K999" s="79"/>
      <c r="L999" s="79"/>
      <c r="AE999" s="79"/>
      <c r="AF999" s="79"/>
      <c r="AG999" s="79"/>
      <c r="AH999" s="79"/>
      <c r="AI999" s="79"/>
      <c r="AJ999" s="79"/>
      <c r="AK999" s="79"/>
      <c r="AL999" s="79"/>
      <c r="AM999" s="79"/>
      <c r="AN999" s="79"/>
      <c r="AO999" s="79"/>
      <c r="AP999" s="79"/>
      <c r="AQ999" s="79"/>
      <c r="AR999" s="79"/>
      <c r="AS999" s="79"/>
      <c r="AT999" s="79"/>
      <c r="AU999" s="79"/>
      <c r="AV999" s="79"/>
      <c r="AW999" s="79"/>
      <c r="AX999" s="79"/>
      <c r="AY999" s="79"/>
      <c r="AZ999" s="79"/>
      <c r="BA999" s="79"/>
      <c r="BB999" s="79"/>
      <c r="BC999" s="79"/>
      <c r="BD999" s="79"/>
      <c r="BE999" s="79"/>
      <c r="BF999" s="79"/>
      <c r="BG999" s="79"/>
      <c r="BH999" s="79"/>
      <c r="BI999" s="79"/>
      <c r="BJ999" s="79"/>
      <c r="BK999" s="79"/>
      <c r="BL999" s="79"/>
      <c r="BM999" s="79"/>
      <c r="BN999" s="79"/>
      <c r="BO999" s="79"/>
      <c r="BP999" s="79"/>
      <c r="BQ999" s="79"/>
      <c r="BR999" s="79"/>
      <c r="BS999" s="79"/>
      <c r="BT999" s="79"/>
      <c r="BU999" s="79"/>
      <c r="BV999" s="79"/>
      <c r="BW999" s="79"/>
      <c r="BX999" s="79"/>
      <c r="BY999" s="79"/>
      <c r="BZ999" s="79"/>
    </row>
    <row r="1000" spans="1:78">
      <c r="A1000" s="79"/>
      <c r="B1000" s="79"/>
      <c r="C1000" s="79"/>
      <c r="D1000" s="79"/>
      <c r="E1000" s="79"/>
      <c r="F1000" s="79"/>
      <c r="G1000" s="79"/>
      <c r="H1000" s="79"/>
      <c r="I1000" s="79"/>
      <c r="J1000" s="79"/>
      <c r="K1000" s="79"/>
      <c r="L1000" s="79"/>
      <c r="AE1000" s="79"/>
      <c r="AF1000" s="79"/>
      <c r="AG1000" s="79"/>
      <c r="AH1000" s="79"/>
      <c r="AI1000" s="79"/>
      <c r="AJ1000" s="79"/>
      <c r="AK1000" s="79"/>
      <c r="AL1000" s="79"/>
      <c r="AM1000" s="79"/>
      <c r="AN1000" s="79"/>
      <c r="AO1000" s="79"/>
      <c r="AP1000" s="79"/>
      <c r="AQ1000" s="79"/>
      <c r="AR1000" s="79"/>
      <c r="AS1000" s="79"/>
      <c r="AT1000" s="79"/>
      <c r="AU1000" s="79"/>
      <c r="AV1000" s="79"/>
      <c r="AW1000" s="79"/>
      <c r="AX1000" s="79"/>
      <c r="AY1000" s="79"/>
      <c r="AZ1000" s="79"/>
      <c r="BA1000" s="79"/>
      <c r="BB1000" s="79"/>
      <c r="BC1000" s="79"/>
      <c r="BD1000" s="79"/>
      <c r="BE1000" s="79"/>
      <c r="BF1000" s="79"/>
      <c r="BG1000" s="79"/>
      <c r="BH1000" s="79"/>
      <c r="BI1000" s="79"/>
      <c r="BJ1000" s="79"/>
      <c r="BK1000" s="79"/>
      <c r="BL1000" s="79"/>
      <c r="BM1000" s="79"/>
      <c r="BN1000" s="79"/>
      <c r="BO1000" s="79"/>
      <c r="BP1000" s="79"/>
      <c r="BQ1000" s="79"/>
      <c r="BR1000" s="79"/>
      <c r="BS1000" s="79"/>
      <c r="BT1000" s="79"/>
      <c r="BU1000" s="79"/>
      <c r="BV1000" s="79"/>
      <c r="BW1000" s="79"/>
      <c r="BX1000" s="79"/>
      <c r="BY1000" s="79"/>
      <c r="BZ1000" s="79"/>
    </row>
    <row r="1001" spans="1:78">
      <c r="A1001" s="79"/>
      <c r="B1001" s="79"/>
      <c r="C1001" s="79"/>
      <c r="D1001" s="79"/>
      <c r="E1001" s="79"/>
      <c r="F1001" s="79"/>
      <c r="G1001" s="79"/>
      <c r="H1001" s="79"/>
      <c r="I1001" s="79"/>
      <c r="J1001" s="79"/>
      <c r="K1001" s="79"/>
      <c r="L1001" s="79"/>
      <c r="AE1001" s="79"/>
      <c r="AF1001" s="79"/>
      <c r="AG1001" s="79"/>
      <c r="AH1001" s="79"/>
      <c r="AI1001" s="79"/>
      <c r="AJ1001" s="79"/>
      <c r="AK1001" s="79"/>
      <c r="AL1001" s="79"/>
      <c r="AM1001" s="79"/>
      <c r="AN1001" s="79"/>
      <c r="AO1001" s="79"/>
      <c r="AP1001" s="79"/>
      <c r="AQ1001" s="79"/>
      <c r="AR1001" s="79"/>
      <c r="AS1001" s="79"/>
      <c r="AT1001" s="79"/>
      <c r="AU1001" s="79"/>
      <c r="AV1001" s="79"/>
      <c r="AW1001" s="79"/>
      <c r="AX1001" s="79"/>
      <c r="AY1001" s="79"/>
      <c r="AZ1001" s="79"/>
      <c r="BA1001" s="79"/>
      <c r="BB1001" s="79"/>
      <c r="BC1001" s="79"/>
      <c r="BD1001" s="79"/>
      <c r="BE1001" s="79"/>
      <c r="BF1001" s="79"/>
      <c r="BG1001" s="79"/>
      <c r="BH1001" s="79"/>
      <c r="BI1001" s="79"/>
      <c r="BJ1001" s="79"/>
      <c r="BK1001" s="79"/>
      <c r="BL1001" s="79"/>
      <c r="BM1001" s="79"/>
      <c r="BN1001" s="79"/>
      <c r="BO1001" s="79"/>
      <c r="BP1001" s="79"/>
      <c r="BQ1001" s="79"/>
      <c r="BR1001" s="79"/>
      <c r="BS1001" s="79"/>
      <c r="BT1001" s="79"/>
      <c r="BU1001" s="79"/>
      <c r="BV1001" s="79"/>
      <c r="BW1001" s="79"/>
      <c r="BX1001" s="79"/>
      <c r="BY1001" s="79"/>
      <c r="BZ1001" s="79"/>
    </row>
    <row r="1002" spans="1:78">
      <c r="A1002" s="79"/>
      <c r="B1002" s="79"/>
      <c r="C1002" s="79"/>
      <c r="D1002" s="79"/>
      <c r="E1002" s="79"/>
      <c r="F1002" s="79"/>
      <c r="G1002" s="79"/>
      <c r="H1002" s="79"/>
      <c r="I1002" s="79"/>
      <c r="J1002" s="79"/>
      <c r="K1002" s="79"/>
      <c r="L1002" s="79"/>
      <c r="AE1002" s="79"/>
      <c r="AF1002" s="79"/>
      <c r="AG1002" s="79"/>
      <c r="AH1002" s="79"/>
      <c r="AI1002" s="79"/>
      <c r="AJ1002" s="79"/>
      <c r="AK1002" s="79"/>
      <c r="AL1002" s="79"/>
      <c r="AM1002" s="79"/>
      <c r="AN1002" s="79"/>
      <c r="AO1002" s="79"/>
      <c r="AP1002" s="79"/>
      <c r="AQ1002" s="79"/>
      <c r="AR1002" s="79"/>
      <c r="AS1002" s="79"/>
      <c r="AT1002" s="79"/>
      <c r="AU1002" s="79"/>
      <c r="AV1002" s="79"/>
      <c r="AW1002" s="79"/>
      <c r="AX1002" s="79"/>
      <c r="AY1002" s="79"/>
      <c r="AZ1002" s="79"/>
      <c r="BA1002" s="79"/>
      <c r="BB1002" s="79"/>
      <c r="BC1002" s="79"/>
      <c r="BD1002" s="79"/>
      <c r="BE1002" s="79"/>
      <c r="BF1002" s="79"/>
      <c r="BG1002" s="79"/>
      <c r="BH1002" s="79"/>
      <c r="BI1002" s="79"/>
      <c r="BJ1002" s="79"/>
      <c r="BK1002" s="79"/>
      <c r="BL1002" s="79"/>
      <c r="BM1002" s="79"/>
      <c r="BN1002" s="79"/>
      <c r="BO1002" s="79"/>
      <c r="BP1002" s="79"/>
      <c r="BQ1002" s="79"/>
      <c r="BR1002" s="79"/>
      <c r="BS1002" s="79"/>
      <c r="BT1002" s="79"/>
      <c r="BU1002" s="79"/>
      <c r="BV1002" s="79"/>
      <c r="BW1002" s="79"/>
      <c r="BX1002" s="79"/>
      <c r="BY1002" s="79"/>
      <c r="BZ1002" s="79"/>
    </row>
    <row r="1003" spans="1:78">
      <c r="A1003" s="79"/>
      <c r="B1003" s="79"/>
      <c r="C1003" s="79"/>
      <c r="D1003" s="79"/>
      <c r="E1003" s="79"/>
      <c r="F1003" s="79"/>
      <c r="G1003" s="79"/>
      <c r="H1003" s="79"/>
      <c r="I1003" s="79"/>
      <c r="J1003" s="79"/>
      <c r="K1003" s="79"/>
      <c r="L1003" s="79"/>
      <c r="AE1003" s="79"/>
      <c r="AF1003" s="79"/>
      <c r="AG1003" s="79"/>
      <c r="AH1003" s="79"/>
      <c r="AI1003" s="79"/>
      <c r="AJ1003" s="79"/>
      <c r="AK1003" s="79"/>
      <c r="AL1003" s="79"/>
      <c r="AM1003" s="79"/>
      <c r="AN1003" s="79"/>
      <c r="AO1003" s="79"/>
      <c r="AP1003" s="79"/>
      <c r="AQ1003" s="79"/>
      <c r="AR1003" s="79"/>
      <c r="AS1003" s="79"/>
      <c r="AT1003" s="79"/>
      <c r="AU1003" s="79"/>
      <c r="AV1003" s="79"/>
      <c r="AW1003" s="79"/>
      <c r="AX1003" s="79"/>
      <c r="AY1003" s="79"/>
      <c r="AZ1003" s="79"/>
      <c r="BA1003" s="79"/>
      <c r="BB1003" s="79"/>
      <c r="BC1003" s="79"/>
      <c r="BD1003" s="79"/>
      <c r="BE1003" s="79"/>
      <c r="BF1003" s="79"/>
      <c r="BG1003" s="79"/>
      <c r="BH1003" s="79"/>
      <c r="BI1003" s="79"/>
      <c r="BJ1003" s="79"/>
      <c r="BK1003" s="79"/>
      <c r="BL1003" s="79"/>
      <c r="BM1003" s="79"/>
      <c r="BN1003" s="79"/>
      <c r="BO1003" s="79"/>
      <c r="BP1003" s="79"/>
      <c r="BQ1003" s="79"/>
      <c r="BR1003" s="79"/>
      <c r="BS1003" s="79"/>
      <c r="BT1003" s="79"/>
      <c r="BU1003" s="79"/>
      <c r="BV1003" s="79"/>
      <c r="BW1003" s="79"/>
      <c r="BX1003" s="79"/>
      <c r="BY1003" s="79"/>
      <c r="BZ1003" s="79"/>
    </row>
    <row r="1004" spans="1:78">
      <c r="A1004" s="79"/>
      <c r="B1004" s="79"/>
      <c r="C1004" s="79"/>
      <c r="D1004" s="79"/>
      <c r="E1004" s="79"/>
      <c r="F1004" s="79"/>
      <c r="G1004" s="79"/>
      <c r="H1004" s="79"/>
      <c r="I1004" s="79"/>
      <c r="J1004" s="79"/>
      <c r="K1004" s="79"/>
      <c r="L1004" s="79"/>
      <c r="AE1004" s="79"/>
      <c r="AF1004" s="79"/>
      <c r="AG1004" s="79"/>
      <c r="AH1004" s="79"/>
      <c r="AI1004" s="79"/>
      <c r="AJ1004" s="79"/>
      <c r="AK1004" s="79"/>
      <c r="AL1004" s="79"/>
      <c r="AM1004" s="79"/>
      <c r="AN1004" s="79"/>
      <c r="AO1004" s="79"/>
      <c r="AP1004" s="79"/>
      <c r="AQ1004" s="79"/>
      <c r="AR1004" s="79"/>
      <c r="AS1004" s="79"/>
      <c r="AT1004" s="79"/>
      <c r="AU1004" s="79"/>
      <c r="AV1004" s="79"/>
      <c r="AW1004" s="79"/>
      <c r="AX1004" s="79"/>
      <c r="AY1004" s="79"/>
      <c r="AZ1004" s="79"/>
      <c r="BA1004" s="79"/>
      <c r="BB1004" s="79"/>
      <c r="BC1004" s="79"/>
      <c r="BD1004" s="79"/>
      <c r="BE1004" s="79"/>
      <c r="BF1004" s="79"/>
      <c r="BG1004" s="79"/>
      <c r="BH1004" s="79"/>
      <c r="BI1004" s="79"/>
      <c r="BJ1004" s="79"/>
      <c r="BK1004" s="79"/>
      <c r="BL1004" s="79"/>
      <c r="BM1004" s="79"/>
      <c r="BN1004" s="79"/>
      <c r="BO1004" s="79"/>
      <c r="BP1004" s="79"/>
      <c r="BQ1004" s="79"/>
      <c r="BR1004" s="79"/>
      <c r="BS1004" s="79"/>
      <c r="BT1004" s="79"/>
      <c r="BU1004" s="79"/>
      <c r="BV1004" s="79"/>
      <c r="BW1004" s="79"/>
      <c r="BX1004" s="79"/>
      <c r="BY1004" s="79"/>
      <c r="BZ1004" s="79"/>
    </row>
    <row r="1005" spans="1:78">
      <c r="A1005" s="79"/>
      <c r="B1005" s="79"/>
      <c r="C1005" s="79"/>
      <c r="D1005" s="79"/>
      <c r="E1005" s="79"/>
      <c r="F1005" s="79"/>
      <c r="G1005" s="79"/>
      <c r="H1005" s="79"/>
      <c r="I1005" s="79"/>
      <c r="J1005" s="79"/>
      <c r="K1005" s="79"/>
      <c r="L1005" s="79"/>
      <c r="AE1005" s="79"/>
      <c r="AF1005" s="79"/>
      <c r="AG1005" s="79"/>
      <c r="AH1005" s="79"/>
      <c r="AI1005" s="79"/>
      <c r="AJ1005" s="79"/>
      <c r="AK1005" s="79"/>
      <c r="AL1005" s="79"/>
      <c r="AM1005" s="79"/>
      <c r="AN1005" s="79"/>
      <c r="AO1005" s="79"/>
      <c r="AP1005" s="79"/>
      <c r="AQ1005" s="79"/>
      <c r="AR1005" s="79"/>
      <c r="AS1005" s="79"/>
      <c r="AT1005" s="79"/>
      <c r="AU1005" s="79"/>
      <c r="AV1005" s="79"/>
      <c r="AW1005" s="79"/>
      <c r="AX1005" s="79"/>
      <c r="AY1005" s="79"/>
      <c r="AZ1005" s="79"/>
      <c r="BA1005" s="79"/>
      <c r="BB1005" s="79"/>
      <c r="BC1005" s="79"/>
      <c r="BD1005" s="79"/>
      <c r="BE1005" s="79"/>
      <c r="BF1005" s="79"/>
      <c r="BG1005" s="79"/>
      <c r="BH1005" s="79"/>
      <c r="BI1005" s="79"/>
      <c r="BJ1005" s="79"/>
      <c r="BK1005" s="79"/>
      <c r="BL1005" s="79"/>
      <c r="BM1005" s="79"/>
      <c r="BN1005" s="79"/>
      <c r="BO1005" s="79"/>
      <c r="BP1005" s="79"/>
      <c r="BQ1005" s="79"/>
      <c r="BR1005" s="79"/>
      <c r="BS1005" s="79"/>
      <c r="BT1005" s="79"/>
      <c r="BU1005" s="79"/>
      <c r="BV1005" s="79"/>
      <c r="BW1005" s="79"/>
      <c r="BX1005" s="79"/>
      <c r="BY1005" s="79"/>
      <c r="BZ1005" s="79"/>
    </row>
    <row r="1006" spans="1:78">
      <c r="A1006" s="79"/>
      <c r="B1006" s="79"/>
      <c r="C1006" s="79"/>
      <c r="D1006" s="79"/>
      <c r="E1006" s="79"/>
      <c r="F1006" s="79"/>
      <c r="G1006" s="79"/>
      <c r="H1006" s="79"/>
      <c r="I1006" s="79"/>
      <c r="J1006" s="79"/>
      <c r="K1006" s="79"/>
      <c r="L1006" s="79"/>
      <c r="AE1006" s="79"/>
      <c r="AF1006" s="79"/>
      <c r="AG1006" s="79"/>
      <c r="AH1006" s="79"/>
      <c r="AI1006" s="79"/>
      <c r="AJ1006" s="79"/>
      <c r="AK1006" s="79"/>
      <c r="AL1006" s="79"/>
      <c r="AM1006" s="79"/>
      <c r="AN1006" s="79"/>
      <c r="AO1006" s="79"/>
      <c r="AP1006" s="79"/>
      <c r="AQ1006" s="79"/>
      <c r="AR1006" s="79"/>
      <c r="AS1006" s="79"/>
      <c r="AT1006" s="79"/>
      <c r="AU1006" s="79"/>
      <c r="AV1006" s="79"/>
      <c r="AW1006" s="79"/>
      <c r="AX1006" s="79"/>
      <c r="AY1006" s="79"/>
      <c r="AZ1006" s="79"/>
      <c r="BA1006" s="79"/>
      <c r="BB1006" s="79"/>
      <c r="BC1006" s="79"/>
      <c r="BD1006" s="79"/>
      <c r="BE1006" s="79"/>
      <c r="BF1006" s="79"/>
      <c r="BG1006" s="79"/>
      <c r="BH1006" s="79"/>
      <c r="BI1006" s="79"/>
      <c r="BJ1006" s="79"/>
      <c r="BK1006" s="79"/>
      <c r="BL1006" s="79"/>
      <c r="BM1006" s="79"/>
      <c r="BN1006" s="79"/>
      <c r="BO1006" s="79"/>
      <c r="BP1006" s="79"/>
      <c r="BQ1006" s="79"/>
      <c r="BR1006" s="79"/>
      <c r="BS1006" s="79"/>
      <c r="BT1006" s="79"/>
      <c r="BU1006" s="79"/>
      <c r="BV1006" s="79"/>
      <c r="BW1006" s="79"/>
      <c r="BX1006" s="79"/>
      <c r="BY1006" s="79"/>
      <c r="BZ1006" s="79"/>
    </row>
    <row r="1007" spans="1:78">
      <c r="A1007" s="79"/>
      <c r="B1007" s="79"/>
      <c r="C1007" s="79"/>
      <c r="D1007" s="79"/>
      <c r="E1007" s="79"/>
      <c r="F1007" s="79"/>
      <c r="G1007" s="79"/>
      <c r="H1007" s="79"/>
      <c r="I1007" s="79"/>
      <c r="J1007" s="79"/>
      <c r="K1007" s="79"/>
      <c r="L1007" s="79"/>
      <c r="AE1007" s="79"/>
      <c r="AF1007" s="79"/>
      <c r="AG1007" s="79"/>
      <c r="AH1007" s="79"/>
      <c r="AI1007" s="79"/>
      <c r="AJ1007" s="79"/>
      <c r="AK1007" s="79"/>
      <c r="AL1007" s="79"/>
      <c r="AM1007" s="79"/>
      <c r="AN1007" s="79"/>
      <c r="AO1007" s="79"/>
      <c r="AP1007" s="79"/>
      <c r="AQ1007" s="79"/>
      <c r="AR1007" s="79"/>
      <c r="AS1007" s="79"/>
      <c r="AT1007" s="79"/>
      <c r="AU1007" s="79"/>
      <c r="AV1007" s="79"/>
      <c r="AW1007" s="79"/>
      <c r="AX1007" s="79"/>
      <c r="AY1007" s="79"/>
      <c r="AZ1007" s="79"/>
      <c r="BA1007" s="79"/>
      <c r="BB1007" s="79"/>
      <c r="BC1007" s="79"/>
      <c r="BD1007" s="79"/>
      <c r="BE1007" s="79"/>
      <c r="BF1007" s="79"/>
      <c r="BG1007" s="79"/>
      <c r="BH1007" s="79"/>
      <c r="BI1007" s="79"/>
      <c r="BJ1007" s="79"/>
      <c r="BK1007" s="79"/>
      <c r="BL1007" s="79"/>
      <c r="BM1007" s="79"/>
      <c r="BN1007" s="79"/>
      <c r="BO1007" s="79"/>
      <c r="BP1007" s="79"/>
      <c r="BQ1007" s="79"/>
      <c r="BR1007" s="79"/>
      <c r="BS1007" s="79"/>
      <c r="BT1007" s="79"/>
      <c r="BU1007" s="79"/>
      <c r="BV1007" s="79"/>
      <c r="BW1007" s="79"/>
      <c r="BX1007" s="79"/>
      <c r="BY1007" s="79"/>
      <c r="BZ1007" s="79"/>
    </row>
    <row r="1008" spans="1:78">
      <c r="A1008" s="79"/>
      <c r="B1008" s="79"/>
      <c r="C1008" s="79"/>
      <c r="D1008" s="79"/>
      <c r="E1008" s="79"/>
      <c r="F1008" s="79"/>
      <c r="G1008" s="79"/>
      <c r="H1008" s="79"/>
      <c r="I1008" s="79"/>
      <c r="J1008" s="79"/>
      <c r="K1008" s="79"/>
      <c r="L1008" s="79"/>
      <c r="AE1008" s="79"/>
      <c r="AF1008" s="79"/>
      <c r="AG1008" s="79"/>
      <c r="AH1008" s="79"/>
      <c r="AI1008" s="79"/>
      <c r="AJ1008" s="79"/>
      <c r="AK1008" s="79"/>
      <c r="AL1008" s="79"/>
      <c r="AM1008" s="79"/>
      <c r="AN1008" s="79"/>
      <c r="AO1008" s="79"/>
      <c r="AP1008" s="79"/>
      <c r="AQ1008" s="79"/>
      <c r="AR1008" s="79"/>
      <c r="AS1008" s="79"/>
      <c r="AT1008" s="79"/>
      <c r="AU1008" s="79"/>
      <c r="AV1008" s="79"/>
      <c r="AW1008" s="79"/>
      <c r="AX1008" s="79"/>
      <c r="AY1008" s="79"/>
      <c r="AZ1008" s="79"/>
      <c r="BA1008" s="79"/>
      <c r="BB1008" s="79"/>
      <c r="BC1008" s="79"/>
      <c r="BD1008" s="79"/>
      <c r="BE1008" s="79"/>
      <c r="BF1008" s="79"/>
      <c r="BG1008" s="79"/>
      <c r="BH1008" s="79"/>
      <c r="BI1008" s="79"/>
      <c r="BJ1008" s="79"/>
      <c r="BK1008" s="79"/>
      <c r="BL1008" s="79"/>
      <c r="BM1008" s="79"/>
      <c r="BN1008" s="79"/>
      <c r="BO1008" s="79"/>
      <c r="BP1008" s="79"/>
      <c r="BQ1008" s="79"/>
      <c r="BR1008" s="79"/>
      <c r="BS1008" s="79"/>
      <c r="BT1008" s="79"/>
      <c r="BU1008" s="79"/>
      <c r="BV1008" s="79"/>
      <c r="BW1008" s="79"/>
      <c r="BX1008" s="79"/>
      <c r="BY1008" s="79"/>
      <c r="BZ1008" s="79"/>
    </row>
    <row r="1009" spans="1:78">
      <c r="A1009" s="79"/>
      <c r="B1009" s="79"/>
      <c r="C1009" s="79"/>
      <c r="D1009" s="79"/>
      <c r="E1009" s="79"/>
      <c r="F1009" s="79"/>
      <c r="G1009" s="79"/>
      <c r="H1009" s="79"/>
      <c r="I1009" s="79"/>
      <c r="J1009" s="79"/>
      <c r="K1009" s="79"/>
      <c r="L1009" s="79"/>
      <c r="AE1009" s="79"/>
      <c r="AF1009" s="79"/>
      <c r="AG1009" s="79"/>
      <c r="AH1009" s="79"/>
      <c r="AI1009" s="79"/>
      <c r="AJ1009" s="79"/>
      <c r="AK1009" s="79"/>
      <c r="AL1009" s="79"/>
      <c r="AM1009" s="79"/>
      <c r="AN1009" s="79"/>
      <c r="AO1009" s="79"/>
      <c r="AP1009" s="79"/>
      <c r="AQ1009" s="79"/>
      <c r="AR1009" s="79"/>
      <c r="AS1009" s="79"/>
      <c r="AT1009" s="79"/>
      <c r="AU1009" s="79"/>
      <c r="AV1009" s="79"/>
      <c r="AW1009" s="79"/>
      <c r="AX1009" s="79"/>
      <c r="AY1009" s="79"/>
      <c r="AZ1009" s="79"/>
      <c r="BA1009" s="79"/>
      <c r="BB1009" s="79"/>
      <c r="BC1009" s="79"/>
      <c r="BD1009" s="79"/>
      <c r="BE1009" s="79"/>
      <c r="BF1009" s="79"/>
      <c r="BG1009" s="79"/>
      <c r="BH1009" s="79"/>
      <c r="BI1009" s="79"/>
      <c r="BJ1009" s="79"/>
      <c r="BK1009" s="79"/>
      <c r="BL1009" s="79"/>
      <c r="BM1009" s="79"/>
      <c r="BN1009" s="79"/>
      <c r="BO1009" s="79"/>
      <c r="BP1009" s="79"/>
      <c r="BQ1009" s="79"/>
      <c r="BR1009" s="79"/>
      <c r="BS1009" s="79"/>
      <c r="BT1009" s="79"/>
      <c r="BU1009" s="79"/>
      <c r="BV1009" s="79"/>
      <c r="BW1009" s="79"/>
      <c r="BX1009" s="79"/>
      <c r="BY1009" s="79"/>
      <c r="BZ1009" s="79"/>
    </row>
    <row r="1010" spans="1:78">
      <c r="A1010" s="79"/>
      <c r="B1010" s="79"/>
      <c r="C1010" s="79"/>
      <c r="D1010" s="79"/>
      <c r="E1010" s="79"/>
      <c r="F1010" s="79"/>
      <c r="G1010" s="79"/>
      <c r="H1010" s="79"/>
      <c r="I1010" s="79"/>
      <c r="J1010" s="79"/>
      <c r="K1010" s="79"/>
      <c r="L1010" s="79"/>
      <c r="AE1010" s="79"/>
      <c r="AF1010" s="79"/>
      <c r="AG1010" s="79"/>
      <c r="AH1010" s="79"/>
      <c r="AI1010" s="79"/>
      <c r="AJ1010" s="79"/>
      <c r="AK1010" s="79"/>
      <c r="AL1010" s="79"/>
      <c r="AM1010" s="79"/>
      <c r="AN1010" s="79"/>
      <c r="AO1010" s="79"/>
      <c r="AP1010" s="79"/>
      <c r="AQ1010" s="79"/>
      <c r="AR1010" s="79"/>
      <c r="AS1010" s="79"/>
      <c r="AT1010" s="79"/>
      <c r="AU1010" s="79"/>
      <c r="AV1010" s="79"/>
      <c r="AW1010" s="79"/>
      <c r="AX1010" s="79"/>
      <c r="AY1010" s="79"/>
      <c r="AZ1010" s="79"/>
      <c r="BA1010" s="79"/>
      <c r="BB1010" s="79"/>
      <c r="BC1010" s="79"/>
      <c r="BD1010" s="79"/>
      <c r="BE1010" s="79"/>
      <c r="BF1010" s="79"/>
      <c r="BG1010" s="79"/>
      <c r="BH1010" s="79"/>
      <c r="BI1010" s="79"/>
      <c r="BJ1010" s="79"/>
      <c r="BK1010" s="79"/>
      <c r="BL1010" s="79"/>
      <c r="BM1010" s="79"/>
      <c r="BN1010" s="79"/>
      <c r="BO1010" s="79"/>
      <c r="BP1010" s="79"/>
      <c r="BQ1010" s="79"/>
      <c r="BR1010" s="79"/>
      <c r="BS1010" s="79"/>
      <c r="BT1010" s="79"/>
      <c r="BU1010" s="79"/>
      <c r="BV1010" s="79"/>
      <c r="BW1010" s="79"/>
      <c r="BX1010" s="79"/>
      <c r="BY1010" s="79"/>
      <c r="BZ1010" s="79"/>
    </row>
    <row r="1011" spans="1:78">
      <c r="A1011" s="79"/>
      <c r="B1011" s="79"/>
      <c r="C1011" s="79"/>
      <c r="D1011" s="79"/>
      <c r="E1011" s="79"/>
      <c r="F1011" s="79"/>
      <c r="G1011" s="79"/>
      <c r="H1011" s="79"/>
      <c r="I1011" s="79"/>
      <c r="J1011" s="79"/>
      <c r="K1011" s="79"/>
      <c r="L1011" s="79"/>
      <c r="AE1011" s="79"/>
      <c r="AF1011" s="79"/>
      <c r="AG1011" s="79"/>
      <c r="AH1011" s="79"/>
      <c r="AI1011" s="79"/>
      <c r="AJ1011" s="79"/>
      <c r="AK1011" s="79"/>
      <c r="AL1011" s="79"/>
      <c r="AM1011" s="79"/>
      <c r="AN1011" s="79"/>
      <c r="AO1011" s="79"/>
      <c r="AP1011" s="79"/>
      <c r="AQ1011" s="79"/>
      <c r="AR1011" s="79"/>
      <c r="AS1011" s="79"/>
      <c r="AT1011" s="79"/>
      <c r="AU1011" s="79"/>
      <c r="AV1011" s="79"/>
      <c r="AW1011" s="79"/>
      <c r="AX1011" s="79"/>
      <c r="AY1011" s="79"/>
      <c r="AZ1011" s="79"/>
      <c r="BA1011" s="79"/>
      <c r="BB1011" s="79"/>
      <c r="BC1011" s="79"/>
      <c r="BD1011" s="79"/>
      <c r="BE1011" s="79"/>
      <c r="BF1011" s="79"/>
      <c r="BG1011" s="79"/>
      <c r="BH1011" s="79"/>
      <c r="BI1011" s="79"/>
      <c r="BJ1011" s="79"/>
      <c r="BK1011" s="79"/>
      <c r="BL1011" s="79"/>
      <c r="BM1011" s="79"/>
      <c r="BN1011" s="79"/>
      <c r="BO1011" s="79"/>
      <c r="BP1011" s="79"/>
      <c r="BQ1011" s="79"/>
      <c r="BR1011" s="79"/>
      <c r="BS1011" s="79"/>
      <c r="BT1011" s="79"/>
      <c r="BU1011" s="79"/>
      <c r="BV1011" s="79"/>
      <c r="BW1011" s="79"/>
      <c r="BX1011" s="79"/>
      <c r="BY1011" s="79"/>
      <c r="BZ1011" s="79"/>
    </row>
    <row r="1012" spans="1:78">
      <c r="A1012" s="79"/>
      <c r="B1012" s="79"/>
      <c r="C1012" s="79"/>
      <c r="D1012" s="79"/>
      <c r="E1012" s="79"/>
      <c r="F1012" s="79"/>
      <c r="G1012" s="79"/>
      <c r="H1012" s="79"/>
      <c r="I1012" s="79"/>
      <c r="J1012" s="79"/>
      <c r="K1012" s="79"/>
      <c r="L1012" s="79"/>
      <c r="AE1012" s="79"/>
      <c r="AF1012" s="79"/>
      <c r="AG1012" s="79"/>
      <c r="AH1012" s="79"/>
      <c r="AI1012" s="79"/>
      <c r="AJ1012" s="79"/>
      <c r="AK1012" s="79"/>
      <c r="AL1012" s="79"/>
      <c r="AM1012" s="79"/>
      <c r="AN1012" s="79"/>
      <c r="AO1012" s="79"/>
      <c r="AP1012" s="79"/>
      <c r="AQ1012" s="79"/>
      <c r="AR1012" s="79"/>
      <c r="AS1012" s="79"/>
      <c r="AT1012" s="79"/>
      <c r="AU1012" s="79"/>
      <c r="AV1012" s="79"/>
      <c r="AW1012" s="79"/>
      <c r="AX1012" s="79"/>
      <c r="AY1012" s="79"/>
      <c r="AZ1012" s="79"/>
      <c r="BA1012" s="79"/>
      <c r="BB1012" s="79"/>
      <c r="BC1012" s="79"/>
      <c r="BD1012" s="79"/>
      <c r="BE1012" s="79"/>
      <c r="BF1012" s="79"/>
      <c r="BG1012" s="79"/>
      <c r="BH1012" s="79"/>
      <c r="BI1012" s="79"/>
      <c r="BJ1012" s="79"/>
      <c r="BK1012" s="79"/>
      <c r="BL1012" s="79"/>
      <c r="BM1012" s="79"/>
      <c r="BN1012" s="79"/>
      <c r="BO1012" s="79"/>
      <c r="BP1012" s="79"/>
      <c r="BQ1012" s="79"/>
      <c r="BR1012" s="79"/>
      <c r="BS1012" s="79"/>
      <c r="BT1012" s="79"/>
      <c r="BU1012" s="79"/>
      <c r="BV1012" s="79"/>
      <c r="BW1012" s="79"/>
      <c r="BX1012" s="79"/>
      <c r="BY1012" s="79"/>
      <c r="BZ1012" s="79"/>
    </row>
    <row r="1013" spans="1:78">
      <c r="A1013" s="79"/>
      <c r="B1013" s="79"/>
      <c r="C1013" s="79"/>
      <c r="D1013" s="79"/>
      <c r="E1013" s="79"/>
      <c r="F1013" s="79"/>
      <c r="G1013" s="79"/>
      <c r="H1013" s="79"/>
      <c r="I1013" s="79"/>
      <c r="J1013" s="79"/>
      <c r="K1013" s="79"/>
      <c r="L1013" s="79"/>
      <c r="AE1013" s="79"/>
      <c r="AF1013" s="79"/>
      <c r="AG1013" s="79"/>
      <c r="AH1013" s="79"/>
      <c r="AI1013" s="79"/>
      <c r="AJ1013" s="79"/>
      <c r="AK1013" s="79"/>
      <c r="AL1013" s="79"/>
      <c r="AM1013" s="79"/>
      <c r="AN1013" s="79"/>
      <c r="AO1013" s="79"/>
      <c r="AP1013" s="79"/>
      <c r="AQ1013" s="79"/>
      <c r="AR1013" s="79"/>
      <c r="AS1013" s="79"/>
      <c r="AT1013" s="79"/>
      <c r="AU1013" s="79"/>
      <c r="AV1013" s="79"/>
      <c r="AW1013" s="79"/>
      <c r="AX1013" s="79"/>
      <c r="AY1013" s="79"/>
      <c r="AZ1013" s="79"/>
      <c r="BA1013" s="79"/>
      <c r="BB1013" s="79"/>
      <c r="BC1013" s="79"/>
      <c r="BD1013" s="79"/>
      <c r="BE1013" s="79"/>
      <c r="BF1013" s="79"/>
      <c r="BG1013" s="79"/>
      <c r="BH1013" s="79"/>
      <c r="BI1013" s="79"/>
      <c r="BJ1013" s="79"/>
      <c r="BK1013" s="79"/>
      <c r="BL1013" s="79"/>
      <c r="BM1013" s="79"/>
      <c r="BN1013" s="79"/>
      <c r="BO1013" s="79"/>
      <c r="BP1013" s="79"/>
      <c r="BQ1013" s="79"/>
      <c r="BR1013" s="79"/>
      <c r="BS1013" s="79"/>
      <c r="BT1013" s="79"/>
      <c r="BU1013" s="79"/>
      <c r="BV1013" s="79"/>
      <c r="BW1013" s="79"/>
      <c r="BX1013" s="79"/>
      <c r="BY1013" s="79"/>
      <c r="BZ1013" s="79"/>
    </row>
    <row r="1014" spans="1:78">
      <c r="A1014" s="79"/>
      <c r="B1014" s="79"/>
      <c r="C1014" s="79"/>
      <c r="D1014" s="79"/>
      <c r="E1014" s="79"/>
      <c r="F1014" s="79"/>
      <c r="G1014" s="79"/>
      <c r="H1014" s="79"/>
      <c r="I1014" s="79"/>
      <c r="J1014" s="79"/>
      <c r="K1014" s="79"/>
      <c r="L1014" s="79"/>
      <c r="AE1014" s="79"/>
      <c r="AF1014" s="79"/>
      <c r="AG1014" s="79"/>
      <c r="AH1014" s="79"/>
      <c r="AI1014" s="79"/>
      <c r="AJ1014" s="79"/>
      <c r="AK1014" s="79"/>
      <c r="AL1014" s="79"/>
      <c r="AM1014" s="79"/>
      <c r="AN1014" s="79"/>
      <c r="AO1014" s="79"/>
      <c r="AP1014" s="79"/>
      <c r="AQ1014" s="79"/>
      <c r="AR1014" s="79"/>
      <c r="AS1014" s="79"/>
      <c r="AT1014" s="79"/>
      <c r="AU1014" s="79"/>
      <c r="AV1014" s="79"/>
      <c r="AW1014" s="79"/>
      <c r="AX1014" s="79"/>
      <c r="AY1014" s="79"/>
      <c r="AZ1014" s="79"/>
      <c r="BA1014" s="79"/>
      <c r="BB1014" s="79"/>
      <c r="BC1014" s="79"/>
      <c r="BD1014" s="79"/>
      <c r="BE1014" s="79"/>
      <c r="BF1014" s="79"/>
      <c r="BG1014" s="79"/>
      <c r="BH1014" s="79"/>
      <c r="BI1014" s="79"/>
      <c r="BJ1014" s="79"/>
      <c r="BK1014" s="79"/>
      <c r="BL1014" s="79"/>
      <c r="BM1014" s="79"/>
      <c r="BN1014" s="79"/>
      <c r="BO1014" s="79"/>
      <c r="BP1014" s="79"/>
      <c r="BQ1014" s="79"/>
      <c r="BR1014" s="79"/>
      <c r="BS1014" s="79"/>
      <c r="BT1014" s="79"/>
      <c r="BU1014" s="79"/>
      <c r="BV1014" s="79"/>
      <c r="BW1014" s="79"/>
      <c r="BX1014" s="79"/>
      <c r="BY1014" s="79"/>
      <c r="BZ1014" s="79"/>
    </row>
    <row r="1015" spans="1:78">
      <c r="A1015" s="79"/>
      <c r="B1015" s="79"/>
      <c r="C1015" s="79"/>
      <c r="D1015" s="79"/>
      <c r="E1015" s="79"/>
      <c r="F1015" s="79"/>
      <c r="G1015" s="79"/>
      <c r="H1015" s="79"/>
      <c r="I1015" s="79"/>
      <c r="J1015" s="79"/>
      <c r="K1015" s="79"/>
      <c r="L1015" s="79"/>
      <c r="AE1015" s="79"/>
      <c r="AF1015" s="79"/>
      <c r="AG1015" s="79"/>
      <c r="AH1015" s="79"/>
      <c r="AI1015" s="79"/>
      <c r="AJ1015" s="79"/>
      <c r="AK1015" s="79"/>
      <c r="AL1015" s="79"/>
      <c r="AM1015" s="79"/>
      <c r="AN1015" s="79"/>
      <c r="AO1015" s="79"/>
      <c r="AP1015" s="79"/>
      <c r="AQ1015" s="79"/>
      <c r="AR1015" s="79"/>
      <c r="AS1015" s="79"/>
      <c r="AT1015" s="79"/>
      <c r="AU1015" s="79"/>
      <c r="AV1015" s="79"/>
      <c r="AW1015" s="79"/>
      <c r="AX1015" s="79"/>
      <c r="AY1015" s="79"/>
      <c r="AZ1015" s="79"/>
      <c r="BA1015" s="79"/>
      <c r="BB1015" s="79"/>
      <c r="BC1015" s="79"/>
      <c r="BD1015" s="79"/>
      <c r="BE1015" s="79"/>
      <c r="BF1015" s="79"/>
      <c r="BG1015" s="79"/>
      <c r="BH1015" s="79"/>
      <c r="BI1015" s="79"/>
      <c r="BJ1015" s="79"/>
      <c r="BK1015" s="79"/>
      <c r="BL1015" s="79"/>
      <c r="BM1015" s="79"/>
      <c r="BN1015" s="79"/>
      <c r="BO1015" s="79"/>
      <c r="BP1015" s="79"/>
      <c r="BQ1015" s="79"/>
      <c r="BR1015" s="79"/>
      <c r="BS1015" s="79"/>
      <c r="BT1015" s="79"/>
      <c r="BU1015" s="79"/>
      <c r="BV1015" s="79"/>
      <c r="BW1015" s="79"/>
      <c r="BX1015" s="79"/>
      <c r="BY1015" s="79"/>
      <c r="BZ1015" s="79"/>
    </row>
    <row r="1016" spans="1:78">
      <c r="A1016" s="79"/>
      <c r="B1016" s="79"/>
      <c r="C1016" s="79"/>
      <c r="D1016" s="79"/>
      <c r="E1016" s="79"/>
      <c r="F1016" s="79"/>
      <c r="G1016" s="79"/>
      <c r="H1016" s="79"/>
      <c r="I1016" s="79"/>
      <c r="J1016" s="79"/>
      <c r="K1016" s="79"/>
      <c r="L1016" s="79"/>
      <c r="AE1016" s="79"/>
      <c r="AF1016" s="79"/>
      <c r="AG1016" s="79"/>
      <c r="AH1016" s="79"/>
      <c r="AI1016" s="79"/>
      <c r="AJ1016" s="79"/>
      <c r="AK1016" s="79"/>
      <c r="AL1016" s="79"/>
      <c r="AM1016" s="79"/>
      <c r="AN1016" s="79"/>
      <c r="AO1016" s="79"/>
      <c r="AP1016" s="79"/>
      <c r="AQ1016" s="79"/>
      <c r="AR1016" s="79"/>
      <c r="AS1016" s="79"/>
      <c r="AT1016" s="79"/>
      <c r="AU1016" s="79"/>
      <c r="AV1016" s="79"/>
      <c r="AW1016" s="79"/>
      <c r="AX1016" s="79"/>
      <c r="AY1016" s="79"/>
      <c r="AZ1016" s="79"/>
      <c r="BA1016" s="79"/>
      <c r="BB1016" s="79"/>
      <c r="BC1016" s="79"/>
      <c r="BD1016" s="79"/>
      <c r="BE1016" s="79"/>
      <c r="BF1016" s="79"/>
      <c r="BG1016" s="79"/>
      <c r="BH1016" s="79"/>
      <c r="BI1016" s="79"/>
      <c r="BJ1016" s="79"/>
      <c r="BK1016" s="79"/>
      <c r="BL1016" s="79"/>
      <c r="BM1016" s="79"/>
      <c r="BN1016" s="79"/>
      <c r="BO1016" s="79"/>
      <c r="BP1016" s="79"/>
      <c r="BQ1016" s="79"/>
      <c r="BR1016" s="79"/>
      <c r="BS1016" s="79"/>
      <c r="BT1016" s="79"/>
      <c r="BU1016" s="79"/>
      <c r="BV1016" s="79"/>
      <c r="BW1016" s="79"/>
      <c r="BX1016" s="79"/>
      <c r="BY1016" s="79"/>
      <c r="BZ1016" s="79"/>
    </row>
    <row r="1017" spans="1:78">
      <c r="A1017" s="79"/>
      <c r="B1017" s="79"/>
      <c r="C1017" s="79"/>
      <c r="D1017" s="79"/>
      <c r="E1017" s="79"/>
      <c r="F1017" s="79"/>
      <c r="G1017" s="79"/>
      <c r="H1017" s="79"/>
      <c r="I1017" s="79"/>
      <c r="J1017" s="79"/>
      <c r="K1017" s="79"/>
      <c r="L1017" s="79"/>
      <c r="AE1017" s="79"/>
      <c r="AF1017" s="79"/>
      <c r="AG1017" s="79"/>
      <c r="AH1017" s="79"/>
      <c r="AI1017" s="79"/>
      <c r="AJ1017" s="79"/>
      <c r="AK1017" s="79"/>
      <c r="AL1017" s="79"/>
      <c r="AM1017" s="79"/>
      <c r="AN1017" s="79"/>
      <c r="AO1017" s="79"/>
      <c r="AP1017" s="79"/>
      <c r="AQ1017" s="79"/>
      <c r="AR1017" s="79"/>
      <c r="AS1017" s="79"/>
      <c r="AT1017" s="79"/>
      <c r="AU1017" s="79"/>
      <c r="AV1017" s="79"/>
      <c r="AW1017" s="79"/>
      <c r="AX1017" s="79"/>
      <c r="AY1017" s="79"/>
      <c r="AZ1017" s="79"/>
      <c r="BA1017" s="79"/>
      <c r="BB1017" s="79"/>
      <c r="BC1017" s="79"/>
      <c r="BD1017" s="79"/>
      <c r="BE1017" s="79"/>
      <c r="BF1017" s="79"/>
      <c r="BG1017" s="79"/>
      <c r="BH1017" s="79"/>
      <c r="BI1017" s="79"/>
      <c r="BJ1017" s="79"/>
      <c r="BK1017" s="79"/>
      <c r="BL1017" s="79"/>
      <c r="BM1017" s="79"/>
      <c r="BN1017" s="79"/>
      <c r="BO1017" s="79"/>
      <c r="BP1017" s="79"/>
      <c r="BQ1017" s="79"/>
      <c r="BR1017" s="79"/>
      <c r="BS1017" s="79"/>
      <c r="BT1017" s="79"/>
      <c r="BU1017" s="79"/>
      <c r="BV1017" s="79"/>
      <c r="BW1017" s="79"/>
      <c r="BX1017" s="79"/>
      <c r="BY1017" s="79"/>
      <c r="BZ1017" s="79"/>
    </row>
    <row r="1018" spans="1:78">
      <c r="A1018" s="79"/>
      <c r="B1018" s="79"/>
      <c r="C1018" s="79"/>
      <c r="D1018" s="79"/>
      <c r="E1018" s="79"/>
      <c r="F1018" s="79"/>
      <c r="G1018" s="79"/>
      <c r="H1018" s="79"/>
      <c r="I1018" s="79"/>
      <c r="J1018" s="79"/>
      <c r="K1018" s="79"/>
      <c r="L1018" s="79"/>
      <c r="AE1018" s="79"/>
      <c r="AF1018" s="79"/>
      <c r="AG1018" s="79"/>
      <c r="AH1018" s="79"/>
      <c r="AI1018" s="79"/>
      <c r="AJ1018" s="79"/>
      <c r="AK1018" s="79"/>
      <c r="AL1018" s="79"/>
      <c r="AM1018" s="79"/>
      <c r="AN1018" s="79"/>
      <c r="AO1018" s="79"/>
      <c r="AP1018" s="79"/>
      <c r="AQ1018" s="79"/>
      <c r="AR1018" s="79"/>
      <c r="AS1018" s="79"/>
      <c r="AT1018" s="79"/>
      <c r="AU1018" s="79"/>
      <c r="AV1018" s="79"/>
      <c r="AW1018" s="79"/>
      <c r="AX1018" s="79"/>
      <c r="AY1018" s="79"/>
      <c r="AZ1018" s="79"/>
      <c r="BA1018" s="79"/>
      <c r="BB1018" s="79"/>
      <c r="BC1018" s="79"/>
      <c r="BD1018" s="79"/>
      <c r="BE1018" s="79"/>
      <c r="BF1018" s="79"/>
      <c r="BG1018" s="79"/>
      <c r="BH1018" s="79"/>
      <c r="BI1018" s="79"/>
      <c r="BJ1018" s="79"/>
      <c r="BK1018" s="79"/>
      <c r="BL1018" s="79"/>
      <c r="BM1018" s="79"/>
      <c r="BN1018" s="79"/>
      <c r="BO1018" s="79"/>
      <c r="BP1018" s="79"/>
      <c r="BQ1018" s="79"/>
      <c r="BR1018" s="79"/>
      <c r="BS1018" s="79"/>
      <c r="BT1018" s="79"/>
      <c r="BU1018" s="79"/>
      <c r="BV1018" s="79"/>
      <c r="BW1018" s="79"/>
      <c r="BX1018" s="79"/>
      <c r="BY1018" s="79"/>
      <c r="BZ1018" s="79"/>
    </row>
    <row r="1019" spans="1:78">
      <c r="A1019" s="79"/>
      <c r="B1019" s="79"/>
      <c r="C1019" s="79"/>
      <c r="D1019" s="79"/>
      <c r="E1019" s="79"/>
      <c r="F1019" s="79"/>
      <c r="G1019" s="79"/>
      <c r="H1019" s="79"/>
      <c r="I1019" s="79"/>
      <c r="J1019" s="79"/>
      <c r="K1019" s="79"/>
      <c r="L1019" s="79"/>
      <c r="AE1019" s="79"/>
      <c r="AF1019" s="79"/>
      <c r="AG1019" s="79"/>
      <c r="AH1019" s="79"/>
      <c r="AI1019" s="79"/>
      <c r="AJ1019" s="79"/>
      <c r="AK1019" s="79"/>
      <c r="AL1019" s="79"/>
      <c r="AM1019" s="79"/>
      <c r="AN1019" s="79"/>
      <c r="AO1019" s="79"/>
      <c r="AP1019" s="79"/>
      <c r="AQ1019" s="79"/>
      <c r="AR1019" s="79"/>
      <c r="AS1019" s="79"/>
      <c r="AT1019" s="79"/>
      <c r="AU1019" s="79"/>
      <c r="AV1019" s="79"/>
      <c r="AW1019" s="79"/>
      <c r="AX1019" s="79"/>
      <c r="AY1019" s="79"/>
      <c r="AZ1019" s="79"/>
      <c r="BA1019" s="79"/>
      <c r="BB1019" s="79"/>
      <c r="BC1019" s="79"/>
      <c r="BD1019" s="79"/>
      <c r="BE1019" s="79"/>
      <c r="BF1019" s="79"/>
      <c r="BG1019" s="79"/>
      <c r="BH1019" s="79"/>
      <c r="BI1019" s="79"/>
      <c r="BJ1019" s="79"/>
      <c r="BK1019" s="79"/>
      <c r="BL1019" s="79"/>
      <c r="BM1019" s="79"/>
      <c r="BN1019" s="79"/>
      <c r="BO1019" s="79"/>
      <c r="BP1019" s="79"/>
      <c r="BQ1019" s="79"/>
      <c r="BR1019" s="79"/>
      <c r="BS1019" s="79"/>
      <c r="BT1019" s="79"/>
      <c r="BU1019" s="79"/>
      <c r="BV1019" s="79"/>
      <c r="BW1019" s="79"/>
      <c r="BX1019" s="79"/>
      <c r="BY1019" s="79"/>
      <c r="BZ1019" s="79"/>
    </row>
    <row r="1020" spans="1:78">
      <c r="A1020" s="79"/>
      <c r="B1020" s="79"/>
      <c r="C1020" s="79"/>
      <c r="D1020" s="79"/>
      <c r="E1020" s="79"/>
      <c r="F1020" s="79"/>
      <c r="G1020" s="79"/>
      <c r="H1020" s="79"/>
      <c r="I1020" s="79"/>
      <c r="J1020" s="79"/>
      <c r="K1020" s="79"/>
      <c r="L1020" s="79"/>
      <c r="AE1020" s="79"/>
      <c r="AF1020" s="79"/>
      <c r="AG1020" s="79"/>
      <c r="AH1020" s="79"/>
      <c r="AI1020" s="79"/>
      <c r="AJ1020" s="79"/>
      <c r="AK1020" s="79"/>
      <c r="AL1020" s="79"/>
      <c r="AM1020" s="79"/>
      <c r="AN1020" s="79"/>
      <c r="AO1020" s="79"/>
      <c r="AP1020" s="79"/>
      <c r="AQ1020" s="79"/>
      <c r="AR1020" s="79"/>
      <c r="AS1020" s="79"/>
      <c r="AT1020" s="79"/>
      <c r="AU1020" s="79"/>
      <c r="AV1020" s="79"/>
      <c r="AW1020" s="79"/>
      <c r="AX1020" s="79"/>
      <c r="AY1020" s="79"/>
      <c r="AZ1020" s="79"/>
      <c r="BA1020" s="79"/>
      <c r="BB1020" s="79"/>
      <c r="BC1020" s="79"/>
      <c r="BD1020" s="79"/>
      <c r="BE1020" s="79"/>
      <c r="BF1020" s="79"/>
      <c r="BG1020" s="79"/>
      <c r="BH1020" s="79"/>
      <c r="BI1020" s="79"/>
      <c r="BJ1020" s="79"/>
      <c r="BK1020" s="79"/>
      <c r="BL1020" s="79"/>
      <c r="BM1020" s="79"/>
      <c r="BN1020" s="79"/>
      <c r="BO1020" s="79"/>
      <c r="BP1020" s="79"/>
      <c r="BQ1020" s="79"/>
      <c r="BR1020" s="79"/>
      <c r="BS1020" s="79"/>
      <c r="BT1020" s="79"/>
      <c r="BU1020" s="79"/>
      <c r="BV1020" s="79"/>
      <c r="BW1020" s="79"/>
      <c r="BX1020" s="79"/>
      <c r="BY1020" s="79"/>
      <c r="BZ1020" s="79"/>
    </row>
    <row r="1021" spans="1:78">
      <c r="A1021" s="79"/>
      <c r="B1021" s="79"/>
      <c r="C1021" s="79"/>
      <c r="D1021" s="79"/>
      <c r="E1021" s="79"/>
      <c r="F1021" s="79"/>
      <c r="G1021" s="79"/>
      <c r="H1021" s="79"/>
      <c r="I1021" s="79"/>
      <c r="J1021" s="79"/>
      <c r="K1021" s="79"/>
      <c r="L1021" s="79"/>
      <c r="AE1021" s="79"/>
      <c r="AF1021" s="79"/>
      <c r="AG1021" s="79"/>
      <c r="AH1021" s="79"/>
      <c r="AI1021" s="79"/>
      <c r="AJ1021" s="79"/>
      <c r="AK1021" s="79"/>
      <c r="AL1021" s="79"/>
      <c r="AM1021" s="79"/>
      <c r="AN1021" s="79"/>
      <c r="AO1021" s="79"/>
      <c r="AP1021" s="79"/>
      <c r="AQ1021" s="79"/>
      <c r="AR1021" s="79"/>
      <c r="AS1021" s="79"/>
      <c r="AT1021" s="79"/>
      <c r="AU1021" s="79"/>
      <c r="AV1021" s="79"/>
      <c r="AW1021" s="79"/>
      <c r="AX1021" s="79"/>
      <c r="AY1021" s="79"/>
      <c r="AZ1021" s="79"/>
      <c r="BA1021" s="79"/>
      <c r="BB1021" s="79"/>
      <c r="BC1021" s="79"/>
      <c r="BD1021" s="79"/>
      <c r="BE1021" s="79"/>
      <c r="BF1021" s="79"/>
      <c r="BG1021" s="79"/>
      <c r="BH1021" s="79"/>
      <c r="BI1021" s="79"/>
      <c r="BJ1021" s="79"/>
      <c r="BK1021" s="79"/>
      <c r="BL1021" s="79"/>
      <c r="BM1021" s="79"/>
      <c r="BN1021" s="79"/>
      <c r="BO1021" s="79"/>
      <c r="BP1021" s="79"/>
      <c r="BQ1021" s="79"/>
      <c r="BR1021" s="79"/>
      <c r="BS1021" s="79"/>
      <c r="BT1021" s="79"/>
      <c r="BU1021" s="79"/>
      <c r="BV1021" s="79"/>
      <c r="BW1021" s="79"/>
      <c r="BX1021" s="79"/>
      <c r="BY1021" s="79"/>
      <c r="BZ1021" s="79"/>
    </row>
    <row r="1022" spans="1:78">
      <c r="A1022" s="79"/>
      <c r="B1022" s="79"/>
      <c r="C1022" s="79"/>
      <c r="D1022" s="79"/>
      <c r="E1022" s="79"/>
      <c r="F1022" s="79"/>
      <c r="G1022" s="79"/>
      <c r="H1022" s="79"/>
      <c r="I1022" s="79"/>
      <c r="J1022" s="79"/>
      <c r="K1022" s="79"/>
      <c r="L1022" s="79"/>
      <c r="AE1022" s="79"/>
      <c r="AF1022" s="79"/>
      <c r="AG1022" s="79"/>
      <c r="AH1022" s="79"/>
      <c r="AI1022" s="79"/>
      <c r="AJ1022" s="79"/>
      <c r="AK1022" s="79"/>
      <c r="AL1022" s="79"/>
      <c r="AM1022" s="79"/>
      <c r="AN1022" s="79"/>
      <c r="AO1022" s="79"/>
      <c r="AP1022" s="79"/>
      <c r="AQ1022" s="79"/>
      <c r="AR1022" s="79"/>
      <c r="AS1022" s="79"/>
      <c r="AT1022" s="79"/>
      <c r="AU1022" s="79"/>
      <c r="AV1022" s="79"/>
      <c r="AW1022" s="79"/>
      <c r="AX1022" s="79"/>
      <c r="AY1022" s="79"/>
      <c r="AZ1022" s="79"/>
      <c r="BA1022" s="79"/>
      <c r="BB1022" s="79"/>
      <c r="BC1022" s="79"/>
      <c r="BD1022" s="79"/>
      <c r="BE1022" s="79"/>
      <c r="BF1022" s="79"/>
      <c r="BG1022" s="79"/>
      <c r="BH1022" s="79"/>
      <c r="BI1022" s="79"/>
      <c r="BJ1022" s="79"/>
      <c r="BK1022" s="79"/>
      <c r="BL1022" s="79"/>
      <c r="BM1022" s="79"/>
      <c r="BN1022" s="79"/>
      <c r="BO1022" s="79"/>
      <c r="BP1022" s="79"/>
      <c r="BQ1022" s="79"/>
      <c r="BR1022" s="79"/>
      <c r="BS1022" s="79"/>
      <c r="BT1022" s="79"/>
      <c r="BU1022" s="79"/>
      <c r="BV1022" s="79"/>
      <c r="BW1022" s="79"/>
      <c r="BX1022" s="79"/>
      <c r="BY1022" s="79"/>
      <c r="BZ1022" s="79"/>
    </row>
    <row r="1023" spans="1:78">
      <c r="A1023" s="79"/>
      <c r="B1023" s="79"/>
      <c r="C1023" s="79"/>
      <c r="D1023" s="79"/>
      <c r="E1023" s="79"/>
      <c r="F1023" s="79"/>
      <c r="G1023" s="79"/>
      <c r="H1023" s="79"/>
      <c r="I1023" s="79"/>
      <c r="J1023" s="79"/>
      <c r="K1023" s="79"/>
      <c r="L1023" s="79"/>
      <c r="AE1023" s="79"/>
      <c r="AF1023" s="79"/>
      <c r="AG1023" s="79"/>
      <c r="AH1023" s="79"/>
      <c r="AI1023" s="79"/>
      <c r="AJ1023" s="79"/>
      <c r="AK1023" s="79"/>
      <c r="AL1023" s="79"/>
      <c r="AM1023" s="79"/>
      <c r="AN1023" s="79"/>
      <c r="AO1023" s="79"/>
      <c r="AP1023" s="79"/>
      <c r="AQ1023" s="79"/>
      <c r="AR1023" s="79"/>
      <c r="AS1023" s="79"/>
      <c r="AT1023" s="79"/>
      <c r="AU1023" s="79"/>
      <c r="AV1023" s="79"/>
      <c r="AW1023" s="79"/>
      <c r="AX1023" s="79"/>
      <c r="AY1023" s="79"/>
      <c r="AZ1023" s="79"/>
      <c r="BA1023" s="79"/>
      <c r="BB1023" s="79"/>
      <c r="BC1023" s="79"/>
      <c r="BD1023" s="79"/>
      <c r="BE1023" s="79"/>
      <c r="BF1023" s="79"/>
      <c r="BG1023" s="79"/>
      <c r="BH1023" s="79"/>
      <c r="BI1023" s="79"/>
      <c r="BJ1023" s="79"/>
      <c r="BK1023" s="79"/>
      <c r="BL1023" s="79"/>
      <c r="BM1023" s="79"/>
      <c r="BN1023" s="79"/>
      <c r="BO1023" s="79"/>
      <c r="BP1023" s="79"/>
      <c r="BQ1023" s="79"/>
      <c r="BR1023" s="79"/>
      <c r="BS1023" s="79"/>
      <c r="BT1023" s="79"/>
      <c r="BU1023" s="79"/>
      <c r="BV1023" s="79"/>
      <c r="BW1023" s="79"/>
      <c r="BX1023" s="79"/>
      <c r="BY1023" s="79"/>
      <c r="BZ1023" s="79"/>
    </row>
    <row r="1024" spans="1:78">
      <c r="A1024" s="79"/>
      <c r="B1024" s="79"/>
      <c r="C1024" s="79"/>
      <c r="D1024" s="79"/>
      <c r="E1024" s="79"/>
      <c r="F1024" s="79"/>
      <c r="G1024" s="79"/>
      <c r="H1024" s="79"/>
      <c r="I1024" s="79"/>
      <c r="J1024" s="79"/>
      <c r="K1024" s="79"/>
      <c r="L1024" s="79"/>
      <c r="AE1024" s="79"/>
      <c r="AF1024" s="79"/>
      <c r="AG1024" s="79"/>
      <c r="AH1024" s="79"/>
      <c r="AI1024" s="79"/>
      <c r="AJ1024" s="79"/>
      <c r="AK1024" s="79"/>
      <c r="AL1024" s="79"/>
      <c r="AM1024" s="79"/>
      <c r="AN1024" s="79"/>
      <c r="AO1024" s="79"/>
      <c r="AP1024" s="79"/>
      <c r="AQ1024" s="79"/>
      <c r="AR1024" s="79"/>
      <c r="AS1024" s="79"/>
      <c r="AT1024" s="79"/>
      <c r="AU1024" s="79"/>
      <c r="AV1024" s="79"/>
      <c r="AW1024" s="79"/>
      <c r="AX1024" s="79"/>
      <c r="AY1024" s="79"/>
      <c r="AZ1024" s="79"/>
      <c r="BA1024" s="79"/>
      <c r="BB1024" s="79"/>
      <c r="BC1024" s="79"/>
      <c r="BD1024" s="79"/>
      <c r="BE1024" s="79"/>
      <c r="BF1024" s="79"/>
      <c r="BG1024" s="79"/>
      <c r="BH1024" s="79"/>
      <c r="BI1024" s="79"/>
      <c r="BJ1024" s="79"/>
      <c r="BK1024" s="79"/>
      <c r="BL1024" s="79"/>
      <c r="BM1024" s="79"/>
      <c r="BN1024" s="79"/>
      <c r="BO1024" s="79"/>
      <c r="BP1024" s="79"/>
      <c r="BQ1024" s="79"/>
      <c r="BR1024" s="79"/>
      <c r="BS1024" s="79"/>
      <c r="BT1024" s="79"/>
      <c r="BU1024" s="79"/>
      <c r="BV1024" s="79"/>
      <c r="BW1024" s="79"/>
      <c r="BX1024" s="79"/>
      <c r="BY1024" s="79"/>
      <c r="BZ1024" s="79"/>
    </row>
    <row r="1025" spans="1:78">
      <c r="A1025" s="79"/>
      <c r="B1025" s="79"/>
      <c r="C1025" s="79"/>
      <c r="D1025" s="79"/>
      <c r="E1025" s="79"/>
      <c r="F1025" s="79"/>
      <c r="G1025" s="79"/>
      <c r="H1025" s="79"/>
      <c r="I1025" s="79"/>
      <c r="J1025" s="79"/>
      <c r="K1025" s="79"/>
      <c r="L1025" s="79"/>
      <c r="AE1025" s="79"/>
      <c r="AF1025" s="79"/>
      <c r="AG1025" s="79"/>
      <c r="AH1025" s="79"/>
      <c r="AI1025" s="79"/>
      <c r="AJ1025" s="79"/>
      <c r="AK1025" s="79"/>
      <c r="AL1025" s="79"/>
      <c r="AM1025" s="79"/>
      <c r="AN1025" s="79"/>
      <c r="AO1025" s="79"/>
      <c r="AP1025" s="79"/>
      <c r="AQ1025" s="79"/>
      <c r="AR1025" s="79"/>
      <c r="AS1025" s="79"/>
      <c r="AT1025" s="79"/>
      <c r="AU1025" s="79"/>
      <c r="AV1025" s="79"/>
      <c r="AW1025" s="79"/>
      <c r="AX1025" s="79"/>
      <c r="AY1025" s="79"/>
      <c r="AZ1025" s="79"/>
      <c r="BA1025" s="79"/>
      <c r="BB1025" s="79"/>
      <c r="BC1025" s="79"/>
      <c r="BD1025" s="79"/>
      <c r="BE1025" s="79"/>
      <c r="BF1025" s="79"/>
      <c r="BG1025" s="79"/>
      <c r="BH1025" s="79"/>
      <c r="BI1025" s="79"/>
      <c r="BJ1025" s="79"/>
      <c r="BK1025" s="79"/>
      <c r="BL1025" s="79"/>
      <c r="BM1025" s="79"/>
      <c r="BN1025" s="79"/>
      <c r="BO1025" s="79"/>
      <c r="BP1025" s="79"/>
      <c r="BQ1025" s="79"/>
      <c r="BR1025" s="79"/>
      <c r="BS1025" s="79"/>
      <c r="BT1025" s="79"/>
      <c r="BU1025" s="79"/>
      <c r="BV1025" s="79"/>
      <c r="BW1025" s="79"/>
      <c r="BX1025" s="79"/>
      <c r="BY1025" s="79"/>
      <c r="BZ1025" s="79"/>
    </row>
    <row r="1026" spans="1:78">
      <c r="A1026" s="79"/>
      <c r="B1026" s="79"/>
      <c r="C1026" s="79"/>
      <c r="D1026" s="79"/>
      <c r="E1026" s="79"/>
      <c r="F1026" s="79"/>
      <c r="G1026" s="79"/>
      <c r="H1026" s="79"/>
      <c r="I1026" s="79"/>
      <c r="J1026" s="79"/>
      <c r="K1026" s="79"/>
      <c r="L1026" s="79"/>
      <c r="AE1026" s="79"/>
      <c r="AF1026" s="79"/>
      <c r="AG1026" s="79"/>
      <c r="AH1026" s="79"/>
      <c r="AI1026" s="79"/>
      <c r="AJ1026" s="79"/>
      <c r="AK1026" s="79"/>
      <c r="AL1026" s="79"/>
      <c r="AM1026" s="79"/>
      <c r="AN1026" s="79"/>
      <c r="AO1026" s="79"/>
      <c r="AP1026" s="79"/>
      <c r="AQ1026" s="79"/>
      <c r="AR1026" s="79"/>
      <c r="AS1026" s="79"/>
      <c r="AT1026" s="79"/>
      <c r="AU1026" s="79"/>
      <c r="AV1026" s="79"/>
      <c r="AW1026" s="79"/>
      <c r="AX1026" s="79"/>
      <c r="AY1026" s="79"/>
      <c r="AZ1026" s="79"/>
      <c r="BA1026" s="79"/>
      <c r="BB1026" s="79"/>
      <c r="BC1026" s="79"/>
      <c r="BD1026" s="79"/>
      <c r="BE1026" s="79"/>
      <c r="BF1026" s="79"/>
      <c r="BG1026" s="79"/>
      <c r="BH1026" s="79"/>
      <c r="BI1026" s="79"/>
      <c r="BJ1026" s="79"/>
      <c r="BK1026" s="79"/>
      <c r="BL1026" s="79"/>
      <c r="BM1026" s="79"/>
      <c r="BN1026" s="79"/>
      <c r="BO1026" s="79"/>
      <c r="BP1026" s="79"/>
      <c r="BQ1026" s="79"/>
      <c r="BR1026" s="79"/>
      <c r="BS1026" s="79"/>
      <c r="BT1026" s="79"/>
      <c r="BU1026" s="79"/>
      <c r="BV1026" s="79"/>
      <c r="BW1026" s="79"/>
      <c r="BX1026" s="79"/>
      <c r="BY1026" s="79"/>
      <c r="BZ1026" s="79"/>
    </row>
    <row r="1027" spans="1:78">
      <c r="A1027" s="79"/>
      <c r="B1027" s="79"/>
      <c r="C1027" s="79"/>
      <c r="D1027" s="79"/>
      <c r="E1027" s="79"/>
      <c r="F1027" s="79"/>
      <c r="G1027" s="79"/>
      <c r="H1027" s="79"/>
      <c r="I1027" s="79"/>
      <c r="J1027" s="79"/>
      <c r="K1027" s="79"/>
      <c r="L1027" s="79"/>
      <c r="AE1027" s="79"/>
      <c r="AF1027" s="79"/>
      <c r="AG1027" s="79"/>
      <c r="AH1027" s="79"/>
      <c r="AI1027" s="79"/>
      <c r="AJ1027" s="79"/>
      <c r="AK1027" s="79"/>
      <c r="AL1027" s="79"/>
      <c r="AM1027" s="79"/>
      <c r="AN1027" s="79"/>
      <c r="AO1027" s="79"/>
      <c r="AP1027" s="79"/>
      <c r="AQ1027" s="79"/>
      <c r="AR1027" s="79"/>
      <c r="AS1027" s="79"/>
      <c r="AT1027" s="79"/>
      <c r="AU1027" s="79"/>
      <c r="AV1027" s="79"/>
      <c r="AW1027" s="79"/>
      <c r="AX1027" s="79"/>
      <c r="AY1027" s="79"/>
      <c r="AZ1027" s="79"/>
      <c r="BA1027" s="79"/>
      <c r="BB1027" s="79"/>
      <c r="BC1027" s="79"/>
      <c r="BD1027" s="79"/>
      <c r="BE1027" s="79"/>
      <c r="BF1027" s="79"/>
      <c r="BG1027" s="79"/>
      <c r="BH1027" s="79"/>
      <c r="BI1027" s="79"/>
      <c r="BJ1027" s="79"/>
      <c r="BK1027" s="79"/>
      <c r="BL1027" s="79"/>
      <c r="BM1027" s="79"/>
      <c r="BN1027" s="79"/>
      <c r="BO1027" s="79"/>
      <c r="BP1027" s="79"/>
      <c r="BQ1027" s="79"/>
      <c r="BR1027" s="79"/>
      <c r="BS1027" s="79"/>
      <c r="BT1027" s="79"/>
      <c r="BU1027" s="79"/>
      <c r="BV1027" s="79"/>
      <c r="BW1027" s="79"/>
      <c r="BX1027" s="79"/>
      <c r="BY1027" s="79"/>
      <c r="BZ1027" s="79"/>
    </row>
    <row r="1028" spans="1:78">
      <c r="A1028" s="79"/>
      <c r="B1028" s="79"/>
      <c r="C1028" s="79"/>
      <c r="D1028" s="79"/>
      <c r="E1028" s="79"/>
      <c r="F1028" s="79"/>
      <c r="G1028" s="79"/>
      <c r="H1028" s="79"/>
      <c r="I1028" s="79"/>
      <c r="J1028" s="79"/>
      <c r="K1028" s="79"/>
      <c r="L1028" s="79"/>
      <c r="AE1028" s="79"/>
      <c r="AF1028" s="79"/>
      <c r="AG1028" s="79"/>
      <c r="AH1028" s="79"/>
      <c r="AI1028" s="79"/>
      <c r="AJ1028" s="79"/>
      <c r="AK1028" s="79"/>
      <c r="AL1028" s="79"/>
      <c r="AM1028" s="79"/>
      <c r="AN1028" s="79"/>
      <c r="AO1028" s="79"/>
      <c r="AP1028" s="79"/>
      <c r="AQ1028" s="79"/>
      <c r="AR1028" s="79"/>
      <c r="AS1028" s="79"/>
      <c r="AT1028" s="79"/>
      <c r="AU1028" s="79"/>
      <c r="AV1028" s="79"/>
      <c r="AW1028" s="79"/>
      <c r="AX1028" s="79"/>
      <c r="AY1028" s="79"/>
      <c r="AZ1028" s="79"/>
      <c r="BA1028" s="79"/>
      <c r="BB1028" s="79"/>
      <c r="BC1028" s="79"/>
      <c r="BD1028" s="79"/>
      <c r="BE1028" s="79"/>
      <c r="BF1028" s="79"/>
      <c r="BG1028" s="79"/>
      <c r="BH1028" s="79"/>
      <c r="BI1028" s="79"/>
      <c r="BJ1028" s="79"/>
      <c r="BK1028" s="79"/>
      <c r="BL1028" s="79"/>
      <c r="BM1028" s="79"/>
      <c r="BN1028" s="79"/>
      <c r="BO1028" s="79"/>
      <c r="BP1028" s="79"/>
      <c r="BQ1028" s="79"/>
      <c r="BR1028" s="79"/>
      <c r="BS1028" s="79"/>
      <c r="BT1028" s="79"/>
      <c r="BU1028" s="79"/>
      <c r="BV1028" s="79"/>
      <c r="BW1028" s="79"/>
      <c r="BX1028" s="79"/>
      <c r="BY1028" s="79"/>
      <c r="BZ1028" s="79"/>
    </row>
    <row r="1029" spans="1:78">
      <c r="A1029" s="79"/>
      <c r="B1029" s="79"/>
      <c r="C1029" s="79"/>
      <c r="D1029" s="79"/>
      <c r="E1029" s="79"/>
      <c r="F1029" s="79"/>
      <c r="G1029" s="79"/>
      <c r="H1029" s="79"/>
      <c r="I1029" s="79"/>
      <c r="J1029" s="79"/>
      <c r="K1029" s="79"/>
      <c r="L1029" s="79"/>
      <c r="AE1029" s="79"/>
      <c r="AF1029" s="79"/>
      <c r="AG1029" s="79"/>
      <c r="AH1029" s="79"/>
      <c r="AI1029" s="79"/>
      <c r="AJ1029" s="79"/>
      <c r="AK1029" s="79"/>
      <c r="AL1029" s="79"/>
      <c r="AM1029" s="79"/>
      <c r="AN1029" s="79"/>
      <c r="AO1029" s="79"/>
      <c r="AP1029" s="79"/>
      <c r="AQ1029" s="79"/>
      <c r="AR1029" s="79"/>
      <c r="AS1029" s="79"/>
      <c r="AT1029" s="79"/>
      <c r="AU1029" s="79"/>
      <c r="AV1029" s="79"/>
      <c r="AW1029" s="79"/>
      <c r="AX1029" s="79"/>
      <c r="AY1029" s="79"/>
      <c r="AZ1029" s="79"/>
      <c r="BA1029" s="79"/>
      <c r="BB1029" s="79"/>
      <c r="BC1029" s="79"/>
      <c r="BD1029" s="79"/>
      <c r="BE1029" s="79"/>
      <c r="BF1029" s="79"/>
      <c r="BG1029" s="79"/>
      <c r="BH1029" s="79"/>
      <c r="BI1029" s="79"/>
      <c r="BJ1029" s="79"/>
      <c r="BK1029" s="79"/>
      <c r="BL1029" s="79"/>
      <c r="BM1029" s="79"/>
      <c r="BN1029" s="79"/>
      <c r="BO1029" s="79"/>
      <c r="BP1029" s="79"/>
      <c r="BQ1029" s="79"/>
      <c r="BR1029" s="79"/>
      <c r="BS1029" s="79"/>
      <c r="BT1029" s="79"/>
      <c r="BU1029" s="79"/>
      <c r="BV1029" s="79"/>
      <c r="BW1029" s="79"/>
      <c r="BX1029" s="79"/>
      <c r="BY1029" s="79"/>
      <c r="BZ1029" s="79"/>
    </row>
    <row r="1030" spans="1:78">
      <c r="A1030" s="79"/>
      <c r="B1030" s="79"/>
      <c r="C1030" s="79"/>
      <c r="D1030" s="79"/>
      <c r="E1030" s="79"/>
      <c r="F1030" s="79"/>
      <c r="G1030" s="79"/>
      <c r="H1030" s="79"/>
      <c r="I1030" s="79"/>
      <c r="J1030" s="79"/>
      <c r="K1030" s="79"/>
      <c r="L1030" s="79"/>
      <c r="AE1030" s="79"/>
      <c r="AF1030" s="79"/>
      <c r="AG1030" s="79"/>
      <c r="AH1030" s="79"/>
      <c r="AI1030" s="79"/>
      <c r="AJ1030" s="79"/>
      <c r="AK1030" s="79"/>
      <c r="AL1030" s="79"/>
      <c r="AM1030" s="79"/>
      <c r="AN1030" s="79"/>
      <c r="AO1030" s="79"/>
      <c r="AP1030" s="79"/>
      <c r="AQ1030" s="79"/>
      <c r="AR1030" s="79"/>
      <c r="AS1030" s="79"/>
      <c r="AT1030" s="79"/>
      <c r="AU1030" s="79"/>
      <c r="AV1030" s="79"/>
      <c r="AW1030" s="79"/>
      <c r="AX1030" s="79"/>
      <c r="AY1030" s="79"/>
      <c r="AZ1030" s="79"/>
      <c r="BA1030" s="79"/>
      <c r="BB1030" s="79"/>
      <c r="BC1030" s="79"/>
      <c r="BD1030" s="79"/>
      <c r="BE1030" s="79"/>
      <c r="BF1030" s="79"/>
      <c r="BG1030" s="79"/>
      <c r="BH1030" s="79"/>
      <c r="BI1030" s="79"/>
      <c r="BJ1030" s="79"/>
      <c r="BK1030" s="79"/>
      <c r="BL1030" s="79"/>
      <c r="BM1030" s="79"/>
      <c r="BN1030" s="79"/>
      <c r="BO1030" s="79"/>
      <c r="BP1030" s="79"/>
      <c r="BQ1030" s="79"/>
      <c r="BR1030" s="79"/>
      <c r="BS1030" s="79"/>
      <c r="BT1030" s="79"/>
      <c r="BU1030" s="79"/>
      <c r="BV1030" s="79"/>
      <c r="BW1030" s="79"/>
      <c r="BX1030" s="79"/>
      <c r="BY1030" s="79"/>
      <c r="BZ1030" s="79"/>
    </row>
    <row r="1031" spans="1:78">
      <c r="A1031" s="79"/>
      <c r="B1031" s="79"/>
      <c r="C1031" s="79"/>
      <c r="D1031" s="79"/>
      <c r="E1031" s="79"/>
      <c r="F1031" s="79"/>
      <c r="G1031" s="79"/>
      <c r="H1031" s="79"/>
      <c r="I1031" s="79"/>
      <c r="J1031" s="79"/>
      <c r="K1031" s="79"/>
      <c r="L1031" s="79"/>
      <c r="AE1031" s="79"/>
      <c r="AF1031" s="79"/>
      <c r="AG1031" s="79"/>
      <c r="AH1031" s="79"/>
      <c r="AI1031" s="79"/>
      <c r="AJ1031" s="79"/>
      <c r="AK1031" s="79"/>
      <c r="AL1031" s="79"/>
      <c r="AM1031" s="79"/>
      <c r="AN1031" s="79"/>
      <c r="AO1031" s="79"/>
      <c r="AP1031" s="79"/>
      <c r="AQ1031" s="79"/>
      <c r="AR1031" s="79"/>
      <c r="AS1031" s="79"/>
      <c r="AT1031" s="79"/>
      <c r="AU1031" s="79"/>
      <c r="AV1031" s="79"/>
      <c r="AW1031" s="79"/>
      <c r="AX1031" s="79"/>
      <c r="AY1031" s="79"/>
      <c r="AZ1031" s="79"/>
      <c r="BA1031" s="79"/>
      <c r="BB1031" s="79"/>
      <c r="BC1031" s="79"/>
      <c r="BD1031" s="79"/>
      <c r="BE1031" s="79"/>
      <c r="BF1031" s="79"/>
      <c r="BG1031" s="79"/>
      <c r="BH1031" s="79"/>
      <c r="BI1031" s="79"/>
      <c r="BJ1031" s="79"/>
      <c r="BK1031" s="79"/>
      <c r="BL1031" s="79"/>
      <c r="BM1031" s="79"/>
      <c r="BN1031" s="79"/>
      <c r="BO1031" s="79"/>
      <c r="BP1031" s="79"/>
      <c r="BQ1031" s="79"/>
      <c r="BR1031" s="79"/>
      <c r="BS1031" s="79"/>
      <c r="BT1031" s="79"/>
      <c r="BU1031" s="79"/>
      <c r="BV1031" s="79"/>
      <c r="BW1031" s="79"/>
      <c r="BX1031" s="79"/>
      <c r="BY1031" s="79"/>
      <c r="BZ1031" s="79"/>
    </row>
    <row r="1032" spans="1:78">
      <c r="A1032" s="79"/>
      <c r="B1032" s="79"/>
      <c r="C1032" s="79"/>
      <c r="D1032" s="79"/>
      <c r="E1032" s="79"/>
      <c r="F1032" s="79"/>
      <c r="G1032" s="79"/>
      <c r="H1032" s="79"/>
      <c r="I1032" s="79"/>
      <c r="J1032" s="79"/>
      <c r="K1032" s="79"/>
      <c r="L1032" s="79"/>
      <c r="AE1032" s="79"/>
      <c r="AF1032" s="79"/>
      <c r="AG1032" s="79"/>
      <c r="AH1032" s="79"/>
      <c r="AI1032" s="79"/>
      <c r="AJ1032" s="79"/>
      <c r="AK1032" s="79"/>
      <c r="AL1032" s="79"/>
      <c r="AM1032" s="79"/>
      <c r="AN1032" s="79"/>
      <c r="AO1032" s="79"/>
      <c r="AP1032" s="79"/>
      <c r="AQ1032" s="79"/>
      <c r="AR1032" s="79"/>
      <c r="AS1032" s="79"/>
      <c r="AT1032" s="79"/>
      <c r="AU1032" s="79"/>
      <c r="AV1032" s="79"/>
      <c r="AW1032" s="79"/>
      <c r="AX1032" s="79"/>
      <c r="AY1032" s="79"/>
      <c r="AZ1032" s="79"/>
      <c r="BA1032" s="79"/>
      <c r="BB1032" s="79"/>
      <c r="BC1032" s="79"/>
      <c r="BD1032" s="79"/>
      <c r="BE1032" s="79"/>
      <c r="BF1032" s="79"/>
      <c r="BG1032" s="79"/>
      <c r="BH1032" s="79"/>
      <c r="BI1032" s="79"/>
      <c r="BJ1032" s="79"/>
      <c r="BK1032" s="79"/>
      <c r="BL1032" s="79"/>
      <c r="BM1032" s="79"/>
      <c r="BN1032" s="79"/>
      <c r="BO1032" s="79"/>
      <c r="BP1032" s="79"/>
      <c r="BQ1032" s="79"/>
      <c r="BR1032" s="79"/>
      <c r="BS1032" s="79"/>
      <c r="BT1032" s="79"/>
      <c r="BU1032" s="79"/>
      <c r="BV1032" s="79"/>
      <c r="BW1032" s="79"/>
      <c r="BX1032" s="79"/>
      <c r="BY1032" s="79"/>
      <c r="BZ1032" s="79"/>
    </row>
    <row r="1033" spans="1:78">
      <c r="A1033" s="79"/>
      <c r="B1033" s="79"/>
      <c r="C1033" s="79"/>
      <c r="D1033" s="79"/>
      <c r="E1033" s="79"/>
      <c r="F1033" s="79"/>
      <c r="G1033" s="79"/>
      <c r="H1033" s="79"/>
      <c r="I1033" s="79"/>
      <c r="J1033" s="79"/>
      <c r="K1033" s="79"/>
      <c r="L1033" s="79"/>
      <c r="AE1033" s="79"/>
      <c r="AF1033" s="79"/>
      <c r="AG1033" s="79"/>
      <c r="AH1033" s="79"/>
      <c r="AI1033" s="79"/>
      <c r="AJ1033" s="79"/>
      <c r="AK1033" s="79"/>
      <c r="AL1033" s="79"/>
      <c r="AM1033" s="79"/>
      <c r="AN1033" s="79"/>
      <c r="AO1033" s="79"/>
      <c r="AP1033" s="79"/>
      <c r="AQ1033" s="79"/>
      <c r="AR1033" s="79"/>
      <c r="AS1033" s="79"/>
      <c r="AT1033" s="79"/>
      <c r="AU1033" s="79"/>
      <c r="AV1033" s="79"/>
      <c r="AW1033" s="79"/>
      <c r="AX1033" s="79"/>
      <c r="AY1033" s="79"/>
      <c r="AZ1033" s="79"/>
      <c r="BA1033" s="79"/>
      <c r="BB1033" s="79"/>
      <c r="BC1033" s="79"/>
      <c r="BD1033" s="79"/>
      <c r="BE1033" s="79"/>
      <c r="BF1033" s="79"/>
      <c r="BG1033" s="79"/>
      <c r="BH1033" s="79"/>
      <c r="BI1033" s="79"/>
      <c r="BJ1033" s="79"/>
      <c r="BK1033" s="79"/>
      <c r="BL1033" s="79"/>
      <c r="BM1033" s="79"/>
      <c r="BN1033" s="79"/>
      <c r="BO1033" s="79"/>
      <c r="BP1033" s="79"/>
      <c r="BQ1033" s="79"/>
      <c r="BR1033" s="79"/>
      <c r="BS1033" s="79"/>
      <c r="BT1033" s="79"/>
      <c r="BU1033" s="79"/>
      <c r="BV1033" s="79"/>
      <c r="BW1033" s="79"/>
      <c r="BX1033" s="79"/>
      <c r="BY1033" s="79"/>
      <c r="BZ1033" s="79"/>
    </row>
    <row r="1034" spans="1:78">
      <c r="A1034" s="79"/>
      <c r="B1034" s="79"/>
      <c r="C1034" s="79"/>
      <c r="D1034" s="79"/>
      <c r="E1034" s="79"/>
      <c r="F1034" s="79"/>
      <c r="G1034" s="79"/>
      <c r="H1034" s="79"/>
      <c r="I1034" s="79"/>
      <c r="J1034" s="79"/>
      <c r="K1034" s="79"/>
      <c r="L1034" s="79"/>
      <c r="AE1034" s="79"/>
      <c r="AF1034" s="79"/>
      <c r="AG1034" s="79"/>
      <c r="AH1034" s="79"/>
      <c r="AI1034" s="79"/>
      <c r="AJ1034" s="79"/>
      <c r="AK1034" s="79"/>
      <c r="AL1034" s="79"/>
      <c r="AM1034" s="79"/>
      <c r="AN1034" s="79"/>
      <c r="AO1034" s="79"/>
      <c r="AP1034" s="79"/>
      <c r="AQ1034" s="79"/>
      <c r="AR1034" s="79"/>
      <c r="AS1034" s="79"/>
      <c r="AT1034" s="79"/>
      <c r="AU1034" s="79"/>
      <c r="AV1034" s="79"/>
      <c r="AW1034" s="79"/>
      <c r="AX1034" s="79"/>
      <c r="AY1034" s="79"/>
      <c r="AZ1034" s="79"/>
      <c r="BA1034" s="79"/>
      <c r="BB1034" s="79"/>
      <c r="BC1034" s="79"/>
      <c r="BD1034" s="79"/>
      <c r="BE1034" s="79"/>
      <c r="BF1034" s="79"/>
      <c r="BG1034" s="79"/>
      <c r="BH1034" s="79"/>
      <c r="BI1034" s="79"/>
      <c r="BJ1034" s="79"/>
      <c r="BK1034" s="79"/>
      <c r="BL1034" s="79"/>
      <c r="BM1034" s="79"/>
      <c r="BN1034" s="79"/>
      <c r="BO1034" s="79"/>
      <c r="BP1034" s="79"/>
      <c r="BQ1034" s="79"/>
      <c r="BR1034" s="79"/>
      <c r="BS1034" s="79"/>
      <c r="BT1034" s="79"/>
      <c r="BU1034" s="79"/>
      <c r="BV1034" s="79"/>
      <c r="BW1034" s="79"/>
      <c r="BX1034" s="79"/>
      <c r="BY1034" s="79"/>
      <c r="BZ1034" s="79"/>
    </row>
    <row r="1035" spans="1:78">
      <c r="A1035" s="79"/>
      <c r="B1035" s="79"/>
      <c r="C1035" s="79"/>
      <c r="D1035" s="79"/>
      <c r="E1035" s="79"/>
      <c r="F1035" s="79"/>
      <c r="G1035" s="79"/>
      <c r="H1035" s="79"/>
      <c r="I1035" s="79"/>
      <c r="J1035" s="79"/>
      <c r="K1035" s="79"/>
      <c r="L1035" s="79"/>
      <c r="AE1035" s="79"/>
      <c r="AF1035" s="79"/>
      <c r="AG1035" s="79"/>
      <c r="AH1035" s="79"/>
      <c r="AI1035" s="79"/>
      <c r="AJ1035" s="79"/>
      <c r="AK1035" s="79"/>
      <c r="AL1035" s="79"/>
      <c r="AM1035" s="79"/>
      <c r="AN1035" s="79"/>
      <c r="AO1035" s="79"/>
      <c r="AP1035" s="79"/>
      <c r="AQ1035" s="79"/>
      <c r="AR1035" s="79"/>
      <c r="AS1035" s="79"/>
      <c r="AT1035" s="79"/>
      <c r="AU1035" s="79"/>
      <c r="AV1035" s="79"/>
      <c r="AW1035" s="79"/>
      <c r="AX1035" s="79"/>
      <c r="AY1035" s="79"/>
      <c r="AZ1035" s="79"/>
      <c r="BA1035" s="79"/>
      <c r="BB1035" s="79"/>
      <c r="BC1035" s="79"/>
      <c r="BD1035" s="79"/>
      <c r="BE1035" s="79"/>
      <c r="BF1035" s="79"/>
      <c r="BG1035" s="79"/>
      <c r="BH1035" s="79"/>
      <c r="BI1035" s="79"/>
      <c r="BJ1035" s="79"/>
      <c r="BK1035" s="79"/>
      <c r="BL1035" s="79"/>
      <c r="BM1035" s="79"/>
      <c r="BN1035" s="79"/>
      <c r="BO1035" s="79"/>
      <c r="BP1035" s="79"/>
      <c r="BQ1035" s="79"/>
      <c r="BR1035" s="79"/>
      <c r="BS1035" s="79"/>
      <c r="BT1035" s="79"/>
      <c r="BU1035" s="79"/>
      <c r="BV1035" s="79"/>
      <c r="BW1035" s="79"/>
      <c r="BX1035" s="79"/>
      <c r="BY1035" s="79"/>
      <c r="BZ1035" s="79"/>
    </row>
    <row r="1036" spans="1:78">
      <c r="A1036" s="79"/>
      <c r="B1036" s="79"/>
      <c r="C1036" s="79"/>
      <c r="D1036" s="79"/>
      <c r="E1036" s="79"/>
      <c r="F1036" s="79"/>
      <c r="G1036" s="79"/>
      <c r="H1036" s="79"/>
      <c r="I1036" s="79"/>
      <c r="J1036" s="79"/>
      <c r="K1036" s="79"/>
      <c r="L1036" s="79"/>
      <c r="AE1036" s="79"/>
      <c r="AF1036" s="79"/>
      <c r="AG1036" s="79"/>
      <c r="AH1036" s="79"/>
      <c r="AI1036" s="79"/>
      <c r="AJ1036" s="79"/>
      <c r="AK1036" s="79"/>
      <c r="AL1036" s="79"/>
      <c r="AM1036" s="79"/>
      <c r="AN1036" s="79"/>
      <c r="AO1036" s="79"/>
      <c r="AP1036" s="79"/>
      <c r="AQ1036" s="79"/>
      <c r="AR1036" s="79"/>
      <c r="AS1036" s="79"/>
      <c r="AT1036" s="79"/>
      <c r="AU1036" s="79"/>
      <c r="AV1036" s="79"/>
      <c r="AW1036" s="79"/>
      <c r="AX1036" s="79"/>
      <c r="AY1036" s="79"/>
      <c r="AZ1036" s="79"/>
      <c r="BA1036" s="79"/>
      <c r="BB1036" s="79"/>
      <c r="BC1036" s="79"/>
      <c r="BD1036" s="79"/>
      <c r="BE1036" s="79"/>
      <c r="BF1036" s="79"/>
      <c r="BG1036" s="79"/>
      <c r="BH1036" s="79"/>
      <c r="BI1036" s="79"/>
      <c r="BJ1036" s="79"/>
      <c r="BK1036" s="79"/>
      <c r="BL1036" s="79"/>
      <c r="BM1036" s="79"/>
      <c r="BN1036" s="79"/>
      <c r="BO1036" s="79"/>
      <c r="BP1036" s="79"/>
      <c r="BQ1036" s="79"/>
      <c r="BR1036" s="79"/>
      <c r="BS1036" s="79"/>
      <c r="BT1036" s="79"/>
      <c r="BU1036" s="79"/>
      <c r="BV1036" s="79"/>
      <c r="BW1036" s="79"/>
      <c r="BX1036" s="79"/>
      <c r="BY1036" s="79"/>
      <c r="BZ1036" s="79"/>
    </row>
    <row r="1037" spans="1:78">
      <c r="A1037" s="79"/>
      <c r="B1037" s="79"/>
      <c r="C1037" s="79"/>
      <c r="D1037" s="79"/>
      <c r="E1037" s="79"/>
      <c r="F1037" s="79"/>
      <c r="G1037" s="79"/>
      <c r="H1037" s="79"/>
      <c r="I1037" s="79"/>
      <c r="J1037" s="79"/>
      <c r="K1037" s="79"/>
      <c r="L1037" s="79"/>
      <c r="AE1037" s="79"/>
      <c r="AF1037" s="79"/>
      <c r="AG1037" s="79"/>
      <c r="AH1037" s="79"/>
      <c r="AI1037" s="79"/>
      <c r="AJ1037" s="79"/>
      <c r="AK1037" s="79"/>
      <c r="AL1037" s="79"/>
      <c r="AM1037" s="79"/>
      <c r="AN1037" s="79"/>
      <c r="AO1037" s="79"/>
      <c r="AP1037" s="79"/>
      <c r="AQ1037" s="79"/>
      <c r="AR1037" s="79"/>
      <c r="AS1037" s="79"/>
      <c r="AT1037" s="79"/>
      <c r="AU1037" s="79"/>
      <c r="AV1037" s="79"/>
      <c r="AW1037" s="79"/>
      <c r="AX1037" s="79"/>
      <c r="AY1037" s="79"/>
      <c r="AZ1037" s="79"/>
      <c r="BA1037" s="79"/>
      <c r="BB1037" s="79"/>
      <c r="BC1037" s="79"/>
      <c r="BD1037" s="79"/>
      <c r="BE1037" s="79"/>
      <c r="BF1037" s="79"/>
      <c r="BG1037" s="79"/>
      <c r="BH1037" s="79"/>
      <c r="BI1037" s="79"/>
      <c r="BJ1037" s="79"/>
      <c r="BK1037" s="79"/>
      <c r="BL1037" s="79"/>
      <c r="BM1037" s="79"/>
      <c r="BN1037" s="79"/>
      <c r="BO1037" s="79"/>
      <c r="BP1037" s="79"/>
      <c r="BQ1037" s="79"/>
      <c r="BR1037" s="79"/>
      <c r="BS1037" s="79"/>
      <c r="BT1037" s="79"/>
      <c r="BU1037" s="79"/>
      <c r="BV1037" s="79"/>
      <c r="BW1037" s="79"/>
      <c r="BX1037" s="79"/>
      <c r="BY1037" s="79"/>
      <c r="BZ1037" s="79"/>
    </row>
    <row r="1038" spans="1:78">
      <c r="A1038" s="79"/>
      <c r="B1038" s="79"/>
      <c r="C1038" s="79"/>
      <c r="D1038" s="79"/>
      <c r="E1038" s="79"/>
      <c r="F1038" s="79"/>
      <c r="G1038" s="79"/>
      <c r="H1038" s="79"/>
      <c r="I1038" s="79"/>
      <c r="J1038" s="79"/>
      <c r="K1038" s="79"/>
      <c r="L1038" s="79"/>
      <c r="AE1038" s="79"/>
      <c r="AF1038" s="79"/>
      <c r="AG1038" s="79"/>
      <c r="AH1038" s="79"/>
      <c r="AI1038" s="79"/>
      <c r="AJ1038" s="79"/>
      <c r="AK1038" s="79"/>
      <c r="AL1038" s="79"/>
      <c r="AM1038" s="79"/>
      <c r="AN1038" s="79"/>
      <c r="AO1038" s="79"/>
      <c r="AP1038" s="79"/>
      <c r="AQ1038" s="79"/>
      <c r="AR1038" s="79"/>
      <c r="AS1038" s="79"/>
      <c r="AT1038" s="79"/>
      <c r="AU1038" s="79"/>
      <c r="AV1038" s="79"/>
      <c r="AW1038" s="79"/>
      <c r="AX1038" s="79"/>
      <c r="AY1038" s="79"/>
      <c r="AZ1038" s="79"/>
      <c r="BA1038" s="79"/>
      <c r="BB1038" s="79"/>
      <c r="BC1038" s="79"/>
      <c r="BD1038" s="79"/>
      <c r="BE1038" s="79"/>
      <c r="BF1038" s="79"/>
      <c r="BG1038" s="79"/>
      <c r="BH1038" s="79"/>
      <c r="BI1038" s="79"/>
      <c r="BJ1038" s="79"/>
      <c r="BK1038" s="79"/>
      <c r="BL1038" s="79"/>
      <c r="BM1038" s="79"/>
      <c r="BN1038" s="79"/>
      <c r="BO1038" s="79"/>
      <c r="BP1038" s="79"/>
      <c r="BQ1038" s="79"/>
      <c r="BR1038" s="79"/>
      <c r="BS1038" s="79"/>
      <c r="BT1038" s="79"/>
      <c r="BU1038" s="79"/>
      <c r="BV1038" s="79"/>
      <c r="BW1038" s="79"/>
      <c r="BX1038" s="79"/>
      <c r="BY1038" s="79"/>
      <c r="BZ1038" s="79"/>
    </row>
    <row r="1039" spans="1:78">
      <c r="A1039" s="79"/>
      <c r="B1039" s="79"/>
      <c r="C1039" s="79"/>
      <c r="D1039" s="79"/>
      <c r="E1039" s="79"/>
      <c r="F1039" s="79"/>
      <c r="G1039" s="79"/>
      <c r="H1039" s="79"/>
      <c r="I1039" s="79"/>
      <c r="J1039" s="79"/>
      <c r="K1039" s="79"/>
      <c r="L1039" s="79"/>
      <c r="AE1039" s="79"/>
      <c r="AF1039" s="79"/>
      <c r="AG1039" s="79"/>
      <c r="AH1039" s="79"/>
      <c r="AI1039" s="79"/>
      <c r="AJ1039" s="79"/>
      <c r="AK1039" s="79"/>
      <c r="AL1039" s="79"/>
      <c r="AM1039" s="79"/>
      <c r="AN1039" s="79"/>
      <c r="AO1039" s="79"/>
      <c r="AP1039" s="79"/>
      <c r="AQ1039" s="79"/>
      <c r="AR1039" s="79"/>
      <c r="AS1039" s="79"/>
      <c r="AT1039" s="79"/>
      <c r="AU1039" s="79"/>
      <c r="AV1039" s="79"/>
      <c r="AW1039" s="79"/>
      <c r="AX1039" s="79"/>
      <c r="AY1039" s="79"/>
      <c r="AZ1039" s="79"/>
      <c r="BA1039" s="79"/>
      <c r="BB1039" s="79"/>
      <c r="BC1039" s="79"/>
      <c r="BD1039" s="79"/>
      <c r="BE1039" s="79"/>
      <c r="BF1039" s="79"/>
      <c r="BG1039" s="79"/>
      <c r="BH1039" s="79"/>
      <c r="BI1039" s="79"/>
      <c r="BJ1039" s="79"/>
      <c r="BK1039" s="79"/>
      <c r="BL1039" s="79"/>
      <c r="BM1039" s="79"/>
      <c r="BN1039" s="79"/>
      <c r="BO1039" s="79"/>
      <c r="BP1039" s="79"/>
      <c r="BQ1039" s="79"/>
      <c r="BR1039" s="79"/>
      <c r="BS1039" s="79"/>
      <c r="BT1039" s="79"/>
      <c r="BU1039" s="79"/>
      <c r="BV1039" s="79"/>
      <c r="BW1039" s="79"/>
      <c r="BX1039" s="79"/>
      <c r="BY1039" s="79"/>
      <c r="BZ1039" s="79"/>
    </row>
    <row r="1040" spans="1:78">
      <c r="A1040" s="79"/>
      <c r="B1040" s="79"/>
      <c r="C1040" s="79"/>
      <c r="D1040" s="79"/>
      <c r="E1040" s="79"/>
      <c r="F1040" s="79"/>
      <c r="G1040" s="79"/>
      <c r="H1040" s="79"/>
      <c r="I1040" s="79"/>
      <c r="J1040" s="79"/>
      <c r="K1040" s="79"/>
      <c r="L1040" s="79"/>
      <c r="AE1040" s="79"/>
      <c r="AF1040" s="79"/>
      <c r="AG1040" s="79"/>
      <c r="AH1040" s="79"/>
      <c r="AI1040" s="79"/>
      <c r="AJ1040" s="79"/>
      <c r="AK1040" s="79"/>
      <c r="AL1040" s="79"/>
      <c r="AM1040" s="79"/>
      <c r="AN1040" s="79"/>
      <c r="AO1040" s="79"/>
      <c r="AP1040" s="79"/>
      <c r="AQ1040" s="79"/>
      <c r="AR1040" s="79"/>
      <c r="AS1040" s="79"/>
      <c r="AT1040" s="79"/>
      <c r="AU1040" s="79"/>
      <c r="AV1040" s="79"/>
      <c r="AW1040" s="79"/>
      <c r="AX1040" s="79"/>
      <c r="AY1040" s="79"/>
      <c r="AZ1040" s="79"/>
      <c r="BA1040" s="79"/>
      <c r="BB1040" s="79"/>
      <c r="BC1040" s="79"/>
      <c r="BD1040" s="79"/>
      <c r="BE1040" s="79"/>
      <c r="BF1040" s="79"/>
      <c r="BG1040" s="79"/>
      <c r="BH1040" s="79"/>
      <c r="BI1040" s="79"/>
      <c r="BJ1040" s="79"/>
      <c r="BK1040" s="79"/>
      <c r="BL1040" s="79"/>
      <c r="BM1040" s="79"/>
      <c r="BN1040" s="79"/>
      <c r="BO1040" s="79"/>
      <c r="BP1040" s="79"/>
      <c r="BQ1040" s="79"/>
      <c r="BR1040" s="79"/>
      <c r="BS1040" s="79"/>
      <c r="BT1040" s="79"/>
      <c r="BU1040" s="79"/>
      <c r="BV1040" s="79"/>
      <c r="BW1040" s="79"/>
      <c r="BX1040" s="79"/>
      <c r="BY1040" s="79"/>
      <c r="BZ1040" s="79"/>
    </row>
    <row r="1041" spans="1:78">
      <c r="A1041" s="79"/>
      <c r="B1041" s="79"/>
      <c r="C1041" s="79"/>
      <c r="D1041" s="79"/>
      <c r="E1041" s="79"/>
      <c r="F1041" s="79"/>
      <c r="G1041" s="79"/>
      <c r="H1041" s="79"/>
      <c r="I1041" s="79"/>
      <c r="J1041" s="79"/>
      <c r="K1041" s="79"/>
      <c r="L1041" s="79"/>
      <c r="AE1041" s="79"/>
      <c r="AF1041" s="79"/>
      <c r="AG1041" s="79"/>
      <c r="AH1041" s="79"/>
      <c r="AI1041" s="79"/>
      <c r="AJ1041" s="79"/>
      <c r="AK1041" s="79"/>
      <c r="AL1041" s="79"/>
      <c r="AM1041" s="79"/>
      <c r="AN1041" s="79"/>
      <c r="AO1041" s="79"/>
      <c r="AP1041" s="79"/>
      <c r="AQ1041" s="79"/>
      <c r="AR1041" s="79"/>
      <c r="AS1041" s="79"/>
      <c r="AT1041" s="79"/>
      <c r="AU1041" s="79"/>
      <c r="AV1041" s="79"/>
      <c r="AW1041" s="79"/>
      <c r="AX1041" s="79"/>
      <c r="AY1041" s="79"/>
      <c r="AZ1041" s="79"/>
      <c r="BA1041" s="79"/>
      <c r="BB1041" s="79"/>
      <c r="BC1041" s="79"/>
      <c r="BD1041" s="79"/>
      <c r="BE1041" s="79"/>
      <c r="BF1041" s="79"/>
      <c r="BG1041" s="79"/>
      <c r="BH1041" s="79"/>
      <c r="BI1041" s="79"/>
      <c r="BJ1041" s="79"/>
      <c r="BK1041" s="79"/>
      <c r="BL1041" s="79"/>
      <c r="BM1041" s="79"/>
      <c r="BN1041" s="79"/>
      <c r="BO1041" s="79"/>
      <c r="BP1041" s="79"/>
      <c r="BQ1041" s="79"/>
      <c r="BR1041" s="79"/>
      <c r="BS1041" s="79"/>
      <c r="BT1041" s="79"/>
      <c r="BU1041" s="79"/>
      <c r="BV1041" s="79"/>
      <c r="BW1041" s="79"/>
      <c r="BX1041" s="79"/>
      <c r="BY1041" s="79"/>
      <c r="BZ1041" s="79"/>
    </row>
    <row r="1042" spans="1:78">
      <c r="A1042" s="79"/>
      <c r="B1042" s="79"/>
      <c r="C1042" s="79"/>
      <c r="D1042" s="79"/>
      <c r="E1042" s="79"/>
      <c r="F1042" s="79"/>
      <c r="G1042" s="79"/>
      <c r="H1042" s="79"/>
      <c r="I1042" s="79"/>
      <c r="J1042" s="79"/>
      <c r="K1042" s="79"/>
      <c r="L1042" s="79"/>
      <c r="AE1042" s="79"/>
      <c r="AF1042" s="79"/>
      <c r="AG1042" s="79"/>
      <c r="AH1042" s="79"/>
      <c r="AI1042" s="79"/>
      <c r="AJ1042" s="79"/>
      <c r="AK1042" s="79"/>
      <c r="AL1042" s="79"/>
      <c r="AM1042" s="79"/>
      <c r="AN1042" s="79"/>
      <c r="AO1042" s="79"/>
      <c r="AP1042" s="79"/>
      <c r="AQ1042" s="79"/>
      <c r="AR1042" s="79"/>
      <c r="AS1042" s="79"/>
      <c r="AT1042" s="79"/>
      <c r="AU1042" s="79"/>
      <c r="AV1042" s="79"/>
      <c r="AW1042" s="79"/>
      <c r="AX1042" s="79"/>
      <c r="AY1042" s="79"/>
      <c r="AZ1042" s="79"/>
      <c r="BA1042" s="79"/>
      <c r="BB1042" s="79"/>
      <c r="BC1042" s="79"/>
      <c r="BD1042" s="79"/>
      <c r="BE1042" s="79"/>
      <c r="BF1042" s="79"/>
      <c r="BG1042" s="79"/>
      <c r="BH1042" s="79"/>
      <c r="BI1042" s="79"/>
      <c r="BJ1042" s="79"/>
      <c r="BK1042" s="79"/>
      <c r="BL1042" s="79"/>
      <c r="BM1042" s="79"/>
      <c r="BN1042" s="79"/>
      <c r="BO1042" s="79"/>
      <c r="BP1042" s="79"/>
      <c r="BQ1042" s="79"/>
      <c r="BR1042" s="79"/>
      <c r="BS1042" s="79"/>
      <c r="BT1042" s="79"/>
      <c r="BU1042" s="79"/>
      <c r="BV1042" s="79"/>
      <c r="BW1042" s="79"/>
      <c r="BX1042" s="79"/>
      <c r="BY1042" s="79"/>
      <c r="BZ1042" s="79"/>
    </row>
    <row r="1043" spans="1:78">
      <c r="A1043" s="79"/>
      <c r="B1043" s="79"/>
      <c r="C1043" s="79"/>
      <c r="D1043" s="79"/>
      <c r="E1043" s="79"/>
      <c r="F1043" s="79"/>
      <c r="G1043" s="79"/>
      <c r="H1043" s="79"/>
      <c r="I1043" s="79"/>
      <c r="J1043" s="79"/>
      <c r="K1043" s="79"/>
      <c r="L1043" s="79"/>
      <c r="AE1043" s="79"/>
      <c r="AF1043" s="79"/>
      <c r="AG1043" s="79"/>
      <c r="AH1043" s="79"/>
      <c r="AI1043" s="79"/>
      <c r="AJ1043" s="79"/>
      <c r="AK1043" s="79"/>
      <c r="AL1043" s="79"/>
      <c r="AM1043" s="79"/>
      <c r="AN1043" s="79"/>
      <c r="AO1043" s="79"/>
      <c r="AP1043" s="79"/>
      <c r="AQ1043" s="79"/>
      <c r="AR1043" s="79"/>
      <c r="AS1043" s="79"/>
      <c r="AT1043" s="79"/>
      <c r="AU1043" s="79"/>
      <c r="AV1043" s="79"/>
      <c r="AW1043" s="79"/>
      <c r="AX1043" s="79"/>
      <c r="AY1043" s="79"/>
      <c r="AZ1043" s="79"/>
      <c r="BA1043" s="79"/>
      <c r="BB1043" s="79"/>
      <c r="BC1043" s="79"/>
      <c r="BD1043" s="79"/>
      <c r="BE1043" s="79"/>
      <c r="BF1043" s="79"/>
      <c r="BG1043" s="79"/>
      <c r="BH1043" s="79"/>
      <c r="BI1043" s="79"/>
      <c r="BJ1043" s="79"/>
      <c r="BK1043" s="79"/>
      <c r="BL1043" s="79"/>
      <c r="BM1043" s="79"/>
      <c r="BN1043" s="79"/>
      <c r="BO1043" s="79"/>
      <c r="BP1043" s="79"/>
      <c r="BQ1043" s="79"/>
      <c r="BR1043" s="79"/>
      <c r="BS1043" s="79"/>
      <c r="BT1043" s="79"/>
      <c r="BU1043" s="79"/>
      <c r="BV1043" s="79"/>
      <c r="BW1043" s="79"/>
      <c r="BX1043" s="79"/>
      <c r="BY1043" s="79"/>
      <c r="BZ1043" s="79"/>
    </row>
    <row r="1044" spans="1:78">
      <c r="A1044" s="79"/>
      <c r="B1044" s="79"/>
      <c r="C1044" s="79"/>
      <c r="D1044" s="79"/>
      <c r="E1044" s="79"/>
      <c r="F1044" s="79"/>
      <c r="G1044" s="79"/>
      <c r="H1044" s="79"/>
      <c r="I1044" s="79"/>
      <c r="J1044" s="79"/>
      <c r="K1044" s="79"/>
      <c r="L1044" s="79"/>
      <c r="AE1044" s="79"/>
      <c r="AF1044" s="79"/>
      <c r="AG1044" s="79"/>
      <c r="AH1044" s="79"/>
      <c r="AI1044" s="79"/>
      <c r="AJ1044" s="79"/>
      <c r="AK1044" s="79"/>
      <c r="AL1044" s="79"/>
      <c r="AM1044" s="79"/>
      <c r="AN1044" s="79"/>
      <c r="AO1044" s="79"/>
      <c r="AP1044" s="79"/>
      <c r="AQ1044" s="79"/>
      <c r="AR1044" s="79"/>
      <c r="AS1044" s="79"/>
      <c r="AT1044" s="79"/>
      <c r="AU1044" s="79"/>
      <c r="AV1044" s="79"/>
      <c r="AW1044" s="79"/>
      <c r="AX1044" s="79"/>
      <c r="AY1044" s="79"/>
      <c r="AZ1044" s="79"/>
      <c r="BA1044" s="79"/>
      <c r="BB1044" s="79"/>
      <c r="BC1044" s="79"/>
      <c r="BD1044" s="79"/>
      <c r="BE1044" s="79"/>
      <c r="BF1044" s="79"/>
      <c r="BG1044" s="79"/>
      <c r="BH1044" s="79"/>
      <c r="BI1044" s="79"/>
      <c r="BJ1044" s="79"/>
      <c r="BK1044" s="79"/>
      <c r="BL1044" s="79"/>
      <c r="BM1044" s="79"/>
      <c r="BN1044" s="79"/>
      <c r="BO1044" s="79"/>
      <c r="BP1044" s="79"/>
      <c r="BQ1044" s="79"/>
      <c r="BR1044" s="79"/>
      <c r="BS1044" s="79"/>
      <c r="BT1044" s="79"/>
      <c r="BU1044" s="79"/>
      <c r="BV1044" s="79"/>
      <c r="BW1044" s="79"/>
      <c r="BX1044" s="79"/>
      <c r="BY1044" s="79"/>
      <c r="BZ1044" s="79"/>
    </row>
    <row r="1045" spans="1:78">
      <c r="A1045" s="79"/>
      <c r="B1045" s="79"/>
      <c r="C1045" s="79"/>
      <c r="D1045" s="79"/>
      <c r="E1045" s="79"/>
      <c r="F1045" s="79"/>
      <c r="G1045" s="79"/>
      <c r="H1045" s="79"/>
      <c r="I1045" s="79"/>
      <c r="J1045" s="79"/>
      <c r="K1045" s="79"/>
      <c r="L1045" s="79"/>
      <c r="AE1045" s="79"/>
      <c r="AF1045" s="79"/>
      <c r="AG1045" s="79"/>
      <c r="AH1045" s="79"/>
      <c r="AI1045" s="79"/>
      <c r="AJ1045" s="79"/>
      <c r="AK1045" s="79"/>
      <c r="AL1045" s="79"/>
      <c r="AM1045" s="79"/>
      <c r="AN1045" s="79"/>
      <c r="AO1045" s="79"/>
      <c r="AP1045" s="79"/>
      <c r="AQ1045" s="79"/>
      <c r="AR1045" s="79"/>
      <c r="AS1045" s="79"/>
      <c r="AT1045" s="79"/>
      <c r="AU1045" s="79"/>
      <c r="AV1045" s="79"/>
      <c r="AW1045" s="79"/>
      <c r="AX1045" s="79"/>
      <c r="AY1045" s="79"/>
      <c r="AZ1045" s="79"/>
      <c r="BA1045" s="79"/>
      <c r="BB1045" s="79"/>
      <c r="BC1045" s="79"/>
      <c r="BD1045" s="79"/>
      <c r="BE1045" s="79"/>
      <c r="BF1045" s="79"/>
      <c r="BG1045" s="79"/>
      <c r="BH1045" s="79"/>
      <c r="BI1045" s="79"/>
      <c r="BJ1045" s="79"/>
      <c r="BK1045" s="79"/>
      <c r="BL1045" s="79"/>
      <c r="BM1045" s="79"/>
      <c r="BN1045" s="79"/>
      <c r="BO1045" s="79"/>
      <c r="BP1045" s="79"/>
      <c r="BQ1045" s="79"/>
      <c r="BR1045" s="79"/>
      <c r="BS1045" s="79"/>
      <c r="BT1045" s="79"/>
      <c r="BU1045" s="79"/>
      <c r="BV1045" s="79"/>
      <c r="BW1045" s="79"/>
      <c r="BX1045" s="79"/>
      <c r="BY1045" s="79"/>
      <c r="BZ1045" s="79"/>
    </row>
    <row r="1046" spans="1:78">
      <c r="A1046" s="79"/>
      <c r="B1046" s="79"/>
      <c r="C1046" s="79"/>
      <c r="D1046" s="79"/>
      <c r="E1046" s="79"/>
      <c r="F1046" s="79"/>
      <c r="G1046" s="79"/>
      <c r="H1046" s="79"/>
      <c r="I1046" s="79"/>
      <c r="J1046" s="79"/>
      <c r="K1046" s="79"/>
      <c r="L1046" s="79"/>
      <c r="AE1046" s="79"/>
      <c r="AF1046" s="79"/>
      <c r="AG1046" s="79"/>
      <c r="AH1046" s="79"/>
      <c r="AI1046" s="79"/>
      <c r="AJ1046" s="79"/>
      <c r="AK1046" s="79"/>
      <c r="AL1046" s="79"/>
      <c r="AM1046" s="79"/>
      <c r="AN1046" s="79"/>
      <c r="AO1046" s="79"/>
      <c r="AP1046" s="79"/>
      <c r="AQ1046" s="79"/>
      <c r="AR1046" s="79"/>
      <c r="AS1046" s="79"/>
      <c r="AT1046" s="79"/>
      <c r="AU1046" s="79"/>
      <c r="AV1046" s="79"/>
      <c r="AW1046" s="79"/>
      <c r="AX1046" s="79"/>
      <c r="AY1046" s="79"/>
      <c r="AZ1046" s="79"/>
      <c r="BA1046" s="79"/>
      <c r="BB1046" s="79"/>
      <c r="BC1046" s="79"/>
      <c r="BD1046" s="79"/>
      <c r="BE1046" s="79"/>
      <c r="BF1046" s="79"/>
      <c r="BG1046" s="79"/>
      <c r="BH1046" s="79"/>
      <c r="BI1046" s="79"/>
      <c r="BJ1046" s="79"/>
      <c r="BK1046" s="79"/>
      <c r="BL1046" s="79"/>
      <c r="BM1046" s="79"/>
      <c r="BN1046" s="79"/>
      <c r="BO1046" s="79"/>
      <c r="BP1046" s="79"/>
      <c r="BQ1046" s="79"/>
      <c r="BR1046" s="79"/>
      <c r="BS1046" s="79"/>
      <c r="BT1046" s="79"/>
      <c r="BU1046" s="79"/>
      <c r="BV1046" s="79"/>
      <c r="BW1046" s="79"/>
      <c r="BX1046" s="79"/>
      <c r="BY1046" s="79"/>
      <c r="BZ1046" s="79"/>
    </row>
    <row r="1047" spans="1:78">
      <c r="A1047" s="79"/>
      <c r="B1047" s="79"/>
      <c r="C1047" s="79"/>
      <c r="D1047" s="79"/>
      <c r="E1047" s="79"/>
      <c r="F1047" s="79"/>
      <c r="G1047" s="79"/>
      <c r="H1047" s="79"/>
      <c r="I1047" s="79"/>
      <c r="J1047" s="79"/>
      <c r="K1047" s="79"/>
      <c r="L1047" s="79"/>
      <c r="AE1047" s="79"/>
      <c r="AF1047" s="79"/>
      <c r="AG1047" s="79"/>
      <c r="AH1047" s="79"/>
      <c r="AI1047" s="79"/>
      <c r="AJ1047" s="79"/>
      <c r="AK1047" s="79"/>
      <c r="AL1047" s="79"/>
      <c r="AM1047" s="79"/>
      <c r="AN1047" s="79"/>
      <c r="AO1047" s="79"/>
      <c r="AP1047" s="79"/>
      <c r="AQ1047" s="79"/>
      <c r="AR1047" s="79"/>
      <c r="AS1047" s="79"/>
      <c r="AT1047" s="79"/>
      <c r="AU1047" s="79"/>
      <c r="AV1047" s="79"/>
      <c r="AW1047" s="79"/>
      <c r="AX1047" s="79"/>
      <c r="AY1047" s="79"/>
      <c r="AZ1047" s="79"/>
      <c r="BA1047" s="79"/>
      <c r="BB1047" s="79"/>
      <c r="BC1047" s="79"/>
      <c r="BD1047" s="79"/>
      <c r="BE1047" s="79"/>
      <c r="BF1047" s="79"/>
      <c r="BG1047" s="79"/>
      <c r="BH1047" s="79"/>
      <c r="BI1047" s="79"/>
      <c r="BJ1047" s="79"/>
      <c r="BK1047" s="79"/>
      <c r="BL1047" s="79"/>
      <c r="BM1047" s="79"/>
      <c r="BN1047" s="79"/>
      <c r="BO1047" s="79"/>
      <c r="BP1047" s="79"/>
      <c r="BQ1047" s="79"/>
      <c r="BR1047" s="79"/>
      <c r="BS1047" s="79"/>
      <c r="BT1047" s="79"/>
      <c r="BU1047" s="79"/>
      <c r="BV1047" s="79"/>
      <c r="BW1047" s="79"/>
      <c r="BX1047" s="79"/>
      <c r="BY1047" s="79"/>
      <c r="BZ1047" s="79"/>
    </row>
    <row r="1048" spans="1:78">
      <c r="A1048" s="79"/>
      <c r="B1048" s="79"/>
      <c r="C1048" s="79"/>
      <c r="D1048" s="79"/>
      <c r="E1048" s="79"/>
      <c r="F1048" s="79"/>
      <c r="G1048" s="79"/>
      <c r="H1048" s="79"/>
      <c r="I1048" s="79"/>
      <c r="J1048" s="79"/>
      <c r="K1048" s="79"/>
      <c r="L1048" s="79"/>
      <c r="AE1048" s="79"/>
      <c r="AF1048" s="79"/>
      <c r="AG1048" s="79"/>
      <c r="AH1048" s="79"/>
      <c r="AI1048" s="79"/>
      <c r="AJ1048" s="79"/>
      <c r="AK1048" s="79"/>
      <c r="AL1048" s="79"/>
      <c r="AM1048" s="79"/>
      <c r="AN1048" s="79"/>
      <c r="AO1048" s="79"/>
      <c r="AP1048" s="79"/>
      <c r="AQ1048" s="79"/>
      <c r="AR1048" s="79"/>
      <c r="AS1048" s="79"/>
      <c r="AT1048" s="79"/>
      <c r="AU1048" s="79"/>
      <c r="AV1048" s="79"/>
      <c r="AW1048" s="79"/>
      <c r="AX1048" s="79"/>
      <c r="AY1048" s="79"/>
      <c r="AZ1048" s="79"/>
      <c r="BA1048" s="79"/>
      <c r="BB1048" s="79"/>
      <c r="BC1048" s="79"/>
      <c r="BD1048" s="79"/>
      <c r="BE1048" s="79"/>
      <c r="BF1048" s="79"/>
      <c r="BG1048" s="79"/>
      <c r="BH1048" s="79"/>
      <c r="BI1048" s="79"/>
      <c r="BJ1048" s="79"/>
      <c r="BK1048" s="79"/>
      <c r="BL1048" s="79"/>
      <c r="BM1048" s="79"/>
      <c r="BN1048" s="79"/>
      <c r="BO1048" s="79"/>
      <c r="BP1048" s="79"/>
      <c r="BQ1048" s="79"/>
      <c r="BR1048" s="79"/>
      <c r="BS1048" s="79"/>
      <c r="BT1048" s="79"/>
      <c r="BU1048" s="79"/>
      <c r="BV1048" s="79"/>
      <c r="BW1048" s="79"/>
      <c r="BX1048" s="79"/>
      <c r="BY1048" s="79"/>
      <c r="BZ1048" s="79"/>
    </row>
    <row r="1049" spans="1:78">
      <c r="A1049" s="79"/>
      <c r="B1049" s="79"/>
      <c r="C1049" s="79"/>
      <c r="D1049" s="79"/>
      <c r="E1049" s="79"/>
      <c r="F1049" s="79"/>
      <c r="G1049" s="79"/>
      <c r="H1049" s="79"/>
      <c r="I1049" s="79"/>
      <c r="J1049" s="79"/>
      <c r="K1049" s="79"/>
      <c r="L1049" s="79"/>
      <c r="AE1049" s="79"/>
      <c r="AF1049" s="79"/>
      <c r="AG1049" s="79"/>
      <c r="AH1049" s="79"/>
      <c r="AI1049" s="79"/>
      <c r="AJ1049" s="79"/>
      <c r="AK1049" s="79"/>
      <c r="AL1049" s="79"/>
      <c r="AM1049" s="79"/>
      <c r="AN1049" s="79"/>
      <c r="AO1049" s="79"/>
      <c r="AP1049" s="79"/>
      <c r="AQ1049" s="79"/>
      <c r="AR1049" s="79"/>
      <c r="AS1049" s="79"/>
      <c r="AT1049" s="79"/>
      <c r="AU1049" s="79"/>
      <c r="AV1049" s="79"/>
      <c r="AW1049" s="79"/>
      <c r="AX1049" s="79"/>
      <c r="AY1049" s="79"/>
      <c r="AZ1049" s="79"/>
      <c r="BA1049" s="79"/>
      <c r="BB1049" s="79"/>
      <c r="BC1049" s="79"/>
      <c r="BD1049" s="79"/>
      <c r="BE1049" s="79"/>
      <c r="BF1049" s="79"/>
      <c r="BG1049" s="79"/>
      <c r="BH1049" s="79"/>
      <c r="BI1049" s="79"/>
      <c r="BJ1049" s="79"/>
      <c r="BK1049" s="79"/>
      <c r="BL1049" s="79"/>
      <c r="BM1049" s="79"/>
      <c r="BN1049" s="79"/>
      <c r="BO1049" s="79"/>
      <c r="BP1049" s="79"/>
      <c r="BQ1049" s="79"/>
      <c r="BR1049" s="79"/>
      <c r="BS1049" s="79"/>
      <c r="BT1049" s="79"/>
      <c r="BU1049" s="79"/>
      <c r="BV1049" s="79"/>
      <c r="BW1049" s="79"/>
      <c r="BX1049" s="79"/>
      <c r="BY1049" s="79"/>
      <c r="BZ1049" s="79"/>
    </row>
    <row r="1050" spans="1:78">
      <c r="A1050" s="79"/>
      <c r="B1050" s="79"/>
      <c r="C1050" s="79"/>
      <c r="D1050" s="79"/>
      <c r="E1050" s="79"/>
      <c r="F1050" s="79"/>
      <c r="G1050" s="79"/>
      <c r="H1050" s="79"/>
      <c r="I1050" s="79"/>
      <c r="J1050" s="79"/>
      <c r="K1050" s="79"/>
      <c r="L1050" s="79"/>
      <c r="AE1050" s="79"/>
      <c r="AF1050" s="79"/>
      <c r="AG1050" s="79"/>
      <c r="AH1050" s="79"/>
      <c r="AI1050" s="79"/>
      <c r="AJ1050" s="79"/>
      <c r="AK1050" s="79"/>
      <c r="AL1050" s="79"/>
      <c r="AM1050" s="79"/>
      <c r="AN1050" s="79"/>
      <c r="AO1050" s="79"/>
      <c r="AP1050" s="79"/>
      <c r="AQ1050" s="79"/>
      <c r="AR1050" s="79"/>
      <c r="AS1050" s="79"/>
      <c r="AT1050" s="79"/>
      <c r="AU1050" s="79"/>
      <c r="AV1050" s="79"/>
      <c r="AW1050" s="79"/>
      <c r="AX1050" s="79"/>
      <c r="AY1050" s="79"/>
      <c r="AZ1050" s="79"/>
      <c r="BA1050" s="79"/>
      <c r="BB1050" s="79"/>
      <c r="BC1050" s="79"/>
      <c r="BD1050" s="79"/>
      <c r="BE1050" s="79"/>
      <c r="BF1050" s="79"/>
      <c r="BG1050" s="79"/>
      <c r="BH1050" s="79"/>
      <c r="BI1050" s="79"/>
      <c r="BJ1050" s="79"/>
      <c r="BK1050" s="79"/>
      <c r="BL1050" s="79"/>
      <c r="BM1050" s="79"/>
      <c r="BN1050" s="79"/>
      <c r="BO1050" s="79"/>
      <c r="BP1050" s="79"/>
      <c r="BQ1050" s="79"/>
      <c r="BR1050" s="79"/>
      <c r="BS1050" s="79"/>
      <c r="BT1050" s="79"/>
      <c r="BU1050" s="79"/>
      <c r="BV1050" s="79"/>
      <c r="BW1050" s="79"/>
      <c r="BX1050" s="79"/>
      <c r="BY1050" s="79"/>
      <c r="BZ1050" s="79"/>
    </row>
    <row r="1051" spans="1:78">
      <c r="A1051" s="79"/>
      <c r="B1051" s="79"/>
      <c r="C1051" s="79"/>
      <c r="D1051" s="79"/>
      <c r="E1051" s="79"/>
      <c r="F1051" s="79"/>
      <c r="G1051" s="79"/>
      <c r="H1051" s="79"/>
      <c r="I1051" s="79"/>
      <c r="J1051" s="79"/>
      <c r="K1051" s="79"/>
      <c r="L1051" s="79"/>
      <c r="AE1051" s="79"/>
      <c r="AF1051" s="79"/>
      <c r="AG1051" s="79"/>
      <c r="AH1051" s="79"/>
      <c r="AI1051" s="79"/>
      <c r="AJ1051" s="79"/>
      <c r="AK1051" s="79"/>
      <c r="AL1051" s="79"/>
      <c r="AM1051" s="79"/>
      <c r="AN1051" s="79"/>
      <c r="AO1051" s="79"/>
      <c r="AP1051" s="79"/>
      <c r="AQ1051" s="79"/>
      <c r="AR1051" s="79"/>
      <c r="AS1051" s="79"/>
      <c r="AT1051" s="79"/>
      <c r="AU1051" s="79"/>
      <c r="AV1051" s="79"/>
      <c r="AW1051" s="79"/>
      <c r="AX1051" s="79"/>
      <c r="AY1051" s="79"/>
      <c r="AZ1051" s="79"/>
      <c r="BA1051" s="79"/>
      <c r="BB1051" s="79"/>
      <c r="BC1051" s="79"/>
      <c r="BD1051" s="79"/>
      <c r="BE1051" s="79"/>
      <c r="BF1051" s="79"/>
      <c r="BG1051" s="79"/>
      <c r="BH1051" s="79"/>
      <c r="BI1051" s="79"/>
      <c r="BJ1051" s="79"/>
      <c r="BK1051" s="79"/>
      <c r="BL1051" s="79"/>
      <c r="BM1051" s="79"/>
      <c r="BN1051" s="79"/>
      <c r="BO1051" s="79"/>
      <c r="BP1051" s="79"/>
      <c r="BQ1051" s="79"/>
      <c r="BR1051" s="79"/>
      <c r="BS1051" s="79"/>
      <c r="BT1051" s="79"/>
      <c r="BU1051" s="79"/>
      <c r="BV1051" s="79"/>
      <c r="BW1051" s="79"/>
      <c r="BX1051" s="79"/>
      <c r="BY1051" s="79"/>
      <c r="BZ1051" s="79"/>
    </row>
    <row r="1052" spans="1:78">
      <c r="A1052" s="79"/>
      <c r="B1052" s="79"/>
      <c r="C1052" s="79"/>
      <c r="D1052" s="79"/>
      <c r="E1052" s="79"/>
      <c r="F1052" s="79"/>
      <c r="G1052" s="79"/>
      <c r="H1052" s="79"/>
      <c r="I1052" s="79"/>
      <c r="J1052" s="79"/>
      <c r="K1052" s="79"/>
      <c r="L1052" s="79"/>
      <c r="AE1052" s="79"/>
      <c r="AF1052" s="79"/>
      <c r="AG1052" s="79"/>
      <c r="AH1052" s="79"/>
      <c r="AI1052" s="79"/>
      <c r="AJ1052" s="79"/>
      <c r="AK1052" s="79"/>
      <c r="AL1052" s="79"/>
      <c r="AM1052" s="79"/>
      <c r="AN1052" s="79"/>
      <c r="AO1052" s="79"/>
      <c r="AP1052" s="79"/>
      <c r="AQ1052" s="79"/>
      <c r="AR1052" s="79"/>
      <c r="AS1052" s="79"/>
      <c r="AT1052" s="79"/>
      <c r="AU1052" s="79"/>
      <c r="AV1052" s="79"/>
      <c r="AW1052" s="79"/>
      <c r="AX1052" s="79"/>
      <c r="AY1052" s="79"/>
      <c r="AZ1052" s="79"/>
      <c r="BA1052" s="79"/>
      <c r="BB1052" s="79"/>
      <c r="BC1052" s="79"/>
      <c r="BD1052" s="79"/>
      <c r="BE1052" s="79"/>
      <c r="BF1052" s="79"/>
      <c r="BG1052" s="79"/>
      <c r="BH1052" s="79"/>
      <c r="BI1052" s="79"/>
      <c r="BJ1052" s="79"/>
      <c r="BK1052" s="79"/>
      <c r="BL1052" s="79"/>
      <c r="BM1052" s="79"/>
      <c r="BN1052" s="79"/>
      <c r="BO1052" s="79"/>
      <c r="BP1052" s="79"/>
      <c r="BQ1052" s="79"/>
      <c r="BR1052" s="79"/>
      <c r="BS1052" s="79"/>
      <c r="BT1052" s="79"/>
      <c r="BU1052" s="79"/>
      <c r="BV1052" s="79"/>
      <c r="BW1052" s="79"/>
      <c r="BX1052" s="79"/>
      <c r="BY1052" s="79"/>
      <c r="BZ1052" s="79"/>
    </row>
    <row r="1053" spans="1:78">
      <c r="A1053" s="79"/>
      <c r="B1053" s="79"/>
      <c r="C1053" s="79"/>
      <c r="D1053" s="79"/>
      <c r="E1053" s="79"/>
      <c r="F1053" s="79"/>
      <c r="G1053" s="79"/>
      <c r="H1053" s="79"/>
      <c r="I1053" s="79"/>
      <c r="J1053" s="79"/>
      <c r="K1053" s="79"/>
      <c r="L1053" s="79"/>
      <c r="AE1053" s="79"/>
      <c r="AF1053" s="79"/>
      <c r="AG1053" s="79"/>
      <c r="AH1053" s="79"/>
      <c r="AI1053" s="79"/>
      <c r="AJ1053" s="79"/>
      <c r="AK1053" s="79"/>
      <c r="AL1053" s="79"/>
      <c r="AM1053" s="79"/>
      <c r="AN1053" s="79"/>
      <c r="AO1053" s="79"/>
      <c r="AP1053" s="79"/>
      <c r="AQ1053" s="79"/>
      <c r="AR1053" s="79"/>
      <c r="AS1053" s="79"/>
      <c r="AT1053" s="79"/>
      <c r="AU1053" s="79"/>
      <c r="AV1053" s="79"/>
      <c r="AW1053" s="79"/>
      <c r="AX1053" s="79"/>
      <c r="AY1053" s="79"/>
      <c r="AZ1053" s="79"/>
      <c r="BA1053" s="79"/>
      <c r="BB1053" s="79"/>
      <c r="BC1053" s="79"/>
      <c r="BD1053" s="79"/>
      <c r="BE1053" s="79"/>
      <c r="BF1053" s="79"/>
      <c r="BG1053" s="79"/>
      <c r="BH1053" s="79"/>
      <c r="BI1053" s="79"/>
      <c r="BJ1053" s="79"/>
      <c r="BK1053" s="79"/>
      <c r="BL1053" s="79"/>
      <c r="BM1053" s="79"/>
      <c r="BN1053" s="79"/>
      <c r="BO1053" s="79"/>
      <c r="BP1053" s="79"/>
      <c r="BQ1053" s="79"/>
      <c r="BR1053" s="79"/>
      <c r="BS1053" s="79"/>
      <c r="BT1053" s="79"/>
      <c r="BU1053" s="79"/>
      <c r="BV1053" s="79"/>
      <c r="BW1053" s="79"/>
      <c r="BX1053" s="79"/>
      <c r="BY1053" s="79"/>
      <c r="BZ1053" s="79"/>
    </row>
    <row r="1054" spans="1:78">
      <c r="A1054" s="79"/>
      <c r="B1054" s="79"/>
      <c r="C1054" s="79"/>
      <c r="D1054" s="79"/>
      <c r="E1054" s="79"/>
      <c r="F1054" s="79"/>
      <c r="G1054" s="79"/>
      <c r="H1054" s="79"/>
      <c r="I1054" s="79"/>
      <c r="J1054" s="79"/>
      <c r="K1054" s="79"/>
      <c r="L1054" s="79"/>
      <c r="AE1054" s="79"/>
      <c r="AF1054" s="79"/>
      <c r="AG1054" s="79"/>
      <c r="AH1054" s="79"/>
      <c r="AI1054" s="79"/>
      <c r="AJ1054" s="79"/>
      <c r="AK1054" s="79"/>
      <c r="AL1054" s="79"/>
      <c r="AM1054" s="79"/>
      <c r="AN1054" s="79"/>
      <c r="AO1054" s="79"/>
      <c r="AP1054" s="79"/>
      <c r="AQ1054" s="79"/>
      <c r="AR1054" s="79"/>
      <c r="AS1054" s="79"/>
      <c r="AT1054" s="79"/>
      <c r="AU1054" s="79"/>
      <c r="AV1054" s="79"/>
      <c r="AW1054" s="79"/>
      <c r="AX1054" s="79"/>
      <c r="AY1054" s="79"/>
      <c r="AZ1054" s="79"/>
      <c r="BA1054" s="79"/>
      <c r="BB1054" s="79"/>
      <c r="BC1054" s="79"/>
      <c r="BD1054" s="79"/>
      <c r="BE1054" s="79"/>
      <c r="BF1054" s="79"/>
      <c r="BG1054" s="79"/>
      <c r="BH1054" s="79"/>
      <c r="BI1054" s="79"/>
      <c r="BJ1054" s="79"/>
      <c r="BK1054" s="79"/>
      <c r="BL1054" s="79"/>
      <c r="BM1054" s="79"/>
      <c r="BN1054" s="79"/>
      <c r="BO1054" s="79"/>
      <c r="BP1054" s="79"/>
      <c r="BQ1054" s="79"/>
      <c r="BR1054" s="79"/>
      <c r="BS1054" s="79"/>
      <c r="BT1054" s="79"/>
      <c r="BU1054" s="79"/>
      <c r="BV1054" s="79"/>
      <c r="BW1054" s="79"/>
      <c r="BX1054" s="79"/>
      <c r="BY1054" s="79"/>
      <c r="BZ1054" s="79"/>
    </row>
    <row r="1055" spans="1:78">
      <c r="A1055" s="79"/>
      <c r="B1055" s="79"/>
      <c r="C1055" s="79"/>
      <c r="D1055" s="79"/>
      <c r="E1055" s="79"/>
      <c r="F1055" s="79"/>
      <c r="G1055" s="79"/>
      <c r="H1055" s="79"/>
      <c r="I1055" s="79"/>
      <c r="J1055" s="79"/>
      <c r="K1055" s="79"/>
      <c r="L1055" s="79"/>
      <c r="AE1055" s="79"/>
      <c r="AF1055" s="79"/>
      <c r="AG1055" s="79"/>
      <c r="AH1055" s="79"/>
      <c r="AI1055" s="79"/>
      <c r="AJ1055" s="79"/>
      <c r="AK1055" s="79"/>
      <c r="AL1055" s="79"/>
      <c r="AM1055" s="79"/>
      <c r="AN1055" s="79"/>
      <c r="AO1055" s="79"/>
      <c r="AP1055" s="79"/>
      <c r="AQ1055" s="79"/>
      <c r="AR1055" s="79"/>
      <c r="AS1055" s="79"/>
      <c r="AT1055" s="79"/>
      <c r="AU1055" s="79"/>
      <c r="AV1055" s="79"/>
      <c r="AW1055" s="79"/>
      <c r="AX1055" s="79"/>
      <c r="AY1055" s="79"/>
      <c r="AZ1055" s="79"/>
      <c r="BA1055" s="79"/>
      <c r="BB1055" s="79"/>
      <c r="BC1055" s="79"/>
      <c r="BD1055" s="79"/>
      <c r="BE1055" s="79"/>
      <c r="BF1055" s="79"/>
      <c r="BG1055" s="79"/>
      <c r="BH1055" s="79"/>
      <c r="BI1055" s="79"/>
      <c r="BJ1055" s="79"/>
      <c r="BK1055" s="79"/>
      <c r="BL1055" s="79"/>
      <c r="BM1055" s="79"/>
      <c r="BN1055" s="79"/>
      <c r="BO1055" s="79"/>
      <c r="BP1055" s="79"/>
      <c r="BQ1055" s="79"/>
      <c r="BR1055" s="79"/>
      <c r="BS1055" s="79"/>
      <c r="BT1055" s="79"/>
      <c r="BU1055" s="79"/>
      <c r="BV1055" s="79"/>
      <c r="BW1055" s="79"/>
      <c r="BX1055" s="79"/>
      <c r="BY1055" s="79"/>
      <c r="BZ1055" s="79"/>
    </row>
    <row r="1056" spans="1:78">
      <c r="A1056" s="79"/>
      <c r="B1056" s="79"/>
      <c r="C1056" s="79"/>
      <c r="D1056" s="79"/>
      <c r="E1056" s="79"/>
      <c r="F1056" s="79"/>
      <c r="G1056" s="79"/>
      <c r="H1056" s="79"/>
      <c r="I1056" s="79"/>
      <c r="J1056" s="79"/>
      <c r="K1056" s="79"/>
      <c r="L1056" s="79"/>
      <c r="AE1056" s="79"/>
      <c r="AF1056" s="79"/>
      <c r="AG1056" s="79"/>
      <c r="AH1056" s="79"/>
      <c r="AI1056" s="79"/>
      <c r="AJ1056" s="79"/>
      <c r="AK1056" s="79"/>
      <c r="AL1056" s="79"/>
      <c r="AM1056" s="79"/>
      <c r="AN1056" s="79"/>
      <c r="AO1056" s="79"/>
      <c r="AP1056" s="79"/>
      <c r="AQ1056" s="79"/>
      <c r="AR1056" s="79"/>
      <c r="AS1056" s="79"/>
      <c r="AT1056" s="79"/>
      <c r="AU1056" s="79"/>
      <c r="AV1056" s="79"/>
      <c r="AW1056" s="79"/>
      <c r="AX1056" s="79"/>
      <c r="AY1056" s="79"/>
      <c r="AZ1056" s="79"/>
      <c r="BA1056" s="79"/>
      <c r="BB1056" s="79"/>
      <c r="BC1056" s="79"/>
      <c r="BD1056" s="79"/>
      <c r="BE1056" s="79"/>
      <c r="BF1056" s="79"/>
      <c r="BG1056" s="79"/>
      <c r="BH1056" s="79"/>
      <c r="BI1056" s="79"/>
      <c r="BJ1056" s="79"/>
      <c r="BK1056" s="79"/>
      <c r="BL1056" s="79"/>
      <c r="BM1056" s="79"/>
      <c r="BN1056" s="79"/>
      <c r="BO1056" s="79"/>
      <c r="BP1056" s="79"/>
      <c r="BQ1056" s="79"/>
      <c r="BR1056" s="79"/>
      <c r="BS1056" s="79"/>
      <c r="BT1056" s="79"/>
      <c r="BU1056" s="79"/>
      <c r="BV1056" s="79"/>
      <c r="BW1056" s="79"/>
      <c r="BX1056" s="79"/>
      <c r="BY1056" s="79"/>
      <c r="BZ1056" s="79"/>
    </row>
    <row r="1057" spans="1:78">
      <c r="A1057" s="79"/>
      <c r="B1057" s="79"/>
      <c r="C1057" s="79"/>
      <c r="D1057" s="79"/>
      <c r="E1057" s="79"/>
      <c r="F1057" s="79"/>
      <c r="G1057" s="79"/>
      <c r="H1057" s="79"/>
      <c r="I1057" s="79"/>
      <c r="J1057" s="79"/>
      <c r="K1057" s="79"/>
      <c r="L1057" s="79"/>
      <c r="AE1057" s="79"/>
      <c r="AF1057" s="79"/>
      <c r="AG1057" s="79"/>
      <c r="AH1057" s="79"/>
      <c r="AI1057" s="79"/>
      <c r="AJ1057" s="79"/>
      <c r="AK1057" s="79"/>
      <c r="AL1057" s="79"/>
      <c r="AM1057" s="79"/>
      <c r="AN1057" s="79"/>
      <c r="AO1057" s="79"/>
      <c r="AP1057" s="79"/>
      <c r="AQ1057" s="79"/>
      <c r="AR1057" s="79"/>
      <c r="AS1057" s="79"/>
      <c r="AT1057" s="79"/>
      <c r="AU1057" s="79"/>
      <c r="AV1057" s="79"/>
      <c r="AW1057" s="79"/>
      <c r="AX1057" s="79"/>
      <c r="AY1057" s="79"/>
      <c r="AZ1057" s="79"/>
      <c r="BA1057" s="79"/>
      <c r="BB1057" s="79"/>
      <c r="BC1057" s="79"/>
      <c r="BD1057" s="79"/>
      <c r="BE1057" s="79"/>
      <c r="BF1057" s="79"/>
      <c r="BG1057" s="79"/>
      <c r="BH1057" s="79"/>
      <c r="BI1057" s="79"/>
      <c r="BJ1057" s="79"/>
      <c r="BK1057" s="79"/>
      <c r="BL1057" s="79"/>
      <c r="BM1057" s="79"/>
      <c r="BN1057" s="79"/>
      <c r="BO1057" s="79"/>
      <c r="BP1057" s="79"/>
      <c r="BQ1057" s="79"/>
      <c r="BR1057" s="79"/>
      <c r="BS1057" s="79"/>
      <c r="BT1057" s="79"/>
      <c r="BU1057" s="79"/>
      <c r="BV1057" s="79"/>
      <c r="BW1057" s="79"/>
      <c r="BX1057" s="79"/>
      <c r="BY1057" s="79"/>
      <c r="BZ1057" s="79"/>
    </row>
    <row r="1058" spans="1:78">
      <c r="A1058" s="79"/>
      <c r="B1058" s="79"/>
      <c r="C1058" s="79"/>
      <c r="D1058" s="79"/>
      <c r="E1058" s="79"/>
      <c r="F1058" s="79"/>
      <c r="G1058" s="79"/>
      <c r="H1058" s="79"/>
      <c r="I1058" s="79"/>
      <c r="J1058" s="79"/>
      <c r="K1058" s="79"/>
      <c r="L1058" s="79"/>
      <c r="AE1058" s="79"/>
      <c r="AF1058" s="79"/>
      <c r="AG1058" s="79"/>
      <c r="AH1058" s="79"/>
      <c r="AI1058" s="79"/>
      <c r="AJ1058" s="79"/>
      <c r="AK1058" s="79"/>
      <c r="AL1058" s="79"/>
      <c r="AM1058" s="79"/>
      <c r="AN1058" s="79"/>
      <c r="AO1058" s="79"/>
      <c r="AP1058" s="79"/>
      <c r="AQ1058" s="79"/>
      <c r="AR1058" s="79"/>
      <c r="AS1058" s="79"/>
      <c r="AT1058" s="79"/>
      <c r="AU1058" s="79"/>
      <c r="AV1058" s="79"/>
      <c r="AW1058" s="79"/>
      <c r="AX1058" s="79"/>
      <c r="AY1058" s="79"/>
      <c r="AZ1058" s="79"/>
      <c r="BA1058" s="79"/>
      <c r="BB1058" s="79"/>
      <c r="BC1058" s="79"/>
      <c r="BD1058" s="79"/>
      <c r="BE1058" s="79"/>
      <c r="BF1058" s="79"/>
      <c r="BG1058" s="79"/>
      <c r="BH1058" s="79"/>
      <c r="BI1058" s="79"/>
      <c r="BJ1058" s="79"/>
      <c r="BK1058" s="79"/>
      <c r="BL1058" s="79"/>
      <c r="BM1058" s="79"/>
      <c r="BN1058" s="79"/>
      <c r="BO1058" s="79"/>
      <c r="BP1058" s="79"/>
      <c r="BQ1058" s="79"/>
      <c r="BR1058" s="79"/>
      <c r="BS1058" s="79"/>
      <c r="BT1058" s="79"/>
      <c r="BU1058" s="79"/>
      <c r="BV1058" s="79"/>
      <c r="BW1058" s="79"/>
      <c r="BX1058" s="79"/>
      <c r="BY1058" s="79"/>
      <c r="BZ1058" s="79"/>
    </row>
    <row r="1059" spans="1:78">
      <c r="A1059" s="79"/>
      <c r="B1059" s="79"/>
      <c r="C1059" s="79"/>
      <c r="D1059" s="79"/>
      <c r="E1059" s="79"/>
      <c r="F1059" s="79"/>
      <c r="G1059" s="79"/>
      <c r="H1059" s="79"/>
      <c r="I1059" s="79"/>
      <c r="J1059" s="79"/>
      <c r="K1059" s="79"/>
      <c r="L1059" s="79"/>
      <c r="AE1059" s="79"/>
      <c r="AF1059" s="79"/>
      <c r="AG1059" s="79"/>
      <c r="AH1059" s="79"/>
      <c r="AI1059" s="79"/>
      <c r="AJ1059" s="79"/>
      <c r="AK1059" s="79"/>
      <c r="AL1059" s="79"/>
      <c r="AM1059" s="79"/>
      <c r="AN1059" s="79"/>
      <c r="AO1059" s="79"/>
      <c r="AP1059" s="79"/>
      <c r="AQ1059" s="79"/>
      <c r="AR1059" s="79"/>
      <c r="AS1059" s="79"/>
      <c r="AT1059" s="79"/>
      <c r="AU1059" s="79"/>
      <c r="AV1059" s="79"/>
      <c r="AW1059" s="79"/>
      <c r="AX1059" s="79"/>
      <c r="AY1059" s="79"/>
      <c r="AZ1059" s="79"/>
      <c r="BA1059" s="79"/>
      <c r="BB1059" s="79"/>
      <c r="BC1059" s="79"/>
      <c r="BD1059" s="79"/>
      <c r="BE1059" s="79"/>
      <c r="BF1059" s="79"/>
      <c r="BG1059" s="79"/>
      <c r="BH1059" s="79"/>
      <c r="BI1059" s="79"/>
      <c r="BJ1059" s="79"/>
      <c r="BK1059" s="79"/>
      <c r="BL1059" s="79"/>
      <c r="BM1059" s="79"/>
      <c r="BN1059" s="79"/>
      <c r="BO1059" s="79"/>
      <c r="BP1059" s="79"/>
      <c r="BQ1059" s="79"/>
      <c r="BR1059" s="79"/>
      <c r="BS1059" s="79"/>
      <c r="BT1059" s="79"/>
      <c r="BU1059" s="79"/>
      <c r="BV1059" s="79"/>
      <c r="BW1059" s="79"/>
      <c r="BX1059" s="79"/>
      <c r="BY1059" s="79"/>
      <c r="BZ1059" s="79"/>
    </row>
    <row r="1060" spans="1:78">
      <c r="A1060" s="79"/>
      <c r="B1060" s="79"/>
      <c r="C1060" s="79"/>
      <c r="D1060" s="79"/>
      <c r="E1060" s="79"/>
      <c r="F1060" s="79"/>
      <c r="G1060" s="79"/>
      <c r="H1060" s="79"/>
      <c r="I1060" s="79"/>
      <c r="J1060" s="79"/>
      <c r="K1060" s="79"/>
      <c r="L1060" s="79"/>
      <c r="AE1060" s="79"/>
      <c r="AF1060" s="79"/>
      <c r="AG1060" s="79"/>
      <c r="AH1060" s="79"/>
      <c r="AI1060" s="79"/>
      <c r="AJ1060" s="79"/>
      <c r="AK1060" s="79"/>
      <c r="AL1060" s="79"/>
      <c r="AM1060" s="79"/>
      <c r="AN1060" s="79"/>
      <c r="AO1060" s="79"/>
      <c r="AP1060" s="79"/>
      <c r="AQ1060" s="79"/>
      <c r="AR1060" s="79"/>
      <c r="AS1060" s="79"/>
      <c r="AT1060" s="79"/>
      <c r="AU1060" s="79"/>
      <c r="AV1060" s="79"/>
      <c r="AW1060" s="79"/>
      <c r="AX1060" s="79"/>
      <c r="AY1060" s="79"/>
      <c r="AZ1060" s="79"/>
      <c r="BA1060" s="79"/>
      <c r="BB1060" s="79"/>
      <c r="BC1060" s="79"/>
      <c r="BD1060" s="79"/>
      <c r="BE1060" s="79"/>
      <c r="BF1060" s="79"/>
      <c r="BG1060" s="79"/>
      <c r="BH1060" s="79"/>
      <c r="BI1060" s="79"/>
      <c r="BJ1060" s="79"/>
      <c r="BK1060" s="79"/>
      <c r="BL1060" s="79"/>
      <c r="BM1060" s="79"/>
      <c r="BN1060" s="79"/>
      <c r="BO1060" s="79"/>
      <c r="BP1060" s="79"/>
      <c r="BQ1060" s="79"/>
      <c r="BR1060" s="79"/>
      <c r="BS1060" s="79"/>
      <c r="BT1060" s="79"/>
      <c r="BU1060" s="79"/>
      <c r="BV1060" s="79"/>
      <c r="BW1060" s="79"/>
      <c r="BX1060" s="79"/>
      <c r="BY1060" s="79"/>
      <c r="BZ1060" s="79"/>
    </row>
    <row r="1061" spans="1:78">
      <c r="A1061" s="79"/>
      <c r="B1061" s="79"/>
      <c r="C1061" s="79"/>
      <c r="D1061" s="79"/>
      <c r="E1061" s="79"/>
      <c r="F1061" s="79"/>
      <c r="G1061" s="79"/>
      <c r="H1061" s="79"/>
      <c r="I1061" s="79"/>
      <c r="J1061" s="79"/>
      <c r="K1061" s="79"/>
      <c r="L1061" s="79"/>
      <c r="AE1061" s="79"/>
      <c r="AF1061" s="79"/>
      <c r="AG1061" s="79"/>
      <c r="AH1061" s="79"/>
      <c r="AI1061" s="79"/>
      <c r="AJ1061" s="79"/>
      <c r="AK1061" s="79"/>
      <c r="AL1061" s="79"/>
      <c r="AM1061" s="79"/>
      <c r="AN1061" s="79"/>
      <c r="AO1061" s="79"/>
      <c r="AP1061" s="79"/>
      <c r="AQ1061" s="79"/>
      <c r="AR1061" s="79"/>
      <c r="AS1061" s="79"/>
      <c r="AT1061" s="79"/>
      <c r="AU1061" s="79"/>
      <c r="AV1061" s="79"/>
      <c r="AW1061" s="79"/>
      <c r="AX1061" s="79"/>
      <c r="AY1061" s="79"/>
      <c r="AZ1061" s="79"/>
      <c r="BA1061" s="79"/>
      <c r="BB1061" s="79"/>
      <c r="BC1061" s="79"/>
      <c r="BD1061" s="79"/>
      <c r="BE1061" s="79"/>
      <c r="BF1061" s="79"/>
      <c r="BG1061" s="79"/>
      <c r="BH1061" s="79"/>
      <c r="BI1061" s="79"/>
      <c r="BJ1061" s="79"/>
      <c r="BK1061" s="79"/>
      <c r="BL1061" s="79"/>
      <c r="BM1061" s="79"/>
      <c r="BN1061" s="79"/>
      <c r="BO1061" s="79"/>
      <c r="BP1061" s="79"/>
      <c r="BQ1061" s="79"/>
      <c r="BR1061" s="79"/>
      <c r="BS1061" s="79"/>
      <c r="BT1061" s="79"/>
      <c r="BU1061" s="79"/>
      <c r="BV1061" s="79"/>
      <c r="BW1061" s="79"/>
      <c r="BX1061" s="79"/>
      <c r="BY1061" s="79"/>
      <c r="BZ1061" s="79"/>
    </row>
    <row r="1062" spans="1:78">
      <c r="A1062" s="79"/>
      <c r="B1062" s="79"/>
      <c r="C1062" s="79"/>
      <c r="D1062" s="79"/>
      <c r="E1062" s="79"/>
      <c r="F1062" s="79"/>
      <c r="G1062" s="79"/>
      <c r="H1062" s="79"/>
      <c r="I1062" s="79"/>
      <c r="J1062" s="79"/>
      <c r="K1062" s="79"/>
      <c r="L1062" s="79"/>
      <c r="AE1062" s="79"/>
      <c r="AF1062" s="79"/>
      <c r="AG1062" s="79"/>
      <c r="AH1062" s="79"/>
      <c r="AI1062" s="79"/>
      <c r="AJ1062" s="79"/>
      <c r="AK1062" s="79"/>
      <c r="AL1062" s="79"/>
      <c r="AM1062" s="79"/>
      <c r="AN1062" s="79"/>
      <c r="AO1062" s="79"/>
      <c r="AP1062" s="79"/>
      <c r="AQ1062" s="79"/>
      <c r="AR1062" s="79"/>
      <c r="AS1062" s="79"/>
      <c r="AT1062" s="79"/>
      <c r="AU1062" s="79"/>
      <c r="AV1062" s="79"/>
      <c r="AW1062" s="79"/>
      <c r="AX1062" s="79"/>
      <c r="AY1062" s="79"/>
      <c r="AZ1062" s="79"/>
      <c r="BA1062" s="79"/>
      <c r="BB1062" s="79"/>
      <c r="BC1062" s="79"/>
      <c r="BD1062" s="79"/>
      <c r="BE1062" s="79"/>
      <c r="BF1062" s="79"/>
      <c r="BG1062" s="79"/>
      <c r="BH1062" s="79"/>
      <c r="BI1062" s="79"/>
      <c r="BJ1062" s="79"/>
      <c r="BK1062" s="79"/>
      <c r="BL1062" s="79"/>
      <c r="BM1062" s="79"/>
      <c r="BN1062" s="79"/>
      <c r="BO1062" s="79"/>
      <c r="BP1062" s="79"/>
      <c r="BQ1062" s="79"/>
      <c r="BR1062" s="79"/>
      <c r="BS1062" s="79"/>
      <c r="BT1062" s="79"/>
      <c r="BU1062" s="79"/>
      <c r="BV1062" s="79"/>
      <c r="BW1062" s="79"/>
      <c r="BX1062" s="79"/>
      <c r="BY1062" s="79"/>
      <c r="BZ1062" s="79"/>
    </row>
    <row r="1063" spans="1:78">
      <c r="A1063" s="79"/>
      <c r="B1063" s="79"/>
      <c r="C1063" s="79"/>
      <c r="D1063" s="79"/>
      <c r="E1063" s="79"/>
      <c r="F1063" s="79"/>
      <c r="G1063" s="79"/>
      <c r="H1063" s="79"/>
      <c r="I1063" s="79"/>
      <c r="J1063" s="79"/>
      <c r="K1063" s="79"/>
      <c r="L1063" s="79"/>
      <c r="AE1063" s="79"/>
      <c r="AF1063" s="79"/>
      <c r="AG1063" s="79"/>
      <c r="AH1063" s="79"/>
      <c r="AI1063" s="79"/>
      <c r="AJ1063" s="79"/>
      <c r="AK1063" s="79"/>
      <c r="AL1063" s="79"/>
      <c r="AM1063" s="79"/>
      <c r="AN1063" s="79"/>
      <c r="AO1063" s="79"/>
      <c r="AP1063" s="79"/>
      <c r="AQ1063" s="79"/>
      <c r="AR1063" s="79"/>
      <c r="AS1063" s="79"/>
      <c r="AT1063" s="79"/>
      <c r="AU1063" s="79"/>
      <c r="AV1063" s="79"/>
      <c r="AW1063" s="79"/>
      <c r="AX1063" s="79"/>
      <c r="AY1063" s="79"/>
      <c r="AZ1063" s="79"/>
      <c r="BA1063" s="79"/>
      <c r="BB1063" s="79"/>
      <c r="BC1063" s="79"/>
      <c r="BD1063" s="79"/>
      <c r="BE1063" s="79"/>
      <c r="BF1063" s="79"/>
      <c r="BG1063" s="79"/>
      <c r="BH1063" s="79"/>
      <c r="BI1063" s="79"/>
      <c r="BJ1063" s="79"/>
      <c r="BK1063" s="79"/>
      <c r="BL1063" s="79"/>
      <c r="BM1063" s="79"/>
      <c r="BN1063" s="79"/>
      <c r="BO1063" s="79"/>
      <c r="BP1063" s="79"/>
      <c r="BQ1063" s="79"/>
      <c r="BR1063" s="79"/>
      <c r="BS1063" s="79"/>
      <c r="BT1063" s="79"/>
      <c r="BU1063" s="79"/>
      <c r="BV1063" s="79"/>
      <c r="BW1063" s="79"/>
      <c r="BX1063" s="79"/>
      <c r="BY1063" s="79"/>
      <c r="BZ1063" s="79"/>
    </row>
    <row r="1064" spans="1:78">
      <c r="A1064" s="79"/>
      <c r="B1064" s="79"/>
      <c r="C1064" s="79"/>
      <c r="D1064" s="79"/>
      <c r="E1064" s="79"/>
      <c r="F1064" s="79"/>
      <c r="G1064" s="79"/>
      <c r="H1064" s="79"/>
      <c r="I1064" s="79"/>
      <c r="J1064" s="79"/>
      <c r="K1064" s="79"/>
      <c r="L1064" s="79"/>
      <c r="AE1064" s="79"/>
      <c r="AF1064" s="79"/>
      <c r="AG1064" s="79"/>
      <c r="AH1064" s="79"/>
      <c r="AI1064" s="79"/>
      <c r="AJ1064" s="79"/>
      <c r="AK1064" s="79"/>
      <c r="AL1064" s="79"/>
      <c r="AM1064" s="79"/>
      <c r="AN1064" s="79"/>
      <c r="AO1064" s="79"/>
      <c r="AP1064" s="79"/>
      <c r="AQ1064" s="79"/>
      <c r="AR1064" s="79"/>
      <c r="AS1064" s="79"/>
      <c r="AT1064" s="79"/>
      <c r="AU1064" s="79"/>
      <c r="AV1064" s="79"/>
      <c r="AW1064" s="79"/>
      <c r="AX1064" s="79"/>
      <c r="AY1064" s="79"/>
      <c r="AZ1064" s="79"/>
      <c r="BA1064" s="79"/>
      <c r="BB1064" s="79"/>
      <c r="BC1064" s="79"/>
      <c r="BD1064" s="79"/>
      <c r="BE1064" s="79"/>
      <c r="BF1064" s="79"/>
      <c r="BG1064" s="79"/>
      <c r="BH1064" s="79"/>
      <c r="BI1064" s="79"/>
      <c r="BJ1064" s="79"/>
      <c r="BK1064" s="79"/>
      <c r="BL1064" s="79"/>
      <c r="BM1064" s="79"/>
      <c r="BN1064" s="79"/>
      <c r="BO1064" s="79"/>
      <c r="BP1064" s="79"/>
      <c r="BQ1064" s="79"/>
      <c r="BR1064" s="79"/>
      <c r="BS1064" s="79"/>
      <c r="BT1064" s="79"/>
      <c r="BU1064" s="79"/>
      <c r="BV1064" s="79"/>
      <c r="BW1064" s="79"/>
      <c r="BX1064" s="79"/>
      <c r="BY1064" s="79"/>
      <c r="BZ1064" s="79"/>
    </row>
    <row r="1065" spans="1:78">
      <c r="A1065" s="79"/>
      <c r="B1065" s="79"/>
      <c r="C1065" s="79"/>
      <c r="D1065" s="79"/>
      <c r="E1065" s="79"/>
      <c r="F1065" s="79"/>
      <c r="G1065" s="79"/>
      <c r="H1065" s="79"/>
      <c r="I1065" s="79"/>
      <c r="J1065" s="79"/>
      <c r="K1065" s="79"/>
      <c r="L1065" s="79"/>
      <c r="AE1065" s="79"/>
      <c r="AF1065" s="79"/>
      <c r="AG1065" s="79"/>
      <c r="AH1065" s="79"/>
      <c r="AI1065" s="79"/>
      <c r="AJ1065" s="79"/>
      <c r="AK1065" s="79"/>
      <c r="AL1065" s="79"/>
      <c r="AM1065" s="79"/>
      <c r="AN1065" s="79"/>
      <c r="AO1065" s="79"/>
      <c r="AP1065" s="79"/>
      <c r="AQ1065" s="79"/>
      <c r="AR1065" s="79"/>
      <c r="AS1065" s="79"/>
      <c r="AT1065" s="79"/>
      <c r="AU1065" s="79"/>
      <c r="AV1065" s="79"/>
      <c r="AW1065" s="79"/>
      <c r="AX1065" s="79"/>
      <c r="AY1065" s="79"/>
      <c r="AZ1065" s="79"/>
      <c r="BA1065" s="79"/>
      <c r="BB1065" s="79"/>
      <c r="BC1065" s="79"/>
      <c r="BD1065" s="79"/>
      <c r="BE1065" s="79"/>
      <c r="BF1065" s="79"/>
      <c r="BG1065" s="79"/>
      <c r="BH1065" s="79"/>
      <c r="BI1065" s="79"/>
      <c r="BJ1065" s="79"/>
      <c r="BK1065" s="79"/>
      <c r="BL1065" s="79"/>
      <c r="BM1065" s="79"/>
      <c r="BN1065" s="79"/>
      <c r="BO1065" s="79"/>
      <c r="BP1065" s="79"/>
      <c r="BQ1065" s="79"/>
      <c r="BR1065" s="79"/>
      <c r="BS1065" s="79"/>
      <c r="BT1065" s="79"/>
      <c r="BU1065" s="79"/>
      <c r="BV1065" s="79"/>
      <c r="BW1065" s="79"/>
      <c r="BX1065" s="79"/>
      <c r="BY1065" s="79"/>
      <c r="BZ1065" s="79"/>
    </row>
    <row r="1066" spans="1:78">
      <c r="A1066" s="79"/>
      <c r="B1066" s="79"/>
      <c r="C1066" s="79"/>
      <c r="D1066" s="79"/>
      <c r="E1066" s="79"/>
      <c r="F1066" s="79"/>
      <c r="G1066" s="79"/>
      <c r="H1066" s="79"/>
      <c r="I1066" s="79"/>
      <c r="J1066" s="79"/>
      <c r="K1066" s="79"/>
      <c r="L1066" s="79"/>
      <c r="AE1066" s="79"/>
      <c r="AF1066" s="79"/>
      <c r="AG1066" s="79"/>
      <c r="AH1066" s="79"/>
      <c r="AI1066" s="79"/>
      <c r="AJ1066" s="79"/>
      <c r="AK1066" s="79"/>
      <c r="AL1066" s="79"/>
      <c r="AM1066" s="79"/>
      <c r="AN1066" s="79"/>
      <c r="AO1066" s="79"/>
      <c r="AP1066" s="79"/>
      <c r="AQ1066" s="79"/>
      <c r="AR1066" s="79"/>
      <c r="AS1066" s="79"/>
      <c r="AT1066" s="79"/>
      <c r="AU1066" s="79"/>
      <c r="AV1066" s="79"/>
      <c r="AW1066" s="79"/>
      <c r="AX1066" s="79"/>
      <c r="AY1066" s="79"/>
      <c r="AZ1066" s="79"/>
      <c r="BA1066" s="79"/>
      <c r="BB1066" s="79"/>
      <c r="BC1066" s="79"/>
      <c r="BD1066" s="79"/>
      <c r="BE1066" s="79"/>
      <c r="BF1066" s="79"/>
      <c r="BG1066" s="79"/>
      <c r="BH1066" s="79"/>
      <c r="BI1066" s="79"/>
      <c r="BJ1066" s="79"/>
      <c r="BK1066" s="79"/>
      <c r="BL1066" s="79"/>
      <c r="BM1066" s="79"/>
      <c r="BN1066" s="79"/>
      <c r="BO1066" s="79"/>
      <c r="BP1066" s="79"/>
      <c r="BQ1066" s="79"/>
      <c r="BR1066" s="79"/>
      <c r="BS1066" s="79"/>
      <c r="BT1066" s="79"/>
      <c r="BU1066" s="79"/>
      <c r="BV1066" s="79"/>
      <c r="BW1066" s="79"/>
      <c r="BX1066" s="79"/>
      <c r="BY1066" s="79"/>
      <c r="BZ1066" s="79"/>
    </row>
    <row r="1067" spans="1:78">
      <c r="A1067" s="79"/>
      <c r="B1067" s="79"/>
      <c r="C1067" s="79"/>
      <c r="D1067" s="79"/>
      <c r="E1067" s="79"/>
      <c r="F1067" s="79"/>
      <c r="G1067" s="79"/>
      <c r="H1067" s="79"/>
      <c r="I1067" s="79"/>
      <c r="J1067" s="79"/>
      <c r="K1067" s="79"/>
      <c r="L1067" s="79"/>
      <c r="AE1067" s="79"/>
      <c r="AF1067" s="79"/>
      <c r="AG1067" s="79"/>
      <c r="AH1067" s="79"/>
      <c r="AI1067" s="79"/>
      <c r="AJ1067" s="79"/>
      <c r="AK1067" s="79"/>
      <c r="AL1067" s="79"/>
      <c r="AM1067" s="79"/>
      <c r="AN1067" s="79"/>
      <c r="AO1067" s="79"/>
      <c r="AP1067" s="79"/>
      <c r="AQ1067" s="79"/>
      <c r="AR1067" s="79"/>
      <c r="AS1067" s="79"/>
      <c r="AT1067" s="79"/>
      <c r="AU1067" s="79"/>
      <c r="AV1067" s="79"/>
      <c r="AW1067" s="79"/>
      <c r="AX1067" s="79"/>
      <c r="AY1067" s="79"/>
      <c r="AZ1067" s="79"/>
      <c r="BA1067" s="79"/>
      <c r="BB1067" s="79"/>
      <c r="BC1067" s="79"/>
      <c r="BD1067" s="79"/>
      <c r="BE1067" s="79"/>
      <c r="BF1067" s="79"/>
      <c r="BG1067" s="79"/>
      <c r="BH1067" s="79"/>
      <c r="BI1067" s="79"/>
      <c r="BJ1067" s="79"/>
      <c r="BK1067" s="79"/>
      <c r="BL1067" s="79"/>
      <c r="BM1067" s="79"/>
      <c r="BN1067" s="79"/>
      <c r="BO1067" s="79"/>
      <c r="BP1067" s="79"/>
      <c r="BQ1067" s="79"/>
      <c r="BR1067" s="79"/>
      <c r="BS1067" s="79"/>
      <c r="BT1067" s="79"/>
      <c r="BU1067" s="79"/>
      <c r="BV1067" s="79"/>
      <c r="BW1067" s="79"/>
      <c r="BX1067" s="79"/>
      <c r="BY1067" s="79"/>
      <c r="BZ1067" s="79"/>
    </row>
    <row r="1068" spans="1:78">
      <c r="A1068" s="79"/>
      <c r="B1068" s="79"/>
      <c r="C1068" s="79"/>
      <c r="D1068" s="79"/>
      <c r="E1068" s="79"/>
      <c r="F1068" s="79"/>
      <c r="G1068" s="79"/>
      <c r="H1068" s="79"/>
      <c r="I1068" s="79"/>
      <c r="J1068" s="79"/>
      <c r="K1068" s="79"/>
      <c r="L1068" s="79"/>
      <c r="AE1068" s="79"/>
      <c r="AF1068" s="79"/>
      <c r="AG1068" s="79"/>
      <c r="AH1068" s="79"/>
      <c r="AI1068" s="79"/>
      <c r="AJ1068" s="79"/>
      <c r="AK1068" s="79"/>
      <c r="AL1068" s="79"/>
      <c r="AM1068" s="79"/>
      <c r="AN1068" s="79"/>
      <c r="AO1068" s="79"/>
      <c r="AP1068" s="79"/>
      <c r="AQ1068" s="79"/>
      <c r="AR1068" s="79"/>
      <c r="AS1068" s="79"/>
      <c r="AT1068" s="79"/>
      <c r="AU1068" s="79"/>
      <c r="AV1068" s="79"/>
      <c r="AW1068" s="79"/>
      <c r="AX1068" s="79"/>
      <c r="AY1068" s="79"/>
      <c r="AZ1068" s="79"/>
      <c r="BA1068" s="79"/>
      <c r="BB1068" s="79"/>
      <c r="BC1068" s="79"/>
      <c r="BD1068" s="79"/>
      <c r="BE1068" s="79"/>
      <c r="BF1068" s="79"/>
      <c r="BG1068" s="79"/>
      <c r="BH1068" s="79"/>
      <c r="BI1068" s="79"/>
      <c r="BJ1068" s="79"/>
      <c r="BK1068" s="79"/>
      <c r="BL1068" s="79"/>
      <c r="BM1068" s="79"/>
      <c r="BN1068" s="79"/>
      <c r="BO1068" s="79"/>
      <c r="BP1068" s="79"/>
      <c r="BQ1068" s="79"/>
      <c r="BR1068" s="79"/>
      <c r="BS1068" s="79"/>
      <c r="BT1068" s="79"/>
      <c r="BU1068" s="79"/>
      <c r="BV1068" s="79"/>
      <c r="BW1068" s="79"/>
      <c r="BX1068" s="79"/>
      <c r="BY1068" s="79"/>
      <c r="BZ1068" s="79"/>
    </row>
    <row r="1069" spans="1:78">
      <c r="A1069" s="79"/>
      <c r="B1069" s="79"/>
      <c r="C1069" s="79"/>
      <c r="D1069" s="79"/>
      <c r="E1069" s="79"/>
      <c r="F1069" s="79"/>
      <c r="G1069" s="79"/>
      <c r="H1069" s="79"/>
      <c r="I1069" s="79"/>
      <c r="J1069" s="79"/>
      <c r="K1069" s="79"/>
      <c r="L1069" s="79"/>
      <c r="AE1069" s="79"/>
      <c r="AF1069" s="79"/>
      <c r="AG1069" s="79"/>
      <c r="AH1069" s="79"/>
      <c r="AI1069" s="79"/>
      <c r="AJ1069" s="79"/>
      <c r="AK1069" s="79"/>
      <c r="AL1069" s="79"/>
      <c r="AM1069" s="79"/>
      <c r="AN1069" s="79"/>
      <c r="AO1069" s="79"/>
      <c r="AP1069" s="79"/>
      <c r="AQ1069" s="79"/>
      <c r="AR1069" s="79"/>
      <c r="AS1069" s="79"/>
      <c r="AT1069" s="79"/>
      <c r="AU1069" s="79"/>
      <c r="AV1069" s="79"/>
      <c r="AW1069" s="79"/>
      <c r="AX1069" s="79"/>
      <c r="AY1069" s="79"/>
      <c r="AZ1069" s="79"/>
      <c r="BA1069" s="79"/>
      <c r="BB1069" s="79"/>
      <c r="BC1069" s="79"/>
      <c r="BD1069" s="79"/>
      <c r="BE1069" s="79"/>
      <c r="BF1069" s="79"/>
      <c r="BG1069" s="79"/>
      <c r="BH1069" s="79"/>
      <c r="BI1069" s="79"/>
      <c r="BJ1069" s="79"/>
      <c r="BK1069" s="79"/>
      <c r="BL1069" s="79"/>
      <c r="BM1069" s="79"/>
      <c r="BN1069" s="79"/>
      <c r="BO1069" s="79"/>
      <c r="BP1069" s="79"/>
      <c r="BQ1069" s="79"/>
      <c r="BR1069" s="79"/>
      <c r="BS1069" s="79"/>
      <c r="BT1069" s="79"/>
      <c r="BU1069" s="79"/>
      <c r="BV1069" s="79"/>
      <c r="BW1069" s="79"/>
      <c r="BX1069" s="79"/>
      <c r="BY1069" s="79"/>
      <c r="BZ1069" s="79"/>
    </row>
    <row r="1070" spans="1:78">
      <c r="A1070" s="79"/>
      <c r="B1070" s="79"/>
      <c r="C1070" s="79"/>
      <c r="D1070" s="79"/>
      <c r="E1070" s="79"/>
      <c r="F1070" s="79"/>
      <c r="G1070" s="79"/>
      <c r="H1070" s="79"/>
      <c r="I1070" s="79"/>
      <c r="J1070" s="79"/>
      <c r="K1070" s="79"/>
      <c r="L1070" s="79"/>
      <c r="AE1070" s="79"/>
      <c r="AF1070" s="79"/>
      <c r="AG1070" s="79"/>
      <c r="AH1070" s="79"/>
      <c r="AI1070" s="79"/>
      <c r="AJ1070" s="79"/>
      <c r="AK1070" s="79"/>
      <c r="AL1070" s="79"/>
      <c r="AM1070" s="79"/>
      <c r="AN1070" s="79"/>
      <c r="AO1070" s="79"/>
      <c r="AP1070" s="79"/>
      <c r="AQ1070" s="79"/>
      <c r="AR1070" s="79"/>
      <c r="AS1070" s="79"/>
      <c r="AT1070" s="79"/>
      <c r="AU1070" s="79"/>
      <c r="AV1070" s="79"/>
      <c r="AW1070" s="79"/>
      <c r="AX1070" s="79"/>
      <c r="AY1070" s="79"/>
      <c r="AZ1070" s="79"/>
      <c r="BA1070" s="79"/>
      <c r="BB1070" s="79"/>
      <c r="BC1070" s="79"/>
      <c r="BD1070" s="79"/>
      <c r="BE1070" s="79"/>
      <c r="BF1070" s="79"/>
      <c r="BG1070" s="79"/>
      <c r="BH1070" s="79"/>
      <c r="BI1070" s="79"/>
      <c r="BJ1070" s="79"/>
      <c r="BK1070" s="79"/>
      <c r="BL1070" s="79"/>
      <c r="BM1070" s="79"/>
      <c r="BN1070" s="79"/>
      <c r="BO1070" s="79"/>
      <c r="BP1070" s="79"/>
      <c r="BQ1070" s="79"/>
      <c r="BR1070" s="79"/>
      <c r="BS1070" s="79"/>
      <c r="BT1070" s="79"/>
      <c r="BU1070" s="79"/>
      <c r="BV1070" s="79"/>
      <c r="BW1070" s="79"/>
      <c r="BX1070" s="79"/>
      <c r="BY1070" s="79"/>
      <c r="BZ1070" s="79"/>
    </row>
    <row r="1071" spans="1:78">
      <c r="A1071" s="79"/>
      <c r="B1071" s="79"/>
      <c r="C1071" s="79"/>
      <c r="D1071" s="79"/>
      <c r="E1071" s="79"/>
      <c r="F1071" s="79"/>
      <c r="G1071" s="79"/>
      <c r="H1071" s="79"/>
      <c r="I1071" s="79"/>
      <c r="J1071" s="79"/>
      <c r="K1071" s="79"/>
      <c r="L1071" s="79"/>
      <c r="AE1071" s="79"/>
      <c r="AF1071" s="79"/>
      <c r="AG1071" s="79"/>
      <c r="AH1071" s="79"/>
      <c r="AI1071" s="79"/>
      <c r="AJ1071" s="79"/>
      <c r="AK1071" s="79"/>
      <c r="AL1071" s="79"/>
      <c r="AM1071" s="79"/>
      <c r="AN1071" s="79"/>
      <c r="AO1071" s="79"/>
      <c r="AP1071" s="79"/>
      <c r="AQ1071" s="79"/>
      <c r="AR1071" s="79"/>
      <c r="AS1071" s="79"/>
      <c r="AT1071" s="79"/>
      <c r="AU1071" s="79"/>
      <c r="AV1071" s="79"/>
      <c r="AW1071" s="79"/>
      <c r="AX1071" s="79"/>
      <c r="AY1071" s="79"/>
      <c r="AZ1071" s="79"/>
      <c r="BA1071" s="79"/>
      <c r="BB1071" s="79"/>
      <c r="BC1071" s="79"/>
      <c r="BD1071" s="79"/>
      <c r="BE1071" s="79"/>
      <c r="BF1071" s="79"/>
      <c r="BG1071" s="79"/>
      <c r="BH1071" s="79"/>
      <c r="BI1071" s="79"/>
      <c r="BJ1071" s="79"/>
      <c r="BK1071" s="79"/>
      <c r="BL1071" s="79"/>
      <c r="BM1071" s="79"/>
      <c r="BN1071" s="79"/>
      <c r="BO1071" s="79"/>
      <c r="BP1071" s="79"/>
      <c r="BQ1071" s="79"/>
      <c r="BR1071" s="79"/>
      <c r="BS1071" s="79"/>
      <c r="BT1071" s="79"/>
      <c r="BU1071" s="79"/>
      <c r="BV1071" s="79"/>
      <c r="BW1071" s="79"/>
      <c r="BX1071" s="79"/>
      <c r="BY1071" s="79"/>
      <c r="BZ1071" s="79"/>
    </row>
    <row r="1072" spans="1:78">
      <c r="A1072" s="79"/>
      <c r="B1072" s="79"/>
      <c r="C1072" s="79"/>
      <c r="D1072" s="79"/>
      <c r="E1072" s="79"/>
      <c r="F1072" s="79"/>
      <c r="G1072" s="79"/>
      <c r="H1072" s="79"/>
      <c r="I1072" s="79"/>
      <c r="J1072" s="79"/>
      <c r="K1072" s="79"/>
      <c r="L1072" s="79"/>
      <c r="AE1072" s="79"/>
      <c r="AF1072" s="79"/>
      <c r="AG1072" s="79"/>
      <c r="AH1072" s="79"/>
      <c r="AI1072" s="79"/>
      <c r="AJ1072" s="79"/>
      <c r="AK1072" s="79"/>
      <c r="AL1072" s="79"/>
      <c r="AM1072" s="79"/>
      <c r="AN1072" s="79"/>
      <c r="AO1072" s="79"/>
      <c r="AP1072" s="79"/>
      <c r="AQ1072" s="79"/>
      <c r="AR1072" s="79"/>
      <c r="AS1072" s="79"/>
      <c r="AT1072" s="79"/>
      <c r="AU1072" s="79"/>
      <c r="AV1072" s="79"/>
      <c r="AW1072" s="79"/>
      <c r="AX1072" s="79"/>
      <c r="AY1072" s="79"/>
      <c r="AZ1072" s="79"/>
      <c r="BA1072" s="79"/>
      <c r="BB1072" s="79"/>
      <c r="BC1072" s="79"/>
      <c r="BD1072" s="79"/>
      <c r="BE1072" s="79"/>
      <c r="BF1072" s="79"/>
      <c r="BG1072" s="79"/>
      <c r="BH1072" s="79"/>
      <c r="BI1072" s="79"/>
      <c r="BJ1072" s="79"/>
      <c r="BK1072" s="79"/>
      <c r="BL1072" s="79"/>
      <c r="BM1072" s="79"/>
      <c r="BN1072" s="79"/>
      <c r="BO1072" s="79"/>
      <c r="BP1072" s="79"/>
      <c r="BQ1072" s="79"/>
      <c r="BR1072" s="79"/>
      <c r="BS1072" s="79"/>
      <c r="BT1072" s="79"/>
      <c r="BU1072" s="79"/>
      <c r="BV1072" s="79"/>
      <c r="BW1072" s="79"/>
      <c r="BX1072" s="79"/>
      <c r="BY1072" s="79"/>
      <c r="BZ1072" s="79"/>
    </row>
    <row r="1073" spans="1:78">
      <c r="A1073" s="79"/>
      <c r="B1073" s="79"/>
      <c r="C1073" s="79"/>
      <c r="D1073" s="79"/>
      <c r="E1073" s="79"/>
      <c r="F1073" s="79"/>
      <c r="G1073" s="79"/>
      <c r="H1073" s="79"/>
      <c r="I1073" s="79"/>
      <c r="J1073" s="79"/>
      <c r="K1073" s="79"/>
      <c r="L1073" s="79"/>
      <c r="AE1073" s="79"/>
      <c r="AF1073" s="79"/>
      <c r="AG1073" s="79"/>
      <c r="AH1073" s="79"/>
      <c r="AI1073" s="79"/>
      <c r="AJ1073" s="79"/>
      <c r="AK1073" s="79"/>
      <c r="AL1073" s="79"/>
      <c r="AM1073" s="79"/>
      <c r="AN1073" s="79"/>
      <c r="AO1073" s="79"/>
      <c r="AP1073" s="79"/>
      <c r="AQ1073" s="79"/>
      <c r="AR1073" s="79"/>
      <c r="AS1073" s="79"/>
      <c r="AT1073" s="79"/>
      <c r="AU1073" s="79"/>
      <c r="AV1073" s="79"/>
      <c r="AW1073" s="79"/>
      <c r="AX1073" s="79"/>
      <c r="AY1073" s="79"/>
      <c r="AZ1073" s="79"/>
      <c r="BA1073" s="79"/>
      <c r="BB1073" s="79"/>
      <c r="BC1073" s="79"/>
      <c r="BD1073" s="79"/>
      <c r="BE1073" s="79"/>
      <c r="BF1073" s="79"/>
      <c r="BG1073" s="79"/>
      <c r="BH1073" s="79"/>
      <c r="BI1073" s="79"/>
      <c r="BJ1073" s="79"/>
      <c r="BK1073" s="79"/>
      <c r="BL1073" s="79"/>
      <c r="BM1073" s="79"/>
      <c r="BN1073" s="79"/>
      <c r="BO1073" s="79"/>
      <c r="BP1073" s="79"/>
      <c r="BQ1073" s="79"/>
      <c r="BR1073" s="79"/>
      <c r="BS1073" s="79"/>
      <c r="BT1073" s="79"/>
      <c r="BU1073" s="79"/>
      <c r="BV1073" s="79"/>
      <c r="BW1073" s="79"/>
      <c r="BX1073" s="79"/>
      <c r="BY1073" s="79"/>
      <c r="BZ1073" s="79"/>
    </row>
    <row r="1074" spans="1:78">
      <c r="A1074" s="79"/>
      <c r="B1074" s="79"/>
      <c r="C1074" s="79"/>
      <c r="D1074" s="79"/>
      <c r="E1074" s="79"/>
      <c r="F1074" s="79"/>
      <c r="G1074" s="79"/>
      <c r="H1074" s="79"/>
      <c r="I1074" s="79"/>
      <c r="J1074" s="79"/>
      <c r="K1074" s="79"/>
      <c r="L1074" s="79"/>
      <c r="AE1074" s="79"/>
      <c r="AF1074" s="79"/>
      <c r="AG1074" s="79"/>
      <c r="AH1074" s="79"/>
      <c r="AI1074" s="79"/>
      <c r="AJ1074" s="79"/>
      <c r="AK1074" s="79"/>
      <c r="AL1074" s="79"/>
      <c r="AM1074" s="79"/>
      <c r="AN1074" s="79"/>
      <c r="AO1074" s="79"/>
      <c r="AP1074" s="79"/>
      <c r="AQ1074" s="79"/>
      <c r="AR1074" s="79"/>
      <c r="AS1074" s="79"/>
      <c r="AT1074" s="79"/>
      <c r="AU1074" s="79"/>
      <c r="AV1074" s="79"/>
      <c r="AW1074" s="79"/>
      <c r="AX1074" s="79"/>
      <c r="AY1074" s="79"/>
      <c r="AZ1074" s="79"/>
      <c r="BA1074" s="79"/>
      <c r="BB1074" s="79"/>
      <c r="BC1074" s="79"/>
      <c r="BD1074" s="79"/>
      <c r="BE1074" s="79"/>
      <c r="BF1074" s="79"/>
      <c r="BG1074" s="79"/>
      <c r="BH1074" s="79"/>
      <c r="BI1074" s="79"/>
      <c r="BJ1074" s="79"/>
      <c r="BK1074" s="79"/>
      <c r="BL1074" s="79"/>
      <c r="BM1074" s="79"/>
      <c r="BN1074" s="79"/>
      <c r="BO1074" s="79"/>
      <c r="BP1074" s="79"/>
      <c r="BQ1074" s="79"/>
      <c r="BR1074" s="79"/>
      <c r="BS1074" s="79"/>
      <c r="BT1074" s="79"/>
      <c r="BU1074" s="79"/>
      <c r="BV1074" s="79"/>
      <c r="BW1074" s="79"/>
      <c r="BX1074" s="79"/>
      <c r="BY1074" s="79"/>
      <c r="BZ1074" s="79"/>
    </row>
    <row r="1075" spans="1:78">
      <c r="A1075" s="79"/>
      <c r="B1075" s="79"/>
      <c r="C1075" s="79"/>
      <c r="D1075" s="79"/>
      <c r="E1075" s="79"/>
      <c r="F1075" s="79"/>
      <c r="G1075" s="79"/>
      <c r="H1075" s="79"/>
      <c r="I1075" s="79"/>
      <c r="J1075" s="79"/>
      <c r="K1075" s="79"/>
      <c r="L1075" s="79"/>
      <c r="AE1075" s="79"/>
      <c r="AF1075" s="79"/>
      <c r="AG1075" s="79"/>
      <c r="AH1075" s="79"/>
      <c r="AI1075" s="79"/>
      <c r="AJ1075" s="79"/>
      <c r="AK1075" s="79"/>
      <c r="AL1075" s="79"/>
      <c r="AM1075" s="79"/>
      <c r="AN1075" s="79"/>
      <c r="AO1075" s="79"/>
      <c r="AP1075" s="79"/>
      <c r="AQ1075" s="79"/>
      <c r="AR1075" s="79"/>
      <c r="AS1075" s="79"/>
      <c r="AT1075" s="79"/>
      <c r="AU1075" s="79"/>
      <c r="AV1075" s="79"/>
      <c r="AW1075" s="79"/>
      <c r="AX1075" s="79"/>
      <c r="AY1075" s="79"/>
      <c r="AZ1075" s="79"/>
      <c r="BA1075" s="79"/>
      <c r="BB1075" s="79"/>
      <c r="BC1075" s="79"/>
      <c r="BD1075" s="79"/>
      <c r="BE1075" s="79"/>
      <c r="BF1075" s="79"/>
      <c r="BG1075" s="79"/>
      <c r="BH1075" s="79"/>
      <c r="BI1075" s="79"/>
      <c r="BJ1075" s="79"/>
      <c r="BK1075" s="79"/>
      <c r="BL1075" s="79"/>
      <c r="BM1075" s="79"/>
      <c r="BN1075" s="79"/>
      <c r="BO1075" s="79"/>
      <c r="BP1075" s="79"/>
      <c r="BQ1075" s="79"/>
      <c r="BR1075" s="79"/>
      <c r="BS1075" s="79"/>
      <c r="BT1075" s="79"/>
      <c r="BU1075" s="79"/>
      <c r="BV1075" s="79"/>
      <c r="BW1075" s="79"/>
      <c r="BX1075" s="79"/>
      <c r="BY1075" s="79"/>
      <c r="BZ1075" s="79"/>
    </row>
    <row r="1076" spans="1:78">
      <c r="A1076" s="79"/>
      <c r="B1076" s="79"/>
      <c r="C1076" s="79"/>
      <c r="D1076" s="79"/>
      <c r="E1076" s="79"/>
      <c r="F1076" s="79"/>
      <c r="G1076" s="79"/>
      <c r="H1076" s="79"/>
      <c r="I1076" s="79"/>
      <c r="J1076" s="79"/>
      <c r="K1076" s="79"/>
      <c r="L1076" s="79"/>
      <c r="AE1076" s="79"/>
      <c r="AF1076" s="79"/>
      <c r="AG1076" s="79"/>
      <c r="AH1076" s="79"/>
      <c r="AI1076" s="79"/>
      <c r="AJ1076" s="79"/>
      <c r="AK1076" s="79"/>
      <c r="AL1076" s="79"/>
      <c r="AM1076" s="79"/>
      <c r="AN1076" s="79"/>
      <c r="AO1076" s="79"/>
      <c r="AP1076" s="79"/>
      <c r="AQ1076" s="79"/>
      <c r="AR1076" s="79"/>
      <c r="AS1076" s="79"/>
      <c r="AT1076" s="79"/>
      <c r="AU1076" s="79"/>
      <c r="AV1076" s="79"/>
      <c r="AW1076" s="79"/>
      <c r="AX1076" s="79"/>
      <c r="AY1076" s="79"/>
      <c r="AZ1076" s="79"/>
      <c r="BA1076" s="79"/>
      <c r="BB1076" s="79"/>
      <c r="BC1076" s="79"/>
      <c r="BD1076" s="79"/>
      <c r="BE1076" s="79"/>
      <c r="BF1076" s="79"/>
      <c r="BG1076" s="79"/>
      <c r="BH1076" s="79"/>
      <c r="BI1076" s="79"/>
      <c r="BJ1076" s="79"/>
      <c r="BK1076" s="79"/>
      <c r="BL1076" s="79"/>
      <c r="BM1076" s="79"/>
      <c r="BN1076" s="79"/>
      <c r="BO1076" s="79"/>
      <c r="BP1076" s="79"/>
      <c r="BQ1076" s="79"/>
      <c r="BR1076" s="79"/>
      <c r="BS1076" s="79"/>
      <c r="BT1076" s="79"/>
      <c r="BU1076" s="79"/>
      <c r="BV1076" s="79"/>
      <c r="BW1076" s="79"/>
      <c r="BX1076" s="79"/>
      <c r="BY1076" s="79"/>
      <c r="BZ1076" s="79"/>
    </row>
    <row r="1077" spans="1:78">
      <c r="A1077" s="79"/>
      <c r="B1077" s="79"/>
      <c r="C1077" s="79"/>
      <c r="D1077" s="79"/>
      <c r="E1077" s="79"/>
      <c r="F1077" s="79"/>
      <c r="G1077" s="79"/>
      <c r="H1077" s="79"/>
      <c r="I1077" s="79"/>
      <c r="J1077" s="79"/>
      <c r="K1077" s="79"/>
      <c r="L1077" s="79"/>
      <c r="AE1077" s="79"/>
      <c r="AF1077" s="79"/>
      <c r="AG1077" s="79"/>
      <c r="AH1077" s="79"/>
      <c r="AI1077" s="79"/>
      <c r="AJ1077" s="79"/>
      <c r="AK1077" s="79"/>
      <c r="AL1077" s="79"/>
      <c r="AM1077" s="79"/>
      <c r="AN1077" s="79"/>
      <c r="AO1077" s="79"/>
      <c r="AP1077" s="79"/>
      <c r="AQ1077" s="79"/>
      <c r="AR1077" s="79"/>
      <c r="AS1077" s="79"/>
      <c r="AT1077" s="79"/>
      <c r="AU1077" s="79"/>
      <c r="AV1077" s="79"/>
      <c r="AW1077" s="79"/>
      <c r="AX1077" s="79"/>
      <c r="AY1077" s="79"/>
      <c r="AZ1077" s="79"/>
      <c r="BA1077" s="79"/>
      <c r="BB1077" s="79"/>
      <c r="BC1077" s="79"/>
      <c r="BD1077" s="79"/>
      <c r="BE1077" s="79"/>
      <c r="BF1077" s="79"/>
      <c r="BG1077" s="79"/>
      <c r="BH1077" s="79"/>
      <c r="BI1077" s="79"/>
      <c r="BJ1077" s="79"/>
      <c r="BK1077" s="79"/>
      <c r="BL1077" s="79"/>
      <c r="BM1077" s="79"/>
      <c r="BN1077" s="79"/>
      <c r="BO1077" s="79"/>
      <c r="BP1077" s="79"/>
      <c r="BQ1077" s="79"/>
      <c r="BR1077" s="79"/>
      <c r="BS1077" s="79"/>
      <c r="BT1077" s="79"/>
      <c r="BU1077" s="79"/>
      <c r="BV1077" s="79"/>
      <c r="BW1077" s="79"/>
      <c r="BX1077" s="79"/>
      <c r="BY1077" s="79"/>
      <c r="BZ1077" s="79"/>
    </row>
    <row r="1078" spans="1:78">
      <c r="A1078" s="79"/>
      <c r="B1078" s="79"/>
      <c r="C1078" s="79"/>
      <c r="D1078" s="79"/>
      <c r="E1078" s="79"/>
      <c r="F1078" s="79"/>
      <c r="G1078" s="79"/>
      <c r="H1078" s="79"/>
      <c r="I1078" s="79"/>
      <c r="J1078" s="79"/>
      <c r="K1078" s="79"/>
      <c r="L1078" s="79"/>
      <c r="AE1078" s="79"/>
      <c r="AF1078" s="79"/>
      <c r="AG1078" s="79"/>
      <c r="AH1078" s="79"/>
      <c r="AI1078" s="79"/>
      <c r="AJ1078" s="79"/>
      <c r="AK1078" s="79"/>
      <c r="AL1078" s="79"/>
      <c r="AM1078" s="79"/>
      <c r="AN1078" s="79"/>
      <c r="AO1078" s="79"/>
      <c r="AP1078" s="79"/>
      <c r="AQ1078" s="79"/>
      <c r="AR1078" s="79"/>
      <c r="AS1078" s="79"/>
      <c r="AT1078" s="79"/>
      <c r="AU1078" s="79"/>
      <c r="AV1078" s="79"/>
      <c r="AW1078" s="79"/>
      <c r="AX1078" s="79"/>
      <c r="AY1078" s="79"/>
      <c r="AZ1078" s="79"/>
      <c r="BA1078" s="79"/>
      <c r="BB1078" s="79"/>
      <c r="BC1078" s="79"/>
      <c r="BD1078" s="79"/>
      <c r="BE1078" s="79"/>
      <c r="BF1078" s="79"/>
      <c r="BG1078" s="79"/>
      <c r="BH1078" s="79"/>
      <c r="BI1078" s="79"/>
      <c r="BJ1078" s="79"/>
      <c r="BK1078" s="79"/>
      <c r="BL1078" s="79"/>
      <c r="BM1078" s="79"/>
      <c r="BN1078" s="79"/>
      <c r="BO1078" s="79"/>
      <c r="BP1078" s="79"/>
      <c r="BQ1078" s="79"/>
      <c r="BR1078" s="79"/>
      <c r="BS1078" s="79"/>
      <c r="BT1078" s="79"/>
      <c r="BU1078" s="79"/>
      <c r="BV1078" s="79"/>
      <c r="BW1078" s="79"/>
      <c r="BX1078" s="79"/>
      <c r="BY1078" s="79"/>
      <c r="BZ1078" s="79"/>
    </row>
    <row r="1079" spans="1:78">
      <c r="A1079" s="79"/>
      <c r="B1079" s="79"/>
      <c r="C1079" s="79"/>
      <c r="D1079" s="79"/>
      <c r="E1079" s="79"/>
      <c r="F1079" s="79"/>
      <c r="G1079" s="79"/>
      <c r="H1079" s="79"/>
      <c r="I1079" s="79"/>
      <c r="J1079" s="79"/>
      <c r="K1079" s="79"/>
      <c r="L1079" s="79"/>
      <c r="AE1079" s="79"/>
      <c r="AF1079" s="79"/>
      <c r="AG1079" s="79"/>
      <c r="AH1079" s="79"/>
      <c r="AI1079" s="79"/>
      <c r="AJ1079" s="79"/>
      <c r="AK1079" s="79"/>
      <c r="AL1079" s="79"/>
      <c r="AM1079" s="79"/>
      <c r="AN1079" s="79"/>
      <c r="AO1079" s="79"/>
      <c r="AP1079" s="79"/>
      <c r="AQ1079" s="79"/>
      <c r="AR1079" s="79"/>
      <c r="AS1079" s="79"/>
      <c r="AT1079" s="79"/>
      <c r="AU1079" s="79"/>
      <c r="AV1079" s="79"/>
      <c r="AW1079" s="79"/>
      <c r="AX1079" s="79"/>
      <c r="AY1079" s="79"/>
      <c r="AZ1079" s="79"/>
      <c r="BA1079" s="79"/>
      <c r="BB1079" s="79"/>
      <c r="BC1079" s="79"/>
      <c r="BD1079" s="79"/>
      <c r="BE1079" s="79"/>
      <c r="BF1079" s="79"/>
      <c r="BG1079" s="79"/>
      <c r="BH1079" s="79"/>
      <c r="BI1079" s="79"/>
      <c r="BJ1079" s="79"/>
      <c r="BK1079" s="79"/>
      <c r="BL1079" s="79"/>
      <c r="BM1079" s="79"/>
      <c r="BN1079" s="79"/>
      <c r="BO1079" s="79"/>
      <c r="BP1079" s="79"/>
      <c r="BQ1079" s="79"/>
      <c r="BR1079" s="79"/>
      <c r="BS1079" s="79"/>
      <c r="BT1079" s="79"/>
      <c r="BU1079" s="79"/>
      <c r="BV1079" s="79"/>
      <c r="BW1079" s="79"/>
      <c r="BX1079" s="79"/>
      <c r="BY1079" s="79"/>
      <c r="BZ1079" s="79"/>
    </row>
    <row r="1080" spans="1:78">
      <c r="A1080" s="79"/>
      <c r="B1080" s="79"/>
      <c r="C1080" s="79"/>
      <c r="D1080" s="79"/>
      <c r="E1080" s="79"/>
      <c r="F1080" s="79"/>
      <c r="G1080" s="79"/>
      <c r="H1080" s="79"/>
      <c r="I1080" s="79"/>
      <c r="J1080" s="79"/>
      <c r="K1080" s="79"/>
      <c r="L1080" s="79"/>
      <c r="AE1080" s="79"/>
      <c r="AF1080" s="79"/>
      <c r="AG1080" s="79"/>
      <c r="AH1080" s="79"/>
      <c r="AI1080" s="79"/>
      <c r="AJ1080" s="79"/>
      <c r="AK1080" s="79"/>
      <c r="AL1080" s="79"/>
      <c r="AM1080" s="79"/>
      <c r="AN1080" s="79"/>
      <c r="AO1080" s="79"/>
      <c r="AP1080" s="79"/>
      <c r="AQ1080" s="79"/>
      <c r="AR1080" s="79"/>
      <c r="AS1080" s="79"/>
      <c r="AT1080" s="79"/>
      <c r="AU1080" s="79"/>
      <c r="AV1080" s="79"/>
      <c r="AW1080" s="79"/>
      <c r="AX1080" s="79"/>
      <c r="AY1080" s="79"/>
      <c r="AZ1080" s="79"/>
      <c r="BA1080" s="79"/>
      <c r="BB1080" s="79"/>
      <c r="BC1080" s="79"/>
      <c r="BD1080" s="79"/>
      <c r="BE1080" s="79"/>
      <c r="BF1080" s="79"/>
      <c r="BG1080" s="79"/>
      <c r="BH1080" s="79"/>
      <c r="BI1080" s="79"/>
      <c r="BJ1080" s="79"/>
      <c r="BK1080" s="79"/>
      <c r="BL1080" s="79"/>
      <c r="BM1080" s="79"/>
      <c r="BN1080" s="79"/>
      <c r="BO1080" s="79"/>
      <c r="BP1080" s="79"/>
      <c r="BQ1080" s="79"/>
      <c r="BR1080" s="79"/>
      <c r="BS1080" s="79"/>
      <c r="BT1080" s="79"/>
      <c r="BU1080" s="79"/>
      <c r="BV1080" s="79"/>
      <c r="BW1080" s="79"/>
      <c r="BX1080" s="79"/>
      <c r="BY1080" s="79"/>
      <c r="BZ1080" s="79"/>
    </row>
    <row r="1081" spans="1:78">
      <c r="A1081" s="79"/>
      <c r="B1081" s="79"/>
      <c r="C1081" s="79"/>
      <c r="D1081" s="79"/>
      <c r="E1081" s="79"/>
      <c r="F1081" s="79"/>
      <c r="G1081" s="79"/>
      <c r="H1081" s="79"/>
      <c r="I1081" s="79"/>
      <c r="J1081" s="79"/>
      <c r="K1081" s="79"/>
      <c r="L1081" s="79"/>
      <c r="AE1081" s="79"/>
      <c r="AF1081" s="79"/>
      <c r="AG1081" s="79"/>
      <c r="AH1081" s="79"/>
      <c r="AI1081" s="79"/>
      <c r="AJ1081" s="79"/>
      <c r="AK1081" s="79"/>
      <c r="AL1081" s="79"/>
      <c r="AM1081" s="79"/>
      <c r="AN1081" s="79"/>
      <c r="AO1081" s="79"/>
      <c r="AP1081" s="79"/>
      <c r="AQ1081" s="79"/>
      <c r="AR1081" s="79"/>
      <c r="AS1081" s="79"/>
      <c r="AT1081" s="79"/>
      <c r="AU1081" s="79"/>
      <c r="AV1081" s="79"/>
      <c r="AW1081" s="79"/>
      <c r="AX1081" s="79"/>
      <c r="AY1081" s="79"/>
      <c r="AZ1081" s="79"/>
      <c r="BA1081" s="79"/>
      <c r="BB1081" s="79"/>
      <c r="BC1081" s="79"/>
      <c r="BD1081" s="79"/>
      <c r="BE1081" s="79"/>
      <c r="BF1081" s="79"/>
      <c r="BG1081" s="79"/>
      <c r="BH1081" s="79"/>
      <c r="BI1081" s="79"/>
      <c r="BJ1081" s="79"/>
      <c r="BK1081" s="79"/>
      <c r="BL1081" s="79"/>
      <c r="BM1081" s="79"/>
      <c r="BN1081" s="79"/>
      <c r="BO1081" s="79"/>
      <c r="BP1081" s="79"/>
      <c r="BQ1081" s="79"/>
      <c r="BR1081" s="79"/>
      <c r="BS1081" s="79"/>
      <c r="BT1081" s="79"/>
      <c r="BU1081" s="79"/>
      <c r="BV1081" s="79"/>
      <c r="BW1081" s="79"/>
      <c r="BX1081" s="79"/>
      <c r="BY1081" s="79"/>
      <c r="BZ1081" s="79"/>
    </row>
    <row r="1082" spans="1:78">
      <c r="A1082" s="79"/>
      <c r="B1082" s="79"/>
      <c r="C1082" s="79"/>
      <c r="D1082" s="79"/>
      <c r="E1082" s="79"/>
      <c r="F1082" s="79"/>
      <c r="G1082" s="79"/>
      <c r="H1082" s="79"/>
      <c r="I1082" s="79"/>
      <c r="J1082" s="79"/>
      <c r="K1082" s="79"/>
      <c r="L1082" s="79"/>
      <c r="AE1082" s="79"/>
      <c r="AF1082" s="79"/>
      <c r="AG1082" s="79"/>
      <c r="AH1082" s="79"/>
      <c r="AI1082" s="79"/>
      <c r="AJ1082" s="79"/>
      <c r="AK1082" s="79"/>
      <c r="AL1082" s="79"/>
      <c r="AM1082" s="79"/>
      <c r="AN1082" s="79"/>
      <c r="AO1082" s="79"/>
      <c r="AP1082" s="79"/>
      <c r="AQ1082" s="79"/>
      <c r="AR1082" s="79"/>
      <c r="AS1082" s="79"/>
      <c r="AT1082" s="79"/>
      <c r="AU1082" s="79"/>
      <c r="AV1082" s="79"/>
      <c r="AW1082" s="79"/>
      <c r="AX1082" s="79"/>
      <c r="AY1082" s="79"/>
      <c r="AZ1082" s="79"/>
      <c r="BA1082" s="79"/>
      <c r="BB1082" s="79"/>
      <c r="BC1082" s="79"/>
      <c r="BD1082" s="79"/>
      <c r="BE1082" s="79"/>
      <c r="BF1082" s="79"/>
      <c r="BG1082" s="79"/>
      <c r="BH1082" s="79"/>
      <c r="BI1082" s="79"/>
      <c r="BJ1082" s="79"/>
      <c r="BK1082" s="79"/>
      <c r="BL1082" s="79"/>
      <c r="BM1082" s="79"/>
      <c r="BN1082" s="79"/>
      <c r="BO1082" s="79"/>
      <c r="BP1082" s="79"/>
      <c r="BQ1082" s="79"/>
      <c r="BR1082" s="79"/>
      <c r="BS1082" s="79"/>
      <c r="BT1082" s="79"/>
      <c r="BU1082" s="79"/>
      <c r="BV1082" s="79"/>
      <c r="BW1082" s="79"/>
      <c r="BX1082" s="79"/>
      <c r="BY1082" s="79"/>
      <c r="BZ1082" s="79"/>
    </row>
    <row r="1083" spans="1:78">
      <c r="A1083" s="79"/>
      <c r="B1083" s="79"/>
      <c r="C1083" s="79"/>
      <c r="D1083" s="79"/>
      <c r="E1083" s="79"/>
      <c r="F1083" s="79"/>
      <c r="G1083" s="79"/>
      <c r="H1083" s="79"/>
      <c r="I1083" s="79"/>
      <c r="J1083" s="79"/>
      <c r="K1083" s="79"/>
      <c r="L1083" s="79"/>
      <c r="AE1083" s="79"/>
      <c r="AF1083" s="79"/>
      <c r="AG1083" s="79"/>
      <c r="AH1083" s="79"/>
      <c r="AI1083" s="79"/>
      <c r="AJ1083" s="79"/>
      <c r="AK1083" s="79"/>
      <c r="AL1083" s="79"/>
      <c r="AM1083" s="79"/>
      <c r="AN1083" s="79"/>
      <c r="AO1083" s="79"/>
      <c r="AP1083" s="79"/>
      <c r="AQ1083" s="79"/>
      <c r="AR1083" s="79"/>
      <c r="AS1083" s="79"/>
      <c r="AT1083" s="79"/>
      <c r="AU1083" s="79"/>
      <c r="AV1083" s="79"/>
      <c r="AW1083" s="79"/>
      <c r="AX1083" s="79"/>
      <c r="AY1083" s="79"/>
      <c r="AZ1083" s="79"/>
      <c r="BA1083" s="79"/>
      <c r="BB1083" s="79"/>
      <c r="BC1083" s="79"/>
      <c r="BD1083" s="79"/>
      <c r="BE1083" s="79"/>
      <c r="BF1083" s="79"/>
      <c r="BG1083" s="79"/>
      <c r="BH1083" s="79"/>
      <c r="BI1083" s="79"/>
      <c r="BJ1083" s="79"/>
      <c r="BK1083" s="79"/>
      <c r="BL1083" s="79"/>
      <c r="BM1083" s="79"/>
      <c r="BN1083" s="79"/>
      <c r="BO1083" s="79"/>
      <c r="BP1083" s="79"/>
      <c r="BQ1083" s="79"/>
      <c r="BR1083" s="79"/>
      <c r="BS1083" s="79"/>
      <c r="BT1083" s="79"/>
      <c r="BU1083" s="79"/>
      <c r="BV1083" s="79"/>
      <c r="BW1083" s="79"/>
      <c r="BX1083" s="79"/>
      <c r="BY1083" s="79"/>
      <c r="BZ1083" s="79"/>
    </row>
    <row r="1084" spans="1:78">
      <c r="A1084" s="79"/>
      <c r="B1084" s="79"/>
      <c r="C1084" s="79"/>
      <c r="D1084" s="79"/>
      <c r="E1084" s="79"/>
      <c r="F1084" s="79"/>
      <c r="G1084" s="79"/>
      <c r="H1084" s="79"/>
      <c r="I1084" s="79"/>
      <c r="J1084" s="79"/>
      <c r="K1084" s="79"/>
      <c r="L1084" s="79"/>
      <c r="AE1084" s="79"/>
      <c r="AF1084" s="79"/>
      <c r="AG1084" s="79"/>
      <c r="AH1084" s="79"/>
      <c r="AI1084" s="79"/>
      <c r="AJ1084" s="79"/>
      <c r="AK1084" s="79"/>
      <c r="AL1084" s="79"/>
      <c r="AM1084" s="79"/>
      <c r="AN1084" s="79"/>
      <c r="AO1084" s="79"/>
      <c r="AP1084" s="79"/>
      <c r="AQ1084" s="79"/>
      <c r="AR1084" s="79"/>
      <c r="AS1084" s="79"/>
      <c r="AT1084" s="79"/>
      <c r="AU1084" s="79"/>
      <c r="AV1084" s="79"/>
      <c r="AW1084" s="79"/>
      <c r="AX1084" s="79"/>
      <c r="AY1084" s="79"/>
      <c r="AZ1084" s="79"/>
      <c r="BA1084" s="79"/>
      <c r="BB1084" s="79"/>
      <c r="BC1084" s="79"/>
      <c r="BD1084" s="79"/>
      <c r="BE1084" s="79"/>
      <c r="BF1084" s="79"/>
      <c r="BG1084" s="79"/>
      <c r="BH1084" s="79"/>
      <c r="BI1084" s="79"/>
      <c r="BJ1084" s="79"/>
      <c r="BK1084" s="79"/>
      <c r="BL1084" s="79"/>
      <c r="BM1084" s="79"/>
      <c r="BN1084" s="79"/>
      <c r="BO1084" s="79"/>
      <c r="BP1084" s="79"/>
      <c r="BQ1084" s="79"/>
      <c r="BR1084" s="79"/>
      <c r="BS1084" s="79"/>
      <c r="BT1084" s="79"/>
      <c r="BU1084" s="79"/>
      <c r="BV1084" s="79"/>
      <c r="BW1084" s="79"/>
      <c r="BX1084" s="79"/>
      <c r="BY1084" s="79"/>
      <c r="BZ1084" s="79"/>
    </row>
    <row r="1085" spans="1:78">
      <c r="A1085" s="79"/>
      <c r="B1085" s="79"/>
      <c r="C1085" s="79"/>
      <c r="D1085" s="79"/>
      <c r="E1085" s="79"/>
      <c r="F1085" s="79"/>
      <c r="G1085" s="79"/>
      <c r="H1085" s="79"/>
      <c r="I1085" s="79"/>
      <c r="J1085" s="79"/>
      <c r="K1085" s="79"/>
      <c r="L1085" s="79"/>
      <c r="AE1085" s="79"/>
      <c r="AF1085" s="79"/>
      <c r="AG1085" s="79"/>
      <c r="AH1085" s="79"/>
      <c r="AI1085" s="79"/>
      <c r="AJ1085" s="79"/>
      <c r="AK1085" s="79"/>
      <c r="AL1085" s="79"/>
      <c r="AM1085" s="79"/>
      <c r="AN1085" s="79"/>
      <c r="AO1085" s="79"/>
      <c r="AP1085" s="79"/>
      <c r="AQ1085" s="79"/>
      <c r="AR1085" s="79"/>
      <c r="AS1085" s="79"/>
      <c r="AT1085" s="79"/>
      <c r="AU1085" s="79"/>
      <c r="AV1085" s="79"/>
      <c r="AW1085" s="79"/>
      <c r="AX1085" s="79"/>
      <c r="AY1085" s="79"/>
      <c r="AZ1085" s="79"/>
      <c r="BA1085" s="79"/>
      <c r="BB1085" s="79"/>
      <c r="BC1085" s="79"/>
      <c r="BD1085" s="79"/>
      <c r="BE1085" s="79"/>
      <c r="BF1085" s="79"/>
      <c r="BG1085" s="79"/>
      <c r="BH1085" s="79"/>
      <c r="BI1085" s="79"/>
      <c r="BJ1085" s="79"/>
      <c r="BK1085" s="79"/>
      <c r="BL1085" s="79"/>
      <c r="BM1085" s="79"/>
      <c r="BN1085" s="79"/>
      <c r="BO1085" s="79"/>
      <c r="BP1085" s="79"/>
      <c r="BQ1085" s="79"/>
      <c r="BR1085" s="79"/>
      <c r="BS1085" s="79"/>
      <c r="BT1085" s="79"/>
      <c r="BU1085" s="79"/>
      <c r="BV1085" s="79"/>
      <c r="BW1085" s="79"/>
      <c r="BX1085" s="79"/>
      <c r="BY1085" s="79"/>
      <c r="BZ1085" s="79"/>
    </row>
    <row r="1086" spans="1:78">
      <c r="A1086" s="79"/>
      <c r="B1086" s="79"/>
      <c r="C1086" s="79"/>
      <c r="D1086" s="79"/>
      <c r="E1086" s="79"/>
      <c r="F1086" s="79"/>
      <c r="G1086" s="79"/>
      <c r="H1086" s="79"/>
      <c r="I1086" s="79"/>
      <c r="J1086" s="79"/>
      <c r="K1086" s="79"/>
      <c r="L1086" s="79"/>
      <c r="AE1086" s="79"/>
      <c r="AF1086" s="79"/>
      <c r="AG1086" s="79"/>
      <c r="AH1086" s="79"/>
      <c r="AI1086" s="79"/>
      <c r="AJ1086" s="79"/>
      <c r="AK1086" s="79"/>
      <c r="AL1086" s="79"/>
      <c r="AM1086" s="79"/>
      <c r="AN1086" s="79"/>
      <c r="AO1086" s="79"/>
      <c r="AP1086" s="79"/>
      <c r="AQ1086" s="79"/>
      <c r="AR1086" s="79"/>
      <c r="AS1086" s="79"/>
      <c r="AT1086" s="79"/>
      <c r="AU1086" s="79"/>
      <c r="AV1086" s="79"/>
      <c r="AW1086" s="79"/>
      <c r="AX1086" s="79"/>
      <c r="AY1086" s="79"/>
      <c r="AZ1086" s="79"/>
      <c r="BA1086" s="79"/>
      <c r="BB1086" s="79"/>
      <c r="BC1086" s="79"/>
      <c r="BD1086" s="79"/>
      <c r="BE1086" s="79"/>
      <c r="BF1086" s="79"/>
      <c r="BG1086" s="79"/>
      <c r="BH1086" s="79"/>
      <c r="BI1086" s="79"/>
      <c r="BJ1086" s="79"/>
      <c r="BK1086" s="79"/>
      <c r="BL1086" s="79"/>
      <c r="BM1086" s="79"/>
      <c r="BN1086" s="79"/>
      <c r="BO1086" s="79"/>
      <c r="BP1086" s="79"/>
      <c r="BQ1086" s="79"/>
      <c r="BR1086" s="79"/>
      <c r="BS1086" s="79"/>
      <c r="BT1086" s="79"/>
      <c r="BU1086" s="79"/>
      <c r="BV1086" s="79"/>
      <c r="BW1086" s="79"/>
      <c r="BX1086" s="79"/>
      <c r="BY1086" s="79"/>
      <c r="BZ1086" s="79"/>
    </row>
    <row r="1087" spans="1:78">
      <c r="A1087" s="79"/>
      <c r="B1087" s="79"/>
      <c r="C1087" s="79"/>
      <c r="D1087" s="79"/>
      <c r="E1087" s="79"/>
      <c r="F1087" s="79"/>
      <c r="G1087" s="79"/>
      <c r="H1087" s="79"/>
      <c r="I1087" s="79"/>
      <c r="J1087" s="79"/>
      <c r="K1087" s="79"/>
      <c r="L1087" s="79"/>
      <c r="AE1087" s="79"/>
      <c r="AF1087" s="79"/>
      <c r="AG1087" s="79"/>
      <c r="AH1087" s="79"/>
      <c r="AI1087" s="79"/>
      <c r="AJ1087" s="79"/>
      <c r="AK1087" s="79"/>
      <c r="AL1087" s="79"/>
      <c r="AM1087" s="79"/>
      <c r="AN1087" s="79"/>
      <c r="AO1087" s="79"/>
      <c r="AP1087" s="79"/>
      <c r="AQ1087" s="79"/>
      <c r="AR1087" s="79"/>
      <c r="AS1087" s="79"/>
      <c r="AT1087" s="79"/>
      <c r="AU1087" s="79"/>
      <c r="AV1087" s="79"/>
      <c r="AW1087" s="79"/>
      <c r="AX1087" s="79"/>
      <c r="AY1087" s="79"/>
      <c r="AZ1087" s="79"/>
      <c r="BA1087" s="79"/>
      <c r="BB1087" s="79"/>
      <c r="BC1087" s="79"/>
      <c r="BD1087" s="79"/>
      <c r="BE1087" s="79"/>
      <c r="BF1087" s="79"/>
      <c r="BG1087" s="79"/>
      <c r="BH1087" s="79"/>
      <c r="BI1087" s="79"/>
      <c r="BJ1087" s="79"/>
      <c r="BK1087" s="79"/>
      <c r="BL1087" s="79"/>
      <c r="BM1087" s="79"/>
      <c r="BN1087" s="79"/>
      <c r="BO1087" s="79"/>
      <c r="BP1087" s="79"/>
      <c r="BQ1087" s="79"/>
      <c r="BR1087" s="79"/>
      <c r="BS1087" s="79"/>
      <c r="BT1087" s="79"/>
      <c r="BU1087" s="79"/>
      <c r="BV1087" s="79"/>
      <c r="BW1087" s="79"/>
      <c r="BX1087" s="79"/>
      <c r="BY1087" s="79"/>
      <c r="BZ1087" s="79"/>
    </row>
    <row r="1088" spans="1:78">
      <c r="A1088" s="79"/>
      <c r="B1088" s="79"/>
      <c r="C1088" s="79"/>
      <c r="D1088" s="79"/>
      <c r="E1088" s="79"/>
      <c r="F1088" s="79"/>
      <c r="G1088" s="79"/>
      <c r="H1088" s="79"/>
      <c r="I1088" s="79"/>
      <c r="J1088" s="79"/>
      <c r="K1088" s="79"/>
      <c r="L1088" s="79"/>
      <c r="AE1088" s="79"/>
      <c r="AF1088" s="79"/>
      <c r="AG1088" s="79"/>
      <c r="AH1088" s="79"/>
      <c r="AI1088" s="79"/>
      <c r="AJ1088" s="79"/>
      <c r="AK1088" s="79"/>
      <c r="AL1088" s="79"/>
      <c r="AM1088" s="79"/>
      <c r="AN1088" s="79"/>
      <c r="AO1088" s="79"/>
      <c r="AP1088" s="79"/>
      <c r="AQ1088" s="79"/>
      <c r="AR1088" s="79"/>
      <c r="AS1088" s="79"/>
      <c r="AT1088" s="79"/>
      <c r="AU1088" s="79"/>
      <c r="AV1088" s="79"/>
      <c r="AW1088" s="79"/>
      <c r="AX1088" s="79"/>
      <c r="AY1088" s="79"/>
      <c r="AZ1088" s="79"/>
      <c r="BA1088" s="79"/>
      <c r="BB1088" s="79"/>
      <c r="BC1088" s="79"/>
      <c r="BD1088" s="79"/>
      <c r="BE1088" s="79"/>
      <c r="BF1088" s="79"/>
      <c r="BG1088" s="79"/>
      <c r="BH1088" s="79"/>
      <c r="BI1088" s="79"/>
      <c r="BJ1088" s="79"/>
      <c r="BK1088" s="79"/>
      <c r="BL1088" s="79"/>
      <c r="BM1088" s="79"/>
      <c r="BN1088" s="79"/>
      <c r="BO1088" s="79"/>
      <c r="BP1088" s="79"/>
      <c r="BQ1088" s="79"/>
      <c r="BR1088" s="79"/>
      <c r="BS1088" s="79"/>
      <c r="BT1088" s="79"/>
      <c r="BU1088" s="79"/>
      <c r="BV1088" s="79"/>
      <c r="BW1088" s="79"/>
      <c r="BX1088" s="79"/>
      <c r="BY1088" s="79"/>
      <c r="BZ1088" s="79"/>
    </row>
    <row r="1089" spans="1:78">
      <c r="A1089" s="79"/>
      <c r="B1089" s="79"/>
      <c r="C1089" s="79"/>
      <c r="D1089" s="79"/>
      <c r="E1089" s="79"/>
      <c r="F1089" s="79"/>
      <c r="G1089" s="79"/>
      <c r="H1089" s="79"/>
      <c r="I1089" s="79"/>
      <c r="J1089" s="79"/>
      <c r="K1089" s="79"/>
      <c r="L1089" s="79"/>
      <c r="AE1089" s="79"/>
      <c r="AF1089" s="79"/>
      <c r="AG1089" s="79"/>
      <c r="AH1089" s="79"/>
      <c r="AI1089" s="79"/>
      <c r="AJ1089" s="79"/>
      <c r="AK1089" s="79"/>
      <c r="AL1089" s="79"/>
      <c r="AM1089" s="79"/>
      <c r="AN1089" s="79"/>
      <c r="AO1089" s="79"/>
      <c r="AP1089" s="79"/>
      <c r="AQ1089" s="79"/>
      <c r="AR1089" s="79"/>
      <c r="AS1089" s="79"/>
      <c r="AT1089" s="79"/>
      <c r="AU1089" s="79"/>
      <c r="AV1089" s="79"/>
      <c r="AW1089" s="79"/>
      <c r="AX1089" s="79"/>
      <c r="AY1089" s="79"/>
      <c r="AZ1089" s="79"/>
      <c r="BA1089" s="79"/>
      <c r="BB1089" s="79"/>
      <c r="BC1089" s="79"/>
      <c r="BD1089" s="79"/>
      <c r="BE1089" s="79"/>
      <c r="BF1089" s="79"/>
      <c r="BG1089" s="79"/>
      <c r="BH1089" s="79"/>
      <c r="BI1089" s="79"/>
      <c r="BJ1089" s="79"/>
      <c r="BK1089" s="79"/>
      <c r="BL1089" s="79"/>
      <c r="BM1089" s="79"/>
      <c r="BN1089" s="79"/>
      <c r="BO1089" s="79"/>
      <c r="BP1089" s="79"/>
      <c r="BQ1089" s="79"/>
      <c r="BR1089" s="79"/>
      <c r="BS1089" s="79"/>
      <c r="BT1089" s="79"/>
      <c r="BU1089" s="79"/>
      <c r="BV1089" s="79"/>
      <c r="BW1089" s="79"/>
      <c r="BX1089" s="79"/>
      <c r="BY1089" s="79"/>
      <c r="BZ1089" s="79"/>
    </row>
    <row r="1090" spans="1:78">
      <c r="A1090" s="79"/>
      <c r="B1090" s="79"/>
      <c r="C1090" s="79"/>
      <c r="D1090" s="79"/>
      <c r="E1090" s="79"/>
      <c r="F1090" s="79"/>
      <c r="G1090" s="79"/>
      <c r="H1090" s="79"/>
      <c r="I1090" s="79"/>
      <c r="J1090" s="79"/>
      <c r="K1090" s="79"/>
      <c r="L1090" s="79"/>
      <c r="AE1090" s="79"/>
      <c r="AF1090" s="79"/>
      <c r="AG1090" s="79"/>
      <c r="AH1090" s="79"/>
      <c r="AI1090" s="79"/>
      <c r="AJ1090" s="79"/>
      <c r="AK1090" s="79"/>
      <c r="AL1090" s="79"/>
      <c r="AM1090" s="79"/>
      <c r="AN1090" s="79"/>
      <c r="AO1090" s="79"/>
      <c r="AP1090" s="79"/>
      <c r="AQ1090" s="79"/>
      <c r="AR1090" s="79"/>
      <c r="AS1090" s="79"/>
      <c r="AT1090" s="79"/>
      <c r="AU1090" s="79"/>
      <c r="AV1090" s="79"/>
      <c r="AW1090" s="79"/>
      <c r="AX1090" s="79"/>
      <c r="AY1090" s="79"/>
      <c r="AZ1090" s="79"/>
      <c r="BA1090" s="79"/>
      <c r="BB1090" s="79"/>
      <c r="BC1090" s="79"/>
      <c r="BD1090" s="79"/>
      <c r="BE1090" s="79"/>
      <c r="BF1090" s="79"/>
      <c r="BG1090" s="79"/>
      <c r="BH1090" s="79"/>
      <c r="BI1090" s="79"/>
      <c r="BJ1090" s="79"/>
      <c r="BK1090" s="79"/>
      <c r="BL1090" s="79"/>
      <c r="BM1090" s="79"/>
      <c r="BN1090" s="79"/>
      <c r="BO1090" s="79"/>
      <c r="BP1090" s="79"/>
      <c r="BQ1090" s="79"/>
      <c r="BR1090" s="79"/>
      <c r="BS1090" s="79"/>
      <c r="BT1090" s="79"/>
      <c r="BU1090" s="79"/>
      <c r="BV1090" s="79"/>
      <c r="BW1090" s="79"/>
      <c r="BX1090" s="79"/>
      <c r="BY1090" s="79"/>
      <c r="BZ1090" s="79"/>
    </row>
    <row r="1091" spans="1:78">
      <c r="A1091" s="79"/>
      <c r="B1091" s="79"/>
      <c r="C1091" s="79"/>
      <c r="D1091" s="79"/>
      <c r="E1091" s="79"/>
      <c r="F1091" s="79"/>
      <c r="G1091" s="79"/>
      <c r="H1091" s="79"/>
      <c r="I1091" s="79"/>
      <c r="J1091" s="79"/>
      <c r="K1091" s="79"/>
      <c r="L1091" s="79"/>
      <c r="AE1091" s="79"/>
      <c r="AF1091" s="79"/>
      <c r="AG1091" s="79"/>
      <c r="AH1091" s="79"/>
      <c r="AI1091" s="79"/>
      <c r="AJ1091" s="79"/>
      <c r="AK1091" s="79"/>
      <c r="AL1091" s="79"/>
      <c r="AM1091" s="79"/>
      <c r="AN1091" s="79"/>
      <c r="AO1091" s="79"/>
      <c r="AP1091" s="79"/>
      <c r="AQ1091" s="79"/>
      <c r="AR1091" s="79"/>
      <c r="AS1091" s="79"/>
      <c r="AT1091" s="79"/>
      <c r="AU1091" s="79"/>
      <c r="AV1091" s="79"/>
      <c r="AW1091" s="79"/>
      <c r="AX1091" s="79"/>
      <c r="AY1091" s="79"/>
      <c r="AZ1091" s="79"/>
      <c r="BA1091" s="79"/>
      <c r="BB1091" s="79"/>
      <c r="BC1091" s="79"/>
      <c r="BD1091" s="79"/>
      <c r="BE1091" s="79"/>
      <c r="BF1091" s="79"/>
      <c r="BG1091" s="79"/>
      <c r="BH1091" s="79"/>
      <c r="BI1091" s="79"/>
      <c r="BJ1091" s="79"/>
      <c r="BK1091" s="79"/>
      <c r="BL1091" s="79"/>
      <c r="BM1091" s="79"/>
      <c r="BN1091" s="79"/>
      <c r="BO1091" s="79"/>
      <c r="BP1091" s="79"/>
      <c r="BQ1091" s="79"/>
      <c r="BR1091" s="79"/>
      <c r="BS1091" s="79"/>
      <c r="BT1091" s="79"/>
      <c r="BU1091" s="79"/>
      <c r="BV1091" s="79"/>
      <c r="BW1091" s="79"/>
      <c r="BX1091" s="79"/>
      <c r="BY1091" s="79"/>
      <c r="BZ1091" s="79"/>
    </row>
    <row r="1092" spans="1:78">
      <c r="A1092" s="79"/>
      <c r="B1092" s="79"/>
      <c r="C1092" s="79"/>
      <c r="D1092" s="79"/>
      <c r="E1092" s="79"/>
      <c r="F1092" s="79"/>
      <c r="G1092" s="79"/>
      <c r="H1092" s="79"/>
      <c r="I1092" s="79"/>
      <c r="J1092" s="79"/>
      <c r="K1092" s="79"/>
      <c r="L1092" s="79"/>
      <c r="AE1092" s="79"/>
      <c r="AF1092" s="79"/>
      <c r="AG1092" s="79"/>
      <c r="AH1092" s="79"/>
      <c r="AI1092" s="79"/>
      <c r="AJ1092" s="79"/>
      <c r="AK1092" s="79"/>
      <c r="AL1092" s="79"/>
      <c r="AM1092" s="79"/>
      <c r="AN1092" s="79"/>
      <c r="AO1092" s="79"/>
      <c r="AP1092" s="79"/>
      <c r="AQ1092" s="79"/>
      <c r="AR1092" s="79"/>
      <c r="AS1092" s="79"/>
      <c r="AT1092" s="79"/>
      <c r="AU1092" s="79"/>
      <c r="AV1092" s="79"/>
      <c r="AW1092" s="79"/>
      <c r="AX1092" s="79"/>
      <c r="AY1092" s="79"/>
      <c r="AZ1092" s="79"/>
      <c r="BA1092" s="79"/>
      <c r="BB1092" s="79"/>
      <c r="BC1092" s="79"/>
      <c r="BD1092" s="79"/>
      <c r="BE1092" s="79"/>
      <c r="BF1092" s="79"/>
      <c r="BG1092" s="79"/>
      <c r="BH1092" s="79"/>
      <c r="BI1092" s="79"/>
      <c r="BJ1092" s="79"/>
      <c r="BK1092" s="79"/>
      <c r="BL1092" s="79"/>
      <c r="BM1092" s="79"/>
      <c r="BN1092" s="79"/>
      <c r="BO1092" s="79"/>
      <c r="BP1092" s="79"/>
      <c r="BQ1092" s="79"/>
      <c r="BR1092" s="79"/>
      <c r="BS1092" s="79"/>
      <c r="BT1092" s="79"/>
      <c r="BU1092" s="79"/>
      <c r="BV1092" s="79"/>
      <c r="BW1092" s="79"/>
      <c r="BX1092" s="79"/>
      <c r="BY1092" s="79"/>
      <c r="BZ1092" s="79"/>
    </row>
    <row r="1093" spans="1:78">
      <c r="A1093" s="79"/>
      <c r="B1093" s="79"/>
      <c r="C1093" s="79"/>
      <c r="D1093" s="79"/>
      <c r="E1093" s="79"/>
      <c r="F1093" s="79"/>
      <c r="G1093" s="79"/>
      <c r="H1093" s="79"/>
      <c r="I1093" s="79"/>
      <c r="J1093" s="79"/>
      <c r="K1093" s="79"/>
      <c r="L1093" s="79"/>
      <c r="AE1093" s="79"/>
      <c r="AF1093" s="79"/>
      <c r="AG1093" s="79"/>
      <c r="AH1093" s="79"/>
      <c r="AI1093" s="79"/>
      <c r="AJ1093" s="79"/>
      <c r="AK1093" s="79"/>
      <c r="AL1093" s="79"/>
      <c r="AM1093" s="79"/>
      <c r="AN1093" s="79"/>
      <c r="AO1093" s="79"/>
      <c r="AP1093" s="79"/>
      <c r="AQ1093" s="79"/>
      <c r="AR1093" s="79"/>
      <c r="AS1093" s="79"/>
      <c r="AT1093" s="79"/>
      <c r="AU1093" s="79"/>
      <c r="AV1093" s="79"/>
      <c r="AW1093" s="79"/>
      <c r="AX1093" s="79"/>
      <c r="AY1093" s="79"/>
      <c r="AZ1093" s="79"/>
      <c r="BA1093" s="79"/>
      <c r="BB1093" s="79"/>
      <c r="BC1093" s="79"/>
      <c r="BD1093" s="79"/>
      <c r="BE1093" s="79"/>
      <c r="BF1093" s="79"/>
      <c r="BG1093" s="79"/>
      <c r="BH1093" s="79"/>
      <c r="BI1093" s="79"/>
      <c r="BJ1093" s="79"/>
      <c r="BK1093" s="79"/>
      <c r="BL1093" s="79"/>
      <c r="BM1093" s="79"/>
      <c r="BN1093" s="79"/>
      <c r="BO1093" s="79"/>
      <c r="BP1093" s="79"/>
      <c r="BQ1093" s="79"/>
      <c r="BR1093" s="79"/>
      <c r="BS1093" s="79"/>
      <c r="BT1093" s="79"/>
      <c r="BU1093" s="79"/>
      <c r="BV1093" s="79"/>
      <c r="BW1093" s="79"/>
      <c r="BX1093" s="79"/>
      <c r="BY1093" s="79"/>
      <c r="BZ1093" s="79"/>
    </row>
    <row r="1094" spans="1:78">
      <c r="A1094" s="79"/>
      <c r="B1094" s="79"/>
      <c r="C1094" s="79"/>
      <c r="D1094" s="79"/>
      <c r="E1094" s="79"/>
      <c r="F1094" s="79"/>
      <c r="G1094" s="79"/>
      <c r="H1094" s="79"/>
      <c r="I1094" s="79"/>
      <c r="J1094" s="79"/>
      <c r="K1094" s="79"/>
      <c r="L1094" s="79"/>
      <c r="AE1094" s="79"/>
      <c r="AF1094" s="79"/>
      <c r="AG1094" s="79"/>
      <c r="AH1094" s="79"/>
      <c r="AI1094" s="79"/>
      <c r="AJ1094" s="79"/>
      <c r="AK1094" s="79"/>
      <c r="AL1094" s="79"/>
      <c r="AM1094" s="79"/>
      <c r="AN1094" s="79"/>
      <c r="AO1094" s="79"/>
      <c r="AP1094" s="79"/>
      <c r="AQ1094" s="79"/>
      <c r="AR1094" s="79"/>
      <c r="AS1094" s="79"/>
      <c r="AT1094" s="79"/>
      <c r="AU1094" s="79"/>
      <c r="AV1094" s="79"/>
      <c r="AW1094" s="79"/>
      <c r="AX1094" s="79"/>
      <c r="AY1094" s="79"/>
      <c r="AZ1094" s="79"/>
      <c r="BA1094" s="79"/>
      <c r="BB1094" s="79"/>
      <c r="BC1094" s="79"/>
      <c r="BD1094" s="79"/>
      <c r="BE1094" s="79"/>
      <c r="BF1094" s="79"/>
      <c r="BG1094" s="79"/>
      <c r="BH1094" s="79"/>
      <c r="BI1094" s="79"/>
      <c r="BJ1094" s="79"/>
      <c r="BK1094" s="79"/>
      <c r="BL1094" s="79"/>
      <c r="BM1094" s="79"/>
      <c r="BN1094" s="79"/>
      <c r="BO1094" s="79"/>
      <c r="BP1094" s="79"/>
      <c r="BQ1094" s="79"/>
      <c r="BR1094" s="79"/>
      <c r="BS1094" s="79"/>
      <c r="BT1094" s="79"/>
      <c r="BU1094" s="79"/>
      <c r="BV1094" s="79"/>
      <c r="BW1094" s="79"/>
      <c r="BX1094" s="79"/>
      <c r="BY1094" s="79"/>
      <c r="BZ1094" s="79"/>
    </row>
    <row r="1095" spans="1:78">
      <c r="A1095" s="79"/>
      <c r="B1095" s="79"/>
      <c r="C1095" s="79"/>
      <c r="D1095" s="79"/>
      <c r="E1095" s="79"/>
      <c r="F1095" s="79"/>
      <c r="G1095" s="79"/>
      <c r="H1095" s="79"/>
      <c r="I1095" s="79"/>
      <c r="J1095" s="79"/>
      <c r="K1095" s="79"/>
      <c r="L1095" s="79"/>
      <c r="AE1095" s="79"/>
      <c r="AF1095" s="79"/>
      <c r="AG1095" s="79"/>
      <c r="AH1095" s="79"/>
      <c r="AI1095" s="79"/>
      <c r="AJ1095" s="79"/>
      <c r="AK1095" s="79"/>
      <c r="AL1095" s="79"/>
      <c r="AM1095" s="79"/>
      <c r="AN1095" s="79"/>
      <c r="AO1095" s="79"/>
      <c r="AP1095" s="79"/>
      <c r="AQ1095" s="79"/>
      <c r="AR1095" s="79"/>
      <c r="AS1095" s="79"/>
      <c r="AT1095" s="79"/>
      <c r="AU1095" s="79"/>
      <c r="AV1095" s="79"/>
      <c r="AW1095" s="79"/>
      <c r="AX1095" s="79"/>
      <c r="AY1095" s="79"/>
      <c r="AZ1095" s="79"/>
      <c r="BA1095" s="79"/>
      <c r="BB1095" s="79"/>
      <c r="BC1095" s="79"/>
      <c r="BD1095" s="79"/>
      <c r="BE1095" s="79"/>
      <c r="BF1095" s="79"/>
      <c r="BG1095" s="79"/>
      <c r="BH1095" s="79"/>
      <c r="BI1095" s="79"/>
      <c r="BJ1095" s="79"/>
      <c r="BK1095" s="79"/>
      <c r="BL1095" s="79"/>
      <c r="BM1095" s="79"/>
      <c r="BN1095" s="79"/>
      <c r="BO1095" s="79"/>
      <c r="BP1095" s="79"/>
      <c r="BQ1095" s="79"/>
      <c r="BR1095" s="79"/>
      <c r="BS1095" s="79"/>
      <c r="BT1095" s="79"/>
      <c r="BU1095" s="79"/>
      <c r="BV1095" s="79"/>
      <c r="BW1095" s="79"/>
      <c r="BX1095" s="79"/>
      <c r="BY1095" s="79"/>
      <c r="BZ1095" s="79"/>
    </row>
    <row r="1096" spans="1:78">
      <c r="A1096" s="79"/>
      <c r="B1096" s="79"/>
      <c r="C1096" s="79"/>
      <c r="D1096" s="79"/>
      <c r="E1096" s="79"/>
      <c r="F1096" s="79"/>
      <c r="G1096" s="79"/>
      <c r="H1096" s="79"/>
      <c r="I1096" s="79"/>
      <c r="J1096" s="79"/>
      <c r="K1096" s="79"/>
      <c r="L1096" s="79"/>
      <c r="AE1096" s="79"/>
      <c r="AF1096" s="79"/>
      <c r="AG1096" s="79"/>
      <c r="AH1096" s="79"/>
      <c r="AI1096" s="79"/>
      <c r="AJ1096" s="79"/>
      <c r="AK1096" s="79"/>
      <c r="AL1096" s="79"/>
      <c r="AM1096" s="79"/>
      <c r="AN1096" s="79"/>
      <c r="AO1096" s="79"/>
      <c r="AP1096" s="79"/>
      <c r="AQ1096" s="79"/>
      <c r="AR1096" s="79"/>
      <c r="AS1096" s="79"/>
      <c r="AT1096" s="79"/>
      <c r="AU1096" s="79"/>
      <c r="AV1096" s="79"/>
      <c r="AW1096" s="79"/>
      <c r="AX1096" s="79"/>
      <c r="AY1096" s="79"/>
      <c r="AZ1096" s="79"/>
      <c r="BA1096" s="79"/>
      <c r="BB1096" s="79"/>
      <c r="BC1096" s="79"/>
      <c r="BD1096" s="79"/>
      <c r="BE1096" s="79"/>
      <c r="BF1096" s="79"/>
      <c r="BG1096" s="79"/>
      <c r="BH1096" s="79"/>
      <c r="BI1096" s="79"/>
      <c r="BJ1096" s="79"/>
      <c r="BK1096" s="79"/>
      <c r="BL1096" s="79"/>
      <c r="BM1096" s="79"/>
      <c r="BN1096" s="79"/>
      <c r="BO1096" s="79"/>
      <c r="BP1096" s="79"/>
      <c r="BQ1096" s="79"/>
      <c r="BR1096" s="79"/>
      <c r="BS1096" s="79"/>
      <c r="BT1096" s="79"/>
      <c r="BU1096" s="79"/>
      <c r="BV1096" s="79"/>
      <c r="BW1096" s="79"/>
      <c r="BX1096" s="79"/>
      <c r="BY1096" s="79"/>
      <c r="BZ1096" s="79"/>
    </row>
    <row r="1097" spans="1:78">
      <c r="A1097" s="79"/>
      <c r="B1097" s="79"/>
      <c r="C1097" s="79"/>
      <c r="D1097" s="79"/>
      <c r="E1097" s="79"/>
      <c r="F1097" s="79"/>
      <c r="G1097" s="79"/>
      <c r="H1097" s="79"/>
      <c r="I1097" s="79"/>
      <c r="J1097" s="79"/>
      <c r="K1097" s="79"/>
      <c r="L1097" s="79"/>
      <c r="AE1097" s="79"/>
      <c r="AF1097" s="79"/>
      <c r="AG1097" s="79"/>
      <c r="AH1097" s="79"/>
      <c r="AI1097" s="79"/>
      <c r="AJ1097" s="79"/>
      <c r="AK1097" s="79"/>
      <c r="AL1097" s="79"/>
      <c r="AM1097" s="79"/>
      <c r="AN1097" s="79"/>
      <c r="AO1097" s="79"/>
      <c r="AP1097" s="79"/>
      <c r="AQ1097" s="79"/>
      <c r="AR1097" s="79"/>
      <c r="AS1097" s="79"/>
      <c r="AT1097" s="79"/>
      <c r="AU1097" s="79"/>
      <c r="AV1097" s="79"/>
      <c r="AW1097" s="79"/>
      <c r="AX1097" s="79"/>
      <c r="AY1097" s="79"/>
      <c r="AZ1097" s="79"/>
      <c r="BA1097" s="79"/>
      <c r="BB1097" s="79"/>
      <c r="BC1097" s="79"/>
      <c r="BD1097" s="79"/>
      <c r="BE1097" s="79"/>
      <c r="BF1097" s="79"/>
      <c r="BG1097" s="79"/>
      <c r="BH1097" s="79"/>
      <c r="BI1097" s="79"/>
      <c r="BJ1097" s="79"/>
      <c r="BK1097" s="79"/>
      <c r="BL1097" s="79"/>
      <c r="BM1097" s="79"/>
      <c r="BN1097" s="79"/>
      <c r="BO1097" s="79"/>
      <c r="BP1097" s="79"/>
      <c r="BQ1097" s="79"/>
      <c r="BR1097" s="79"/>
      <c r="BS1097" s="79"/>
      <c r="BT1097" s="79"/>
      <c r="BU1097" s="79"/>
      <c r="BV1097" s="79"/>
      <c r="BW1097" s="79"/>
      <c r="BX1097" s="79"/>
      <c r="BY1097" s="79"/>
      <c r="BZ1097" s="79"/>
    </row>
    <row r="1098" spans="1:78">
      <c r="A1098" s="79"/>
      <c r="B1098" s="79"/>
      <c r="C1098" s="79"/>
      <c r="D1098" s="79"/>
      <c r="E1098" s="79"/>
      <c r="F1098" s="79"/>
      <c r="G1098" s="79"/>
      <c r="H1098" s="79"/>
      <c r="I1098" s="79"/>
      <c r="J1098" s="79"/>
      <c r="K1098" s="79"/>
      <c r="L1098" s="79"/>
      <c r="AE1098" s="79"/>
      <c r="AF1098" s="79"/>
      <c r="AG1098" s="79"/>
      <c r="AH1098" s="79"/>
      <c r="AI1098" s="79"/>
      <c r="AJ1098" s="79"/>
      <c r="AK1098" s="79"/>
      <c r="AL1098" s="79"/>
      <c r="AM1098" s="79"/>
      <c r="AN1098" s="79"/>
      <c r="AO1098" s="79"/>
      <c r="AP1098" s="79"/>
      <c r="AQ1098" s="79"/>
      <c r="AR1098" s="79"/>
      <c r="AS1098" s="79"/>
      <c r="AT1098" s="79"/>
      <c r="AU1098" s="79"/>
      <c r="AV1098" s="79"/>
      <c r="AW1098" s="79"/>
      <c r="AX1098" s="79"/>
      <c r="AY1098" s="79"/>
      <c r="AZ1098" s="79"/>
      <c r="BA1098" s="79"/>
      <c r="BB1098" s="79"/>
      <c r="BC1098" s="79"/>
      <c r="BD1098" s="79"/>
      <c r="BE1098" s="79"/>
      <c r="BF1098" s="79"/>
      <c r="BG1098" s="79"/>
      <c r="BH1098" s="79"/>
      <c r="BI1098" s="79"/>
      <c r="BJ1098" s="79"/>
      <c r="BK1098" s="79"/>
      <c r="BL1098" s="79"/>
      <c r="BM1098" s="79"/>
      <c r="BN1098" s="79"/>
      <c r="BO1098" s="79"/>
      <c r="BP1098" s="79"/>
      <c r="BQ1098" s="79"/>
      <c r="BR1098" s="79"/>
      <c r="BS1098" s="79"/>
      <c r="BT1098" s="79"/>
      <c r="BU1098" s="79"/>
      <c r="BV1098" s="79"/>
      <c r="BW1098" s="79"/>
      <c r="BX1098" s="79"/>
      <c r="BY1098" s="79"/>
      <c r="BZ1098" s="79"/>
    </row>
    <row r="1099" spans="1:78">
      <c r="A1099" s="79"/>
      <c r="B1099" s="79"/>
      <c r="C1099" s="79"/>
      <c r="D1099" s="79"/>
      <c r="E1099" s="79"/>
      <c r="F1099" s="79"/>
      <c r="G1099" s="79"/>
      <c r="H1099" s="79"/>
      <c r="I1099" s="79"/>
      <c r="J1099" s="79"/>
      <c r="K1099" s="79"/>
      <c r="L1099" s="79"/>
      <c r="AE1099" s="79"/>
      <c r="AF1099" s="79"/>
      <c r="AG1099" s="79"/>
      <c r="AH1099" s="79"/>
      <c r="AI1099" s="79"/>
      <c r="AJ1099" s="79"/>
      <c r="AK1099" s="79"/>
      <c r="AL1099" s="79"/>
      <c r="AM1099" s="79"/>
      <c r="AN1099" s="79"/>
      <c r="AO1099" s="79"/>
      <c r="AP1099" s="79"/>
      <c r="AQ1099" s="79"/>
      <c r="AR1099" s="79"/>
      <c r="AS1099" s="79"/>
      <c r="AT1099" s="79"/>
      <c r="AU1099" s="79"/>
      <c r="AV1099" s="79"/>
      <c r="AW1099" s="79"/>
      <c r="AX1099" s="79"/>
      <c r="AY1099" s="79"/>
      <c r="AZ1099" s="79"/>
      <c r="BA1099" s="79"/>
      <c r="BB1099" s="79"/>
      <c r="BC1099" s="79"/>
      <c r="BD1099" s="79"/>
      <c r="BE1099" s="79"/>
      <c r="BF1099" s="79"/>
      <c r="BG1099" s="79"/>
      <c r="BH1099" s="79"/>
      <c r="BI1099" s="79"/>
      <c r="BJ1099" s="79"/>
      <c r="BK1099" s="79"/>
      <c r="BL1099" s="79"/>
      <c r="BM1099" s="79"/>
      <c r="BN1099" s="79"/>
      <c r="BO1099" s="79"/>
      <c r="BP1099" s="79"/>
      <c r="BQ1099" s="79"/>
      <c r="BR1099" s="79"/>
      <c r="BS1099" s="79"/>
      <c r="BT1099" s="79"/>
      <c r="BU1099" s="79"/>
      <c r="BV1099" s="79"/>
      <c r="BW1099" s="79"/>
      <c r="BX1099" s="79"/>
      <c r="BY1099" s="79"/>
      <c r="BZ1099" s="79"/>
    </row>
    <row r="1100" spans="1:78">
      <c r="A1100" s="79"/>
      <c r="B1100" s="79"/>
      <c r="C1100" s="79"/>
      <c r="D1100" s="79"/>
      <c r="E1100" s="79"/>
      <c r="F1100" s="79"/>
      <c r="G1100" s="79"/>
      <c r="H1100" s="79"/>
      <c r="I1100" s="79"/>
      <c r="J1100" s="79"/>
      <c r="K1100" s="79"/>
      <c r="L1100" s="79"/>
      <c r="AE1100" s="79"/>
      <c r="AF1100" s="79"/>
      <c r="AG1100" s="79"/>
      <c r="AH1100" s="79"/>
      <c r="AI1100" s="79"/>
      <c r="AJ1100" s="79"/>
      <c r="AK1100" s="79"/>
      <c r="AL1100" s="79"/>
      <c r="AM1100" s="79"/>
      <c r="AN1100" s="79"/>
      <c r="AO1100" s="79"/>
      <c r="AP1100" s="79"/>
      <c r="AQ1100" s="79"/>
      <c r="AR1100" s="79"/>
      <c r="AS1100" s="79"/>
      <c r="AT1100" s="79"/>
      <c r="AU1100" s="79"/>
      <c r="AV1100" s="79"/>
      <c r="AW1100" s="79"/>
      <c r="AX1100" s="79"/>
      <c r="AY1100" s="79"/>
      <c r="AZ1100" s="79"/>
      <c r="BA1100" s="79"/>
      <c r="BB1100" s="79"/>
      <c r="BC1100" s="79"/>
      <c r="BD1100" s="79"/>
      <c r="BE1100" s="79"/>
      <c r="BF1100" s="79"/>
      <c r="BG1100" s="79"/>
      <c r="BH1100" s="79"/>
      <c r="BI1100" s="79"/>
      <c r="BJ1100" s="79"/>
      <c r="BK1100" s="79"/>
      <c r="BL1100" s="79"/>
      <c r="BM1100" s="79"/>
      <c r="BN1100" s="79"/>
      <c r="BO1100" s="79"/>
      <c r="BP1100" s="79"/>
      <c r="BQ1100" s="79"/>
      <c r="BR1100" s="79"/>
      <c r="BS1100" s="79"/>
      <c r="BT1100" s="79"/>
      <c r="BU1100" s="79"/>
      <c r="BV1100" s="79"/>
      <c r="BW1100" s="79"/>
      <c r="BX1100" s="79"/>
      <c r="BY1100" s="79"/>
      <c r="BZ1100" s="79"/>
    </row>
    <row r="1101" spans="1:78">
      <c r="A1101" s="79"/>
      <c r="B1101" s="79"/>
      <c r="C1101" s="79"/>
      <c r="D1101" s="79"/>
      <c r="E1101" s="79"/>
      <c r="F1101" s="79"/>
      <c r="G1101" s="79"/>
      <c r="H1101" s="79"/>
      <c r="I1101" s="79"/>
      <c r="J1101" s="79"/>
      <c r="K1101" s="79"/>
      <c r="L1101" s="79"/>
      <c r="AE1101" s="79"/>
      <c r="AF1101" s="79"/>
      <c r="AG1101" s="79"/>
      <c r="AH1101" s="79"/>
      <c r="AI1101" s="79"/>
      <c r="AJ1101" s="79"/>
      <c r="AK1101" s="79"/>
      <c r="AL1101" s="79"/>
      <c r="AM1101" s="79"/>
      <c r="AN1101" s="79"/>
      <c r="AO1101" s="79"/>
      <c r="AP1101" s="79"/>
      <c r="AQ1101" s="79"/>
      <c r="AR1101" s="79"/>
      <c r="AS1101" s="79"/>
      <c r="AT1101" s="79"/>
      <c r="AU1101" s="79"/>
      <c r="AV1101" s="79"/>
      <c r="AW1101" s="79"/>
      <c r="AX1101" s="79"/>
      <c r="AY1101" s="79"/>
      <c r="AZ1101" s="79"/>
      <c r="BA1101" s="79"/>
      <c r="BB1101" s="79"/>
      <c r="BC1101" s="79"/>
      <c r="BD1101" s="79"/>
      <c r="BE1101" s="79"/>
      <c r="BF1101" s="79"/>
      <c r="BG1101" s="79"/>
      <c r="BH1101" s="79"/>
      <c r="BI1101" s="79"/>
      <c r="BJ1101" s="79"/>
      <c r="BK1101" s="79"/>
      <c r="BL1101" s="79"/>
      <c r="BM1101" s="79"/>
      <c r="BN1101" s="79"/>
      <c r="BO1101" s="79"/>
      <c r="BP1101" s="79"/>
      <c r="BQ1101" s="79"/>
      <c r="BR1101" s="79"/>
      <c r="BS1101" s="79"/>
      <c r="BT1101" s="79"/>
      <c r="BU1101" s="79"/>
      <c r="BV1101" s="79"/>
      <c r="BW1101" s="79"/>
      <c r="BX1101" s="79"/>
      <c r="BY1101" s="79"/>
      <c r="BZ1101" s="79"/>
    </row>
    <row r="1102" spans="1:78">
      <c r="A1102" s="79"/>
      <c r="B1102" s="79"/>
      <c r="C1102" s="79"/>
      <c r="D1102" s="79"/>
      <c r="E1102" s="79"/>
      <c r="F1102" s="79"/>
      <c r="G1102" s="79"/>
      <c r="H1102" s="79"/>
      <c r="I1102" s="79"/>
      <c r="J1102" s="79"/>
      <c r="K1102" s="79"/>
      <c r="L1102" s="79"/>
      <c r="AE1102" s="79"/>
      <c r="AF1102" s="79"/>
      <c r="AG1102" s="79"/>
      <c r="AH1102" s="79"/>
      <c r="AI1102" s="79"/>
      <c r="AJ1102" s="79"/>
      <c r="AK1102" s="79"/>
      <c r="AL1102" s="79"/>
      <c r="AM1102" s="79"/>
      <c r="AN1102" s="79"/>
      <c r="AO1102" s="79"/>
      <c r="AP1102" s="79"/>
      <c r="AQ1102" s="79"/>
      <c r="AR1102" s="79"/>
      <c r="AS1102" s="79"/>
      <c r="AT1102" s="79"/>
      <c r="AU1102" s="79"/>
      <c r="AV1102" s="79"/>
      <c r="AW1102" s="79"/>
      <c r="AX1102" s="79"/>
      <c r="AY1102" s="79"/>
      <c r="AZ1102" s="79"/>
      <c r="BA1102" s="79"/>
      <c r="BB1102" s="79"/>
      <c r="BC1102" s="79"/>
      <c r="BD1102" s="79"/>
      <c r="BE1102" s="79"/>
      <c r="BF1102" s="79"/>
      <c r="BG1102" s="79"/>
      <c r="BH1102" s="79"/>
      <c r="BI1102" s="79"/>
      <c r="BJ1102" s="79"/>
      <c r="BK1102" s="79"/>
      <c r="BL1102" s="79"/>
      <c r="BM1102" s="79"/>
      <c r="BN1102" s="79"/>
      <c r="BO1102" s="79"/>
      <c r="BP1102" s="79"/>
      <c r="BQ1102" s="79"/>
      <c r="BR1102" s="79"/>
      <c r="BS1102" s="79"/>
      <c r="BT1102" s="79"/>
      <c r="BU1102" s="79"/>
      <c r="BV1102" s="79"/>
      <c r="BW1102" s="79"/>
      <c r="BX1102" s="79"/>
      <c r="BY1102" s="79"/>
      <c r="BZ1102" s="79"/>
    </row>
    <row r="1103" spans="1:78">
      <c r="A1103" s="79"/>
      <c r="B1103" s="79"/>
      <c r="C1103" s="79"/>
      <c r="D1103" s="79"/>
      <c r="E1103" s="79"/>
      <c r="F1103" s="79"/>
      <c r="G1103" s="79"/>
      <c r="H1103" s="79"/>
      <c r="I1103" s="79"/>
      <c r="J1103" s="79"/>
      <c r="K1103" s="79"/>
      <c r="L1103" s="79"/>
      <c r="AE1103" s="79"/>
      <c r="AF1103" s="79"/>
      <c r="AG1103" s="79"/>
      <c r="AH1103" s="79"/>
      <c r="AI1103" s="79"/>
      <c r="AJ1103" s="79"/>
      <c r="AK1103" s="79"/>
      <c r="AL1103" s="79"/>
      <c r="AM1103" s="79"/>
      <c r="AN1103" s="79"/>
      <c r="AO1103" s="79"/>
      <c r="AP1103" s="79"/>
      <c r="AQ1103" s="79"/>
      <c r="AR1103" s="79"/>
      <c r="AS1103" s="79"/>
      <c r="AT1103" s="79"/>
      <c r="AU1103" s="79"/>
      <c r="AV1103" s="79"/>
      <c r="AW1103" s="79"/>
      <c r="AX1103" s="79"/>
      <c r="AY1103" s="79"/>
      <c r="AZ1103" s="79"/>
      <c r="BA1103" s="79"/>
      <c r="BB1103" s="79"/>
      <c r="BC1103" s="79"/>
      <c r="BD1103" s="79"/>
      <c r="BE1103" s="79"/>
      <c r="BF1103" s="79"/>
      <c r="BG1103" s="79"/>
      <c r="BH1103" s="79"/>
      <c r="BI1103" s="79"/>
      <c r="BJ1103" s="79"/>
      <c r="BK1103" s="79"/>
      <c r="BL1103" s="79"/>
      <c r="BM1103" s="79"/>
      <c r="BN1103" s="79"/>
      <c r="BO1103" s="79"/>
      <c r="BP1103" s="79"/>
      <c r="BQ1103" s="79"/>
      <c r="BR1103" s="79"/>
      <c r="BS1103" s="79"/>
      <c r="BT1103" s="79"/>
      <c r="BU1103" s="79"/>
      <c r="BV1103" s="79"/>
      <c r="BW1103" s="79"/>
      <c r="BX1103" s="79"/>
      <c r="BY1103" s="79"/>
      <c r="BZ1103" s="79"/>
    </row>
    <row r="1104" spans="1:78">
      <c r="A1104" s="79"/>
      <c r="B1104" s="79"/>
      <c r="C1104" s="79"/>
      <c r="D1104" s="79"/>
      <c r="E1104" s="79"/>
      <c r="F1104" s="79"/>
      <c r="G1104" s="79"/>
      <c r="H1104" s="79"/>
      <c r="I1104" s="79"/>
      <c r="J1104" s="79"/>
      <c r="K1104" s="79"/>
      <c r="L1104" s="79"/>
      <c r="AE1104" s="79"/>
      <c r="AF1104" s="79"/>
      <c r="AG1104" s="79"/>
      <c r="AH1104" s="79"/>
      <c r="AI1104" s="79"/>
      <c r="AJ1104" s="79"/>
      <c r="AK1104" s="79"/>
      <c r="AL1104" s="79"/>
      <c r="AM1104" s="79"/>
      <c r="AN1104" s="79"/>
      <c r="AO1104" s="79"/>
      <c r="AP1104" s="79"/>
      <c r="AQ1104" s="79"/>
      <c r="AR1104" s="79"/>
      <c r="AS1104" s="79"/>
      <c r="AT1104" s="79"/>
      <c r="AU1104" s="79"/>
      <c r="AV1104" s="79"/>
      <c r="AW1104" s="79"/>
      <c r="AX1104" s="79"/>
      <c r="AY1104" s="79"/>
      <c r="AZ1104" s="79"/>
      <c r="BA1104" s="79"/>
      <c r="BB1104" s="79"/>
      <c r="BC1104" s="79"/>
      <c r="BD1104" s="79"/>
      <c r="BE1104" s="79"/>
      <c r="BF1104" s="79"/>
      <c r="BG1104" s="79"/>
      <c r="BH1104" s="79"/>
      <c r="BI1104" s="79"/>
      <c r="BJ1104" s="79"/>
      <c r="BK1104" s="79"/>
      <c r="BL1104" s="79"/>
      <c r="BM1104" s="79"/>
      <c r="BN1104" s="79"/>
      <c r="BO1104" s="79"/>
      <c r="BP1104" s="79"/>
      <c r="BQ1104" s="79"/>
      <c r="BR1104" s="79"/>
      <c r="BS1104" s="79"/>
      <c r="BT1104" s="79"/>
      <c r="BU1104" s="79"/>
      <c r="BV1104" s="79"/>
      <c r="BW1104" s="79"/>
      <c r="BX1104" s="79"/>
      <c r="BY1104" s="79"/>
      <c r="BZ1104" s="79"/>
    </row>
    <row r="1105" spans="1:78">
      <c r="A1105" s="79"/>
      <c r="B1105" s="79"/>
      <c r="C1105" s="79"/>
      <c r="D1105" s="79"/>
      <c r="E1105" s="79"/>
      <c r="F1105" s="79"/>
      <c r="G1105" s="79"/>
      <c r="H1105" s="79"/>
      <c r="I1105" s="79"/>
      <c r="J1105" s="79"/>
      <c r="K1105" s="79"/>
      <c r="L1105" s="79"/>
      <c r="AE1105" s="79"/>
      <c r="AF1105" s="79"/>
      <c r="AG1105" s="79"/>
      <c r="AH1105" s="79"/>
      <c r="AI1105" s="79"/>
      <c r="AJ1105" s="79"/>
      <c r="AK1105" s="79"/>
      <c r="AL1105" s="79"/>
      <c r="AM1105" s="79"/>
      <c r="AN1105" s="79"/>
      <c r="AO1105" s="79"/>
      <c r="AP1105" s="79"/>
      <c r="AQ1105" s="79"/>
      <c r="AR1105" s="79"/>
      <c r="AS1105" s="79"/>
      <c r="AT1105" s="79"/>
      <c r="AU1105" s="79"/>
      <c r="AV1105" s="79"/>
      <c r="AW1105" s="79"/>
      <c r="AX1105" s="79"/>
      <c r="AY1105" s="79"/>
      <c r="AZ1105" s="79"/>
      <c r="BA1105" s="79"/>
      <c r="BB1105" s="79"/>
      <c r="BC1105" s="79"/>
      <c r="BD1105" s="79"/>
      <c r="BE1105" s="79"/>
      <c r="BF1105" s="79"/>
      <c r="BG1105" s="79"/>
      <c r="BH1105" s="79"/>
      <c r="BI1105" s="79"/>
      <c r="BJ1105" s="79"/>
      <c r="BK1105" s="79"/>
      <c r="BL1105" s="79"/>
      <c r="BM1105" s="79"/>
      <c r="BN1105" s="79"/>
      <c r="BO1105" s="79"/>
      <c r="BP1105" s="79"/>
      <c r="BQ1105" s="79"/>
      <c r="BR1105" s="79"/>
      <c r="BS1105" s="79"/>
      <c r="BT1105" s="79"/>
      <c r="BU1105" s="79"/>
      <c r="BV1105" s="79"/>
      <c r="BW1105" s="79"/>
      <c r="BX1105" s="79"/>
      <c r="BY1105" s="79"/>
      <c r="BZ1105" s="79"/>
    </row>
    <row r="1106" spans="1:78">
      <c r="A1106" s="79"/>
      <c r="B1106" s="79"/>
      <c r="C1106" s="79"/>
      <c r="D1106" s="79"/>
      <c r="E1106" s="79"/>
      <c r="F1106" s="79"/>
      <c r="G1106" s="79"/>
      <c r="H1106" s="79"/>
      <c r="I1106" s="79"/>
      <c r="J1106" s="79"/>
      <c r="K1106" s="79"/>
      <c r="L1106" s="79"/>
      <c r="AE1106" s="79"/>
      <c r="AF1106" s="79"/>
      <c r="AG1106" s="79"/>
      <c r="AH1106" s="79"/>
      <c r="AI1106" s="79"/>
      <c r="AJ1106" s="79"/>
      <c r="AK1106" s="79"/>
      <c r="AL1106" s="79"/>
      <c r="AM1106" s="79"/>
      <c r="AN1106" s="79"/>
      <c r="AO1106" s="79"/>
      <c r="AP1106" s="79"/>
      <c r="AQ1106" s="79"/>
      <c r="AR1106" s="79"/>
      <c r="AS1106" s="79"/>
      <c r="AT1106" s="79"/>
      <c r="AU1106" s="79"/>
      <c r="AV1106" s="79"/>
      <c r="AW1106" s="79"/>
      <c r="AX1106" s="79"/>
      <c r="AY1106" s="79"/>
      <c r="AZ1106" s="79"/>
      <c r="BA1106" s="79"/>
      <c r="BB1106" s="79"/>
      <c r="BC1106" s="79"/>
      <c r="BD1106" s="79"/>
      <c r="BE1106" s="79"/>
      <c r="BF1106" s="79"/>
      <c r="BG1106" s="79"/>
      <c r="BH1106" s="79"/>
      <c r="BI1106" s="79"/>
      <c r="BJ1106" s="79"/>
      <c r="BK1106" s="79"/>
      <c r="BL1106" s="79"/>
      <c r="BM1106" s="79"/>
      <c r="BN1106" s="79"/>
      <c r="BO1106" s="79"/>
      <c r="BP1106" s="79"/>
      <c r="BQ1106" s="79"/>
      <c r="BR1106" s="79"/>
      <c r="BS1106" s="79"/>
      <c r="BT1106" s="79"/>
      <c r="BU1106" s="79"/>
      <c r="BV1106" s="79"/>
      <c r="BW1106" s="79"/>
      <c r="BX1106" s="79"/>
      <c r="BY1106" s="79"/>
      <c r="BZ1106" s="79"/>
    </row>
    <row r="1107" spans="1:78">
      <c r="A1107" s="79"/>
      <c r="B1107" s="79"/>
      <c r="C1107" s="79"/>
      <c r="D1107" s="79"/>
      <c r="E1107" s="79"/>
      <c r="F1107" s="79"/>
      <c r="G1107" s="79"/>
      <c r="H1107" s="79"/>
      <c r="I1107" s="79"/>
      <c r="J1107" s="79"/>
      <c r="K1107" s="79"/>
      <c r="L1107" s="79"/>
      <c r="AE1107" s="79"/>
      <c r="AF1107" s="79"/>
      <c r="AG1107" s="79"/>
      <c r="AH1107" s="79"/>
      <c r="AI1107" s="79"/>
      <c r="AJ1107" s="79"/>
      <c r="AK1107" s="79"/>
      <c r="AL1107" s="79"/>
      <c r="AM1107" s="79"/>
      <c r="AN1107" s="79"/>
      <c r="AO1107" s="79"/>
      <c r="AP1107" s="79"/>
      <c r="AQ1107" s="79"/>
      <c r="AR1107" s="79"/>
      <c r="AS1107" s="79"/>
      <c r="AT1107" s="79"/>
      <c r="AU1107" s="79"/>
      <c r="AV1107" s="79"/>
      <c r="AW1107" s="79"/>
      <c r="AX1107" s="79"/>
      <c r="AY1107" s="79"/>
      <c r="AZ1107" s="79"/>
      <c r="BA1107" s="79"/>
      <c r="BB1107" s="79"/>
      <c r="BC1107" s="79"/>
      <c r="BD1107" s="79"/>
      <c r="BE1107" s="79"/>
      <c r="BF1107" s="79"/>
      <c r="BG1107" s="79"/>
      <c r="BH1107" s="79"/>
      <c r="BI1107" s="79"/>
      <c r="BJ1107" s="79"/>
      <c r="BK1107" s="79"/>
      <c r="BL1107" s="79"/>
      <c r="BM1107" s="79"/>
      <c r="BN1107" s="79"/>
      <c r="BO1107" s="79"/>
      <c r="BP1107" s="79"/>
      <c r="BQ1107" s="79"/>
      <c r="BR1107" s="79"/>
      <c r="BS1107" s="79"/>
      <c r="BT1107" s="79"/>
      <c r="BU1107" s="79"/>
      <c r="BV1107" s="79"/>
      <c r="BW1107" s="79"/>
      <c r="BX1107" s="79"/>
      <c r="BY1107" s="79"/>
      <c r="BZ1107" s="79"/>
    </row>
    <row r="1108" spans="1:78">
      <c r="A1108" s="79"/>
      <c r="B1108" s="79"/>
      <c r="C1108" s="79"/>
      <c r="D1108" s="79"/>
      <c r="E1108" s="79"/>
      <c r="F1108" s="79"/>
      <c r="G1108" s="79"/>
      <c r="H1108" s="79"/>
      <c r="I1108" s="79"/>
      <c r="J1108" s="79"/>
      <c r="K1108" s="79"/>
      <c r="L1108" s="79"/>
      <c r="AE1108" s="79"/>
      <c r="AF1108" s="79"/>
      <c r="AG1108" s="79"/>
      <c r="AH1108" s="79"/>
      <c r="AI1108" s="79"/>
      <c r="AJ1108" s="79"/>
      <c r="AK1108" s="79"/>
      <c r="AL1108" s="79"/>
      <c r="AM1108" s="79"/>
      <c r="AN1108" s="79"/>
      <c r="AO1108" s="79"/>
      <c r="AP1108" s="79"/>
      <c r="AQ1108" s="79"/>
      <c r="AR1108" s="79"/>
      <c r="AS1108" s="79"/>
      <c r="AT1108" s="79"/>
      <c r="AU1108" s="79"/>
      <c r="AV1108" s="79"/>
      <c r="AW1108" s="79"/>
      <c r="AX1108" s="79"/>
      <c r="AY1108" s="79"/>
      <c r="AZ1108" s="79"/>
      <c r="BA1108" s="79"/>
      <c r="BB1108" s="79"/>
      <c r="BC1108" s="79"/>
      <c r="BD1108" s="79"/>
      <c r="BE1108" s="79"/>
      <c r="BF1108" s="79"/>
      <c r="BG1108" s="79"/>
      <c r="BH1108" s="79"/>
      <c r="BI1108" s="79"/>
      <c r="BJ1108" s="79"/>
      <c r="BK1108" s="79"/>
      <c r="BL1108" s="79"/>
      <c r="BM1108" s="79"/>
      <c r="BN1108" s="79"/>
      <c r="BO1108" s="79"/>
      <c r="BP1108" s="79"/>
      <c r="BQ1108" s="79"/>
      <c r="BR1108" s="79"/>
      <c r="BS1108" s="79"/>
      <c r="BT1108" s="79"/>
      <c r="BU1108" s="79"/>
      <c r="BV1108" s="79"/>
      <c r="BW1108" s="79"/>
      <c r="BX1108" s="79"/>
      <c r="BY1108" s="79"/>
      <c r="BZ1108" s="79"/>
    </row>
    <row r="1109" spans="1:78">
      <c r="A1109" s="79"/>
      <c r="B1109" s="79"/>
      <c r="C1109" s="79"/>
      <c r="D1109" s="79"/>
      <c r="E1109" s="79"/>
      <c r="F1109" s="79"/>
      <c r="G1109" s="79"/>
      <c r="H1109" s="79"/>
      <c r="I1109" s="79"/>
      <c r="J1109" s="79"/>
      <c r="K1109" s="79"/>
      <c r="L1109" s="79"/>
      <c r="AE1109" s="79"/>
      <c r="AF1109" s="79"/>
      <c r="AG1109" s="79"/>
      <c r="AH1109" s="79"/>
      <c r="AI1109" s="79"/>
      <c r="AJ1109" s="79"/>
      <c r="AK1109" s="79"/>
      <c r="AL1109" s="79"/>
      <c r="AM1109" s="79"/>
      <c r="AN1109" s="79"/>
      <c r="AO1109" s="79"/>
      <c r="AP1109" s="79"/>
      <c r="AQ1109" s="79"/>
      <c r="AR1109" s="79"/>
      <c r="AS1109" s="79"/>
      <c r="AT1109" s="79"/>
      <c r="AU1109" s="79"/>
      <c r="AV1109" s="79"/>
      <c r="AW1109" s="79"/>
      <c r="AX1109" s="79"/>
      <c r="AY1109" s="79"/>
      <c r="AZ1109" s="79"/>
      <c r="BA1109" s="79"/>
      <c r="BB1109" s="79"/>
      <c r="BC1109" s="79"/>
      <c r="BD1109" s="79"/>
      <c r="BE1109" s="79"/>
      <c r="BF1109" s="79"/>
      <c r="BG1109" s="79"/>
      <c r="BH1109" s="79"/>
      <c r="BI1109" s="79"/>
      <c r="BJ1109" s="79"/>
      <c r="BK1109" s="79"/>
      <c r="BL1109" s="79"/>
      <c r="BM1109" s="79"/>
      <c r="BN1109" s="79"/>
      <c r="BO1109" s="79"/>
      <c r="BP1109" s="79"/>
      <c r="BQ1109" s="79"/>
      <c r="BR1109" s="79"/>
      <c r="BS1109" s="79"/>
      <c r="BT1109" s="79"/>
      <c r="BU1109" s="79"/>
      <c r="BV1109" s="79"/>
      <c r="BW1109" s="79"/>
      <c r="BX1109" s="79"/>
      <c r="BY1109" s="79"/>
      <c r="BZ1109" s="79"/>
    </row>
    <row r="1110" spans="1:78">
      <c r="A1110" s="79"/>
      <c r="B1110" s="79"/>
      <c r="C1110" s="79"/>
      <c r="D1110" s="79"/>
      <c r="E1110" s="79"/>
      <c r="F1110" s="79"/>
      <c r="G1110" s="79"/>
      <c r="H1110" s="79"/>
      <c r="I1110" s="79"/>
      <c r="J1110" s="79"/>
      <c r="K1110" s="79"/>
      <c r="L1110" s="79"/>
      <c r="AE1110" s="79"/>
      <c r="AF1110" s="79"/>
      <c r="AG1110" s="79"/>
      <c r="AH1110" s="79"/>
      <c r="AI1110" s="79"/>
      <c r="AJ1110" s="79"/>
      <c r="AK1110" s="79"/>
      <c r="AL1110" s="79"/>
      <c r="AM1110" s="79"/>
      <c r="AN1110" s="79"/>
      <c r="AO1110" s="79"/>
      <c r="AP1110" s="79"/>
      <c r="AQ1110" s="79"/>
      <c r="AR1110" s="79"/>
      <c r="AS1110" s="79"/>
      <c r="AT1110" s="79"/>
      <c r="AU1110" s="79"/>
      <c r="AV1110" s="79"/>
      <c r="AW1110" s="79"/>
      <c r="AX1110" s="79"/>
      <c r="AY1110" s="79"/>
      <c r="AZ1110" s="79"/>
      <c r="BA1110" s="79"/>
      <c r="BB1110" s="79"/>
      <c r="BC1110" s="79"/>
      <c r="BD1110" s="79"/>
      <c r="BE1110" s="79"/>
      <c r="BF1110" s="79"/>
      <c r="BG1110" s="79"/>
      <c r="BH1110" s="79"/>
      <c r="BI1110" s="79"/>
      <c r="BJ1110" s="79"/>
      <c r="BK1110" s="79"/>
      <c r="BL1110" s="79"/>
      <c r="BM1110" s="79"/>
      <c r="BN1110" s="79"/>
      <c r="BO1110" s="79"/>
      <c r="BP1110" s="79"/>
      <c r="BQ1110" s="79"/>
      <c r="BR1110" s="79"/>
      <c r="BS1110" s="79"/>
      <c r="BT1110" s="79"/>
      <c r="BU1110" s="79"/>
      <c r="BV1110" s="79"/>
      <c r="BW1110" s="79"/>
      <c r="BX1110" s="79"/>
      <c r="BY1110" s="79"/>
      <c r="BZ1110" s="79"/>
    </row>
    <row r="1111" spans="1:78">
      <c r="A1111" s="79"/>
      <c r="B1111" s="79"/>
      <c r="C1111" s="79"/>
      <c r="D1111" s="79"/>
      <c r="E1111" s="79"/>
      <c r="F1111" s="79"/>
      <c r="G1111" s="79"/>
      <c r="H1111" s="79"/>
      <c r="I1111" s="79"/>
      <c r="J1111" s="79"/>
      <c r="K1111" s="79"/>
      <c r="L1111" s="79"/>
      <c r="AE1111" s="79"/>
      <c r="AF1111" s="79"/>
      <c r="AG1111" s="79"/>
      <c r="AH1111" s="79"/>
      <c r="AI1111" s="79"/>
      <c r="AJ1111" s="79"/>
      <c r="AK1111" s="79"/>
      <c r="AL1111" s="79"/>
      <c r="AM1111" s="79"/>
      <c r="AN1111" s="79"/>
      <c r="AO1111" s="79"/>
      <c r="AP1111" s="79"/>
      <c r="AQ1111" s="79"/>
      <c r="AR1111" s="79"/>
      <c r="AS1111" s="79"/>
      <c r="AT1111" s="79"/>
      <c r="AU1111" s="79"/>
      <c r="AV1111" s="79"/>
      <c r="AW1111" s="79"/>
      <c r="AX1111" s="79"/>
      <c r="AY1111" s="79"/>
      <c r="AZ1111" s="79"/>
      <c r="BA1111" s="79"/>
      <c r="BB1111" s="79"/>
      <c r="BC1111" s="79"/>
      <c r="BD1111" s="79"/>
      <c r="BE1111" s="79"/>
      <c r="BF1111" s="79"/>
      <c r="BG1111" s="79"/>
      <c r="BH1111" s="79"/>
      <c r="BI1111" s="79"/>
      <c r="BJ1111" s="79"/>
      <c r="BK1111" s="79"/>
      <c r="BL1111" s="79"/>
      <c r="BM1111" s="79"/>
      <c r="BN1111" s="79"/>
      <c r="BO1111" s="79"/>
      <c r="BP1111" s="79"/>
      <c r="BQ1111" s="79"/>
      <c r="BR1111" s="79"/>
      <c r="BS1111" s="79"/>
      <c r="BT1111" s="79"/>
      <c r="BU1111" s="79"/>
      <c r="BV1111" s="79"/>
      <c r="BW1111" s="79"/>
      <c r="BX1111" s="79"/>
      <c r="BY1111" s="79"/>
      <c r="BZ1111" s="79"/>
    </row>
    <row r="1112" spans="1:78">
      <c r="A1112" s="79"/>
      <c r="B1112" s="79"/>
      <c r="C1112" s="79"/>
      <c r="D1112" s="79"/>
      <c r="E1112" s="79"/>
      <c r="F1112" s="79"/>
      <c r="G1112" s="79"/>
      <c r="H1112" s="79"/>
      <c r="I1112" s="79"/>
      <c r="J1112" s="79"/>
      <c r="K1112" s="79"/>
      <c r="L1112" s="79"/>
      <c r="AE1112" s="79"/>
      <c r="AF1112" s="79"/>
      <c r="AG1112" s="79"/>
      <c r="AH1112" s="79"/>
      <c r="AI1112" s="79"/>
      <c r="AJ1112" s="79"/>
      <c r="AK1112" s="79"/>
      <c r="AL1112" s="79"/>
      <c r="AM1112" s="79"/>
      <c r="AN1112" s="79"/>
      <c r="AO1112" s="79"/>
      <c r="AP1112" s="79"/>
      <c r="AQ1112" s="79"/>
      <c r="AR1112" s="79"/>
      <c r="AS1112" s="79"/>
      <c r="AT1112" s="79"/>
      <c r="AU1112" s="79"/>
      <c r="AV1112" s="79"/>
      <c r="AW1112" s="79"/>
      <c r="AX1112" s="79"/>
      <c r="AY1112" s="79"/>
      <c r="AZ1112" s="79"/>
      <c r="BA1112" s="79"/>
      <c r="BB1112" s="79"/>
      <c r="BC1112" s="79"/>
      <c r="BD1112" s="79"/>
      <c r="BE1112" s="79"/>
      <c r="BF1112" s="79"/>
      <c r="BG1112" s="79"/>
      <c r="BH1112" s="79"/>
      <c r="BI1112" s="79"/>
      <c r="BJ1112" s="79"/>
      <c r="BK1112" s="79"/>
      <c r="BL1112" s="79"/>
      <c r="BM1112" s="79"/>
      <c r="BN1112" s="79"/>
      <c r="BO1112" s="79"/>
      <c r="BP1112" s="79"/>
      <c r="BQ1112" s="79"/>
      <c r="BR1112" s="79"/>
      <c r="BS1112" s="79"/>
      <c r="BT1112" s="79"/>
      <c r="BU1112" s="79"/>
      <c r="BV1112" s="79"/>
      <c r="BW1112" s="79"/>
      <c r="BX1112" s="79"/>
      <c r="BY1112" s="79"/>
      <c r="BZ1112" s="79"/>
    </row>
    <row r="1113" spans="1:78">
      <c r="A1113" s="79"/>
      <c r="B1113" s="79"/>
      <c r="C1113" s="79"/>
      <c r="D1113" s="79"/>
      <c r="E1113" s="79"/>
      <c r="F1113" s="79"/>
      <c r="G1113" s="79"/>
      <c r="H1113" s="79"/>
      <c r="I1113" s="79"/>
      <c r="J1113" s="79"/>
      <c r="K1113" s="79"/>
      <c r="L1113" s="79"/>
      <c r="AE1113" s="79"/>
      <c r="AF1113" s="79"/>
      <c r="AG1113" s="79"/>
      <c r="AH1113" s="79"/>
      <c r="AI1113" s="79"/>
      <c r="AJ1113" s="79"/>
      <c r="AK1113" s="79"/>
      <c r="AL1113" s="79"/>
      <c r="AM1113" s="79"/>
      <c r="AN1113" s="79"/>
      <c r="AO1113" s="79"/>
      <c r="AP1113" s="79"/>
      <c r="AQ1113" s="79"/>
      <c r="AR1113" s="79"/>
      <c r="AS1113" s="79"/>
      <c r="AT1113" s="79"/>
      <c r="AU1113" s="79"/>
      <c r="AV1113" s="79"/>
      <c r="AW1113" s="79"/>
      <c r="AX1113" s="79"/>
      <c r="AY1113" s="79"/>
      <c r="AZ1113" s="79"/>
      <c r="BA1113" s="79"/>
      <c r="BB1113" s="79"/>
      <c r="BC1113" s="79"/>
      <c r="BD1113" s="79"/>
      <c r="BE1113" s="79"/>
      <c r="BF1113" s="79"/>
      <c r="BG1113" s="79"/>
      <c r="BH1113" s="79"/>
      <c r="BI1113" s="79"/>
      <c r="BJ1113" s="79"/>
      <c r="BK1113" s="79"/>
      <c r="BL1113" s="79"/>
      <c r="BM1113" s="79"/>
      <c r="BN1113" s="79"/>
      <c r="BO1113" s="79"/>
      <c r="BP1113" s="79"/>
      <c r="BQ1113" s="79"/>
      <c r="BR1113" s="79"/>
      <c r="BS1113" s="79"/>
      <c r="BT1113" s="79"/>
      <c r="BU1113" s="79"/>
      <c r="BV1113" s="79"/>
      <c r="BW1113" s="79"/>
      <c r="BX1113" s="79"/>
      <c r="BY1113" s="79"/>
      <c r="BZ1113" s="79"/>
    </row>
    <row r="1114" spans="1:78">
      <c r="A1114" s="79"/>
      <c r="B1114" s="79"/>
      <c r="C1114" s="79"/>
      <c r="D1114" s="79"/>
      <c r="E1114" s="79"/>
      <c r="F1114" s="79"/>
      <c r="G1114" s="79"/>
      <c r="H1114" s="79"/>
      <c r="I1114" s="79"/>
      <c r="J1114" s="79"/>
      <c r="K1114" s="79"/>
      <c r="L1114" s="79"/>
      <c r="AE1114" s="79"/>
      <c r="AF1114" s="79"/>
      <c r="AG1114" s="79"/>
      <c r="AH1114" s="79"/>
      <c r="AI1114" s="79"/>
      <c r="AJ1114" s="79"/>
      <c r="AK1114" s="79"/>
      <c r="AL1114" s="79"/>
      <c r="AM1114" s="79"/>
      <c r="AN1114" s="79"/>
      <c r="AO1114" s="79"/>
      <c r="AP1114" s="79"/>
      <c r="AQ1114" s="79"/>
      <c r="AR1114" s="79"/>
      <c r="AS1114" s="79"/>
      <c r="AT1114" s="79"/>
      <c r="AU1114" s="79"/>
      <c r="AV1114" s="79"/>
      <c r="AW1114" s="79"/>
      <c r="AX1114" s="79"/>
      <c r="AY1114" s="79"/>
      <c r="AZ1114" s="79"/>
      <c r="BA1114" s="79"/>
      <c r="BB1114" s="79"/>
      <c r="BC1114" s="79"/>
      <c r="BD1114" s="79"/>
      <c r="BE1114" s="79"/>
      <c r="BF1114" s="79"/>
      <c r="BG1114" s="79"/>
      <c r="BH1114" s="79"/>
      <c r="BI1114" s="79"/>
      <c r="BJ1114" s="79"/>
      <c r="BK1114" s="79"/>
      <c r="BL1114" s="79"/>
      <c r="BM1114" s="79"/>
      <c r="BN1114" s="79"/>
      <c r="BO1114" s="79"/>
      <c r="BP1114" s="79"/>
      <c r="BQ1114" s="79"/>
      <c r="BR1114" s="79"/>
      <c r="BS1114" s="79"/>
      <c r="BT1114" s="79"/>
      <c r="BU1114" s="79"/>
      <c r="BV1114" s="79"/>
      <c r="BW1114" s="79"/>
      <c r="BX1114" s="79"/>
      <c r="BY1114" s="79"/>
      <c r="BZ1114" s="79"/>
    </row>
    <row r="1115" spans="1:78">
      <c r="A1115" s="79"/>
      <c r="B1115" s="79"/>
      <c r="C1115" s="79"/>
      <c r="D1115" s="79"/>
      <c r="E1115" s="79"/>
      <c r="F1115" s="79"/>
      <c r="G1115" s="79"/>
      <c r="H1115" s="79"/>
      <c r="I1115" s="79"/>
      <c r="J1115" s="79"/>
      <c r="K1115" s="79"/>
      <c r="L1115" s="79"/>
      <c r="AE1115" s="79"/>
      <c r="AF1115" s="79"/>
      <c r="AG1115" s="79"/>
      <c r="AH1115" s="79"/>
      <c r="AI1115" s="79"/>
      <c r="AJ1115" s="79"/>
      <c r="AK1115" s="79"/>
      <c r="AL1115" s="79"/>
      <c r="AM1115" s="79"/>
      <c r="AN1115" s="79"/>
      <c r="AO1115" s="79"/>
      <c r="AP1115" s="79"/>
      <c r="AQ1115" s="79"/>
      <c r="AR1115" s="79"/>
      <c r="AS1115" s="79"/>
      <c r="AT1115" s="79"/>
      <c r="AU1115" s="79"/>
      <c r="AV1115" s="79"/>
      <c r="AW1115" s="79"/>
      <c r="AX1115" s="79"/>
      <c r="AY1115" s="79"/>
      <c r="AZ1115" s="79"/>
      <c r="BA1115" s="79"/>
      <c r="BB1115" s="79"/>
      <c r="BC1115" s="79"/>
      <c r="BD1115" s="79"/>
      <c r="BE1115" s="79"/>
      <c r="BF1115" s="79"/>
      <c r="BG1115" s="79"/>
      <c r="BH1115" s="79"/>
      <c r="BI1115" s="79"/>
      <c r="BJ1115" s="79"/>
      <c r="BK1115" s="79"/>
      <c r="BL1115" s="79"/>
      <c r="BM1115" s="79"/>
      <c r="BN1115" s="79"/>
      <c r="BO1115" s="79"/>
      <c r="BP1115" s="79"/>
      <c r="BQ1115" s="79"/>
      <c r="BR1115" s="79"/>
      <c r="BS1115" s="79"/>
      <c r="BT1115" s="79"/>
      <c r="BU1115" s="79"/>
      <c r="BV1115" s="79"/>
      <c r="BW1115" s="79"/>
      <c r="BX1115" s="79"/>
      <c r="BY1115" s="79"/>
      <c r="BZ1115" s="79"/>
    </row>
    <row r="1116" spans="1:78">
      <c r="A1116" s="79"/>
      <c r="B1116" s="79"/>
      <c r="C1116" s="79"/>
      <c r="D1116" s="79"/>
      <c r="E1116" s="79"/>
      <c r="F1116" s="79"/>
      <c r="G1116" s="79"/>
      <c r="H1116" s="79"/>
      <c r="I1116" s="79"/>
      <c r="J1116" s="79"/>
      <c r="K1116" s="79"/>
      <c r="L1116" s="79"/>
      <c r="AE1116" s="79"/>
      <c r="AF1116" s="79"/>
      <c r="AG1116" s="79"/>
      <c r="AH1116" s="79"/>
      <c r="AI1116" s="79"/>
      <c r="AJ1116" s="79"/>
      <c r="AK1116" s="79"/>
      <c r="AL1116" s="79"/>
      <c r="AM1116" s="79"/>
      <c r="AN1116" s="79"/>
      <c r="AO1116" s="79"/>
      <c r="AP1116" s="79"/>
      <c r="AQ1116" s="79"/>
      <c r="AR1116" s="79"/>
      <c r="AS1116" s="79"/>
      <c r="AT1116" s="79"/>
      <c r="AU1116" s="79"/>
      <c r="AV1116" s="79"/>
      <c r="AW1116" s="79"/>
      <c r="AX1116" s="79"/>
      <c r="AY1116" s="79"/>
      <c r="AZ1116" s="79"/>
      <c r="BA1116" s="79"/>
      <c r="BB1116" s="79"/>
      <c r="BC1116" s="79"/>
      <c r="BD1116" s="79"/>
      <c r="BE1116" s="79"/>
      <c r="BF1116" s="79"/>
      <c r="BG1116" s="79"/>
      <c r="BH1116" s="79"/>
      <c r="BI1116" s="79"/>
      <c r="BJ1116" s="79"/>
      <c r="BK1116" s="79"/>
      <c r="BL1116" s="79"/>
      <c r="BM1116" s="79"/>
      <c r="BN1116" s="79"/>
      <c r="BO1116" s="79"/>
      <c r="BP1116" s="79"/>
      <c r="BQ1116" s="79"/>
      <c r="BR1116" s="79"/>
      <c r="BS1116" s="79"/>
      <c r="BT1116" s="79"/>
      <c r="BU1116" s="79"/>
      <c r="BV1116" s="79"/>
      <c r="BW1116" s="79"/>
      <c r="BX1116" s="79"/>
      <c r="BY1116" s="79"/>
      <c r="BZ1116" s="79"/>
    </row>
    <row r="1117" spans="1:78">
      <c r="A1117" s="79"/>
      <c r="B1117" s="79"/>
      <c r="C1117" s="79"/>
      <c r="D1117" s="79"/>
      <c r="E1117" s="79"/>
      <c r="F1117" s="79"/>
      <c r="G1117" s="79"/>
      <c r="H1117" s="79"/>
      <c r="I1117" s="79"/>
      <c r="J1117" s="79"/>
      <c r="K1117" s="79"/>
      <c r="L1117" s="79"/>
      <c r="AE1117" s="79"/>
      <c r="AF1117" s="79"/>
      <c r="AG1117" s="79"/>
      <c r="AH1117" s="79"/>
      <c r="AI1117" s="79"/>
      <c r="AJ1117" s="79"/>
      <c r="AK1117" s="79"/>
      <c r="AL1117" s="79"/>
      <c r="AM1117" s="79"/>
      <c r="AN1117" s="79"/>
      <c r="AO1117" s="79"/>
      <c r="AP1117" s="79"/>
      <c r="AQ1117" s="79"/>
      <c r="AR1117" s="79"/>
      <c r="AS1117" s="79"/>
      <c r="AT1117" s="79"/>
      <c r="AU1117" s="79"/>
      <c r="AV1117" s="79"/>
      <c r="AW1117" s="79"/>
      <c r="AX1117" s="79"/>
      <c r="AY1117" s="79"/>
      <c r="AZ1117" s="79"/>
      <c r="BA1117" s="79"/>
      <c r="BB1117" s="79"/>
      <c r="BC1117" s="79"/>
      <c r="BD1117" s="79"/>
      <c r="BE1117" s="79"/>
      <c r="BF1117" s="79"/>
      <c r="BG1117" s="79"/>
      <c r="BH1117" s="79"/>
      <c r="BI1117" s="79"/>
      <c r="BJ1117" s="79"/>
      <c r="BK1117" s="79"/>
      <c r="BL1117" s="79"/>
      <c r="BM1117" s="79"/>
      <c r="BN1117" s="79"/>
      <c r="BO1117" s="79"/>
      <c r="BP1117" s="79"/>
      <c r="BQ1117" s="79"/>
      <c r="BR1117" s="79"/>
      <c r="BS1117" s="79"/>
      <c r="BT1117" s="79"/>
      <c r="BU1117" s="79"/>
      <c r="BV1117" s="79"/>
      <c r="BW1117" s="79"/>
      <c r="BX1117" s="79"/>
      <c r="BY1117" s="79"/>
      <c r="BZ1117" s="79"/>
    </row>
    <row r="1118" spans="1:78">
      <c r="A1118" s="79"/>
      <c r="B1118" s="79"/>
      <c r="C1118" s="79"/>
      <c r="D1118" s="79"/>
      <c r="E1118" s="79"/>
      <c r="F1118" s="79"/>
      <c r="G1118" s="79"/>
      <c r="H1118" s="79"/>
      <c r="I1118" s="79"/>
      <c r="J1118" s="79"/>
      <c r="K1118" s="79"/>
      <c r="L1118" s="79"/>
      <c r="AE1118" s="79"/>
      <c r="AF1118" s="79"/>
      <c r="AG1118" s="79"/>
      <c r="AH1118" s="79"/>
      <c r="AI1118" s="79"/>
      <c r="AJ1118" s="79"/>
      <c r="AK1118" s="79"/>
      <c r="AL1118" s="79"/>
      <c r="AM1118" s="79"/>
      <c r="AN1118" s="79"/>
      <c r="AO1118" s="79"/>
      <c r="AP1118" s="79"/>
      <c r="AQ1118" s="79"/>
      <c r="AR1118" s="79"/>
      <c r="AS1118" s="79"/>
      <c r="AT1118" s="79"/>
      <c r="AU1118" s="79"/>
      <c r="AV1118" s="79"/>
      <c r="AW1118" s="79"/>
      <c r="AX1118" s="79"/>
      <c r="AY1118" s="79"/>
      <c r="AZ1118" s="79"/>
      <c r="BA1118" s="79"/>
      <c r="BB1118" s="79"/>
      <c r="BC1118" s="79"/>
      <c r="BD1118" s="79"/>
      <c r="BE1118" s="79"/>
      <c r="BF1118" s="79"/>
      <c r="BG1118" s="79"/>
      <c r="BH1118" s="79"/>
      <c r="BI1118" s="79"/>
      <c r="BJ1118" s="79"/>
      <c r="BK1118" s="79"/>
      <c r="BL1118" s="79"/>
      <c r="BM1118" s="79"/>
      <c r="BN1118" s="79"/>
      <c r="BO1118" s="79"/>
      <c r="BP1118" s="79"/>
      <c r="BQ1118" s="79"/>
      <c r="BR1118" s="79"/>
      <c r="BS1118" s="79"/>
      <c r="BT1118" s="79"/>
      <c r="BU1118" s="79"/>
      <c r="BV1118" s="79"/>
      <c r="BW1118" s="79"/>
      <c r="BX1118" s="79"/>
      <c r="BY1118" s="79"/>
      <c r="BZ1118" s="79"/>
    </row>
    <row r="1119" spans="1:78">
      <c r="A1119" s="79"/>
      <c r="B1119" s="79"/>
      <c r="C1119" s="79"/>
      <c r="D1119" s="79"/>
      <c r="E1119" s="79"/>
      <c r="F1119" s="79"/>
      <c r="G1119" s="79"/>
      <c r="H1119" s="79"/>
      <c r="I1119" s="79"/>
      <c r="J1119" s="79"/>
      <c r="K1119" s="79"/>
      <c r="L1119" s="79"/>
      <c r="AE1119" s="79"/>
      <c r="AF1119" s="79"/>
      <c r="AG1119" s="79"/>
      <c r="AH1119" s="79"/>
      <c r="AI1119" s="79"/>
      <c r="AJ1119" s="79"/>
      <c r="AK1119" s="79"/>
      <c r="AL1119" s="79"/>
      <c r="AM1119" s="79"/>
      <c r="AN1119" s="79"/>
      <c r="AO1119" s="79"/>
      <c r="AP1119" s="79"/>
      <c r="AQ1119" s="79"/>
      <c r="AR1119" s="79"/>
      <c r="AS1119" s="79"/>
      <c r="AT1119" s="79"/>
      <c r="AU1119" s="79"/>
      <c r="AV1119" s="79"/>
      <c r="AW1119" s="79"/>
      <c r="AX1119" s="79"/>
      <c r="AY1119" s="79"/>
      <c r="AZ1119" s="79"/>
      <c r="BA1119" s="79"/>
      <c r="BB1119" s="79"/>
      <c r="BC1119" s="79"/>
      <c r="BD1119" s="79"/>
      <c r="BE1119" s="79"/>
      <c r="BF1119" s="79"/>
      <c r="BG1119" s="79"/>
      <c r="BH1119" s="79"/>
      <c r="BI1119" s="79"/>
      <c r="BJ1119" s="79"/>
      <c r="BK1119" s="79"/>
      <c r="BL1119" s="79"/>
      <c r="BM1119" s="79"/>
      <c r="BN1119" s="79"/>
      <c r="BO1119" s="79"/>
      <c r="BP1119" s="79"/>
      <c r="BQ1119" s="79"/>
      <c r="BR1119" s="79"/>
      <c r="BS1119" s="79"/>
      <c r="BT1119" s="79"/>
      <c r="BU1119" s="79"/>
      <c r="BV1119" s="79"/>
      <c r="BW1119" s="79"/>
      <c r="BX1119" s="79"/>
      <c r="BY1119" s="79"/>
      <c r="BZ1119" s="79"/>
    </row>
    <row r="1120" spans="1:78">
      <c r="A1120" s="79"/>
      <c r="B1120" s="79"/>
      <c r="C1120" s="79"/>
      <c r="D1120" s="79"/>
      <c r="E1120" s="79"/>
      <c r="F1120" s="79"/>
      <c r="G1120" s="79"/>
      <c r="H1120" s="79"/>
      <c r="I1120" s="79"/>
      <c r="J1120" s="79"/>
      <c r="K1120" s="79"/>
      <c r="L1120" s="79"/>
      <c r="AE1120" s="79"/>
      <c r="AF1120" s="79"/>
      <c r="AG1120" s="79"/>
      <c r="AH1120" s="79"/>
      <c r="AI1120" s="79"/>
      <c r="AJ1120" s="79"/>
      <c r="AK1120" s="79"/>
      <c r="AL1120" s="79"/>
      <c r="AM1120" s="79"/>
      <c r="AN1120" s="79"/>
      <c r="AO1120" s="79"/>
      <c r="AP1120" s="79"/>
      <c r="AQ1120" s="79"/>
      <c r="AR1120" s="79"/>
      <c r="AS1120" s="79"/>
      <c r="AT1120" s="79"/>
      <c r="AU1120" s="79"/>
      <c r="AV1120" s="79"/>
      <c r="AW1120" s="79"/>
      <c r="AX1120" s="79"/>
      <c r="AY1120" s="79"/>
      <c r="AZ1120" s="79"/>
      <c r="BA1120" s="79"/>
      <c r="BB1120" s="79"/>
      <c r="BC1120" s="79"/>
      <c r="BD1120" s="79"/>
      <c r="BE1120" s="79"/>
      <c r="BF1120" s="79"/>
      <c r="BG1120" s="79"/>
      <c r="BH1120" s="79"/>
      <c r="BI1120" s="79"/>
      <c r="BJ1120" s="79"/>
      <c r="BK1120" s="79"/>
      <c r="BL1120" s="79"/>
      <c r="BM1120" s="79"/>
      <c r="BN1120" s="79"/>
      <c r="BO1120" s="79"/>
      <c r="BP1120" s="79"/>
      <c r="BQ1120" s="79"/>
      <c r="BR1120" s="79"/>
      <c r="BS1120" s="79"/>
      <c r="BT1120" s="79"/>
      <c r="BU1120" s="79"/>
      <c r="BV1120" s="79"/>
      <c r="BW1120" s="79"/>
      <c r="BX1120" s="79"/>
      <c r="BY1120" s="79"/>
      <c r="BZ1120" s="79"/>
    </row>
    <row r="1121" spans="1:78">
      <c r="A1121" s="79"/>
      <c r="B1121" s="79"/>
      <c r="C1121" s="79"/>
      <c r="D1121" s="79"/>
      <c r="E1121" s="79"/>
      <c r="F1121" s="79"/>
      <c r="G1121" s="79"/>
      <c r="H1121" s="79"/>
      <c r="I1121" s="79"/>
      <c r="J1121" s="79"/>
      <c r="K1121" s="79"/>
      <c r="L1121" s="79"/>
      <c r="AE1121" s="79"/>
      <c r="AF1121" s="79"/>
      <c r="AG1121" s="79"/>
      <c r="AH1121" s="79"/>
      <c r="AI1121" s="79"/>
      <c r="AJ1121" s="79"/>
      <c r="AK1121" s="79"/>
      <c r="AL1121" s="79"/>
      <c r="AM1121" s="79"/>
      <c r="AN1121" s="79"/>
      <c r="AO1121" s="79"/>
      <c r="AP1121" s="79"/>
      <c r="AQ1121" s="79"/>
      <c r="AR1121" s="79"/>
      <c r="AS1121" s="79"/>
      <c r="AT1121" s="79"/>
      <c r="AU1121" s="79"/>
      <c r="AV1121" s="79"/>
      <c r="AW1121" s="79"/>
      <c r="AX1121" s="79"/>
      <c r="AY1121" s="79"/>
      <c r="AZ1121" s="79"/>
      <c r="BA1121" s="79"/>
      <c r="BB1121" s="79"/>
      <c r="BC1121" s="79"/>
      <c r="BD1121" s="79"/>
      <c r="BE1121" s="79"/>
      <c r="BF1121" s="79"/>
      <c r="BG1121" s="79"/>
      <c r="BH1121" s="79"/>
      <c r="BI1121" s="79"/>
      <c r="BJ1121" s="79"/>
      <c r="BK1121" s="79"/>
      <c r="BL1121" s="79"/>
      <c r="BM1121" s="79"/>
      <c r="BN1121" s="79"/>
      <c r="BO1121" s="79"/>
      <c r="BP1121" s="79"/>
      <c r="BQ1121" s="79"/>
      <c r="BR1121" s="79"/>
      <c r="BS1121" s="79"/>
      <c r="BT1121" s="79"/>
      <c r="BU1121" s="79"/>
      <c r="BV1121" s="79"/>
      <c r="BW1121" s="79"/>
      <c r="BX1121" s="79"/>
      <c r="BY1121" s="79"/>
      <c r="BZ1121" s="79"/>
    </row>
    <row r="1122" spans="1:78">
      <c r="A1122" s="79"/>
      <c r="B1122" s="79"/>
      <c r="C1122" s="79"/>
      <c r="D1122" s="79"/>
      <c r="E1122" s="79"/>
      <c r="F1122" s="79"/>
      <c r="G1122" s="79"/>
      <c r="H1122" s="79"/>
      <c r="I1122" s="79"/>
      <c r="J1122" s="79"/>
      <c r="K1122" s="79"/>
      <c r="L1122" s="79"/>
      <c r="AE1122" s="79"/>
      <c r="AF1122" s="79"/>
      <c r="AG1122" s="79"/>
      <c r="AH1122" s="79"/>
      <c r="AI1122" s="79"/>
      <c r="AJ1122" s="79"/>
      <c r="AK1122" s="79"/>
      <c r="AL1122" s="79"/>
      <c r="AM1122" s="79"/>
      <c r="AN1122" s="79"/>
      <c r="AO1122" s="79"/>
      <c r="AP1122" s="79"/>
      <c r="AQ1122" s="79"/>
      <c r="AR1122" s="79"/>
      <c r="AS1122" s="79"/>
      <c r="AT1122" s="79"/>
      <c r="AU1122" s="79"/>
      <c r="AV1122" s="79"/>
      <c r="AW1122" s="79"/>
      <c r="AX1122" s="79"/>
      <c r="AY1122" s="79"/>
      <c r="AZ1122" s="79"/>
      <c r="BA1122" s="79"/>
      <c r="BB1122" s="79"/>
      <c r="BC1122" s="79"/>
      <c r="BD1122" s="79"/>
      <c r="BE1122" s="79"/>
      <c r="BF1122" s="79"/>
      <c r="BG1122" s="79"/>
      <c r="BH1122" s="79"/>
      <c r="BI1122" s="79"/>
      <c r="BJ1122" s="79"/>
      <c r="BK1122" s="79"/>
      <c r="BL1122" s="79"/>
      <c r="BM1122" s="79"/>
      <c r="BN1122" s="79"/>
      <c r="BO1122" s="79"/>
      <c r="BP1122" s="79"/>
      <c r="BQ1122" s="79"/>
      <c r="BR1122" s="79"/>
      <c r="BS1122" s="79"/>
      <c r="BT1122" s="79"/>
      <c r="BU1122" s="79"/>
      <c r="BV1122" s="79"/>
      <c r="BW1122" s="79"/>
      <c r="BX1122" s="79"/>
      <c r="BY1122" s="79"/>
      <c r="BZ1122" s="79"/>
    </row>
    <row r="1123" spans="1:78">
      <c r="A1123" s="79"/>
      <c r="B1123" s="79"/>
      <c r="C1123" s="79"/>
      <c r="D1123" s="79"/>
      <c r="E1123" s="79"/>
      <c r="F1123" s="79"/>
      <c r="G1123" s="79"/>
      <c r="H1123" s="79"/>
      <c r="I1123" s="79"/>
      <c r="J1123" s="79"/>
      <c r="K1123" s="79"/>
      <c r="L1123" s="79"/>
      <c r="AE1123" s="79"/>
      <c r="AF1123" s="79"/>
      <c r="AG1123" s="79"/>
      <c r="AH1123" s="79"/>
      <c r="AI1123" s="79"/>
      <c r="AJ1123" s="79"/>
      <c r="AK1123" s="79"/>
      <c r="AL1123" s="79"/>
      <c r="AM1123" s="79"/>
      <c r="AN1123" s="79"/>
      <c r="AO1123" s="79"/>
      <c r="AP1123" s="79"/>
      <c r="AQ1123" s="79"/>
      <c r="AR1123" s="79"/>
      <c r="AS1123" s="79"/>
      <c r="AT1123" s="79"/>
      <c r="AU1123" s="79"/>
      <c r="AV1123" s="79"/>
      <c r="AW1123" s="79"/>
      <c r="AX1123" s="79"/>
      <c r="AY1123" s="79"/>
      <c r="AZ1123" s="79"/>
      <c r="BA1123" s="79"/>
      <c r="BB1123" s="79"/>
      <c r="BC1123" s="79"/>
      <c r="BD1123" s="79"/>
      <c r="BE1123" s="79"/>
      <c r="BF1123" s="79"/>
      <c r="BG1123" s="79"/>
      <c r="BH1123" s="79"/>
      <c r="BI1123" s="79"/>
      <c r="BJ1123" s="79"/>
      <c r="BK1123" s="79"/>
      <c r="BL1123" s="79"/>
      <c r="BM1123" s="79"/>
      <c r="BN1123" s="79"/>
      <c r="BO1123" s="79"/>
      <c r="BP1123" s="79"/>
      <c r="BQ1123" s="79"/>
      <c r="BR1123" s="79"/>
      <c r="BS1123" s="79"/>
      <c r="BT1123" s="79"/>
      <c r="BU1123" s="79"/>
      <c r="BV1123" s="79"/>
      <c r="BW1123" s="79"/>
      <c r="BX1123" s="79"/>
      <c r="BY1123" s="79"/>
      <c r="BZ1123" s="79"/>
    </row>
    <row r="1124" spans="1:78">
      <c r="A1124" s="79"/>
      <c r="B1124" s="79"/>
      <c r="C1124" s="79"/>
      <c r="D1124" s="79"/>
      <c r="E1124" s="79"/>
      <c r="F1124" s="79"/>
      <c r="G1124" s="79"/>
      <c r="H1124" s="79"/>
      <c r="I1124" s="79"/>
      <c r="J1124" s="79"/>
      <c r="K1124" s="79"/>
      <c r="L1124" s="79"/>
      <c r="AE1124" s="79"/>
      <c r="AF1124" s="79"/>
      <c r="AG1124" s="79"/>
      <c r="AH1124" s="79"/>
      <c r="AI1124" s="79"/>
      <c r="AJ1124" s="79"/>
      <c r="AK1124" s="79"/>
      <c r="AL1124" s="79"/>
      <c r="AM1124" s="79"/>
      <c r="AN1124" s="79"/>
      <c r="AO1124" s="79"/>
      <c r="AP1124" s="79"/>
      <c r="AQ1124" s="79"/>
      <c r="AR1124" s="79"/>
      <c r="AS1124" s="79"/>
      <c r="AT1124" s="79"/>
      <c r="AU1124" s="79"/>
      <c r="AV1124" s="79"/>
      <c r="AW1124" s="79"/>
      <c r="AX1124" s="79"/>
      <c r="AY1124" s="79"/>
      <c r="AZ1124" s="79"/>
      <c r="BA1124" s="79"/>
      <c r="BB1124" s="79"/>
      <c r="BC1124" s="79"/>
      <c r="BD1124" s="79"/>
      <c r="BE1124" s="79"/>
      <c r="BF1124" s="79"/>
      <c r="BG1124" s="79"/>
      <c r="BH1124" s="79"/>
      <c r="BI1124" s="79"/>
      <c r="BJ1124" s="79"/>
      <c r="BK1124" s="79"/>
      <c r="BL1124" s="79"/>
      <c r="BM1124" s="79"/>
      <c r="BN1124" s="79"/>
      <c r="BO1124" s="79"/>
      <c r="BP1124" s="79"/>
      <c r="BQ1124" s="79"/>
      <c r="BR1124" s="79"/>
      <c r="BS1124" s="79"/>
      <c r="BT1124" s="79"/>
      <c r="BU1124" s="79"/>
      <c r="BV1124" s="79"/>
      <c r="BW1124" s="79"/>
      <c r="BX1124" s="79"/>
      <c r="BY1124" s="79"/>
      <c r="BZ1124" s="79"/>
    </row>
    <row r="1125" spans="1:78">
      <c r="A1125" s="79"/>
      <c r="B1125" s="79"/>
      <c r="C1125" s="79"/>
      <c r="D1125" s="79"/>
      <c r="E1125" s="79"/>
      <c r="F1125" s="79"/>
      <c r="G1125" s="79"/>
      <c r="H1125" s="79"/>
      <c r="I1125" s="79"/>
      <c r="J1125" s="79"/>
      <c r="K1125" s="79"/>
      <c r="L1125" s="79"/>
      <c r="AE1125" s="79"/>
      <c r="AF1125" s="79"/>
      <c r="AG1125" s="79"/>
      <c r="AH1125" s="79"/>
      <c r="AI1125" s="79"/>
      <c r="AJ1125" s="79"/>
      <c r="AK1125" s="79"/>
      <c r="AL1125" s="79"/>
      <c r="AM1125" s="79"/>
      <c r="AN1125" s="79"/>
      <c r="AO1125" s="79"/>
      <c r="AP1125" s="79"/>
      <c r="AQ1125" s="79"/>
      <c r="AR1125" s="79"/>
      <c r="AS1125" s="79"/>
      <c r="AT1125" s="79"/>
      <c r="AU1125" s="79"/>
      <c r="AV1125" s="79"/>
      <c r="AW1125" s="79"/>
      <c r="AX1125" s="79"/>
      <c r="AY1125" s="79"/>
      <c r="AZ1125" s="79"/>
      <c r="BA1125" s="79"/>
      <c r="BB1125" s="79"/>
      <c r="BC1125" s="79"/>
      <c r="BD1125" s="79"/>
      <c r="BE1125" s="79"/>
      <c r="BF1125" s="79"/>
      <c r="BG1125" s="79"/>
      <c r="BH1125" s="79"/>
      <c r="BI1125" s="79"/>
      <c r="BJ1125" s="79"/>
      <c r="BK1125" s="79"/>
      <c r="BL1125" s="79"/>
      <c r="BM1125" s="79"/>
      <c r="BN1125" s="79"/>
      <c r="BO1125" s="79"/>
      <c r="BP1125" s="79"/>
      <c r="BQ1125" s="79"/>
      <c r="BR1125" s="79"/>
      <c r="BS1125" s="79"/>
      <c r="BT1125" s="79"/>
      <c r="BU1125" s="79"/>
      <c r="BV1125" s="79"/>
      <c r="BW1125" s="79"/>
      <c r="BX1125" s="79"/>
      <c r="BY1125" s="79"/>
      <c r="BZ1125" s="79"/>
    </row>
    <row r="1126" spans="1:78">
      <c r="A1126" s="79"/>
      <c r="B1126" s="79"/>
      <c r="C1126" s="79"/>
      <c r="D1126" s="79"/>
      <c r="E1126" s="79"/>
      <c r="F1126" s="79"/>
      <c r="G1126" s="79"/>
      <c r="H1126" s="79"/>
      <c r="I1126" s="79"/>
      <c r="J1126" s="79"/>
      <c r="K1126" s="79"/>
      <c r="L1126" s="79"/>
      <c r="AE1126" s="79"/>
      <c r="AF1126" s="79"/>
      <c r="AG1126" s="79"/>
      <c r="AH1126" s="79"/>
      <c r="AI1126" s="79"/>
      <c r="AJ1126" s="79"/>
      <c r="AK1126" s="79"/>
      <c r="AL1126" s="79"/>
      <c r="AM1126" s="79"/>
      <c r="AN1126" s="79"/>
      <c r="AO1126" s="79"/>
      <c r="AP1126" s="79"/>
      <c r="AQ1126" s="79"/>
      <c r="AR1126" s="79"/>
      <c r="AS1126" s="79"/>
      <c r="AT1126" s="79"/>
      <c r="AU1126" s="79"/>
      <c r="AV1126" s="79"/>
      <c r="AW1126" s="79"/>
      <c r="AX1126" s="79"/>
      <c r="AY1126" s="79"/>
      <c r="AZ1126" s="79"/>
      <c r="BA1126" s="79"/>
      <c r="BB1126" s="79"/>
      <c r="BC1126" s="79"/>
      <c r="BD1126" s="79"/>
      <c r="BE1126" s="79"/>
      <c r="BF1126" s="79"/>
      <c r="BG1126" s="79"/>
      <c r="BH1126" s="79"/>
      <c r="BI1126" s="79"/>
      <c r="BJ1126" s="79"/>
      <c r="BK1126" s="79"/>
      <c r="BL1126" s="79"/>
      <c r="BM1126" s="79"/>
      <c r="BN1126" s="79"/>
      <c r="BO1126" s="79"/>
      <c r="BP1126" s="79"/>
      <c r="BQ1126" s="79"/>
      <c r="BR1126" s="79"/>
      <c r="BS1126" s="79"/>
      <c r="BT1126" s="79"/>
      <c r="BU1126" s="79"/>
      <c r="BV1126" s="79"/>
      <c r="BW1126" s="79"/>
      <c r="BX1126" s="79"/>
      <c r="BY1126" s="79"/>
      <c r="BZ1126" s="79"/>
    </row>
    <row r="1127" spans="1:78">
      <c r="A1127" s="79"/>
      <c r="B1127" s="79"/>
      <c r="C1127" s="79"/>
      <c r="D1127" s="79"/>
      <c r="E1127" s="79"/>
      <c r="F1127" s="79"/>
      <c r="G1127" s="79"/>
      <c r="H1127" s="79"/>
      <c r="I1127" s="79"/>
      <c r="J1127" s="79"/>
      <c r="K1127" s="79"/>
      <c r="L1127" s="79"/>
      <c r="AE1127" s="79"/>
      <c r="AF1127" s="79"/>
      <c r="AG1127" s="79"/>
      <c r="AH1127" s="79"/>
      <c r="AI1127" s="79"/>
      <c r="AJ1127" s="79"/>
      <c r="AK1127" s="79"/>
      <c r="AL1127" s="79"/>
      <c r="AM1127" s="79"/>
      <c r="AN1127" s="79"/>
      <c r="AO1127" s="79"/>
      <c r="AP1127" s="79"/>
      <c r="AQ1127" s="79"/>
      <c r="AR1127" s="79"/>
      <c r="AS1127" s="79"/>
      <c r="AT1127" s="79"/>
      <c r="AU1127" s="79"/>
      <c r="AV1127" s="79"/>
      <c r="AW1127" s="79"/>
      <c r="AX1127" s="79"/>
      <c r="AY1127" s="79"/>
      <c r="AZ1127" s="79"/>
      <c r="BA1127" s="79"/>
      <c r="BB1127" s="79"/>
      <c r="BC1127" s="79"/>
      <c r="BD1127" s="79"/>
      <c r="BE1127" s="79"/>
      <c r="BF1127" s="79"/>
      <c r="BG1127" s="79"/>
      <c r="BH1127" s="79"/>
      <c r="BI1127" s="79"/>
      <c r="BJ1127" s="79"/>
      <c r="BK1127" s="79"/>
      <c r="BL1127" s="79"/>
      <c r="BM1127" s="79"/>
      <c r="BN1127" s="79"/>
      <c r="BO1127" s="79"/>
      <c r="BP1127" s="79"/>
      <c r="BQ1127" s="79"/>
      <c r="BR1127" s="79"/>
      <c r="BS1127" s="79"/>
      <c r="BT1127" s="79"/>
      <c r="BU1127" s="79"/>
      <c r="BV1127" s="79"/>
      <c r="BW1127" s="79"/>
      <c r="BX1127" s="79"/>
      <c r="BY1127" s="79"/>
      <c r="BZ1127" s="79"/>
    </row>
    <row r="1128" spans="1:78">
      <c r="A1128" s="79"/>
      <c r="B1128" s="79"/>
      <c r="C1128" s="79"/>
      <c r="D1128" s="79"/>
      <c r="E1128" s="79"/>
      <c r="F1128" s="79"/>
      <c r="G1128" s="79"/>
      <c r="H1128" s="79"/>
      <c r="I1128" s="79"/>
      <c r="J1128" s="79"/>
      <c r="K1128" s="79"/>
      <c r="L1128" s="79"/>
      <c r="AE1128" s="79"/>
      <c r="AF1128" s="79"/>
      <c r="AG1128" s="79"/>
      <c r="AH1128" s="79"/>
      <c r="AI1128" s="79"/>
      <c r="AJ1128" s="79"/>
      <c r="AK1128" s="79"/>
      <c r="AL1128" s="79"/>
      <c r="AM1128" s="79"/>
      <c r="AN1128" s="79"/>
      <c r="AO1128" s="79"/>
      <c r="AP1128" s="79"/>
      <c r="AQ1128" s="79"/>
      <c r="AR1128" s="79"/>
      <c r="AS1128" s="79"/>
      <c r="AT1128" s="79"/>
      <c r="AU1128" s="79"/>
      <c r="AV1128" s="79"/>
      <c r="AW1128" s="79"/>
      <c r="AX1128" s="79"/>
      <c r="AY1128" s="79"/>
      <c r="AZ1128" s="79"/>
      <c r="BA1128" s="79"/>
      <c r="BB1128" s="79"/>
      <c r="BC1128" s="79"/>
      <c r="BD1128" s="79"/>
      <c r="BE1128" s="79"/>
      <c r="BF1128" s="79"/>
      <c r="BG1128" s="79"/>
      <c r="BH1128" s="79"/>
      <c r="BI1128" s="79"/>
      <c r="BJ1128" s="79"/>
      <c r="BK1128" s="79"/>
      <c r="BL1128" s="79"/>
      <c r="BM1128" s="79"/>
      <c r="BN1128" s="79"/>
      <c r="BO1128" s="79"/>
      <c r="BP1128" s="79"/>
      <c r="BQ1128" s="79"/>
      <c r="BR1128" s="79"/>
      <c r="BS1128" s="79"/>
      <c r="BT1128" s="79"/>
      <c r="BU1128" s="79"/>
      <c r="BV1128" s="79"/>
      <c r="BW1128" s="79"/>
      <c r="BX1128" s="79"/>
      <c r="BY1128" s="79"/>
      <c r="BZ1128" s="79"/>
    </row>
    <row r="1129" spans="1:78">
      <c r="A1129" s="79"/>
      <c r="B1129" s="79"/>
      <c r="C1129" s="79"/>
      <c r="D1129" s="79"/>
      <c r="E1129" s="79"/>
      <c r="F1129" s="79"/>
      <c r="G1129" s="79"/>
      <c r="H1129" s="79"/>
      <c r="I1129" s="79"/>
      <c r="J1129" s="79"/>
      <c r="K1129" s="79"/>
      <c r="L1129" s="79"/>
      <c r="AE1129" s="79"/>
      <c r="AF1129" s="79"/>
      <c r="AG1129" s="79"/>
      <c r="AH1129" s="79"/>
      <c r="AI1129" s="79"/>
      <c r="AJ1129" s="79"/>
      <c r="AK1129" s="79"/>
      <c r="AL1129" s="79"/>
      <c r="AM1129" s="79"/>
      <c r="AN1129" s="79"/>
      <c r="AO1129" s="79"/>
      <c r="AP1129" s="79"/>
      <c r="AQ1129" s="79"/>
      <c r="AR1129" s="79"/>
      <c r="AS1129" s="79"/>
      <c r="AT1129" s="79"/>
      <c r="AU1129" s="79"/>
      <c r="AV1129" s="79"/>
      <c r="AW1129" s="79"/>
      <c r="AX1129" s="79"/>
      <c r="AY1129" s="79"/>
      <c r="AZ1129" s="79"/>
      <c r="BA1129" s="79"/>
      <c r="BB1129" s="79"/>
      <c r="BC1129" s="79"/>
      <c r="BD1129" s="79"/>
      <c r="BE1129" s="79"/>
      <c r="BF1129" s="79"/>
      <c r="BG1129" s="79"/>
      <c r="BH1129" s="79"/>
      <c r="BI1129" s="79"/>
      <c r="BJ1129" s="79"/>
      <c r="BK1129" s="79"/>
      <c r="BL1129" s="79"/>
      <c r="BM1129" s="79"/>
      <c r="BN1129" s="79"/>
      <c r="BO1129" s="79"/>
      <c r="BP1129" s="79"/>
      <c r="BQ1129" s="79"/>
      <c r="BR1129" s="79"/>
      <c r="BS1129" s="79"/>
      <c r="BT1129" s="79"/>
      <c r="BU1129" s="79"/>
      <c r="BV1129" s="79"/>
      <c r="BW1129" s="79"/>
      <c r="BX1129" s="79"/>
      <c r="BY1129" s="79"/>
      <c r="BZ1129" s="79"/>
    </row>
    <row r="1130" spans="1:78">
      <c r="A1130" s="79"/>
      <c r="B1130" s="79"/>
      <c r="C1130" s="79"/>
      <c r="D1130" s="79"/>
      <c r="E1130" s="79"/>
      <c r="F1130" s="79"/>
      <c r="G1130" s="79"/>
      <c r="H1130" s="79"/>
      <c r="I1130" s="79"/>
      <c r="J1130" s="79"/>
      <c r="K1130" s="79"/>
      <c r="L1130" s="79"/>
      <c r="AE1130" s="79"/>
      <c r="AF1130" s="79"/>
      <c r="AG1130" s="79"/>
      <c r="AH1130" s="79"/>
      <c r="AI1130" s="79"/>
      <c r="AJ1130" s="79"/>
      <c r="AK1130" s="79"/>
      <c r="AL1130" s="79"/>
      <c r="AM1130" s="79"/>
      <c r="AN1130" s="79"/>
      <c r="AO1130" s="79"/>
      <c r="AP1130" s="79"/>
      <c r="AQ1130" s="79"/>
      <c r="AR1130" s="79"/>
      <c r="AS1130" s="79"/>
      <c r="AT1130" s="79"/>
      <c r="AU1130" s="79"/>
      <c r="AV1130" s="79"/>
      <c r="AW1130" s="79"/>
      <c r="AX1130" s="79"/>
      <c r="AY1130" s="79"/>
      <c r="AZ1130" s="79"/>
      <c r="BA1130" s="79"/>
      <c r="BB1130" s="79"/>
      <c r="BC1130" s="79"/>
      <c r="BD1130" s="79"/>
      <c r="BE1130" s="79"/>
      <c r="BF1130" s="79"/>
      <c r="BG1130" s="79"/>
      <c r="BH1130" s="79"/>
      <c r="BI1130" s="79"/>
      <c r="BJ1130" s="79"/>
      <c r="BK1130" s="79"/>
      <c r="BL1130" s="79"/>
      <c r="BM1130" s="79"/>
      <c r="BN1130" s="79"/>
      <c r="BO1130" s="79"/>
      <c r="BP1130" s="79"/>
      <c r="BQ1130" s="79"/>
      <c r="BR1130" s="79"/>
      <c r="BS1130" s="79"/>
      <c r="BT1130" s="79"/>
      <c r="BU1130" s="79"/>
      <c r="BV1130" s="79"/>
      <c r="BW1130" s="79"/>
      <c r="BX1130" s="79"/>
      <c r="BY1130" s="79"/>
      <c r="BZ1130" s="79"/>
    </row>
    <row r="1131" spans="1:78">
      <c r="A1131" s="79"/>
      <c r="B1131" s="79"/>
      <c r="C1131" s="79"/>
      <c r="D1131" s="79"/>
      <c r="E1131" s="79"/>
      <c r="F1131" s="79"/>
      <c r="G1131" s="79"/>
      <c r="H1131" s="79"/>
      <c r="I1131" s="79"/>
      <c r="J1131" s="79"/>
      <c r="K1131" s="79"/>
      <c r="L1131" s="79"/>
      <c r="AE1131" s="79"/>
      <c r="AF1131" s="79"/>
      <c r="AG1131" s="79"/>
      <c r="AH1131" s="79"/>
      <c r="AI1131" s="79"/>
      <c r="AJ1131" s="79"/>
      <c r="AK1131" s="79"/>
      <c r="AL1131" s="79"/>
      <c r="AM1131" s="79"/>
      <c r="AN1131" s="79"/>
      <c r="AO1131" s="79"/>
      <c r="AP1131" s="79"/>
      <c r="AQ1131" s="79"/>
      <c r="AR1131" s="79"/>
      <c r="AS1131" s="79"/>
      <c r="AT1131" s="79"/>
      <c r="AU1131" s="79"/>
      <c r="AV1131" s="79"/>
      <c r="AW1131" s="79"/>
      <c r="AX1131" s="79"/>
      <c r="AY1131" s="79"/>
      <c r="AZ1131" s="79"/>
      <c r="BA1131" s="79"/>
      <c r="BB1131" s="79"/>
      <c r="BC1131" s="79"/>
      <c r="BD1131" s="79"/>
      <c r="BE1131" s="79"/>
      <c r="BF1131" s="79"/>
      <c r="BG1131" s="79"/>
      <c r="BH1131" s="79"/>
      <c r="BI1131" s="79"/>
      <c r="BJ1131" s="79"/>
      <c r="BK1131" s="79"/>
      <c r="BL1131" s="79"/>
      <c r="BM1131" s="79"/>
      <c r="BN1131" s="79"/>
      <c r="BO1131" s="79"/>
      <c r="BP1131" s="79"/>
      <c r="BQ1131" s="79"/>
      <c r="BR1131" s="79"/>
      <c r="BS1131" s="79"/>
      <c r="BT1131" s="79"/>
      <c r="BU1131" s="79"/>
      <c r="BV1131" s="79"/>
      <c r="BW1131" s="79"/>
      <c r="BX1131" s="79"/>
      <c r="BY1131" s="79"/>
      <c r="BZ1131" s="79"/>
    </row>
    <row r="1132" spans="1:78">
      <c r="A1132" s="79"/>
      <c r="B1132" s="79"/>
      <c r="C1132" s="79"/>
      <c r="D1132" s="79"/>
      <c r="E1132" s="79"/>
      <c r="F1132" s="79"/>
      <c r="G1132" s="79"/>
      <c r="H1132" s="79"/>
      <c r="I1132" s="79"/>
      <c r="J1132" s="79"/>
      <c r="K1132" s="79"/>
      <c r="L1132" s="79"/>
      <c r="AE1132" s="79"/>
      <c r="AF1132" s="79"/>
      <c r="AG1132" s="79"/>
      <c r="AH1132" s="79"/>
      <c r="AI1132" s="79"/>
      <c r="AJ1132" s="79"/>
      <c r="AK1132" s="79"/>
      <c r="AL1132" s="79"/>
      <c r="AM1132" s="79"/>
      <c r="AN1132" s="79"/>
      <c r="AO1132" s="79"/>
      <c r="AP1132" s="79"/>
      <c r="AQ1132" s="79"/>
      <c r="AR1132" s="79"/>
      <c r="AS1132" s="79"/>
      <c r="AT1132" s="79"/>
      <c r="AU1132" s="79"/>
      <c r="AV1132" s="79"/>
      <c r="AW1132" s="79"/>
      <c r="AX1132" s="79"/>
      <c r="AY1132" s="79"/>
      <c r="AZ1132" s="79"/>
      <c r="BA1132" s="79"/>
      <c r="BB1132" s="79"/>
      <c r="BC1132" s="79"/>
      <c r="BD1132" s="79"/>
      <c r="BE1132" s="79"/>
      <c r="BF1132" s="79"/>
      <c r="BG1132" s="79"/>
      <c r="BH1132" s="79"/>
      <c r="BI1132" s="79"/>
      <c r="BJ1132" s="79"/>
      <c r="BK1132" s="79"/>
      <c r="BL1132" s="79"/>
      <c r="BM1132" s="79"/>
      <c r="BN1132" s="79"/>
      <c r="BO1132" s="79"/>
      <c r="BP1132" s="79"/>
      <c r="BQ1132" s="79"/>
      <c r="BR1132" s="79"/>
      <c r="BS1132" s="79"/>
      <c r="BT1132" s="79"/>
      <c r="BU1132" s="79"/>
      <c r="BV1132" s="79"/>
      <c r="BW1132" s="79"/>
      <c r="BX1132" s="79"/>
      <c r="BY1132" s="79"/>
      <c r="BZ1132" s="79"/>
    </row>
    <row r="1133" spans="1:78">
      <c r="A1133" s="79"/>
      <c r="B1133" s="79"/>
      <c r="C1133" s="79"/>
      <c r="D1133" s="79"/>
      <c r="E1133" s="79"/>
      <c r="F1133" s="79"/>
      <c r="G1133" s="79"/>
      <c r="H1133" s="79"/>
      <c r="I1133" s="79"/>
      <c r="J1133" s="79"/>
      <c r="K1133" s="79"/>
      <c r="L1133" s="79"/>
      <c r="AE1133" s="79"/>
      <c r="AF1133" s="79"/>
      <c r="AG1133" s="79"/>
      <c r="AH1133" s="79"/>
      <c r="AI1133" s="79"/>
      <c r="AJ1133" s="79"/>
      <c r="AK1133" s="79"/>
      <c r="AL1133" s="79"/>
      <c r="AM1133" s="79"/>
      <c r="AN1133" s="79"/>
      <c r="AO1133" s="79"/>
      <c r="AP1133" s="79"/>
      <c r="AQ1133" s="79"/>
      <c r="AR1133" s="79"/>
      <c r="AS1133" s="79"/>
      <c r="AT1133" s="79"/>
      <c r="AU1133" s="79"/>
      <c r="AV1133" s="79"/>
      <c r="AW1133" s="79"/>
      <c r="AX1133" s="79"/>
      <c r="AY1133" s="79"/>
      <c r="AZ1133" s="79"/>
      <c r="BA1133" s="79"/>
      <c r="BB1133" s="79"/>
      <c r="BC1133" s="79"/>
      <c r="BD1133" s="79"/>
      <c r="BE1133" s="79"/>
      <c r="BF1133" s="79"/>
      <c r="BG1133" s="79"/>
      <c r="BH1133" s="79"/>
      <c r="BI1133" s="79"/>
      <c r="BJ1133" s="79"/>
      <c r="BK1133" s="79"/>
      <c r="BL1133" s="79"/>
      <c r="BM1133" s="79"/>
      <c r="BN1133" s="79"/>
      <c r="BO1133" s="79"/>
      <c r="BP1133" s="79"/>
      <c r="BQ1133" s="79"/>
      <c r="BR1133" s="79"/>
      <c r="BS1133" s="79"/>
      <c r="BT1133" s="79"/>
      <c r="BU1133" s="79"/>
      <c r="BV1133" s="79"/>
      <c r="BW1133" s="79"/>
      <c r="BX1133" s="79"/>
      <c r="BY1133" s="79"/>
      <c r="BZ1133" s="79"/>
    </row>
    <row r="1134" spans="1:78">
      <c r="A1134" s="79"/>
      <c r="B1134" s="79"/>
      <c r="C1134" s="79"/>
      <c r="D1134" s="79"/>
      <c r="E1134" s="79"/>
      <c r="F1134" s="79"/>
      <c r="G1134" s="79"/>
      <c r="H1134" s="79"/>
      <c r="I1134" s="79"/>
      <c r="J1134" s="79"/>
      <c r="K1134" s="79"/>
      <c r="L1134" s="79"/>
      <c r="AE1134" s="79"/>
      <c r="AF1134" s="79"/>
      <c r="AG1134" s="79"/>
      <c r="AH1134" s="79"/>
      <c r="AI1134" s="79"/>
      <c r="AJ1134" s="79"/>
      <c r="AK1134" s="79"/>
      <c r="AL1134" s="79"/>
      <c r="AM1134" s="79"/>
      <c r="AN1134" s="79"/>
      <c r="AO1134" s="79"/>
      <c r="AP1134" s="79"/>
      <c r="AQ1134" s="79"/>
      <c r="AR1134" s="79"/>
      <c r="AS1134" s="79"/>
      <c r="AT1134" s="79"/>
      <c r="AU1134" s="79"/>
      <c r="AV1134" s="79"/>
      <c r="AW1134" s="79"/>
      <c r="AX1134" s="79"/>
      <c r="AY1134" s="79"/>
      <c r="AZ1134" s="79"/>
      <c r="BA1134" s="79"/>
      <c r="BB1134" s="79"/>
      <c r="BC1134" s="79"/>
      <c r="BD1134" s="79"/>
      <c r="BE1134" s="79"/>
      <c r="BF1134" s="79"/>
      <c r="BG1134" s="79"/>
      <c r="BH1134" s="79"/>
      <c r="BI1134" s="79"/>
      <c r="BJ1134" s="79"/>
      <c r="BK1134" s="79"/>
      <c r="BL1134" s="79"/>
      <c r="BM1134" s="79"/>
      <c r="BN1134" s="79"/>
      <c r="BO1134" s="79"/>
      <c r="BP1134" s="79"/>
      <c r="BQ1134" s="79"/>
      <c r="BR1134" s="79"/>
      <c r="BS1134" s="79"/>
      <c r="BT1134" s="79"/>
      <c r="BU1134" s="79"/>
      <c r="BV1134" s="79"/>
      <c r="BW1134" s="79"/>
      <c r="BX1134" s="79"/>
      <c r="BY1134" s="79"/>
      <c r="BZ1134" s="79"/>
    </row>
    <row r="1135" spans="1:78">
      <c r="A1135" s="79"/>
      <c r="B1135" s="79"/>
      <c r="C1135" s="79"/>
      <c r="D1135" s="79"/>
      <c r="E1135" s="79"/>
      <c r="F1135" s="79"/>
      <c r="G1135" s="79"/>
      <c r="H1135" s="79"/>
      <c r="I1135" s="79"/>
      <c r="J1135" s="79"/>
      <c r="K1135" s="79"/>
      <c r="L1135" s="79"/>
      <c r="AE1135" s="79"/>
      <c r="AF1135" s="79"/>
      <c r="AG1135" s="79"/>
      <c r="AH1135" s="79"/>
      <c r="AI1135" s="79"/>
      <c r="AJ1135" s="79"/>
      <c r="AK1135" s="79"/>
      <c r="AL1135" s="79"/>
      <c r="AM1135" s="79"/>
      <c r="AN1135" s="79"/>
      <c r="AO1135" s="79"/>
      <c r="AP1135" s="79"/>
      <c r="AQ1135" s="79"/>
      <c r="AR1135" s="79"/>
      <c r="AS1135" s="79"/>
      <c r="AT1135" s="79"/>
      <c r="AU1135" s="79"/>
      <c r="AV1135" s="79"/>
      <c r="AW1135" s="79"/>
      <c r="AX1135" s="79"/>
      <c r="AY1135" s="79"/>
      <c r="AZ1135" s="79"/>
      <c r="BA1135" s="79"/>
      <c r="BB1135" s="79"/>
      <c r="BC1135" s="79"/>
      <c r="BD1135" s="79"/>
      <c r="BE1135" s="79"/>
      <c r="BF1135" s="79"/>
      <c r="BG1135" s="79"/>
      <c r="BH1135" s="79"/>
      <c r="BI1135" s="79"/>
      <c r="BJ1135" s="79"/>
      <c r="BK1135" s="79"/>
      <c r="BL1135" s="79"/>
      <c r="BM1135" s="79"/>
      <c r="BN1135" s="79"/>
      <c r="BO1135" s="79"/>
      <c r="BP1135" s="79"/>
      <c r="BQ1135" s="79"/>
      <c r="BR1135" s="79"/>
      <c r="BS1135" s="79"/>
      <c r="BT1135" s="79"/>
      <c r="BU1135" s="79"/>
      <c r="BV1135" s="79"/>
      <c r="BW1135" s="79"/>
      <c r="BX1135" s="79"/>
      <c r="BY1135" s="79"/>
      <c r="BZ1135" s="79"/>
    </row>
    <row r="1136" spans="1:78">
      <c r="A1136" s="79"/>
      <c r="B1136" s="79"/>
      <c r="C1136" s="79"/>
      <c r="D1136" s="79"/>
      <c r="E1136" s="79"/>
      <c r="F1136" s="79"/>
      <c r="G1136" s="79"/>
      <c r="H1136" s="79"/>
      <c r="I1136" s="79"/>
      <c r="J1136" s="79"/>
      <c r="K1136" s="79"/>
      <c r="L1136" s="79"/>
      <c r="AE1136" s="79"/>
      <c r="AF1136" s="79"/>
      <c r="AG1136" s="79"/>
      <c r="AH1136" s="79"/>
      <c r="AI1136" s="79"/>
      <c r="AJ1136" s="79"/>
      <c r="AK1136" s="79"/>
      <c r="AL1136" s="79"/>
      <c r="AM1136" s="79"/>
      <c r="AN1136" s="79"/>
      <c r="AO1136" s="79"/>
      <c r="AP1136" s="79"/>
      <c r="AQ1136" s="79"/>
      <c r="AR1136" s="79"/>
      <c r="AS1136" s="79"/>
      <c r="AT1136" s="79"/>
      <c r="AU1136" s="79"/>
      <c r="AV1136" s="79"/>
      <c r="AW1136" s="79"/>
      <c r="AX1136" s="79"/>
      <c r="AY1136" s="79"/>
      <c r="AZ1136" s="79"/>
      <c r="BA1136" s="79"/>
      <c r="BB1136" s="79"/>
      <c r="BC1136" s="79"/>
      <c r="BD1136" s="79"/>
      <c r="BE1136" s="79"/>
      <c r="BF1136" s="79"/>
      <c r="BG1136" s="79"/>
      <c r="BH1136" s="79"/>
      <c r="BI1136" s="79"/>
      <c r="BJ1136" s="79"/>
      <c r="BK1136" s="79"/>
      <c r="BL1136" s="79"/>
      <c r="BM1136" s="79"/>
      <c r="BN1136" s="79"/>
      <c r="BO1136" s="79"/>
      <c r="BP1136" s="79"/>
      <c r="BQ1136" s="79"/>
      <c r="BR1136" s="79"/>
      <c r="BS1136" s="79"/>
      <c r="BT1136" s="79"/>
      <c r="BU1136" s="79"/>
      <c r="BV1136" s="79"/>
      <c r="BW1136" s="79"/>
      <c r="BX1136" s="79"/>
      <c r="BY1136" s="79"/>
      <c r="BZ1136" s="79"/>
    </row>
    <row r="1137" spans="1:78">
      <c r="A1137" s="79"/>
      <c r="B1137" s="79"/>
      <c r="C1137" s="79"/>
      <c r="D1137" s="79"/>
      <c r="E1137" s="79"/>
      <c r="F1137" s="79"/>
      <c r="G1137" s="79"/>
      <c r="H1137" s="79"/>
      <c r="I1137" s="79"/>
      <c r="J1137" s="79"/>
      <c r="K1137" s="79"/>
      <c r="L1137" s="79"/>
      <c r="AE1137" s="79"/>
      <c r="AF1137" s="79"/>
      <c r="AG1137" s="79"/>
      <c r="AH1137" s="79"/>
      <c r="AI1137" s="79"/>
      <c r="AJ1137" s="79"/>
      <c r="AK1137" s="79"/>
      <c r="AL1137" s="79"/>
      <c r="AM1137" s="79"/>
      <c r="AN1137" s="79"/>
      <c r="AO1137" s="79"/>
      <c r="AP1137" s="79"/>
      <c r="AQ1137" s="79"/>
      <c r="AR1137" s="79"/>
      <c r="AS1137" s="79"/>
      <c r="AT1137" s="79"/>
      <c r="AU1137" s="79"/>
      <c r="AV1137" s="79"/>
      <c r="AW1137" s="79"/>
      <c r="AX1137" s="79"/>
      <c r="AY1137" s="79"/>
      <c r="AZ1137" s="79"/>
      <c r="BA1137" s="79"/>
      <c r="BB1137" s="79"/>
      <c r="BC1137" s="79"/>
      <c r="BD1137" s="79"/>
      <c r="BE1137" s="79"/>
      <c r="BF1137" s="79"/>
      <c r="BG1137" s="79"/>
      <c r="BH1137" s="79"/>
      <c r="BI1137" s="79"/>
      <c r="BJ1137" s="79"/>
      <c r="BK1137" s="79"/>
      <c r="BL1137" s="79"/>
      <c r="BM1137" s="79"/>
      <c r="BN1137" s="79"/>
      <c r="BO1137" s="79"/>
      <c r="BP1137" s="79"/>
      <c r="BQ1137" s="79"/>
      <c r="BR1137" s="79"/>
      <c r="BS1137" s="79"/>
      <c r="BT1137" s="79"/>
      <c r="BU1137" s="79"/>
      <c r="BV1137" s="79"/>
      <c r="BW1137" s="79"/>
      <c r="BX1137" s="79"/>
      <c r="BY1137" s="79"/>
      <c r="BZ1137" s="79"/>
    </row>
    <row r="1138" spans="1:78">
      <c r="A1138" s="79"/>
      <c r="B1138" s="79"/>
      <c r="C1138" s="79"/>
      <c r="D1138" s="79"/>
      <c r="E1138" s="79"/>
      <c r="F1138" s="79"/>
      <c r="G1138" s="79"/>
      <c r="H1138" s="79"/>
      <c r="I1138" s="79"/>
      <c r="J1138" s="79"/>
      <c r="K1138" s="79"/>
      <c r="L1138" s="79"/>
      <c r="AE1138" s="79"/>
      <c r="AF1138" s="79"/>
      <c r="AG1138" s="79"/>
      <c r="AH1138" s="79"/>
      <c r="AI1138" s="79"/>
      <c r="AJ1138" s="79"/>
      <c r="AK1138" s="79"/>
      <c r="AL1138" s="79"/>
      <c r="AM1138" s="79"/>
      <c r="AN1138" s="79"/>
      <c r="AO1138" s="79"/>
      <c r="AP1138" s="79"/>
      <c r="AQ1138" s="79"/>
      <c r="AR1138" s="79"/>
      <c r="AS1138" s="79"/>
      <c r="AT1138" s="79"/>
      <c r="AU1138" s="79"/>
      <c r="AV1138" s="79"/>
      <c r="AW1138" s="79"/>
      <c r="AX1138" s="79"/>
      <c r="AY1138" s="79"/>
      <c r="AZ1138" s="79"/>
      <c r="BA1138" s="79"/>
      <c r="BB1138" s="79"/>
      <c r="BC1138" s="79"/>
      <c r="BD1138" s="79"/>
      <c r="BE1138" s="79"/>
      <c r="BF1138" s="79"/>
      <c r="BG1138" s="79"/>
      <c r="BH1138" s="79"/>
      <c r="BI1138" s="79"/>
      <c r="BJ1138" s="79"/>
      <c r="BK1138" s="79"/>
      <c r="BL1138" s="79"/>
      <c r="BM1138" s="79"/>
      <c r="BN1138" s="79"/>
      <c r="BO1138" s="79"/>
      <c r="BP1138" s="79"/>
      <c r="BQ1138" s="79"/>
      <c r="BR1138" s="79"/>
      <c r="BS1138" s="79"/>
      <c r="BT1138" s="79"/>
      <c r="BU1138" s="79"/>
      <c r="BV1138" s="79"/>
      <c r="BW1138" s="79"/>
      <c r="BX1138" s="79"/>
      <c r="BY1138" s="79"/>
      <c r="BZ1138" s="79"/>
    </row>
    <row r="1139" spans="1:78">
      <c r="A1139" s="79"/>
      <c r="B1139" s="79"/>
      <c r="C1139" s="79"/>
      <c r="D1139" s="79"/>
      <c r="E1139" s="79"/>
      <c r="F1139" s="79"/>
      <c r="G1139" s="79"/>
      <c r="H1139" s="79"/>
      <c r="I1139" s="79"/>
      <c r="J1139" s="79"/>
      <c r="K1139" s="79"/>
      <c r="L1139" s="79"/>
      <c r="AE1139" s="79"/>
      <c r="AF1139" s="79"/>
      <c r="AG1139" s="79"/>
      <c r="AH1139" s="79"/>
      <c r="AI1139" s="79"/>
      <c r="AJ1139" s="79"/>
      <c r="AK1139" s="79"/>
      <c r="AL1139" s="79"/>
      <c r="AM1139" s="79"/>
      <c r="AN1139" s="79"/>
      <c r="AO1139" s="79"/>
      <c r="AP1139" s="79"/>
      <c r="AQ1139" s="79"/>
      <c r="AR1139" s="79"/>
      <c r="AS1139" s="79"/>
      <c r="AT1139" s="79"/>
      <c r="AU1139" s="79"/>
      <c r="AV1139" s="79"/>
      <c r="AW1139" s="79"/>
      <c r="AX1139" s="79"/>
      <c r="AY1139" s="79"/>
      <c r="AZ1139" s="79"/>
      <c r="BA1139" s="79"/>
      <c r="BB1139" s="79"/>
      <c r="BC1139" s="79"/>
      <c r="BD1139" s="79"/>
      <c r="BE1139" s="79"/>
      <c r="BF1139" s="79"/>
      <c r="BG1139" s="79"/>
      <c r="BH1139" s="79"/>
      <c r="BI1139" s="79"/>
      <c r="BJ1139" s="79"/>
      <c r="BK1139" s="79"/>
      <c r="BL1139" s="79"/>
      <c r="BM1139" s="79"/>
      <c r="BN1139" s="79"/>
      <c r="BO1139" s="79"/>
      <c r="BP1139" s="79"/>
      <c r="BQ1139" s="79"/>
      <c r="BR1139" s="79"/>
      <c r="BS1139" s="79"/>
      <c r="BT1139" s="79"/>
      <c r="BU1139" s="79"/>
      <c r="BV1139" s="79"/>
      <c r="BW1139" s="79"/>
      <c r="BX1139" s="79"/>
      <c r="BY1139" s="79"/>
      <c r="BZ1139" s="79"/>
    </row>
    <row r="1140" spans="1:78">
      <c r="A1140" s="79"/>
      <c r="B1140" s="79"/>
      <c r="C1140" s="79"/>
      <c r="D1140" s="79"/>
      <c r="E1140" s="79"/>
      <c r="F1140" s="79"/>
      <c r="G1140" s="79"/>
      <c r="H1140" s="79"/>
      <c r="I1140" s="79"/>
      <c r="J1140" s="79"/>
      <c r="K1140" s="79"/>
      <c r="L1140" s="79"/>
      <c r="AE1140" s="79"/>
      <c r="AF1140" s="79"/>
      <c r="AG1140" s="79"/>
      <c r="AH1140" s="79"/>
      <c r="AI1140" s="79"/>
      <c r="AJ1140" s="79"/>
      <c r="AK1140" s="79"/>
      <c r="AL1140" s="79"/>
      <c r="AM1140" s="79"/>
      <c r="AN1140" s="79"/>
      <c r="AO1140" s="79"/>
      <c r="AP1140" s="79"/>
      <c r="AQ1140" s="79"/>
      <c r="AR1140" s="79"/>
      <c r="AS1140" s="79"/>
      <c r="AT1140" s="79"/>
      <c r="AU1140" s="79"/>
      <c r="AV1140" s="79"/>
      <c r="AW1140" s="79"/>
      <c r="AX1140" s="79"/>
      <c r="AY1140" s="79"/>
      <c r="AZ1140" s="79"/>
      <c r="BA1140" s="79"/>
      <c r="BB1140" s="79"/>
      <c r="BC1140" s="79"/>
      <c r="BD1140" s="79"/>
      <c r="BE1140" s="79"/>
      <c r="BF1140" s="79"/>
      <c r="BG1140" s="79"/>
      <c r="BH1140" s="79"/>
      <c r="BI1140" s="79"/>
      <c r="BJ1140" s="79"/>
      <c r="BK1140" s="79"/>
      <c r="BL1140" s="79"/>
      <c r="BM1140" s="79"/>
      <c r="BN1140" s="79"/>
      <c r="BO1140" s="79"/>
      <c r="BP1140" s="79"/>
      <c r="BQ1140" s="79"/>
      <c r="BR1140" s="79"/>
      <c r="BS1140" s="79"/>
      <c r="BT1140" s="79"/>
      <c r="BU1140" s="79"/>
      <c r="BV1140" s="79"/>
      <c r="BW1140" s="79"/>
      <c r="BX1140" s="79"/>
      <c r="BY1140" s="79"/>
      <c r="BZ1140" s="79"/>
    </row>
    <row r="1141" spans="1:78">
      <c r="A1141" s="79"/>
      <c r="B1141" s="79"/>
      <c r="C1141" s="79"/>
      <c r="D1141" s="79"/>
      <c r="E1141" s="79"/>
      <c r="F1141" s="79"/>
      <c r="G1141" s="79"/>
      <c r="H1141" s="79"/>
      <c r="I1141" s="79"/>
      <c r="J1141" s="79"/>
      <c r="K1141" s="79"/>
      <c r="L1141" s="79"/>
      <c r="AE1141" s="79"/>
      <c r="AF1141" s="79"/>
      <c r="AG1141" s="79"/>
      <c r="AH1141" s="79"/>
      <c r="AI1141" s="79"/>
      <c r="AJ1141" s="79"/>
      <c r="AK1141" s="79"/>
      <c r="AL1141" s="79"/>
      <c r="AM1141" s="79"/>
      <c r="AN1141" s="79"/>
      <c r="AO1141" s="79"/>
      <c r="AP1141" s="79"/>
      <c r="AQ1141" s="79"/>
      <c r="AR1141" s="79"/>
      <c r="AS1141" s="79"/>
      <c r="AT1141" s="79"/>
      <c r="AU1141" s="79"/>
      <c r="AV1141" s="79"/>
      <c r="AW1141" s="79"/>
      <c r="AX1141" s="79"/>
      <c r="AY1141" s="79"/>
      <c r="AZ1141" s="79"/>
      <c r="BA1141" s="79"/>
      <c r="BB1141" s="79"/>
      <c r="BC1141" s="79"/>
      <c r="BD1141" s="79"/>
      <c r="BE1141" s="79"/>
      <c r="BF1141" s="79"/>
      <c r="BG1141" s="79"/>
      <c r="BH1141" s="79"/>
      <c r="BI1141" s="79"/>
      <c r="BJ1141" s="79"/>
      <c r="BK1141" s="79"/>
      <c r="BL1141" s="79"/>
      <c r="BM1141" s="79"/>
      <c r="BN1141" s="79"/>
      <c r="BO1141" s="79"/>
      <c r="BP1141" s="79"/>
      <c r="BQ1141" s="79"/>
      <c r="BR1141" s="79"/>
      <c r="BS1141" s="79"/>
      <c r="BT1141" s="79"/>
      <c r="BU1141" s="79"/>
      <c r="BV1141" s="79"/>
      <c r="BW1141" s="79"/>
      <c r="BX1141" s="79"/>
      <c r="BY1141" s="79"/>
      <c r="BZ1141" s="79"/>
    </row>
    <row r="1142" spans="1:78">
      <c r="A1142" s="79"/>
      <c r="B1142" s="79"/>
      <c r="C1142" s="79"/>
      <c r="D1142" s="79"/>
      <c r="E1142" s="79"/>
      <c r="F1142" s="79"/>
      <c r="G1142" s="79"/>
      <c r="H1142" s="79"/>
      <c r="I1142" s="79"/>
      <c r="J1142" s="79"/>
      <c r="K1142" s="79"/>
      <c r="L1142" s="79"/>
      <c r="AE1142" s="79"/>
      <c r="AF1142" s="79"/>
      <c r="AG1142" s="79"/>
      <c r="AH1142" s="79"/>
      <c r="AI1142" s="79"/>
      <c r="AJ1142" s="79"/>
      <c r="AK1142" s="79"/>
      <c r="AL1142" s="79"/>
      <c r="AM1142" s="79"/>
      <c r="AN1142" s="79"/>
      <c r="AO1142" s="79"/>
      <c r="AP1142" s="79"/>
      <c r="AQ1142" s="79"/>
      <c r="AR1142" s="79"/>
      <c r="AS1142" s="79"/>
      <c r="AT1142" s="79"/>
      <c r="AU1142" s="79"/>
      <c r="AV1142" s="79"/>
      <c r="AW1142" s="79"/>
      <c r="AX1142" s="79"/>
      <c r="AY1142" s="79"/>
      <c r="AZ1142" s="79"/>
      <c r="BA1142" s="79"/>
      <c r="BB1142" s="79"/>
      <c r="BC1142" s="79"/>
      <c r="BD1142" s="79"/>
      <c r="BE1142" s="79"/>
      <c r="BF1142" s="79"/>
      <c r="BG1142" s="79"/>
      <c r="BH1142" s="79"/>
      <c r="BI1142" s="79"/>
      <c r="BJ1142" s="79"/>
      <c r="BK1142" s="79"/>
      <c r="BL1142" s="79"/>
      <c r="BM1142" s="79"/>
      <c r="BN1142" s="79"/>
      <c r="BO1142" s="79"/>
      <c r="BP1142" s="79"/>
      <c r="BQ1142" s="79"/>
      <c r="BR1142" s="79"/>
      <c r="BS1142" s="79"/>
      <c r="BT1142" s="79"/>
      <c r="BU1142" s="79"/>
      <c r="BV1142" s="79"/>
      <c r="BW1142" s="79"/>
      <c r="BX1142" s="79"/>
      <c r="BY1142" s="79"/>
      <c r="BZ1142" s="79"/>
    </row>
    <row r="1143" spans="1:78">
      <c r="A1143" s="79"/>
      <c r="B1143" s="79"/>
      <c r="C1143" s="79"/>
      <c r="D1143" s="79"/>
      <c r="E1143" s="79"/>
      <c r="F1143" s="79"/>
      <c r="G1143" s="79"/>
      <c r="H1143" s="79"/>
      <c r="I1143" s="79"/>
      <c r="J1143" s="79"/>
      <c r="K1143" s="79"/>
      <c r="L1143" s="79"/>
      <c r="AE1143" s="79"/>
      <c r="AF1143" s="79"/>
      <c r="AG1143" s="79"/>
      <c r="AH1143" s="79"/>
      <c r="AI1143" s="79"/>
      <c r="AJ1143" s="79"/>
      <c r="AK1143" s="79"/>
      <c r="AL1143" s="79"/>
      <c r="AM1143" s="79"/>
      <c r="AN1143" s="79"/>
      <c r="AO1143" s="79"/>
      <c r="AP1143" s="79"/>
      <c r="AQ1143" s="79"/>
      <c r="AR1143" s="79"/>
      <c r="AS1143" s="79"/>
      <c r="AT1143" s="79"/>
      <c r="AU1143" s="79"/>
      <c r="AV1143" s="79"/>
      <c r="AW1143" s="79"/>
      <c r="AX1143" s="79"/>
      <c r="AY1143" s="79"/>
      <c r="AZ1143" s="79"/>
      <c r="BA1143" s="79"/>
      <c r="BB1143" s="79"/>
      <c r="BC1143" s="79"/>
      <c r="BD1143" s="79"/>
      <c r="BE1143" s="79"/>
      <c r="BF1143" s="79"/>
      <c r="BG1143" s="79"/>
      <c r="BH1143" s="79"/>
      <c r="BI1143" s="79"/>
      <c r="BJ1143" s="79"/>
      <c r="BK1143" s="79"/>
      <c r="BL1143" s="79"/>
      <c r="BM1143" s="79"/>
      <c r="BN1143" s="79"/>
      <c r="BO1143" s="79"/>
      <c r="BP1143" s="79"/>
      <c r="BQ1143" s="79"/>
      <c r="BR1143" s="79"/>
      <c r="BS1143" s="79"/>
      <c r="BT1143" s="79"/>
      <c r="BU1143" s="79"/>
      <c r="BV1143" s="79"/>
      <c r="BW1143" s="79"/>
      <c r="BX1143" s="79"/>
      <c r="BY1143" s="79"/>
      <c r="BZ1143" s="79"/>
    </row>
    <row r="1144" spans="1:78">
      <c r="A1144" s="79"/>
      <c r="B1144" s="79"/>
      <c r="C1144" s="79"/>
      <c r="D1144" s="79"/>
      <c r="E1144" s="79"/>
      <c r="F1144" s="79"/>
      <c r="G1144" s="79"/>
      <c r="H1144" s="79"/>
      <c r="I1144" s="79"/>
      <c r="J1144" s="79"/>
      <c r="K1144" s="79"/>
      <c r="L1144" s="79"/>
      <c r="AE1144" s="79"/>
      <c r="AF1144" s="79"/>
      <c r="AG1144" s="79"/>
      <c r="AH1144" s="79"/>
      <c r="AI1144" s="79"/>
      <c r="AJ1144" s="79"/>
      <c r="AK1144" s="79"/>
      <c r="AL1144" s="79"/>
      <c r="AM1144" s="79"/>
      <c r="AN1144" s="79"/>
      <c r="AO1144" s="79"/>
      <c r="AP1144" s="79"/>
      <c r="AQ1144" s="79"/>
      <c r="AR1144" s="79"/>
      <c r="AS1144" s="79"/>
      <c r="AT1144" s="79"/>
      <c r="AU1144" s="79"/>
      <c r="AV1144" s="79"/>
      <c r="AW1144" s="79"/>
      <c r="AX1144" s="79"/>
      <c r="AY1144" s="79"/>
      <c r="AZ1144" s="79"/>
      <c r="BA1144" s="79"/>
      <c r="BB1144" s="79"/>
      <c r="BC1144" s="79"/>
      <c r="BD1144" s="79"/>
      <c r="BE1144" s="79"/>
      <c r="BF1144" s="79"/>
      <c r="BG1144" s="79"/>
      <c r="BH1144" s="79"/>
      <c r="BI1144" s="79"/>
      <c r="BJ1144" s="79"/>
      <c r="BK1144" s="79"/>
      <c r="BL1144" s="79"/>
      <c r="BM1144" s="79"/>
      <c r="BN1144" s="79"/>
      <c r="BO1144" s="79"/>
      <c r="BP1144" s="79"/>
      <c r="BQ1144" s="79"/>
      <c r="BR1144" s="79"/>
      <c r="BS1144" s="79"/>
      <c r="BT1144" s="79"/>
      <c r="BU1144" s="79"/>
      <c r="BV1144" s="79"/>
      <c r="BW1144" s="79"/>
      <c r="BX1144" s="79"/>
      <c r="BY1144" s="79"/>
      <c r="BZ1144" s="79"/>
    </row>
    <row r="1145" spans="1:78">
      <c r="A1145" s="79"/>
      <c r="B1145" s="79"/>
      <c r="C1145" s="79"/>
      <c r="D1145" s="79"/>
      <c r="E1145" s="79"/>
      <c r="F1145" s="79"/>
      <c r="G1145" s="79"/>
      <c r="H1145" s="79"/>
      <c r="I1145" s="79"/>
      <c r="J1145" s="79"/>
      <c r="K1145" s="79"/>
      <c r="L1145" s="79"/>
      <c r="AE1145" s="79"/>
      <c r="AF1145" s="79"/>
      <c r="AG1145" s="79"/>
      <c r="AH1145" s="79"/>
      <c r="AI1145" s="79"/>
      <c r="AJ1145" s="79"/>
      <c r="AK1145" s="79"/>
      <c r="AL1145" s="79"/>
      <c r="AM1145" s="79"/>
      <c r="AN1145" s="79"/>
      <c r="AO1145" s="79"/>
      <c r="AP1145" s="79"/>
      <c r="AQ1145" s="79"/>
      <c r="AR1145" s="79"/>
      <c r="AS1145" s="79"/>
      <c r="AT1145" s="79"/>
      <c r="AU1145" s="79"/>
      <c r="AV1145" s="79"/>
      <c r="AW1145" s="79"/>
      <c r="AX1145" s="79"/>
      <c r="AY1145" s="79"/>
      <c r="AZ1145" s="79"/>
      <c r="BA1145" s="79"/>
      <c r="BB1145" s="79"/>
      <c r="BC1145" s="79"/>
      <c r="BD1145" s="79"/>
      <c r="BE1145" s="79"/>
      <c r="BF1145" s="79"/>
      <c r="BG1145" s="79"/>
      <c r="BH1145" s="79"/>
      <c r="BI1145" s="79"/>
      <c r="BJ1145" s="79"/>
      <c r="BK1145" s="79"/>
      <c r="BL1145" s="79"/>
      <c r="BM1145" s="79"/>
      <c r="BN1145" s="79"/>
      <c r="BO1145" s="79"/>
      <c r="BP1145" s="79"/>
      <c r="BQ1145" s="79"/>
      <c r="BR1145" s="79"/>
      <c r="BS1145" s="79"/>
      <c r="BT1145" s="79"/>
      <c r="BU1145" s="79"/>
      <c r="BV1145" s="79"/>
      <c r="BW1145" s="79"/>
      <c r="BX1145" s="79"/>
      <c r="BY1145" s="79"/>
      <c r="BZ1145" s="79"/>
    </row>
    <row r="1146" spans="1:78">
      <c r="A1146" s="79"/>
      <c r="B1146" s="79"/>
      <c r="C1146" s="79"/>
      <c r="D1146" s="79"/>
      <c r="E1146" s="79"/>
      <c r="F1146" s="79"/>
      <c r="G1146" s="79"/>
      <c r="H1146" s="79"/>
      <c r="I1146" s="79"/>
      <c r="J1146" s="79"/>
      <c r="K1146" s="79"/>
      <c r="L1146" s="79"/>
      <c r="AE1146" s="79"/>
      <c r="AF1146" s="79"/>
      <c r="AG1146" s="79"/>
      <c r="AH1146" s="79"/>
      <c r="AI1146" s="79"/>
      <c r="AJ1146" s="79"/>
      <c r="AK1146" s="79"/>
      <c r="AL1146" s="79"/>
      <c r="AM1146" s="79"/>
      <c r="AN1146" s="79"/>
      <c r="AO1146" s="79"/>
      <c r="AP1146" s="79"/>
      <c r="AQ1146" s="79"/>
      <c r="AR1146" s="79"/>
      <c r="AS1146" s="79"/>
      <c r="AT1146" s="79"/>
      <c r="AU1146" s="79"/>
      <c r="AV1146" s="79"/>
      <c r="AW1146" s="79"/>
      <c r="AX1146" s="79"/>
      <c r="AY1146" s="79"/>
      <c r="AZ1146" s="79"/>
      <c r="BA1146" s="79"/>
      <c r="BB1146" s="79"/>
      <c r="BC1146" s="79"/>
      <c r="BD1146" s="79"/>
      <c r="BE1146" s="79"/>
      <c r="BF1146" s="79"/>
      <c r="BG1146" s="79"/>
      <c r="BH1146" s="79"/>
      <c r="BI1146" s="79"/>
      <c r="BJ1146" s="79"/>
      <c r="BK1146" s="79"/>
      <c r="BL1146" s="79"/>
      <c r="BM1146" s="79"/>
      <c r="BN1146" s="79"/>
      <c r="BO1146" s="79"/>
      <c r="BP1146" s="79"/>
      <c r="BQ1146" s="79"/>
      <c r="BR1146" s="79"/>
      <c r="BS1146" s="79"/>
      <c r="BT1146" s="79"/>
      <c r="BU1146" s="79"/>
      <c r="BV1146" s="79"/>
      <c r="BW1146" s="79"/>
      <c r="BX1146" s="79"/>
      <c r="BY1146" s="79"/>
      <c r="BZ1146" s="79"/>
    </row>
    <row r="1147" spans="1:78">
      <c r="A1147" s="79"/>
      <c r="B1147" s="79"/>
      <c r="C1147" s="79"/>
      <c r="D1147" s="79"/>
      <c r="E1147" s="79"/>
      <c r="F1147" s="79"/>
      <c r="G1147" s="79"/>
      <c r="H1147" s="79"/>
      <c r="I1147" s="79"/>
      <c r="J1147" s="79"/>
      <c r="K1147" s="79"/>
      <c r="L1147" s="79"/>
      <c r="AE1147" s="79"/>
      <c r="AF1147" s="79"/>
      <c r="AG1147" s="79"/>
      <c r="AH1147" s="79"/>
      <c r="AI1147" s="79"/>
      <c r="AJ1147" s="79"/>
      <c r="AK1147" s="79"/>
      <c r="AL1147" s="79"/>
      <c r="AM1147" s="79"/>
      <c r="AN1147" s="79"/>
      <c r="AO1147" s="79"/>
      <c r="AP1147" s="79"/>
      <c r="AQ1147" s="79"/>
      <c r="AR1147" s="79"/>
      <c r="AS1147" s="79"/>
      <c r="AT1147" s="79"/>
      <c r="AU1147" s="79"/>
      <c r="AV1147" s="79"/>
      <c r="AW1147" s="79"/>
      <c r="AX1147" s="79"/>
      <c r="AY1147" s="79"/>
      <c r="AZ1147" s="79"/>
      <c r="BA1147" s="79"/>
      <c r="BB1147" s="79"/>
      <c r="BC1147" s="79"/>
      <c r="BD1147" s="79"/>
      <c r="BE1147" s="79"/>
      <c r="BF1147" s="79"/>
      <c r="BG1147" s="79"/>
      <c r="BH1147" s="79"/>
      <c r="BI1147" s="79"/>
      <c r="BJ1147" s="79"/>
      <c r="BK1147" s="79"/>
      <c r="BL1147" s="79"/>
      <c r="BM1147" s="79"/>
      <c r="BN1147" s="79"/>
      <c r="BO1147" s="79"/>
      <c r="BP1147" s="79"/>
      <c r="BQ1147" s="79"/>
      <c r="BR1147" s="79"/>
      <c r="BS1147" s="79"/>
      <c r="BT1147" s="79"/>
      <c r="BU1147" s="79"/>
      <c r="BV1147" s="79"/>
      <c r="BW1147" s="79"/>
      <c r="BX1147" s="79"/>
      <c r="BY1147" s="79"/>
      <c r="BZ1147" s="79"/>
    </row>
    <row r="1148" spans="1:78">
      <c r="A1148" s="79"/>
      <c r="B1148" s="79"/>
      <c r="C1148" s="79"/>
      <c r="D1148" s="79"/>
      <c r="E1148" s="79"/>
      <c r="F1148" s="79"/>
      <c r="G1148" s="79"/>
      <c r="H1148" s="79"/>
      <c r="I1148" s="79"/>
      <c r="J1148" s="79"/>
      <c r="K1148" s="79"/>
      <c r="L1148" s="79"/>
      <c r="AE1148" s="79"/>
      <c r="AF1148" s="79"/>
      <c r="AG1148" s="79"/>
      <c r="AH1148" s="79"/>
      <c r="AI1148" s="79"/>
      <c r="AJ1148" s="79"/>
      <c r="AK1148" s="79"/>
      <c r="AL1148" s="79"/>
      <c r="AM1148" s="79"/>
      <c r="AN1148" s="79"/>
      <c r="AO1148" s="79"/>
      <c r="AP1148" s="79"/>
      <c r="AQ1148" s="79"/>
      <c r="AR1148" s="79"/>
      <c r="AS1148" s="79"/>
      <c r="AT1148" s="79"/>
      <c r="AU1148" s="79"/>
      <c r="AV1148" s="79"/>
      <c r="AW1148" s="79"/>
      <c r="AX1148" s="79"/>
      <c r="AY1148" s="79"/>
      <c r="AZ1148" s="79"/>
      <c r="BA1148" s="79"/>
      <c r="BB1148" s="79"/>
      <c r="BC1148" s="79"/>
      <c r="BD1148" s="79"/>
      <c r="BE1148" s="79"/>
      <c r="BF1148" s="79"/>
      <c r="BG1148" s="79"/>
      <c r="BH1148" s="79"/>
      <c r="BI1148" s="79"/>
      <c r="BJ1148" s="79"/>
      <c r="BK1148" s="79"/>
      <c r="BL1148" s="79"/>
      <c r="BM1148" s="79"/>
      <c r="BN1148" s="79"/>
      <c r="BO1148" s="79"/>
      <c r="BP1148" s="79"/>
      <c r="BQ1148" s="79"/>
      <c r="BR1148" s="79"/>
      <c r="BS1148" s="79"/>
      <c r="BT1148" s="79"/>
      <c r="BU1148" s="79"/>
      <c r="BV1148" s="79"/>
      <c r="BW1148" s="79"/>
      <c r="BX1148" s="79"/>
      <c r="BY1148" s="79"/>
      <c r="BZ1148" s="79"/>
    </row>
    <row r="1149" spans="1:78">
      <c r="A1149" s="79"/>
      <c r="B1149" s="79"/>
      <c r="C1149" s="79"/>
      <c r="D1149" s="79"/>
      <c r="E1149" s="79"/>
      <c r="F1149" s="79"/>
      <c r="G1149" s="79"/>
      <c r="H1149" s="79"/>
      <c r="I1149" s="79"/>
      <c r="J1149" s="79"/>
      <c r="K1149" s="79"/>
      <c r="L1149" s="79"/>
      <c r="AE1149" s="79"/>
      <c r="AF1149" s="79"/>
      <c r="AG1149" s="79"/>
      <c r="AH1149" s="79"/>
      <c r="AI1149" s="79"/>
      <c r="AJ1149" s="79"/>
      <c r="AK1149" s="79"/>
      <c r="AL1149" s="79"/>
      <c r="AM1149" s="79"/>
      <c r="AN1149" s="79"/>
      <c r="AO1149" s="79"/>
      <c r="AP1149" s="79"/>
      <c r="AQ1149" s="79"/>
      <c r="AR1149" s="79"/>
      <c r="AS1149" s="79"/>
      <c r="AT1149" s="79"/>
      <c r="AU1149" s="79"/>
      <c r="AV1149" s="79"/>
      <c r="AW1149" s="79"/>
      <c r="AX1149" s="79"/>
      <c r="AY1149" s="79"/>
      <c r="AZ1149" s="79"/>
      <c r="BA1149" s="79"/>
      <c r="BB1149" s="79"/>
      <c r="BC1149" s="79"/>
      <c r="BD1149" s="79"/>
      <c r="BE1149" s="79"/>
      <c r="BF1149" s="79"/>
      <c r="BG1149" s="79"/>
      <c r="BH1149" s="79"/>
      <c r="BI1149" s="79"/>
      <c r="BJ1149" s="79"/>
      <c r="BK1149" s="79"/>
      <c r="BL1149" s="79"/>
      <c r="BM1149" s="79"/>
      <c r="BN1149" s="79"/>
      <c r="BO1149" s="79"/>
      <c r="BP1149" s="79"/>
      <c r="BQ1149" s="79"/>
      <c r="BR1149" s="79"/>
      <c r="BS1149" s="79"/>
      <c r="BT1149" s="79"/>
      <c r="BU1149" s="79"/>
      <c r="BV1149" s="79"/>
      <c r="BW1149" s="79"/>
      <c r="BX1149" s="79"/>
      <c r="BY1149" s="79"/>
      <c r="BZ1149" s="79"/>
    </row>
    <row r="1150" spans="1:78">
      <c r="A1150" s="79"/>
      <c r="B1150" s="79"/>
      <c r="C1150" s="79"/>
      <c r="D1150" s="79"/>
      <c r="E1150" s="79"/>
      <c r="F1150" s="79"/>
      <c r="G1150" s="79"/>
      <c r="H1150" s="79"/>
      <c r="I1150" s="79"/>
      <c r="J1150" s="79"/>
      <c r="K1150" s="79"/>
      <c r="L1150" s="79"/>
      <c r="AE1150" s="79"/>
      <c r="AF1150" s="79"/>
      <c r="AG1150" s="79"/>
      <c r="AH1150" s="79"/>
      <c r="AI1150" s="79"/>
      <c r="AJ1150" s="79"/>
      <c r="AK1150" s="79"/>
      <c r="AL1150" s="79"/>
      <c r="AM1150" s="79"/>
      <c r="AN1150" s="79"/>
      <c r="AO1150" s="79"/>
      <c r="AP1150" s="79"/>
      <c r="AQ1150" s="79"/>
      <c r="AR1150" s="79"/>
      <c r="AS1150" s="79"/>
      <c r="AT1150" s="79"/>
      <c r="AU1150" s="79"/>
      <c r="AV1150" s="79"/>
      <c r="AW1150" s="79"/>
      <c r="AX1150" s="79"/>
      <c r="AY1150" s="79"/>
      <c r="AZ1150" s="79"/>
      <c r="BA1150" s="79"/>
      <c r="BB1150" s="79"/>
      <c r="BC1150" s="79"/>
      <c r="BD1150" s="79"/>
      <c r="BE1150" s="79"/>
      <c r="BF1150" s="79"/>
      <c r="BG1150" s="79"/>
      <c r="BH1150" s="79"/>
      <c r="BI1150" s="79"/>
      <c r="BJ1150" s="79"/>
      <c r="BK1150" s="79"/>
      <c r="BL1150" s="79"/>
      <c r="BM1150" s="79"/>
      <c r="BN1150" s="79"/>
      <c r="BO1150" s="79"/>
      <c r="BP1150" s="79"/>
      <c r="BQ1150" s="79"/>
      <c r="BR1150" s="79"/>
      <c r="BS1150" s="79"/>
      <c r="BT1150" s="79"/>
      <c r="BU1150" s="79"/>
      <c r="BV1150" s="79"/>
      <c r="BW1150" s="79"/>
      <c r="BX1150" s="79"/>
      <c r="BY1150" s="79"/>
      <c r="BZ1150" s="79"/>
    </row>
    <row r="1151" spans="1:78">
      <c r="A1151" s="79"/>
      <c r="B1151" s="79"/>
      <c r="C1151" s="79"/>
      <c r="D1151" s="79"/>
      <c r="E1151" s="79"/>
      <c r="F1151" s="79"/>
      <c r="G1151" s="79"/>
      <c r="H1151" s="79"/>
      <c r="I1151" s="79"/>
      <c r="J1151" s="79"/>
      <c r="K1151" s="79"/>
      <c r="L1151" s="79"/>
      <c r="AE1151" s="79"/>
      <c r="AF1151" s="79"/>
      <c r="AG1151" s="79"/>
      <c r="AH1151" s="79"/>
      <c r="AI1151" s="79"/>
      <c r="AJ1151" s="79"/>
      <c r="AK1151" s="79"/>
      <c r="AL1151" s="79"/>
      <c r="AM1151" s="79"/>
      <c r="AN1151" s="79"/>
      <c r="AO1151" s="79"/>
      <c r="AP1151" s="79"/>
      <c r="AQ1151" s="79"/>
      <c r="AR1151" s="79"/>
      <c r="AS1151" s="79"/>
      <c r="AT1151" s="79"/>
      <c r="AU1151" s="79"/>
      <c r="AV1151" s="79"/>
      <c r="AW1151" s="79"/>
      <c r="AX1151" s="79"/>
      <c r="AY1151" s="79"/>
      <c r="AZ1151" s="79"/>
      <c r="BA1151" s="79"/>
      <c r="BB1151" s="79"/>
      <c r="BC1151" s="79"/>
      <c r="BD1151" s="79"/>
      <c r="BE1151" s="79"/>
      <c r="BF1151" s="79"/>
      <c r="BG1151" s="79"/>
      <c r="BH1151" s="79"/>
      <c r="BI1151" s="79"/>
      <c r="BJ1151" s="79"/>
      <c r="BK1151" s="79"/>
      <c r="BL1151" s="79"/>
      <c r="BM1151" s="79"/>
      <c r="BN1151" s="79"/>
      <c r="BO1151" s="79"/>
      <c r="BP1151" s="79"/>
      <c r="BQ1151" s="79"/>
      <c r="BR1151" s="79"/>
      <c r="BS1151" s="79"/>
      <c r="BT1151" s="79"/>
      <c r="BU1151" s="79"/>
      <c r="BV1151" s="79"/>
      <c r="BW1151" s="79"/>
      <c r="BX1151" s="79"/>
      <c r="BY1151" s="79"/>
      <c r="BZ1151" s="79"/>
    </row>
    <row r="1152" spans="1:78">
      <c r="A1152" s="79"/>
      <c r="B1152" s="79"/>
      <c r="C1152" s="79"/>
      <c r="D1152" s="79"/>
      <c r="E1152" s="79"/>
      <c r="F1152" s="79"/>
      <c r="G1152" s="79"/>
      <c r="H1152" s="79"/>
      <c r="I1152" s="79"/>
      <c r="J1152" s="79"/>
      <c r="K1152" s="79"/>
      <c r="L1152" s="79"/>
      <c r="AE1152" s="79"/>
      <c r="AF1152" s="79"/>
      <c r="AG1152" s="79"/>
      <c r="AH1152" s="79"/>
      <c r="AI1152" s="79"/>
      <c r="AJ1152" s="79"/>
      <c r="AK1152" s="79"/>
      <c r="AL1152" s="79"/>
      <c r="AM1152" s="79"/>
      <c r="AN1152" s="79"/>
      <c r="AO1152" s="79"/>
      <c r="AP1152" s="79"/>
      <c r="AQ1152" s="79"/>
      <c r="AR1152" s="79"/>
      <c r="AS1152" s="79"/>
      <c r="AT1152" s="79"/>
      <c r="AU1152" s="79"/>
      <c r="AV1152" s="79"/>
      <c r="AW1152" s="79"/>
      <c r="AX1152" s="79"/>
      <c r="AY1152" s="79"/>
      <c r="AZ1152" s="79"/>
      <c r="BA1152" s="79"/>
      <c r="BB1152" s="79"/>
      <c r="BC1152" s="79"/>
      <c r="BD1152" s="79"/>
      <c r="BE1152" s="79"/>
      <c r="BF1152" s="79"/>
      <c r="BG1152" s="79"/>
      <c r="BH1152" s="79"/>
      <c r="BI1152" s="79"/>
      <c r="BJ1152" s="79"/>
      <c r="BK1152" s="79"/>
      <c r="BL1152" s="79"/>
      <c r="BM1152" s="79"/>
      <c r="BN1152" s="79"/>
      <c r="BO1152" s="79"/>
      <c r="BP1152" s="79"/>
      <c r="BQ1152" s="79"/>
      <c r="BR1152" s="79"/>
      <c r="BS1152" s="79"/>
      <c r="BT1152" s="79"/>
      <c r="BU1152" s="79"/>
      <c r="BV1152" s="79"/>
      <c r="BW1152" s="79"/>
      <c r="BX1152" s="79"/>
      <c r="BY1152" s="79"/>
      <c r="BZ1152" s="79"/>
    </row>
    <row r="1153" spans="1:78">
      <c r="A1153" s="79"/>
      <c r="B1153" s="79"/>
      <c r="C1153" s="79"/>
      <c r="D1153" s="79"/>
      <c r="E1153" s="79"/>
      <c r="F1153" s="79"/>
      <c r="G1153" s="79"/>
      <c r="H1153" s="79"/>
      <c r="I1153" s="79"/>
      <c r="J1153" s="79"/>
      <c r="K1153" s="79"/>
      <c r="L1153" s="79"/>
      <c r="AE1153" s="79"/>
      <c r="AF1153" s="79"/>
      <c r="AG1153" s="79"/>
      <c r="AH1153" s="79"/>
      <c r="AI1153" s="79"/>
      <c r="AJ1153" s="79"/>
      <c r="AK1153" s="79"/>
      <c r="AL1153" s="79"/>
      <c r="AM1153" s="79"/>
      <c r="AN1153" s="79"/>
      <c r="AO1153" s="79"/>
      <c r="AP1153" s="79"/>
      <c r="AQ1153" s="79"/>
      <c r="AR1153" s="79"/>
      <c r="AS1153" s="79"/>
      <c r="AT1153" s="79"/>
      <c r="AU1153" s="79"/>
      <c r="AV1153" s="79"/>
      <c r="AW1153" s="79"/>
      <c r="AX1153" s="79"/>
      <c r="AY1153" s="79"/>
      <c r="AZ1153" s="79"/>
      <c r="BA1153" s="79"/>
      <c r="BB1153" s="79"/>
      <c r="BC1153" s="79"/>
      <c r="BD1153" s="79"/>
      <c r="BE1153" s="79"/>
      <c r="BF1153" s="79"/>
      <c r="BG1153" s="79"/>
      <c r="BH1153" s="79"/>
      <c r="BI1153" s="79"/>
      <c r="BJ1153" s="79"/>
      <c r="BK1153" s="79"/>
      <c r="BL1153" s="79"/>
      <c r="BM1153" s="79"/>
      <c r="BN1153" s="79"/>
      <c r="BO1153" s="79"/>
      <c r="BP1153" s="79"/>
      <c r="BQ1153" s="79"/>
      <c r="BR1153" s="79"/>
      <c r="BS1153" s="79"/>
      <c r="BT1153" s="79"/>
      <c r="BU1153" s="79"/>
      <c r="BV1153" s="79"/>
      <c r="BW1153" s="79"/>
      <c r="BX1153" s="79"/>
      <c r="BY1153" s="79"/>
      <c r="BZ1153" s="79"/>
    </row>
    <row r="1154" spans="1:78">
      <c r="A1154" s="79"/>
      <c r="B1154" s="79"/>
      <c r="C1154" s="79"/>
      <c r="D1154" s="79"/>
      <c r="E1154" s="79"/>
      <c r="F1154" s="79"/>
      <c r="G1154" s="79"/>
      <c r="H1154" s="79"/>
      <c r="I1154" s="79"/>
      <c r="J1154" s="79"/>
      <c r="K1154" s="79"/>
      <c r="L1154" s="79"/>
      <c r="AE1154" s="79"/>
      <c r="AF1154" s="79"/>
      <c r="AG1154" s="79"/>
      <c r="AH1154" s="79"/>
      <c r="AI1154" s="79"/>
      <c r="AJ1154" s="79"/>
      <c r="AK1154" s="79"/>
      <c r="AL1154" s="79"/>
      <c r="AM1154" s="79"/>
      <c r="AN1154" s="79"/>
      <c r="AO1154" s="79"/>
      <c r="AP1154" s="79"/>
      <c r="AQ1154" s="79"/>
      <c r="AR1154" s="79"/>
      <c r="AS1154" s="79"/>
      <c r="AT1154" s="79"/>
      <c r="AU1154" s="79"/>
      <c r="AV1154" s="79"/>
      <c r="AW1154" s="79"/>
      <c r="AX1154" s="79"/>
      <c r="AY1154" s="79"/>
      <c r="AZ1154" s="79"/>
      <c r="BA1154" s="79"/>
      <c r="BB1154" s="79"/>
      <c r="BC1154" s="79"/>
      <c r="BD1154" s="79"/>
      <c r="BE1154" s="79"/>
      <c r="BF1154" s="79"/>
      <c r="BG1154" s="79"/>
      <c r="BH1154" s="79"/>
      <c r="BI1154" s="79"/>
      <c r="BJ1154" s="79"/>
      <c r="BK1154" s="79"/>
      <c r="BL1154" s="79"/>
      <c r="BM1154" s="79"/>
      <c r="BN1154" s="79"/>
      <c r="BO1154" s="79"/>
      <c r="BP1154" s="79"/>
      <c r="BQ1154" s="79"/>
      <c r="BR1154" s="79"/>
      <c r="BS1154" s="79"/>
      <c r="BT1154" s="79"/>
      <c r="BU1154" s="79"/>
      <c r="BV1154" s="79"/>
      <c r="BW1154" s="79"/>
      <c r="BX1154" s="79"/>
      <c r="BY1154" s="79"/>
      <c r="BZ1154" s="79"/>
    </row>
    <row r="1155" spans="1:78">
      <c r="A1155" s="79"/>
      <c r="B1155" s="79"/>
      <c r="C1155" s="79"/>
      <c r="D1155" s="79"/>
      <c r="E1155" s="79"/>
      <c r="F1155" s="79"/>
      <c r="G1155" s="79"/>
      <c r="H1155" s="79"/>
      <c r="I1155" s="79"/>
      <c r="J1155" s="79"/>
      <c r="K1155" s="79"/>
      <c r="L1155" s="79"/>
      <c r="AE1155" s="79"/>
      <c r="AF1155" s="79"/>
      <c r="AG1155" s="79"/>
      <c r="AH1155" s="79"/>
      <c r="AI1155" s="79"/>
      <c r="AJ1155" s="79"/>
      <c r="AK1155" s="79"/>
      <c r="AL1155" s="79"/>
      <c r="AM1155" s="79"/>
      <c r="AN1155" s="79"/>
      <c r="AO1155" s="79"/>
      <c r="AP1155" s="79"/>
      <c r="AQ1155" s="79"/>
      <c r="AR1155" s="79"/>
      <c r="AS1155" s="79"/>
      <c r="AT1155" s="79"/>
      <c r="AU1155" s="79"/>
      <c r="AV1155" s="79"/>
      <c r="AW1155" s="79"/>
      <c r="AX1155" s="79"/>
      <c r="AY1155" s="79"/>
      <c r="AZ1155" s="79"/>
      <c r="BA1155" s="79"/>
      <c r="BB1155" s="79"/>
      <c r="BC1155" s="79"/>
      <c r="BD1155" s="79"/>
      <c r="BE1155" s="79"/>
      <c r="BF1155" s="79"/>
      <c r="BG1155" s="79"/>
      <c r="BH1155" s="79"/>
      <c r="BI1155" s="79"/>
      <c r="BJ1155" s="79"/>
      <c r="BK1155" s="79"/>
      <c r="BL1155" s="79"/>
      <c r="BM1155" s="79"/>
      <c r="BN1155" s="79"/>
      <c r="BO1155" s="79"/>
      <c r="BP1155" s="79"/>
      <c r="BQ1155" s="79"/>
      <c r="BR1155" s="79"/>
      <c r="BS1155" s="79"/>
      <c r="BT1155" s="79"/>
      <c r="BU1155" s="79"/>
      <c r="BV1155" s="79"/>
      <c r="BW1155" s="79"/>
      <c r="BX1155" s="79"/>
      <c r="BY1155" s="79"/>
      <c r="BZ1155" s="79"/>
    </row>
    <row r="1156" spans="1:78">
      <c r="A1156" s="79"/>
      <c r="B1156" s="79"/>
      <c r="C1156" s="79"/>
      <c r="D1156" s="79"/>
      <c r="E1156" s="79"/>
      <c r="F1156" s="79"/>
      <c r="G1156" s="79"/>
      <c r="H1156" s="79"/>
      <c r="I1156" s="79"/>
      <c r="J1156" s="79"/>
      <c r="K1156" s="79"/>
      <c r="L1156" s="79"/>
      <c r="AE1156" s="79"/>
      <c r="AF1156" s="79"/>
      <c r="AG1156" s="79"/>
      <c r="AH1156" s="79"/>
      <c r="AI1156" s="79"/>
      <c r="AJ1156" s="79"/>
      <c r="AK1156" s="79"/>
      <c r="AL1156" s="79"/>
      <c r="AM1156" s="79"/>
      <c r="AN1156" s="79"/>
      <c r="AO1156" s="79"/>
      <c r="AP1156" s="79"/>
      <c r="AQ1156" s="79"/>
      <c r="AR1156" s="79"/>
      <c r="AS1156" s="79"/>
      <c r="AT1156" s="79"/>
      <c r="AU1156" s="79"/>
      <c r="AV1156" s="79"/>
      <c r="AW1156" s="79"/>
      <c r="AX1156" s="79"/>
      <c r="AY1156" s="79"/>
      <c r="AZ1156" s="79"/>
      <c r="BA1156" s="79"/>
      <c r="BB1156" s="79"/>
      <c r="BC1156" s="79"/>
      <c r="BD1156" s="79"/>
      <c r="BE1156" s="79"/>
      <c r="BF1156" s="79"/>
      <c r="BG1156" s="79"/>
      <c r="BH1156" s="79"/>
      <c r="BI1156" s="79"/>
      <c r="BJ1156" s="79"/>
      <c r="BK1156" s="79"/>
      <c r="BL1156" s="79"/>
      <c r="BM1156" s="79"/>
      <c r="BN1156" s="79"/>
      <c r="BO1156" s="79"/>
      <c r="BP1156" s="79"/>
      <c r="BQ1156" s="79"/>
      <c r="BR1156" s="79"/>
      <c r="BS1156" s="79"/>
      <c r="BT1156" s="79"/>
      <c r="BU1156" s="79"/>
      <c r="BV1156" s="79"/>
      <c r="BW1156" s="79"/>
      <c r="BX1156" s="79"/>
      <c r="BY1156" s="79"/>
      <c r="BZ1156" s="79"/>
    </row>
    <row r="1157" spans="1:78">
      <c r="A1157" s="79"/>
      <c r="B1157" s="79"/>
      <c r="C1157" s="79"/>
      <c r="D1157" s="79"/>
      <c r="E1157" s="79"/>
      <c r="F1157" s="79"/>
      <c r="G1157" s="79"/>
      <c r="H1157" s="79"/>
      <c r="I1157" s="79"/>
      <c r="J1157" s="79"/>
      <c r="K1157" s="79"/>
      <c r="L1157" s="79"/>
      <c r="AE1157" s="79"/>
      <c r="AF1157" s="79"/>
      <c r="AG1157" s="79"/>
      <c r="AH1157" s="79"/>
      <c r="AI1157" s="79"/>
      <c r="AJ1157" s="79"/>
      <c r="AK1157" s="79"/>
      <c r="AL1157" s="79"/>
      <c r="AM1157" s="79"/>
      <c r="AN1157" s="79"/>
      <c r="AO1157" s="79"/>
      <c r="AP1157" s="79"/>
      <c r="AQ1157" s="79"/>
      <c r="AR1157" s="79"/>
      <c r="AS1157" s="79"/>
      <c r="AT1157" s="79"/>
      <c r="AU1157" s="79"/>
      <c r="AV1157" s="79"/>
      <c r="AW1157" s="79"/>
      <c r="AX1157" s="79"/>
      <c r="AY1157" s="79"/>
      <c r="AZ1157" s="79"/>
      <c r="BA1157" s="79"/>
      <c r="BB1157" s="79"/>
      <c r="BC1157" s="79"/>
      <c r="BD1157" s="79"/>
      <c r="BE1157" s="79"/>
      <c r="BF1157" s="79"/>
      <c r="BG1157" s="79"/>
      <c r="BH1157" s="79"/>
      <c r="BI1157" s="79"/>
      <c r="BJ1157" s="79"/>
      <c r="BK1157" s="79"/>
      <c r="BL1157" s="79"/>
      <c r="BM1157" s="79"/>
      <c r="BN1157" s="79"/>
      <c r="BO1157" s="79"/>
      <c r="BP1157" s="79"/>
      <c r="BQ1157" s="79"/>
      <c r="BR1157" s="79"/>
      <c r="BS1157" s="79"/>
      <c r="BT1157" s="79"/>
      <c r="BU1157" s="79"/>
      <c r="BV1157" s="79"/>
      <c r="BW1157" s="79"/>
      <c r="BX1157" s="79"/>
      <c r="BY1157" s="79"/>
      <c r="BZ1157" s="79"/>
    </row>
    <row r="1158" spans="1:78">
      <c r="A1158" s="79"/>
      <c r="B1158" s="79"/>
      <c r="C1158" s="79"/>
      <c r="D1158" s="79"/>
      <c r="E1158" s="79"/>
      <c r="F1158" s="79"/>
      <c r="G1158" s="79"/>
      <c r="H1158" s="79"/>
      <c r="I1158" s="79"/>
      <c r="J1158" s="79"/>
      <c r="K1158" s="79"/>
      <c r="L1158" s="79"/>
      <c r="AE1158" s="79"/>
      <c r="AF1158" s="79"/>
      <c r="AG1158" s="79"/>
      <c r="AH1158" s="79"/>
      <c r="AI1158" s="79"/>
      <c r="AJ1158" s="79"/>
      <c r="AK1158" s="79"/>
      <c r="AL1158" s="79"/>
      <c r="AM1158" s="79"/>
      <c r="AN1158" s="79"/>
      <c r="AO1158" s="79"/>
      <c r="AP1158" s="79"/>
      <c r="AQ1158" s="79"/>
      <c r="AR1158" s="79"/>
      <c r="AS1158" s="79"/>
      <c r="AT1158" s="79"/>
      <c r="AU1158" s="79"/>
      <c r="AV1158" s="79"/>
      <c r="AW1158" s="79"/>
      <c r="AX1158" s="79"/>
      <c r="AY1158" s="79"/>
      <c r="AZ1158" s="79"/>
      <c r="BA1158" s="79"/>
      <c r="BB1158" s="79"/>
      <c r="BC1158" s="79"/>
      <c r="BD1158" s="79"/>
      <c r="BE1158" s="79"/>
      <c r="BF1158" s="79"/>
      <c r="BG1158" s="79"/>
      <c r="BH1158" s="79"/>
      <c r="BI1158" s="79"/>
      <c r="BJ1158" s="79"/>
      <c r="BK1158" s="79"/>
      <c r="BL1158" s="79"/>
      <c r="BM1158" s="79"/>
      <c r="BN1158" s="79"/>
      <c r="BO1158" s="79"/>
      <c r="BP1158" s="79"/>
      <c r="BQ1158" s="79"/>
      <c r="BR1158" s="79"/>
      <c r="BS1158" s="79"/>
      <c r="BT1158" s="79"/>
      <c r="BU1158" s="79"/>
      <c r="BV1158" s="79"/>
      <c r="BW1158" s="79"/>
      <c r="BX1158" s="79"/>
      <c r="BY1158" s="79"/>
      <c r="BZ1158" s="79"/>
    </row>
    <row r="1159" spans="1:78">
      <c r="A1159" s="79"/>
      <c r="B1159" s="79"/>
      <c r="C1159" s="79"/>
      <c r="D1159" s="79"/>
      <c r="E1159" s="79"/>
      <c r="F1159" s="79"/>
      <c r="G1159" s="79"/>
      <c r="H1159" s="79"/>
      <c r="I1159" s="79"/>
      <c r="J1159" s="79"/>
      <c r="K1159" s="79"/>
      <c r="L1159" s="79"/>
      <c r="AE1159" s="79"/>
      <c r="AF1159" s="79"/>
      <c r="AG1159" s="79"/>
      <c r="AH1159" s="79"/>
      <c r="AI1159" s="79"/>
      <c r="AJ1159" s="79"/>
      <c r="AK1159" s="79"/>
      <c r="AL1159" s="79"/>
      <c r="AM1159" s="79"/>
      <c r="AN1159" s="79"/>
      <c r="AO1159" s="79"/>
      <c r="AP1159" s="79"/>
      <c r="AQ1159" s="79"/>
      <c r="AR1159" s="79"/>
      <c r="AS1159" s="79"/>
      <c r="AT1159" s="79"/>
      <c r="AU1159" s="79"/>
      <c r="AV1159" s="79"/>
      <c r="AW1159" s="79"/>
      <c r="AX1159" s="79"/>
      <c r="AY1159" s="79"/>
      <c r="AZ1159" s="79"/>
      <c r="BA1159" s="79"/>
      <c r="BB1159" s="79"/>
      <c r="BC1159" s="79"/>
      <c r="BD1159" s="79"/>
      <c r="BE1159" s="79"/>
      <c r="BF1159" s="79"/>
      <c r="BG1159" s="79"/>
      <c r="BH1159" s="79"/>
      <c r="BI1159" s="79"/>
      <c r="BJ1159" s="79"/>
      <c r="BK1159" s="79"/>
      <c r="BL1159" s="79"/>
      <c r="BM1159" s="79"/>
      <c r="BN1159" s="79"/>
      <c r="BO1159" s="79"/>
      <c r="BP1159" s="79"/>
      <c r="BQ1159" s="79"/>
      <c r="BR1159" s="79"/>
      <c r="BS1159" s="79"/>
      <c r="BT1159" s="79"/>
      <c r="BU1159" s="79"/>
      <c r="BV1159" s="79"/>
      <c r="BW1159" s="79"/>
      <c r="BX1159" s="79"/>
      <c r="BY1159" s="79"/>
      <c r="BZ1159" s="79"/>
    </row>
    <row r="1160" spans="1:78">
      <c r="A1160" s="79"/>
      <c r="B1160" s="79"/>
      <c r="C1160" s="79"/>
      <c r="D1160" s="79"/>
      <c r="E1160" s="79"/>
      <c r="F1160" s="79"/>
      <c r="G1160" s="79"/>
      <c r="H1160" s="79"/>
      <c r="I1160" s="79"/>
      <c r="J1160" s="79"/>
      <c r="K1160" s="79"/>
      <c r="L1160" s="79"/>
      <c r="AE1160" s="79"/>
      <c r="AF1160" s="79"/>
      <c r="AG1160" s="79"/>
      <c r="AH1160" s="79"/>
      <c r="AI1160" s="79"/>
      <c r="AJ1160" s="79"/>
      <c r="AK1160" s="79"/>
      <c r="AL1160" s="79"/>
      <c r="AM1160" s="79"/>
      <c r="AN1160" s="79"/>
      <c r="AO1160" s="79"/>
      <c r="AP1160" s="79"/>
      <c r="AQ1160" s="79"/>
      <c r="AR1160" s="79"/>
      <c r="AS1160" s="79"/>
      <c r="AT1160" s="79"/>
      <c r="AU1160" s="79"/>
      <c r="AV1160" s="79"/>
      <c r="AW1160" s="79"/>
      <c r="AX1160" s="79"/>
      <c r="AY1160" s="79"/>
      <c r="AZ1160" s="79"/>
      <c r="BA1160" s="79"/>
      <c r="BB1160" s="79"/>
      <c r="BC1160" s="79"/>
      <c r="BD1160" s="79"/>
      <c r="BE1160" s="79"/>
      <c r="BF1160" s="79"/>
      <c r="BG1160" s="79"/>
      <c r="BH1160" s="79"/>
      <c r="BI1160" s="79"/>
      <c r="BJ1160" s="79"/>
      <c r="BK1160" s="79"/>
      <c r="BL1160" s="79"/>
      <c r="BM1160" s="79"/>
      <c r="BN1160" s="79"/>
      <c r="BO1160" s="79"/>
      <c r="BP1160" s="79"/>
      <c r="BQ1160" s="79"/>
      <c r="BR1160" s="79"/>
      <c r="BS1160" s="79"/>
      <c r="BT1160" s="79"/>
      <c r="BU1160" s="79"/>
      <c r="BV1160" s="79"/>
      <c r="BW1160" s="79"/>
      <c r="BX1160" s="79"/>
      <c r="BY1160" s="79"/>
      <c r="BZ1160" s="79"/>
    </row>
    <row r="1161" spans="1:78">
      <c r="A1161" s="79"/>
      <c r="B1161" s="79"/>
      <c r="C1161" s="79"/>
      <c r="D1161" s="79"/>
      <c r="E1161" s="79"/>
      <c r="F1161" s="79"/>
      <c r="G1161" s="79"/>
      <c r="H1161" s="79"/>
      <c r="I1161" s="79"/>
      <c r="J1161" s="79"/>
      <c r="K1161" s="79"/>
      <c r="L1161" s="79"/>
      <c r="AE1161" s="79"/>
      <c r="AF1161" s="79"/>
      <c r="AG1161" s="79"/>
      <c r="AH1161" s="79"/>
      <c r="AI1161" s="79"/>
      <c r="AJ1161" s="79"/>
      <c r="AK1161" s="79"/>
      <c r="AL1161" s="79"/>
      <c r="AM1161" s="79"/>
      <c r="AN1161" s="79"/>
      <c r="AO1161" s="79"/>
      <c r="AP1161" s="79"/>
      <c r="AQ1161" s="79"/>
      <c r="AR1161" s="79"/>
      <c r="AS1161" s="79"/>
      <c r="AT1161" s="79"/>
      <c r="AU1161" s="79"/>
      <c r="AV1161" s="79"/>
      <c r="AW1161" s="79"/>
      <c r="AX1161" s="79"/>
      <c r="AY1161" s="79"/>
      <c r="AZ1161" s="79"/>
      <c r="BA1161" s="79"/>
      <c r="BB1161" s="79"/>
      <c r="BC1161" s="79"/>
      <c r="BD1161" s="79"/>
      <c r="BE1161" s="79"/>
      <c r="BF1161" s="79"/>
      <c r="BG1161" s="79"/>
      <c r="BH1161" s="79"/>
      <c r="BI1161" s="79"/>
      <c r="BJ1161" s="79"/>
      <c r="BK1161" s="79"/>
      <c r="BL1161" s="79"/>
      <c r="BM1161" s="79"/>
      <c r="BN1161" s="79"/>
      <c r="BO1161" s="79"/>
      <c r="BP1161" s="79"/>
      <c r="BQ1161" s="79"/>
      <c r="BR1161" s="79"/>
      <c r="BS1161" s="79"/>
      <c r="BT1161" s="79"/>
      <c r="BU1161" s="79"/>
      <c r="BV1161" s="79"/>
      <c r="BW1161" s="79"/>
      <c r="BX1161" s="79"/>
      <c r="BY1161" s="79"/>
      <c r="BZ1161" s="79"/>
    </row>
    <row r="1162" spans="1:78">
      <c r="A1162" s="79"/>
      <c r="B1162" s="79"/>
      <c r="C1162" s="79"/>
      <c r="D1162" s="79"/>
      <c r="E1162" s="79"/>
      <c r="F1162" s="79"/>
      <c r="G1162" s="79"/>
      <c r="H1162" s="79"/>
      <c r="I1162" s="79"/>
      <c r="J1162" s="79"/>
      <c r="K1162" s="79"/>
      <c r="L1162" s="79"/>
      <c r="AE1162" s="79"/>
      <c r="AF1162" s="79"/>
      <c r="AG1162" s="79"/>
      <c r="AH1162" s="79"/>
      <c r="AI1162" s="79"/>
      <c r="AJ1162" s="79"/>
      <c r="AK1162" s="79"/>
      <c r="AL1162" s="79"/>
      <c r="AM1162" s="79"/>
      <c r="AN1162" s="79"/>
      <c r="AO1162" s="79"/>
      <c r="AP1162" s="79"/>
      <c r="AQ1162" s="79"/>
      <c r="AR1162" s="79"/>
      <c r="AS1162" s="79"/>
      <c r="AT1162" s="79"/>
      <c r="AU1162" s="79"/>
      <c r="AV1162" s="79"/>
      <c r="AW1162" s="79"/>
      <c r="AX1162" s="79"/>
      <c r="AY1162" s="79"/>
      <c r="AZ1162" s="79"/>
      <c r="BA1162" s="79"/>
      <c r="BB1162" s="79"/>
      <c r="BC1162" s="79"/>
      <c r="BD1162" s="79"/>
      <c r="BE1162" s="79"/>
      <c r="BF1162" s="79"/>
      <c r="BG1162" s="79"/>
      <c r="BH1162" s="79"/>
      <c r="BI1162" s="79"/>
      <c r="BJ1162" s="79"/>
      <c r="BK1162" s="79"/>
      <c r="BL1162" s="79"/>
      <c r="BM1162" s="79"/>
      <c r="BN1162" s="79"/>
      <c r="BO1162" s="79"/>
      <c r="BP1162" s="79"/>
      <c r="BQ1162" s="79"/>
      <c r="BR1162" s="79"/>
      <c r="BS1162" s="79"/>
      <c r="BT1162" s="79"/>
      <c r="BU1162" s="79"/>
      <c r="BV1162" s="79"/>
      <c r="BW1162" s="79"/>
      <c r="BX1162" s="79"/>
      <c r="BY1162" s="79"/>
      <c r="BZ1162" s="79"/>
    </row>
    <row r="1163" spans="1:78">
      <c r="A1163" s="79"/>
      <c r="B1163" s="79"/>
      <c r="C1163" s="79"/>
      <c r="D1163" s="79"/>
      <c r="E1163" s="79"/>
      <c r="F1163" s="79"/>
      <c r="G1163" s="79"/>
      <c r="H1163" s="79"/>
      <c r="I1163" s="79"/>
      <c r="J1163" s="79"/>
      <c r="K1163" s="79"/>
      <c r="L1163" s="79"/>
      <c r="AE1163" s="79"/>
      <c r="AF1163" s="79"/>
      <c r="AG1163" s="79"/>
      <c r="AH1163" s="79"/>
      <c r="AI1163" s="79"/>
      <c r="AJ1163" s="79"/>
      <c r="AK1163" s="79"/>
      <c r="AL1163" s="79"/>
      <c r="AM1163" s="79"/>
      <c r="AN1163" s="79"/>
      <c r="AO1163" s="79"/>
      <c r="AP1163" s="79"/>
      <c r="AQ1163" s="79"/>
      <c r="AR1163" s="79"/>
      <c r="AS1163" s="79"/>
      <c r="AT1163" s="79"/>
      <c r="AU1163" s="79"/>
      <c r="AV1163" s="79"/>
      <c r="AW1163" s="79"/>
      <c r="AX1163" s="79"/>
      <c r="AY1163" s="79"/>
      <c r="AZ1163" s="79"/>
      <c r="BA1163" s="79"/>
      <c r="BB1163" s="79"/>
      <c r="BC1163" s="79"/>
      <c r="BD1163" s="79"/>
      <c r="BE1163" s="79"/>
      <c r="BF1163" s="79"/>
      <c r="BG1163" s="79"/>
      <c r="BH1163" s="79"/>
      <c r="BI1163" s="79"/>
      <c r="BJ1163" s="79"/>
      <c r="BK1163" s="79"/>
      <c r="BL1163" s="79"/>
      <c r="BM1163" s="79"/>
      <c r="BN1163" s="79"/>
      <c r="BO1163" s="79"/>
      <c r="BP1163" s="79"/>
      <c r="BQ1163" s="79"/>
      <c r="BR1163" s="79"/>
      <c r="BS1163" s="79"/>
      <c r="BT1163" s="79"/>
      <c r="BU1163" s="79"/>
      <c r="BV1163" s="79"/>
      <c r="BW1163" s="79"/>
      <c r="BX1163" s="79"/>
      <c r="BY1163" s="79"/>
      <c r="BZ1163" s="79"/>
    </row>
    <row r="1164" spans="1:78">
      <c r="A1164" s="79"/>
      <c r="B1164" s="79"/>
      <c r="C1164" s="79"/>
      <c r="D1164" s="79"/>
      <c r="E1164" s="79"/>
      <c r="F1164" s="79"/>
      <c r="G1164" s="79"/>
      <c r="H1164" s="79"/>
      <c r="I1164" s="79"/>
      <c r="J1164" s="79"/>
      <c r="K1164" s="79"/>
      <c r="L1164" s="79"/>
      <c r="AE1164" s="79"/>
      <c r="AF1164" s="79"/>
      <c r="AG1164" s="79"/>
      <c r="AH1164" s="79"/>
      <c r="AI1164" s="79"/>
      <c r="AJ1164" s="79"/>
      <c r="AK1164" s="79"/>
      <c r="AL1164" s="79"/>
      <c r="AM1164" s="79"/>
      <c r="AN1164" s="79"/>
      <c r="AO1164" s="79"/>
      <c r="AP1164" s="79"/>
      <c r="AQ1164" s="79"/>
      <c r="AR1164" s="79"/>
      <c r="AS1164" s="79"/>
      <c r="AT1164" s="79"/>
      <c r="AU1164" s="79"/>
      <c r="AV1164" s="79"/>
      <c r="AW1164" s="79"/>
      <c r="AX1164" s="79"/>
      <c r="AY1164" s="79"/>
      <c r="AZ1164" s="79"/>
      <c r="BA1164" s="79"/>
      <c r="BB1164" s="79"/>
      <c r="BC1164" s="79"/>
      <c r="BD1164" s="79"/>
      <c r="BE1164" s="79"/>
      <c r="BF1164" s="79"/>
      <c r="BG1164" s="79"/>
      <c r="BH1164" s="79"/>
      <c r="BI1164" s="79"/>
      <c r="BJ1164" s="79"/>
      <c r="BK1164" s="79"/>
      <c r="BL1164" s="79"/>
      <c r="BM1164" s="79"/>
      <c r="BN1164" s="79"/>
      <c r="BO1164" s="79"/>
      <c r="BP1164" s="79"/>
      <c r="BQ1164" s="79"/>
      <c r="BR1164" s="79"/>
      <c r="BS1164" s="79"/>
      <c r="BT1164" s="79"/>
      <c r="BU1164" s="79"/>
      <c r="BV1164" s="79"/>
      <c r="BW1164" s="79"/>
      <c r="BX1164" s="79"/>
      <c r="BY1164" s="79"/>
      <c r="BZ1164" s="79"/>
    </row>
    <row r="1165" spans="1:78">
      <c r="A1165" s="79"/>
      <c r="B1165" s="79"/>
      <c r="C1165" s="79"/>
      <c r="D1165" s="79"/>
      <c r="E1165" s="79"/>
      <c r="F1165" s="79"/>
      <c r="G1165" s="79"/>
      <c r="H1165" s="79"/>
      <c r="I1165" s="79"/>
      <c r="J1165" s="79"/>
      <c r="K1165" s="79"/>
      <c r="L1165" s="79"/>
      <c r="AE1165" s="79"/>
      <c r="AF1165" s="79"/>
      <c r="AG1165" s="79"/>
      <c r="AH1165" s="79"/>
      <c r="AI1165" s="79"/>
      <c r="AJ1165" s="79"/>
      <c r="AK1165" s="79"/>
      <c r="AL1165" s="79"/>
      <c r="AM1165" s="79"/>
      <c r="AN1165" s="79"/>
      <c r="AO1165" s="79"/>
      <c r="AP1165" s="79"/>
      <c r="AQ1165" s="79"/>
      <c r="AR1165" s="79"/>
      <c r="AS1165" s="79"/>
      <c r="AT1165" s="79"/>
      <c r="AU1165" s="79"/>
      <c r="AV1165" s="79"/>
      <c r="AW1165" s="79"/>
      <c r="AX1165" s="79"/>
      <c r="AY1165" s="79"/>
      <c r="AZ1165" s="79"/>
      <c r="BA1165" s="79"/>
      <c r="BB1165" s="79"/>
      <c r="BC1165" s="79"/>
      <c r="BD1165" s="79"/>
      <c r="BE1165" s="79"/>
      <c r="BF1165" s="79"/>
      <c r="BG1165" s="79"/>
      <c r="BH1165" s="79"/>
      <c r="BI1165" s="79"/>
      <c r="BJ1165" s="79"/>
      <c r="BK1165" s="79"/>
      <c r="BL1165" s="79"/>
      <c r="BM1165" s="79"/>
      <c r="BN1165" s="79"/>
      <c r="BO1165" s="79"/>
      <c r="BP1165" s="79"/>
      <c r="BQ1165" s="79"/>
      <c r="BR1165" s="79"/>
      <c r="BS1165" s="79"/>
      <c r="BT1165" s="79"/>
      <c r="BU1165" s="79"/>
      <c r="BV1165" s="79"/>
      <c r="BW1165" s="79"/>
      <c r="BX1165" s="79"/>
      <c r="BY1165" s="79"/>
      <c r="BZ1165" s="79"/>
    </row>
    <row r="1166" spans="1:78">
      <c r="A1166" s="79"/>
      <c r="B1166" s="79"/>
      <c r="C1166" s="79"/>
      <c r="D1166" s="79"/>
      <c r="E1166" s="79"/>
      <c r="F1166" s="79"/>
      <c r="G1166" s="79"/>
      <c r="H1166" s="79"/>
      <c r="I1166" s="79"/>
      <c r="J1166" s="79"/>
      <c r="K1166" s="79"/>
      <c r="L1166" s="79"/>
      <c r="AE1166" s="79"/>
      <c r="AF1166" s="79"/>
      <c r="AG1166" s="79"/>
      <c r="AH1166" s="79"/>
      <c r="AI1166" s="79"/>
      <c r="AJ1166" s="79"/>
      <c r="AK1166" s="79"/>
      <c r="AL1166" s="79"/>
      <c r="AM1166" s="79"/>
      <c r="AN1166" s="79"/>
      <c r="AO1166" s="79"/>
      <c r="AP1166" s="79"/>
      <c r="AQ1166" s="79"/>
      <c r="AR1166" s="79"/>
      <c r="AS1166" s="79"/>
      <c r="AT1166" s="79"/>
      <c r="AU1166" s="79"/>
      <c r="AV1166" s="79"/>
      <c r="AW1166" s="79"/>
      <c r="AX1166" s="79"/>
      <c r="AY1166" s="79"/>
      <c r="AZ1166" s="79"/>
      <c r="BA1166" s="79"/>
      <c r="BB1166" s="79"/>
      <c r="BC1166" s="79"/>
      <c r="BD1166" s="79"/>
      <c r="BE1166" s="79"/>
      <c r="BF1166" s="79"/>
      <c r="BG1166" s="79"/>
      <c r="BH1166" s="79"/>
      <c r="BI1166" s="79"/>
      <c r="BJ1166" s="79"/>
      <c r="BK1166" s="79"/>
      <c r="BL1166" s="79"/>
      <c r="BM1166" s="79"/>
      <c r="BN1166" s="79"/>
      <c r="BO1166" s="79"/>
      <c r="BP1166" s="79"/>
      <c r="BQ1166" s="79"/>
      <c r="BR1166" s="79"/>
      <c r="BS1166" s="79"/>
      <c r="BT1166" s="79"/>
      <c r="BU1166" s="79"/>
      <c r="BV1166" s="79"/>
      <c r="BW1166" s="79"/>
      <c r="BX1166" s="79"/>
      <c r="BY1166" s="79"/>
      <c r="BZ1166" s="79"/>
    </row>
    <row r="1167" spans="1:78">
      <c r="A1167" s="79"/>
      <c r="B1167" s="79"/>
      <c r="C1167" s="79"/>
      <c r="D1167" s="79"/>
      <c r="E1167" s="79"/>
      <c r="F1167" s="79"/>
      <c r="G1167" s="79"/>
      <c r="H1167" s="79"/>
      <c r="I1167" s="79"/>
      <c r="J1167" s="79"/>
      <c r="K1167" s="79"/>
      <c r="L1167" s="79"/>
      <c r="AE1167" s="79"/>
      <c r="AF1167" s="79"/>
      <c r="AG1167" s="79"/>
      <c r="AH1167" s="79"/>
      <c r="AI1167" s="79"/>
      <c r="AJ1167" s="79"/>
      <c r="AK1167" s="79"/>
      <c r="AL1167" s="79"/>
      <c r="AM1167" s="79"/>
      <c r="AN1167" s="79"/>
      <c r="AO1167" s="79"/>
      <c r="AP1167" s="79"/>
      <c r="AQ1167" s="79"/>
      <c r="AR1167" s="79"/>
      <c r="AS1167" s="79"/>
      <c r="AT1167" s="79"/>
      <c r="AU1167" s="79"/>
      <c r="AV1167" s="79"/>
      <c r="AW1167" s="79"/>
      <c r="AX1167" s="79"/>
      <c r="AY1167" s="79"/>
      <c r="AZ1167" s="79"/>
      <c r="BA1167" s="79"/>
      <c r="BB1167" s="79"/>
      <c r="BC1167" s="79"/>
      <c r="BD1167" s="79"/>
      <c r="BE1167" s="79"/>
      <c r="BF1167" s="79"/>
      <c r="BG1167" s="79"/>
      <c r="BH1167" s="79"/>
      <c r="BI1167" s="79"/>
      <c r="BJ1167" s="79"/>
      <c r="BK1167" s="79"/>
      <c r="BL1167" s="79"/>
      <c r="BM1167" s="79"/>
      <c r="BN1167" s="79"/>
      <c r="BO1167" s="79"/>
      <c r="BP1167" s="79"/>
      <c r="BQ1167" s="79"/>
      <c r="BR1167" s="79"/>
      <c r="BS1167" s="79"/>
      <c r="BT1167" s="79"/>
      <c r="BU1167" s="79"/>
      <c r="BV1167" s="79"/>
      <c r="BW1167" s="79"/>
      <c r="BX1167" s="79"/>
      <c r="BY1167" s="79"/>
      <c r="BZ1167" s="79"/>
    </row>
    <row r="1168" spans="1:78">
      <c r="A1168" s="79"/>
      <c r="B1168" s="79"/>
      <c r="C1168" s="79"/>
      <c r="D1168" s="79"/>
      <c r="E1168" s="79"/>
      <c r="F1168" s="79"/>
      <c r="G1168" s="79"/>
      <c r="H1168" s="79"/>
      <c r="I1168" s="79"/>
      <c r="J1168" s="79"/>
      <c r="K1168" s="79"/>
      <c r="L1168" s="79"/>
      <c r="AE1168" s="79"/>
      <c r="AF1168" s="79"/>
      <c r="AG1168" s="79"/>
      <c r="AH1168" s="79"/>
      <c r="AI1168" s="79"/>
      <c r="AJ1168" s="79"/>
      <c r="AK1168" s="79"/>
      <c r="AL1168" s="79"/>
      <c r="AM1168" s="79"/>
      <c r="AN1168" s="79"/>
      <c r="AO1168" s="79"/>
      <c r="AP1168" s="79"/>
      <c r="AQ1168" s="79"/>
      <c r="AR1168" s="79"/>
      <c r="AS1168" s="79"/>
      <c r="AT1168" s="79"/>
      <c r="AU1168" s="79"/>
      <c r="AV1168" s="79"/>
      <c r="AW1168" s="79"/>
      <c r="AX1168" s="79"/>
      <c r="AY1168" s="79"/>
      <c r="AZ1168" s="79"/>
      <c r="BA1168" s="79"/>
      <c r="BB1168" s="79"/>
      <c r="BC1168" s="79"/>
      <c r="BD1168" s="79"/>
      <c r="BE1168" s="79"/>
      <c r="BF1168" s="79"/>
      <c r="BG1168" s="79"/>
      <c r="BH1168" s="79"/>
      <c r="BI1168" s="79"/>
      <c r="BJ1168" s="79"/>
      <c r="BK1168" s="79"/>
      <c r="BL1168" s="79"/>
      <c r="BM1168" s="79"/>
      <c r="BN1168" s="79"/>
      <c r="BO1168" s="79"/>
      <c r="BP1168" s="79"/>
      <c r="BQ1168" s="79"/>
      <c r="BR1168" s="79"/>
      <c r="BS1168" s="79"/>
      <c r="BT1168" s="79"/>
      <c r="BU1168" s="79"/>
      <c r="BV1168" s="79"/>
      <c r="BW1168" s="79"/>
      <c r="BX1168" s="79"/>
      <c r="BY1168" s="79"/>
      <c r="BZ1168" s="79"/>
    </row>
    <row r="1169" spans="1:78">
      <c r="A1169" s="79"/>
      <c r="B1169" s="79"/>
      <c r="C1169" s="79"/>
      <c r="D1169" s="79"/>
      <c r="E1169" s="79"/>
      <c r="F1169" s="79"/>
      <c r="G1169" s="79"/>
      <c r="H1169" s="79"/>
      <c r="I1169" s="79"/>
      <c r="J1169" s="79"/>
      <c r="K1169" s="79"/>
      <c r="L1169" s="79"/>
      <c r="AE1169" s="79"/>
      <c r="AF1169" s="79"/>
      <c r="AG1169" s="79"/>
      <c r="AH1169" s="79"/>
      <c r="AI1169" s="79"/>
      <c r="AJ1169" s="79"/>
      <c r="AK1169" s="79"/>
      <c r="AL1169" s="79"/>
      <c r="AM1169" s="79"/>
      <c r="AN1169" s="79"/>
      <c r="AO1169" s="79"/>
      <c r="AP1169" s="79"/>
      <c r="AQ1169" s="79"/>
      <c r="AR1169" s="79"/>
      <c r="AS1169" s="79"/>
      <c r="AT1169" s="79"/>
      <c r="AU1169" s="79"/>
      <c r="AV1169" s="79"/>
      <c r="AW1169" s="79"/>
      <c r="AX1169" s="79"/>
      <c r="AY1169" s="79"/>
      <c r="AZ1169" s="79"/>
      <c r="BA1169" s="79"/>
      <c r="BB1169" s="79"/>
      <c r="BC1169" s="79"/>
      <c r="BD1169" s="79"/>
      <c r="BE1169" s="79"/>
      <c r="BF1169" s="79"/>
      <c r="BG1169" s="79"/>
      <c r="BH1169" s="79"/>
      <c r="BI1169" s="79"/>
      <c r="BJ1169" s="79"/>
      <c r="BK1169" s="79"/>
      <c r="BL1169" s="79"/>
      <c r="BM1169" s="79"/>
      <c r="BN1169" s="79"/>
      <c r="BO1169" s="79"/>
      <c r="BP1169" s="79"/>
      <c r="BQ1169" s="79"/>
      <c r="BR1169" s="79"/>
      <c r="BS1169" s="79"/>
      <c r="BT1169" s="79"/>
      <c r="BU1169" s="79"/>
      <c r="BV1169" s="79"/>
      <c r="BW1169" s="79"/>
      <c r="BX1169" s="79"/>
      <c r="BY1169" s="79"/>
      <c r="BZ1169" s="79"/>
    </row>
    <row r="1170" spans="1:78">
      <c r="A1170" s="79"/>
      <c r="B1170" s="79"/>
      <c r="C1170" s="79"/>
      <c r="D1170" s="79"/>
      <c r="E1170" s="79"/>
      <c r="F1170" s="79"/>
      <c r="G1170" s="79"/>
      <c r="H1170" s="79"/>
      <c r="I1170" s="79"/>
      <c r="J1170" s="79"/>
      <c r="K1170" s="79"/>
      <c r="L1170" s="79"/>
      <c r="AE1170" s="79"/>
      <c r="AF1170" s="79"/>
      <c r="AG1170" s="79"/>
      <c r="AH1170" s="79"/>
      <c r="AI1170" s="79"/>
      <c r="AJ1170" s="79"/>
      <c r="AK1170" s="79"/>
      <c r="AL1170" s="79"/>
      <c r="AM1170" s="79"/>
      <c r="AN1170" s="79"/>
      <c r="AO1170" s="79"/>
      <c r="AP1170" s="79"/>
      <c r="AQ1170" s="79"/>
      <c r="AR1170" s="79"/>
      <c r="AS1170" s="79"/>
      <c r="AT1170" s="79"/>
      <c r="AU1170" s="79"/>
      <c r="AV1170" s="79"/>
      <c r="AW1170" s="79"/>
      <c r="AX1170" s="79"/>
      <c r="AY1170" s="79"/>
      <c r="AZ1170" s="79"/>
      <c r="BA1170" s="79"/>
      <c r="BB1170" s="79"/>
      <c r="BC1170" s="79"/>
      <c r="BD1170" s="79"/>
      <c r="BE1170" s="79"/>
      <c r="BF1170" s="79"/>
      <c r="BG1170" s="79"/>
      <c r="BH1170" s="79"/>
      <c r="BI1170" s="79"/>
      <c r="BJ1170" s="79"/>
      <c r="BK1170" s="79"/>
      <c r="BL1170" s="79"/>
      <c r="BM1170" s="79"/>
      <c r="BN1170" s="79"/>
      <c r="BO1170" s="79"/>
      <c r="BP1170" s="79"/>
      <c r="BQ1170" s="79"/>
      <c r="BR1170" s="79"/>
      <c r="BS1170" s="79"/>
      <c r="BT1170" s="79"/>
      <c r="BU1170" s="79"/>
      <c r="BV1170" s="79"/>
      <c r="BW1170" s="79"/>
      <c r="BX1170" s="79"/>
      <c r="BY1170" s="79"/>
      <c r="BZ1170" s="79"/>
    </row>
    <row r="1171" spans="1:78">
      <c r="A1171" s="79"/>
      <c r="B1171" s="79"/>
      <c r="C1171" s="79"/>
      <c r="D1171" s="79"/>
      <c r="E1171" s="79"/>
      <c r="F1171" s="79"/>
      <c r="G1171" s="79"/>
      <c r="H1171" s="79"/>
      <c r="I1171" s="79"/>
      <c r="J1171" s="79"/>
      <c r="K1171" s="79"/>
      <c r="L1171" s="79"/>
      <c r="AE1171" s="79"/>
      <c r="AF1171" s="79"/>
      <c r="AG1171" s="79"/>
      <c r="AH1171" s="79"/>
      <c r="AI1171" s="79"/>
      <c r="AJ1171" s="79"/>
      <c r="AK1171" s="79"/>
      <c r="AL1171" s="79"/>
      <c r="AM1171" s="79"/>
      <c r="AN1171" s="79"/>
      <c r="AO1171" s="79"/>
      <c r="AP1171" s="79"/>
      <c r="AQ1171" s="79"/>
      <c r="AR1171" s="79"/>
      <c r="AS1171" s="79"/>
      <c r="AT1171" s="79"/>
      <c r="AU1171" s="79"/>
      <c r="AV1171" s="79"/>
      <c r="AW1171" s="79"/>
      <c r="AX1171" s="79"/>
      <c r="AY1171" s="79"/>
      <c r="AZ1171" s="79"/>
      <c r="BA1171" s="79"/>
      <c r="BB1171" s="79"/>
      <c r="BC1171" s="79"/>
      <c r="BD1171" s="79"/>
      <c r="BE1171" s="79"/>
      <c r="BF1171" s="79"/>
      <c r="BG1171" s="79"/>
      <c r="BH1171" s="79"/>
      <c r="BI1171" s="79"/>
      <c r="BJ1171" s="79"/>
      <c r="BK1171" s="79"/>
      <c r="BL1171" s="79"/>
      <c r="BM1171" s="79"/>
      <c r="BN1171" s="79"/>
      <c r="BO1171" s="79"/>
      <c r="BP1171" s="79"/>
      <c r="BQ1171" s="79"/>
      <c r="BR1171" s="79"/>
      <c r="BS1171" s="79"/>
      <c r="BT1171" s="79"/>
      <c r="BU1171" s="79"/>
      <c r="BV1171" s="79"/>
      <c r="BW1171" s="79"/>
      <c r="BX1171" s="79"/>
      <c r="BY1171" s="79"/>
      <c r="BZ1171" s="79"/>
    </row>
    <row r="1172" spans="1:78">
      <c r="A1172" s="79"/>
      <c r="B1172" s="79"/>
      <c r="C1172" s="79"/>
      <c r="D1172" s="79"/>
      <c r="E1172" s="79"/>
      <c r="F1172" s="79"/>
      <c r="G1172" s="79"/>
      <c r="H1172" s="79"/>
      <c r="I1172" s="79"/>
      <c r="J1172" s="79"/>
      <c r="K1172" s="79"/>
      <c r="L1172" s="79"/>
      <c r="AE1172" s="79"/>
      <c r="AF1172" s="79"/>
      <c r="AG1172" s="79"/>
      <c r="AH1172" s="79"/>
      <c r="AI1172" s="79"/>
      <c r="AJ1172" s="79"/>
      <c r="AK1172" s="79"/>
      <c r="AL1172" s="79"/>
      <c r="AM1172" s="79"/>
      <c r="AN1172" s="79"/>
      <c r="AO1172" s="79"/>
      <c r="AP1172" s="79"/>
      <c r="AQ1172" s="79"/>
      <c r="AR1172" s="79"/>
      <c r="AS1172" s="79"/>
      <c r="AT1172" s="79"/>
      <c r="AU1172" s="79"/>
      <c r="AV1172" s="79"/>
      <c r="AW1172" s="79"/>
      <c r="AX1172" s="79"/>
      <c r="AY1172" s="79"/>
      <c r="AZ1172" s="79"/>
      <c r="BA1172" s="79"/>
      <c r="BB1172" s="79"/>
      <c r="BC1172" s="79"/>
      <c r="BD1172" s="79"/>
      <c r="BE1172" s="79"/>
      <c r="BF1172" s="79"/>
      <c r="BG1172" s="79"/>
      <c r="BH1172" s="79"/>
      <c r="BI1172" s="79"/>
      <c r="BJ1172" s="79"/>
      <c r="BK1172" s="79"/>
      <c r="BL1172" s="79"/>
      <c r="BM1172" s="79"/>
      <c r="BN1172" s="79"/>
      <c r="BO1172" s="79"/>
      <c r="BP1172" s="79"/>
      <c r="BQ1172" s="79"/>
      <c r="BR1172" s="79"/>
      <c r="BS1172" s="79"/>
      <c r="BT1172" s="79"/>
      <c r="BU1172" s="79"/>
      <c r="BV1172" s="79"/>
      <c r="BW1172" s="79"/>
      <c r="BX1172" s="79"/>
      <c r="BY1172" s="79"/>
      <c r="BZ1172" s="79"/>
    </row>
    <row r="1173" spans="1:78">
      <c r="A1173" s="79"/>
      <c r="B1173" s="79"/>
      <c r="C1173" s="79"/>
      <c r="D1173" s="79"/>
      <c r="E1173" s="79"/>
      <c r="F1173" s="79"/>
      <c r="G1173" s="79"/>
      <c r="H1173" s="79"/>
      <c r="I1173" s="79"/>
      <c r="J1173" s="79"/>
      <c r="K1173" s="79"/>
      <c r="L1173" s="79"/>
      <c r="AE1173" s="79"/>
      <c r="AF1173" s="79"/>
      <c r="AG1173" s="79"/>
      <c r="AH1173" s="79"/>
      <c r="AI1173" s="79"/>
      <c r="AJ1173" s="79"/>
      <c r="AK1173" s="79"/>
      <c r="AL1173" s="79"/>
      <c r="AM1173" s="79"/>
      <c r="AN1173" s="79"/>
      <c r="AO1173" s="79"/>
      <c r="AP1173" s="79"/>
      <c r="AQ1173" s="79"/>
      <c r="AR1173" s="79"/>
      <c r="AS1173" s="79"/>
      <c r="AT1173" s="79"/>
      <c r="AU1173" s="79"/>
      <c r="AV1173" s="79"/>
      <c r="AW1173" s="79"/>
      <c r="AX1173" s="79"/>
      <c r="AY1173" s="79"/>
      <c r="AZ1173" s="79"/>
      <c r="BA1173" s="79"/>
      <c r="BB1173" s="79"/>
      <c r="BC1173" s="79"/>
      <c r="BD1173" s="79"/>
      <c r="BE1173" s="79"/>
      <c r="BF1173" s="79"/>
      <c r="BG1173" s="79"/>
      <c r="BH1173" s="79"/>
      <c r="BI1173" s="79"/>
      <c r="BJ1173" s="79"/>
      <c r="BK1173" s="79"/>
      <c r="BL1173" s="79"/>
      <c r="BM1173" s="79"/>
      <c r="BN1173" s="79"/>
      <c r="BO1173" s="79"/>
      <c r="BP1173" s="79"/>
      <c r="BQ1173" s="79"/>
      <c r="BR1173" s="79"/>
      <c r="BS1173" s="79"/>
      <c r="BT1173" s="79"/>
      <c r="BU1173" s="79"/>
      <c r="BV1173" s="79"/>
      <c r="BW1173" s="79"/>
      <c r="BX1173" s="79"/>
      <c r="BY1173" s="79"/>
      <c r="BZ1173" s="79"/>
    </row>
    <row r="1174" spans="1:78">
      <c r="A1174" s="79"/>
      <c r="B1174" s="79"/>
      <c r="C1174" s="79"/>
      <c r="D1174" s="79"/>
      <c r="E1174" s="79"/>
      <c r="F1174" s="79"/>
      <c r="G1174" s="79"/>
      <c r="H1174" s="79"/>
      <c r="I1174" s="79"/>
      <c r="J1174" s="79"/>
      <c r="K1174" s="79"/>
      <c r="L1174" s="79"/>
      <c r="AE1174" s="79"/>
      <c r="AF1174" s="79"/>
      <c r="AG1174" s="79"/>
      <c r="AH1174" s="79"/>
      <c r="AI1174" s="79"/>
      <c r="AJ1174" s="79"/>
      <c r="AK1174" s="79"/>
      <c r="AL1174" s="79"/>
      <c r="AM1174" s="79"/>
      <c r="AN1174" s="79"/>
      <c r="AO1174" s="79"/>
      <c r="AP1174" s="79"/>
      <c r="AQ1174" s="79"/>
      <c r="AR1174" s="79"/>
      <c r="AS1174" s="79"/>
      <c r="AT1174" s="79"/>
      <c r="AU1174" s="79"/>
      <c r="AV1174" s="79"/>
      <c r="AW1174" s="79"/>
      <c r="AX1174" s="79"/>
      <c r="AY1174" s="79"/>
      <c r="AZ1174" s="79"/>
      <c r="BA1174" s="79"/>
      <c r="BB1174" s="79"/>
      <c r="BC1174" s="79"/>
      <c r="BD1174" s="79"/>
      <c r="BE1174" s="79"/>
      <c r="BF1174" s="79"/>
      <c r="BG1174" s="79"/>
      <c r="BH1174" s="79"/>
      <c r="BI1174" s="79"/>
      <c r="BJ1174" s="79"/>
      <c r="BK1174" s="79"/>
      <c r="BL1174" s="79"/>
      <c r="BM1174" s="79"/>
      <c r="BN1174" s="79"/>
      <c r="BO1174" s="79"/>
      <c r="BP1174" s="79"/>
      <c r="BQ1174" s="79"/>
      <c r="BR1174" s="79"/>
      <c r="BS1174" s="79"/>
      <c r="BT1174" s="79"/>
      <c r="BU1174" s="79"/>
      <c r="BV1174" s="79"/>
      <c r="BW1174" s="79"/>
      <c r="BX1174" s="79"/>
      <c r="BY1174" s="79"/>
      <c r="BZ1174" s="79"/>
    </row>
    <row r="1175" spans="1:78">
      <c r="A1175" s="79"/>
      <c r="B1175" s="79"/>
      <c r="C1175" s="79"/>
      <c r="D1175" s="79"/>
      <c r="E1175" s="79"/>
      <c r="F1175" s="79"/>
      <c r="G1175" s="79"/>
      <c r="H1175" s="79"/>
      <c r="I1175" s="79"/>
      <c r="J1175" s="79"/>
      <c r="K1175" s="79"/>
      <c r="L1175" s="79"/>
      <c r="AE1175" s="79"/>
      <c r="AF1175" s="79"/>
      <c r="AG1175" s="79"/>
      <c r="AH1175" s="79"/>
      <c r="AI1175" s="79"/>
      <c r="AJ1175" s="79"/>
      <c r="AK1175" s="79"/>
      <c r="AL1175" s="79"/>
      <c r="AM1175" s="79"/>
      <c r="AN1175" s="79"/>
      <c r="AO1175" s="79"/>
      <c r="AP1175" s="79"/>
      <c r="AQ1175" s="79"/>
      <c r="AR1175" s="79"/>
      <c r="AS1175" s="79"/>
      <c r="AT1175" s="79"/>
      <c r="AU1175" s="79"/>
      <c r="AV1175" s="79"/>
      <c r="AW1175" s="79"/>
      <c r="AX1175" s="79"/>
      <c r="AY1175" s="79"/>
      <c r="AZ1175" s="79"/>
      <c r="BA1175" s="79"/>
      <c r="BB1175" s="79"/>
      <c r="BC1175" s="79"/>
      <c r="BD1175" s="79"/>
      <c r="BE1175" s="79"/>
      <c r="BF1175" s="79"/>
      <c r="BG1175" s="79"/>
      <c r="BH1175" s="79"/>
      <c r="BI1175" s="79"/>
      <c r="BJ1175" s="79"/>
      <c r="BK1175" s="79"/>
      <c r="BL1175" s="79"/>
      <c r="BM1175" s="79"/>
      <c r="BN1175" s="79"/>
      <c r="BO1175" s="79"/>
      <c r="BP1175" s="79"/>
      <c r="BQ1175" s="79"/>
      <c r="BR1175" s="79"/>
      <c r="BS1175" s="79"/>
      <c r="BT1175" s="79"/>
      <c r="BU1175" s="79"/>
      <c r="BV1175" s="79"/>
      <c r="BW1175" s="79"/>
      <c r="BX1175" s="79"/>
      <c r="BY1175" s="79"/>
      <c r="BZ1175" s="79"/>
    </row>
    <row r="1176" spans="1:78">
      <c r="A1176" s="79"/>
      <c r="B1176" s="79"/>
      <c r="C1176" s="79"/>
      <c r="D1176" s="79"/>
      <c r="E1176" s="79"/>
      <c r="F1176" s="79"/>
      <c r="G1176" s="79"/>
      <c r="H1176" s="79"/>
      <c r="I1176" s="79"/>
      <c r="J1176" s="79"/>
      <c r="K1176" s="79"/>
      <c r="L1176" s="79"/>
      <c r="AE1176" s="79"/>
      <c r="AF1176" s="79"/>
      <c r="AG1176" s="79"/>
      <c r="AH1176" s="79"/>
      <c r="AI1176" s="79"/>
      <c r="AJ1176" s="79"/>
      <c r="AK1176" s="79"/>
      <c r="AL1176" s="79"/>
      <c r="AM1176" s="79"/>
      <c r="AN1176" s="79"/>
      <c r="AO1176" s="79"/>
      <c r="AP1176" s="79"/>
      <c r="AQ1176" s="79"/>
      <c r="AR1176" s="79"/>
      <c r="AS1176" s="79"/>
      <c r="AT1176" s="79"/>
      <c r="AU1176" s="79"/>
      <c r="AV1176" s="79"/>
      <c r="AW1176" s="79"/>
      <c r="AX1176" s="79"/>
      <c r="AY1176" s="79"/>
      <c r="AZ1176" s="79"/>
      <c r="BA1176" s="79"/>
      <c r="BB1176" s="79"/>
      <c r="BC1176" s="79"/>
      <c r="BD1176" s="79"/>
      <c r="BE1176" s="79"/>
      <c r="BF1176" s="79"/>
      <c r="BG1176" s="79"/>
      <c r="BH1176" s="79"/>
      <c r="BI1176" s="79"/>
      <c r="BJ1176" s="79"/>
      <c r="BK1176" s="79"/>
      <c r="BL1176" s="79"/>
      <c r="BM1176" s="79"/>
      <c r="BN1176" s="79"/>
      <c r="BO1176" s="79"/>
      <c r="BP1176" s="79"/>
      <c r="BQ1176" s="79"/>
      <c r="BR1176" s="79"/>
      <c r="BS1176" s="79"/>
      <c r="BT1176" s="79"/>
      <c r="BU1176" s="79"/>
      <c r="BV1176" s="79"/>
      <c r="BW1176" s="79"/>
      <c r="BX1176" s="79"/>
      <c r="BY1176" s="79"/>
      <c r="BZ1176" s="79"/>
    </row>
    <row r="1177" spans="1:78">
      <c r="A1177" s="79"/>
      <c r="B1177" s="79"/>
      <c r="C1177" s="79"/>
      <c r="D1177" s="79"/>
      <c r="E1177" s="79"/>
      <c r="F1177" s="79"/>
      <c r="G1177" s="79"/>
      <c r="H1177" s="79"/>
      <c r="I1177" s="79"/>
      <c r="J1177" s="79"/>
      <c r="K1177" s="79"/>
      <c r="L1177" s="79"/>
      <c r="AE1177" s="79"/>
      <c r="AF1177" s="79"/>
      <c r="AG1177" s="79"/>
      <c r="AH1177" s="79"/>
      <c r="AI1177" s="79"/>
      <c r="AJ1177" s="79"/>
      <c r="AK1177" s="79"/>
      <c r="AL1177" s="79"/>
      <c r="AM1177" s="79"/>
      <c r="AN1177" s="79"/>
      <c r="AO1177" s="79"/>
      <c r="AP1177" s="79"/>
      <c r="AQ1177" s="79"/>
      <c r="AR1177" s="79"/>
      <c r="AS1177" s="79"/>
      <c r="AT1177" s="79"/>
      <c r="AU1177" s="79"/>
      <c r="AV1177" s="79"/>
      <c r="AW1177" s="79"/>
      <c r="AX1177" s="79"/>
      <c r="AY1177" s="79"/>
      <c r="AZ1177" s="79"/>
      <c r="BA1177" s="79"/>
      <c r="BB1177" s="79"/>
      <c r="BC1177" s="79"/>
      <c r="BD1177" s="79"/>
      <c r="BE1177" s="79"/>
      <c r="BF1177" s="79"/>
      <c r="BG1177" s="79"/>
      <c r="BH1177" s="79"/>
      <c r="BI1177" s="79"/>
      <c r="BJ1177" s="79"/>
      <c r="BK1177" s="79"/>
      <c r="BL1177" s="79"/>
      <c r="BM1177" s="79"/>
      <c r="BN1177" s="79"/>
      <c r="BO1177" s="79"/>
      <c r="BP1177" s="79"/>
      <c r="BQ1177" s="79"/>
      <c r="BR1177" s="79"/>
      <c r="BS1177" s="79"/>
      <c r="BT1177" s="79"/>
      <c r="BU1177" s="79"/>
      <c r="BV1177" s="79"/>
      <c r="BW1177" s="79"/>
      <c r="BX1177" s="79"/>
      <c r="BY1177" s="79"/>
      <c r="BZ1177" s="79"/>
    </row>
    <row r="1178" spans="1:78">
      <c r="A1178" s="79"/>
      <c r="B1178" s="79"/>
      <c r="C1178" s="79"/>
      <c r="D1178" s="79"/>
      <c r="E1178" s="79"/>
      <c r="F1178" s="79"/>
      <c r="G1178" s="79"/>
      <c r="H1178" s="79"/>
      <c r="I1178" s="79"/>
      <c r="J1178" s="79"/>
      <c r="K1178" s="79"/>
      <c r="L1178" s="79"/>
      <c r="AE1178" s="79"/>
      <c r="AF1178" s="79"/>
      <c r="AG1178" s="79"/>
      <c r="AH1178" s="79"/>
      <c r="AI1178" s="79"/>
      <c r="AJ1178" s="79"/>
      <c r="AK1178" s="79"/>
      <c r="AL1178" s="79"/>
      <c r="AM1178" s="79"/>
      <c r="AN1178" s="79"/>
      <c r="AO1178" s="79"/>
      <c r="AP1178" s="79"/>
      <c r="AQ1178" s="79"/>
      <c r="AR1178" s="79"/>
      <c r="AS1178" s="79"/>
      <c r="AT1178" s="79"/>
      <c r="AU1178" s="79"/>
      <c r="AV1178" s="79"/>
      <c r="AW1178" s="79"/>
      <c r="AX1178" s="79"/>
      <c r="AY1178" s="79"/>
      <c r="AZ1178" s="79"/>
      <c r="BA1178" s="79"/>
      <c r="BB1178" s="79"/>
      <c r="BC1178" s="79"/>
      <c r="BD1178" s="79"/>
      <c r="BE1178" s="79"/>
      <c r="BF1178" s="79"/>
      <c r="BG1178" s="79"/>
      <c r="BH1178" s="79"/>
      <c r="BI1178" s="79"/>
      <c r="BJ1178" s="79"/>
      <c r="BK1178" s="79"/>
      <c r="BL1178" s="79"/>
      <c r="BM1178" s="79"/>
      <c r="BN1178" s="79"/>
      <c r="BO1178" s="79"/>
      <c r="BP1178" s="79"/>
      <c r="BQ1178" s="79"/>
      <c r="BR1178" s="79"/>
      <c r="BS1178" s="79"/>
      <c r="BT1178" s="79"/>
      <c r="BU1178" s="79"/>
      <c r="BV1178" s="79"/>
      <c r="BW1178" s="79"/>
      <c r="BX1178" s="79"/>
      <c r="BY1178" s="79"/>
      <c r="BZ1178" s="79"/>
    </row>
    <row r="1179" spans="1:78">
      <c r="A1179" s="79"/>
      <c r="B1179" s="79"/>
      <c r="C1179" s="79"/>
      <c r="D1179" s="79"/>
      <c r="E1179" s="79"/>
      <c r="F1179" s="79"/>
      <c r="G1179" s="79"/>
      <c r="H1179" s="79"/>
      <c r="I1179" s="79"/>
      <c r="J1179" s="79"/>
      <c r="K1179" s="79"/>
      <c r="L1179" s="79"/>
      <c r="AE1179" s="79"/>
      <c r="AF1179" s="79"/>
      <c r="AG1179" s="79"/>
      <c r="AH1179" s="79"/>
      <c r="AI1179" s="79"/>
      <c r="AJ1179" s="79"/>
      <c r="AK1179" s="79"/>
      <c r="AL1179" s="79"/>
      <c r="AM1179" s="79"/>
      <c r="AN1179" s="79"/>
      <c r="AO1179" s="79"/>
      <c r="AP1179" s="79"/>
      <c r="AQ1179" s="79"/>
      <c r="AR1179" s="79"/>
      <c r="AS1179" s="79"/>
      <c r="AT1179" s="79"/>
      <c r="AU1179" s="79"/>
      <c r="AV1179" s="79"/>
      <c r="AW1179" s="79"/>
      <c r="AX1179" s="79"/>
      <c r="AY1179" s="79"/>
      <c r="AZ1179" s="79"/>
      <c r="BA1179" s="79"/>
      <c r="BB1179" s="79"/>
      <c r="BC1179" s="79"/>
      <c r="BD1179" s="79"/>
      <c r="BE1179" s="79"/>
      <c r="BF1179" s="79"/>
      <c r="BG1179" s="79"/>
      <c r="BH1179" s="79"/>
      <c r="BI1179" s="79"/>
      <c r="BJ1179" s="79"/>
      <c r="BK1179" s="79"/>
      <c r="BL1179" s="79"/>
      <c r="BM1179" s="79"/>
      <c r="BN1179" s="79"/>
      <c r="BO1179" s="79"/>
      <c r="BP1179" s="79"/>
      <c r="BQ1179" s="79"/>
      <c r="BR1179" s="79"/>
      <c r="BS1179" s="79"/>
      <c r="BT1179" s="79"/>
      <c r="BU1179" s="79"/>
      <c r="BV1179" s="79"/>
      <c r="BW1179" s="79"/>
      <c r="BX1179" s="79"/>
      <c r="BY1179" s="79"/>
      <c r="BZ1179" s="79"/>
    </row>
    <row r="1180" spans="1:78">
      <c r="A1180" s="79"/>
      <c r="B1180" s="79"/>
      <c r="C1180" s="79"/>
      <c r="D1180" s="79"/>
      <c r="E1180" s="79"/>
      <c r="F1180" s="79"/>
      <c r="G1180" s="79"/>
      <c r="H1180" s="79"/>
      <c r="I1180" s="79"/>
      <c r="J1180" s="79"/>
      <c r="K1180" s="79"/>
      <c r="L1180" s="79"/>
      <c r="AE1180" s="79"/>
      <c r="AF1180" s="79"/>
      <c r="AG1180" s="79"/>
      <c r="AH1180" s="79"/>
      <c r="AI1180" s="79"/>
      <c r="AJ1180" s="79"/>
      <c r="AK1180" s="79"/>
      <c r="AL1180" s="79"/>
      <c r="AM1180" s="79"/>
      <c r="AN1180" s="79"/>
      <c r="AO1180" s="79"/>
      <c r="AP1180" s="79"/>
      <c r="AQ1180" s="79"/>
      <c r="AR1180" s="79"/>
      <c r="AS1180" s="79"/>
      <c r="AT1180" s="79"/>
      <c r="AU1180" s="79"/>
      <c r="AV1180" s="79"/>
      <c r="AW1180" s="79"/>
      <c r="AX1180" s="79"/>
      <c r="AY1180" s="79"/>
      <c r="AZ1180" s="79"/>
      <c r="BA1180" s="79"/>
      <c r="BB1180" s="79"/>
      <c r="BC1180" s="79"/>
      <c r="BD1180" s="79"/>
      <c r="BE1180" s="79"/>
      <c r="BF1180" s="79"/>
      <c r="BG1180" s="79"/>
      <c r="BH1180" s="79"/>
      <c r="BI1180" s="79"/>
      <c r="BJ1180" s="79"/>
      <c r="BK1180" s="79"/>
      <c r="BL1180" s="79"/>
      <c r="BM1180" s="79"/>
      <c r="BN1180" s="79"/>
      <c r="BO1180" s="79"/>
      <c r="BP1180" s="79"/>
      <c r="BQ1180" s="79"/>
      <c r="BR1180" s="79"/>
      <c r="BS1180" s="79"/>
      <c r="BT1180" s="79"/>
      <c r="BU1180" s="79"/>
      <c r="BV1180" s="79"/>
      <c r="BW1180" s="79"/>
      <c r="BX1180" s="79"/>
      <c r="BY1180" s="79"/>
      <c r="BZ1180" s="79"/>
    </row>
    <row r="1181" spans="1:78">
      <c r="A1181" s="79"/>
      <c r="B1181" s="79"/>
      <c r="C1181" s="79"/>
      <c r="D1181" s="79"/>
      <c r="E1181" s="79"/>
      <c r="F1181" s="79"/>
      <c r="G1181" s="79"/>
      <c r="H1181" s="79"/>
      <c r="I1181" s="79"/>
      <c r="J1181" s="79"/>
      <c r="K1181" s="79"/>
      <c r="L1181" s="79"/>
      <c r="AE1181" s="79"/>
      <c r="AF1181" s="79"/>
      <c r="AG1181" s="79"/>
      <c r="AH1181" s="79"/>
      <c r="AI1181" s="79"/>
      <c r="AJ1181" s="79"/>
      <c r="AK1181" s="79"/>
      <c r="AL1181" s="79"/>
      <c r="AM1181" s="79"/>
      <c r="AN1181" s="79"/>
      <c r="AO1181" s="79"/>
      <c r="AP1181" s="79"/>
      <c r="AQ1181" s="79"/>
      <c r="AR1181" s="79"/>
      <c r="AS1181" s="79"/>
      <c r="AT1181" s="79"/>
      <c r="AU1181" s="79"/>
      <c r="AV1181" s="79"/>
      <c r="AW1181" s="79"/>
      <c r="AX1181" s="79"/>
      <c r="AY1181" s="79"/>
      <c r="AZ1181" s="79"/>
      <c r="BA1181" s="79"/>
      <c r="BB1181" s="79"/>
      <c r="BC1181" s="79"/>
      <c r="BD1181" s="79"/>
      <c r="BE1181" s="79"/>
      <c r="BF1181" s="79"/>
      <c r="BG1181" s="79"/>
      <c r="BH1181" s="79"/>
      <c r="BI1181" s="79"/>
      <c r="BJ1181" s="79"/>
      <c r="BK1181" s="79"/>
      <c r="BL1181" s="79"/>
      <c r="BM1181" s="79"/>
      <c r="BN1181" s="79"/>
      <c r="BO1181" s="79"/>
      <c r="BP1181" s="79"/>
      <c r="BQ1181" s="79"/>
      <c r="BR1181" s="79"/>
      <c r="BS1181" s="79"/>
      <c r="BT1181" s="79"/>
      <c r="BU1181" s="79"/>
      <c r="BV1181" s="79"/>
      <c r="BW1181" s="79"/>
      <c r="BX1181" s="79"/>
      <c r="BY1181" s="79"/>
      <c r="BZ1181" s="79"/>
    </row>
    <row r="1182" spans="1:78">
      <c r="A1182" s="79"/>
      <c r="B1182" s="79"/>
      <c r="C1182" s="79"/>
      <c r="D1182" s="79"/>
      <c r="E1182" s="79"/>
      <c r="F1182" s="79"/>
      <c r="G1182" s="79"/>
      <c r="H1182" s="79"/>
      <c r="I1182" s="79"/>
      <c r="J1182" s="79"/>
      <c r="K1182" s="79"/>
      <c r="L1182" s="79"/>
      <c r="AE1182" s="79"/>
      <c r="AF1182" s="79"/>
      <c r="AG1182" s="79"/>
      <c r="AH1182" s="79"/>
      <c r="AI1182" s="79"/>
      <c r="AJ1182" s="79"/>
      <c r="AK1182" s="79"/>
      <c r="AL1182" s="79"/>
      <c r="AM1182" s="79"/>
      <c r="AN1182" s="79"/>
      <c r="AO1182" s="79"/>
      <c r="AP1182" s="79"/>
      <c r="AQ1182" s="79"/>
      <c r="AR1182" s="79"/>
      <c r="AS1182" s="79"/>
      <c r="AT1182" s="79"/>
      <c r="AU1182" s="79"/>
      <c r="AV1182" s="79"/>
      <c r="AW1182" s="79"/>
      <c r="AX1182" s="79"/>
      <c r="AY1182" s="79"/>
      <c r="AZ1182" s="79"/>
      <c r="BA1182" s="79"/>
      <c r="BB1182" s="79"/>
      <c r="BC1182" s="79"/>
      <c r="BD1182" s="79"/>
      <c r="BE1182" s="79"/>
      <c r="BF1182" s="79"/>
      <c r="BG1182" s="79"/>
      <c r="BH1182" s="79"/>
      <c r="BI1182" s="79"/>
      <c r="BJ1182" s="79"/>
      <c r="BK1182" s="79"/>
      <c r="BL1182" s="79"/>
      <c r="BM1182" s="79"/>
      <c r="BN1182" s="79"/>
      <c r="BO1182" s="79"/>
      <c r="BP1182" s="79"/>
      <c r="BQ1182" s="79"/>
      <c r="BR1182" s="79"/>
      <c r="BS1182" s="79"/>
      <c r="BT1182" s="79"/>
      <c r="BU1182" s="79"/>
      <c r="BV1182" s="79"/>
      <c r="BW1182" s="79"/>
      <c r="BX1182" s="79"/>
      <c r="BY1182" s="79"/>
      <c r="BZ1182" s="79"/>
    </row>
    <row r="1183" spans="1:78">
      <c r="A1183" s="79"/>
      <c r="B1183" s="79"/>
      <c r="C1183" s="79"/>
      <c r="D1183" s="79"/>
      <c r="E1183" s="79"/>
      <c r="F1183" s="79"/>
      <c r="G1183" s="79"/>
      <c r="H1183" s="79"/>
      <c r="I1183" s="79"/>
      <c r="J1183" s="79"/>
      <c r="K1183" s="79"/>
      <c r="L1183" s="79"/>
      <c r="AE1183" s="79"/>
      <c r="AF1183" s="79"/>
      <c r="AG1183" s="79"/>
      <c r="AH1183" s="79"/>
      <c r="AI1183" s="79"/>
      <c r="AJ1183" s="79"/>
      <c r="AK1183" s="79"/>
      <c r="AL1183" s="79"/>
      <c r="AM1183" s="79"/>
      <c r="AN1183" s="79"/>
      <c r="AO1183" s="79"/>
      <c r="AP1183" s="79"/>
      <c r="AQ1183" s="79"/>
      <c r="AR1183" s="79"/>
      <c r="AS1183" s="79"/>
      <c r="AT1183" s="79"/>
      <c r="AU1183" s="79"/>
      <c r="AV1183" s="79"/>
      <c r="AW1183" s="79"/>
      <c r="AX1183" s="79"/>
      <c r="AY1183" s="79"/>
      <c r="AZ1183" s="79"/>
      <c r="BA1183" s="79"/>
      <c r="BB1183" s="79"/>
      <c r="BC1183" s="79"/>
      <c r="BD1183" s="79"/>
      <c r="BE1183" s="79"/>
      <c r="BF1183" s="79"/>
      <c r="BG1183" s="79"/>
      <c r="BH1183" s="79"/>
      <c r="BI1183" s="79"/>
      <c r="BJ1183" s="79"/>
      <c r="BK1183" s="79"/>
      <c r="BL1183" s="79"/>
      <c r="BM1183" s="79"/>
      <c r="BN1183" s="79"/>
      <c r="BO1183" s="79"/>
      <c r="BP1183" s="79"/>
      <c r="BQ1183" s="79"/>
      <c r="BR1183" s="79"/>
      <c r="BS1183" s="79"/>
      <c r="BT1183" s="79"/>
      <c r="BU1183" s="79"/>
      <c r="BV1183" s="79"/>
      <c r="BW1183" s="79"/>
      <c r="BX1183" s="79"/>
      <c r="BY1183" s="79"/>
      <c r="BZ1183" s="79"/>
    </row>
    <row r="1184" spans="1:78">
      <c r="A1184" s="79"/>
      <c r="B1184" s="79"/>
      <c r="C1184" s="79"/>
      <c r="D1184" s="79"/>
      <c r="E1184" s="79"/>
      <c r="F1184" s="79"/>
      <c r="G1184" s="79"/>
      <c r="H1184" s="79"/>
      <c r="I1184" s="79"/>
      <c r="J1184" s="79"/>
      <c r="K1184" s="79"/>
      <c r="L1184" s="79"/>
      <c r="AE1184" s="79"/>
      <c r="AF1184" s="79"/>
      <c r="AG1184" s="79"/>
      <c r="AH1184" s="79"/>
      <c r="AI1184" s="79"/>
      <c r="AJ1184" s="79"/>
      <c r="AK1184" s="79"/>
      <c r="AL1184" s="79"/>
      <c r="AM1184" s="79"/>
      <c r="AN1184" s="79"/>
      <c r="AO1184" s="79"/>
      <c r="AP1184" s="79"/>
      <c r="AQ1184" s="79"/>
      <c r="AR1184" s="79"/>
      <c r="AS1184" s="79"/>
      <c r="AT1184" s="79"/>
      <c r="AU1184" s="79"/>
      <c r="AV1184" s="79"/>
      <c r="AW1184" s="79"/>
      <c r="AX1184" s="79"/>
      <c r="AY1184" s="79"/>
      <c r="AZ1184" s="79"/>
      <c r="BA1184" s="79"/>
      <c r="BB1184" s="79"/>
      <c r="BC1184" s="79"/>
      <c r="BD1184" s="79"/>
      <c r="BE1184" s="79"/>
      <c r="BF1184" s="79"/>
      <c r="BG1184" s="79"/>
      <c r="BH1184" s="79"/>
      <c r="BI1184" s="79"/>
      <c r="BJ1184" s="79"/>
      <c r="BK1184" s="79"/>
      <c r="BL1184" s="79"/>
      <c r="BM1184" s="79"/>
      <c r="BN1184" s="79"/>
      <c r="BO1184" s="79"/>
      <c r="BP1184" s="79"/>
      <c r="BQ1184" s="79"/>
      <c r="BR1184" s="79"/>
      <c r="BS1184" s="79"/>
      <c r="BT1184" s="79"/>
      <c r="BU1184" s="79"/>
      <c r="BV1184" s="79"/>
      <c r="BW1184" s="79"/>
      <c r="BX1184" s="79"/>
      <c r="BY1184" s="79"/>
      <c r="BZ1184" s="79"/>
    </row>
    <row r="1185" spans="1:78">
      <c r="A1185" s="79"/>
      <c r="B1185" s="79"/>
      <c r="C1185" s="79"/>
      <c r="D1185" s="79"/>
      <c r="E1185" s="79"/>
      <c r="F1185" s="79"/>
      <c r="G1185" s="79"/>
      <c r="H1185" s="79"/>
      <c r="I1185" s="79"/>
      <c r="J1185" s="79"/>
      <c r="K1185" s="79"/>
      <c r="L1185" s="79"/>
      <c r="AE1185" s="79"/>
      <c r="AF1185" s="79"/>
      <c r="AG1185" s="79"/>
      <c r="AH1185" s="79"/>
      <c r="AI1185" s="79"/>
      <c r="AJ1185" s="79"/>
      <c r="AK1185" s="79"/>
      <c r="AL1185" s="79"/>
      <c r="AM1185" s="79"/>
      <c r="AN1185" s="79"/>
      <c r="AO1185" s="79"/>
      <c r="AP1185" s="79"/>
      <c r="AQ1185" s="79"/>
      <c r="AR1185" s="79"/>
      <c r="AS1185" s="79"/>
      <c r="AT1185" s="79"/>
      <c r="AU1185" s="79"/>
      <c r="AV1185" s="79"/>
      <c r="AW1185" s="79"/>
      <c r="AX1185" s="79"/>
      <c r="AY1185" s="79"/>
      <c r="AZ1185" s="79"/>
      <c r="BA1185" s="79"/>
      <c r="BB1185" s="79"/>
      <c r="BC1185" s="79"/>
      <c r="BD1185" s="79"/>
      <c r="BE1185" s="79"/>
      <c r="BF1185" s="79"/>
      <c r="BG1185" s="79"/>
      <c r="BH1185" s="79"/>
      <c r="BI1185" s="79"/>
      <c r="BJ1185" s="79"/>
      <c r="BK1185" s="79"/>
      <c r="BL1185" s="79"/>
      <c r="BM1185" s="79"/>
      <c r="BN1185" s="79"/>
      <c r="BO1185" s="79"/>
      <c r="BP1185" s="79"/>
      <c r="BQ1185" s="79"/>
      <c r="BR1185" s="79"/>
      <c r="BS1185" s="79"/>
      <c r="BT1185" s="79"/>
      <c r="BU1185" s="79"/>
      <c r="BV1185" s="79"/>
      <c r="BW1185" s="79"/>
      <c r="BX1185" s="79"/>
      <c r="BY1185" s="79"/>
      <c r="BZ1185" s="79"/>
    </row>
    <row r="1186" spans="1:78">
      <c r="A1186" s="79"/>
      <c r="B1186" s="79"/>
      <c r="C1186" s="79"/>
      <c r="D1186" s="79"/>
      <c r="E1186" s="79"/>
      <c r="F1186" s="79"/>
      <c r="G1186" s="79"/>
      <c r="H1186" s="79"/>
      <c r="I1186" s="79"/>
      <c r="J1186" s="79"/>
      <c r="K1186" s="79"/>
      <c r="L1186" s="79"/>
      <c r="AE1186" s="79"/>
      <c r="AF1186" s="79"/>
      <c r="AG1186" s="79"/>
      <c r="AH1186" s="79"/>
      <c r="AI1186" s="79"/>
      <c r="AJ1186" s="79"/>
      <c r="AK1186" s="79"/>
      <c r="AL1186" s="79"/>
      <c r="AM1186" s="79"/>
      <c r="AN1186" s="79"/>
      <c r="AO1186" s="79"/>
      <c r="AP1186" s="79"/>
      <c r="AQ1186" s="79"/>
      <c r="AR1186" s="79"/>
      <c r="AS1186" s="79"/>
      <c r="AT1186" s="79"/>
      <c r="AU1186" s="79"/>
      <c r="AV1186" s="79"/>
      <c r="AW1186" s="79"/>
      <c r="AX1186" s="79"/>
      <c r="AY1186" s="79"/>
      <c r="AZ1186" s="79"/>
      <c r="BA1186" s="79"/>
      <c r="BB1186" s="79"/>
      <c r="BC1186" s="79"/>
      <c r="BD1186" s="79"/>
      <c r="BE1186" s="79"/>
      <c r="BF1186" s="79"/>
      <c r="BG1186" s="79"/>
      <c r="BH1186" s="79"/>
      <c r="BI1186" s="79"/>
      <c r="BJ1186" s="79"/>
      <c r="BK1186" s="79"/>
      <c r="BL1186" s="79"/>
      <c r="BM1186" s="79"/>
      <c r="BN1186" s="79"/>
      <c r="BO1186" s="79"/>
      <c r="BP1186" s="79"/>
      <c r="BQ1186" s="79"/>
      <c r="BR1186" s="79"/>
      <c r="BS1186" s="79"/>
      <c r="BT1186" s="79"/>
      <c r="BU1186" s="79"/>
      <c r="BV1186" s="79"/>
      <c r="BW1186" s="79"/>
      <c r="BX1186" s="79"/>
      <c r="BY1186" s="79"/>
      <c r="BZ1186" s="79"/>
    </row>
    <row r="1187" spans="1:78">
      <c r="A1187" s="79"/>
      <c r="B1187" s="79"/>
      <c r="C1187" s="79"/>
      <c r="D1187" s="79"/>
      <c r="E1187" s="79"/>
      <c r="F1187" s="79"/>
      <c r="G1187" s="79"/>
      <c r="H1187" s="79"/>
      <c r="I1187" s="79"/>
      <c r="J1187" s="79"/>
      <c r="K1187" s="79"/>
      <c r="L1187" s="79"/>
      <c r="AE1187" s="79"/>
      <c r="AF1187" s="79"/>
      <c r="AG1187" s="79"/>
      <c r="AH1187" s="79"/>
      <c r="AI1187" s="79"/>
      <c r="AJ1187" s="79"/>
      <c r="AK1187" s="79"/>
      <c r="AL1187" s="79"/>
      <c r="AM1187" s="79"/>
      <c r="AN1187" s="79"/>
      <c r="AO1187" s="79"/>
      <c r="AP1187" s="79"/>
      <c r="AQ1187" s="79"/>
      <c r="AR1187" s="79"/>
      <c r="AS1187" s="79"/>
      <c r="AT1187" s="79"/>
      <c r="AU1187" s="79"/>
      <c r="AV1187" s="79"/>
      <c r="AW1187" s="79"/>
      <c r="AX1187" s="79"/>
      <c r="AY1187" s="79"/>
      <c r="AZ1187" s="79"/>
      <c r="BA1187" s="79"/>
      <c r="BB1187" s="79"/>
      <c r="BC1187" s="79"/>
      <c r="BD1187" s="79"/>
      <c r="BE1187" s="79"/>
      <c r="BF1187" s="79"/>
      <c r="BG1187" s="79"/>
      <c r="BH1187" s="79"/>
      <c r="BI1187" s="79"/>
      <c r="BJ1187" s="79"/>
      <c r="BK1187" s="79"/>
      <c r="BL1187" s="79"/>
      <c r="BM1187" s="79"/>
      <c r="BN1187" s="79"/>
      <c r="BO1187" s="79"/>
      <c r="BP1187" s="79"/>
      <c r="BQ1187" s="79"/>
      <c r="BR1187" s="79"/>
      <c r="BS1187" s="79"/>
      <c r="BT1187" s="79"/>
      <c r="BU1187" s="79"/>
      <c r="BV1187" s="79"/>
      <c r="BW1187" s="79"/>
      <c r="BX1187" s="79"/>
      <c r="BY1187" s="79"/>
      <c r="BZ1187" s="79"/>
    </row>
    <row r="1188" spans="1:78">
      <c r="A1188" s="79"/>
      <c r="B1188" s="79"/>
      <c r="C1188" s="79"/>
      <c r="D1188" s="79"/>
      <c r="E1188" s="79"/>
      <c r="F1188" s="79"/>
      <c r="G1188" s="79"/>
      <c r="H1188" s="79"/>
      <c r="I1188" s="79"/>
      <c r="J1188" s="79"/>
      <c r="K1188" s="79"/>
      <c r="L1188" s="79"/>
      <c r="AE1188" s="79"/>
      <c r="AF1188" s="79"/>
      <c r="AG1188" s="79"/>
      <c r="AH1188" s="79"/>
      <c r="AI1188" s="79"/>
      <c r="AJ1188" s="79"/>
      <c r="AK1188" s="79"/>
      <c r="AL1188" s="79"/>
      <c r="AM1188" s="79"/>
      <c r="AN1188" s="79"/>
      <c r="AO1188" s="79"/>
      <c r="AP1188" s="79"/>
      <c r="AQ1188" s="79"/>
      <c r="AR1188" s="79"/>
      <c r="AS1188" s="79"/>
      <c r="AT1188" s="79"/>
      <c r="AU1188" s="79"/>
      <c r="AV1188" s="79"/>
      <c r="AW1188" s="79"/>
      <c r="AX1188" s="79"/>
      <c r="AY1188" s="79"/>
      <c r="AZ1188" s="79"/>
      <c r="BA1188" s="79"/>
      <c r="BB1188" s="79"/>
      <c r="BC1188" s="79"/>
      <c r="BD1188" s="79"/>
      <c r="BE1188" s="79"/>
      <c r="BF1188" s="79"/>
      <c r="BG1188" s="79"/>
      <c r="BH1188" s="79"/>
      <c r="BI1188" s="79"/>
      <c r="BJ1188" s="79"/>
      <c r="BK1188" s="79"/>
      <c r="BL1188" s="79"/>
      <c r="BM1188" s="79"/>
      <c r="BN1188" s="79"/>
      <c r="BO1188" s="79"/>
      <c r="BP1188" s="79"/>
      <c r="BQ1188" s="79"/>
      <c r="BR1188" s="79"/>
      <c r="BS1188" s="79"/>
      <c r="BT1188" s="79"/>
      <c r="BU1188" s="79"/>
      <c r="BV1188" s="79"/>
      <c r="BW1188" s="79"/>
      <c r="BX1188" s="79"/>
      <c r="BY1188" s="79"/>
      <c r="BZ1188" s="79"/>
    </row>
    <row r="1189" spans="1:78">
      <c r="A1189" s="79"/>
      <c r="B1189" s="79"/>
      <c r="C1189" s="79"/>
      <c r="D1189" s="79"/>
      <c r="E1189" s="79"/>
      <c r="F1189" s="79"/>
      <c r="G1189" s="79"/>
      <c r="H1189" s="79"/>
      <c r="I1189" s="79"/>
      <c r="J1189" s="79"/>
      <c r="K1189" s="79"/>
      <c r="L1189" s="79"/>
      <c r="AE1189" s="79"/>
      <c r="AF1189" s="79"/>
      <c r="AG1189" s="79"/>
      <c r="AH1189" s="79"/>
      <c r="AI1189" s="79"/>
      <c r="AJ1189" s="79"/>
      <c r="AK1189" s="79"/>
      <c r="AL1189" s="79"/>
      <c r="AM1189" s="79"/>
      <c r="AN1189" s="79"/>
      <c r="AO1189" s="79"/>
      <c r="AP1189" s="79"/>
      <c r="AQ1189" s="79"/>
      <c r="AR1189" s="79"/>
      <c r="AS1189" s="79"/>
      <c r="AT1189" s="79"/>
      <c r="AU1189" s="79"/>
      <c r="AV1189" s="79"/>
      <c r="AW1189" s="79"/>
      <c r="AX1189" s="79"/>
      <c r="AY1189" s="79"/>
      <c r="AZ1189" s="79"/>
      <c r="BA1189" s="79"/>
      <c r="BB1189" s="79"/>
      <c r="BC1189" s="79"/>
      <c r="BD1189" s="79"/>
      <c r="BE1189" s="79"/>
      <c r="BF1189" s="79"/>
      <c r="BG1189" s="79"/>
      <c r="BH1189" s="79"/>
      <c r="BI1189" s="79"/>
      <c r="BJ1189" s="79"/>
      <c r="BK1189" s="79"/>
      <c r="BL1189" s="79"/>
      <c r="BM1189" s="79"/>
      <c r="BN1189" s="79"/>
      <c r="BO1189" s="79"/>
      <c r="BP1189" s="79"/>
      <c r="BQ1189" s="79"/>
      <c r="BR1189" s="79"/>
      <c r="BS1189" s="79"/>
      <c r="BT1189" s="79"/>
      <c r="BU1189" s="79"/>
      <c r="BV1189" s="79"/>
      <c r="BW1189" s="79"/>
      <c r="BX1189" s="79"/>
      <c r="BY1189" s="79"/>
      <c r="BZ1189" s="79"/>
    </row>
    <row r="1190" spans="1:78">
      <c r="A1190" s="79"/>
      <c r="B1190" s="79"/>
      <c r="C1190" s="79"/>
      <c r="D1190" s="79"/>
      <c r="E1190" s="79"/>
      <c r="F1190" s="79"/>
      <c r="G1190" s="79"/>
      <c r="H1190" s="79"/>
      <c r="I1190" s="79"/>
      <c r="J1190" s="79"/>
      <c r="K1190" s="79"/>
      <c r="L1190" s="79"/>
      <c r="AE1190" s="79"/>
      <c r="AF1190" s="79"/>
      <c r="AG1190" s="79"/>
      <c r="AH1190" s="79"/>
      <c r="AI1190" s="79"/>
      <c r="AJ1190" s="79"/>
      <c r="AK1190" s="79"/>
      <c r="AL1190" s="79"/>
      <c r="AM1190" s="79"/>
      <c r="AN1190" s="79"/>
      <c r="AO1190" s="79"/>
      <c r="AP1190" s="79"/>
      <c r="AQ1190" s="79"/>
      <c r="AR1190" s="79"/>
      <c r="AS1190" s="79"/>
      <c r="AT1190" s="79"/>
      <c r="AU1190" s="79"/>
      <c r="AV1190" s="79"/>
      <c r="AW1190" s="79"/>
      <c r="AX1190" s="79"/>
      <c r="AY1190" s="79"/>
      <c r="AZ1190" s="79"/>
      <c r="BA1190" s="79"/>
      <c r="BB1190" s="79"/>
      <c r="BC1190" s="79"/>
      <c r="BD1190" s="79"/>
      <c r="BE1190" s="79"/>
      <c r="BF1190" s="79"/>
      <c r="BG1190" s="79"/>
      <c r="BH1190" s="79"/>
      <c r="BI1190" s="79"/>
      <c r="BJ1190" s="79"/>
      <c r="BK1190" s="79"/>
      <c r="BL1190" s="79"/>
      <c r="BM1190" s="79"/>
      <c r="BN1190" s="79"/>
      <c r="BO1190" s="79"/>
      <c r="BP1190" s="79"/>
      <c r="BQ1190" s="79"/>
      <c r="BR1190" s="79"/>
      <c r="BS1190" s="79"/>
      <c r="BT1190" s="79"/>
      <c r="BU1190" s="79"/>
      <c r="BV1190" s="79"/>
      <c r="BW1190" s="79"/>
      <c r="BX1190" s="79"/>
      <c r="BY1190" s="79"/>
      <c r="BZ1190" s="79"/>
    </row>
    <row r="1191" spans="1:78">
      <c r="A1191" s="79"/>
      <c r="B1191" s="79"/>
      <c r="C1191" s="79"/>
      <c r="D1191" s="79"/>
      <c r="E1191" s="79"/>
      <c r="F1191" s="79"/>
      <c r="G1191" s="79"/>
      <c r="H1191" s="79"/>
      <c r="I1191" s="79"/>
      <c r="J1191" s="79"/>
      <c r="K1191" s="79"/>
      <c r="L1191" s="79"/>
      <c r="AE1191" s="79"/>
      <c r="AF1191" s="79"/>
      <c r="AG1191" s="79"/>
      <c r="AH1191" s="79"/>
      <c r="AI1191" s="79"/>
      <c r="AJ1191" s="79"/>
      <c r="AK1191" s="79"/>
      <c r="AL1191" s="79"/>
      <c r="AM1191" s="79"/>
      <c r="AN1191" s="79"/>
      <c r="AO1191" s="79"/>
      <c r="AP1191" s="79"/>
      <c r="AQ1191" s="79"/>
      <c r="AR1191" s="79"/>
      <c r="AS1191" s="79"/>
      <c r="AT1191" s="79"/>
      <c r="AU1191" s="79"/>
      <c r="AV1191" s="79"/>
      <c r="AW1191" s="79"/>
      <c r="AX1191" s="79"/>
      <c r="AY1191" s="79"/>
      <c r="AZ1191" s="79"/>
      <c r="BA1191" s="79"/>
      <c r="BB1191" s="79"/>
      <c r="BC1191" s="79"/>
      <c r="BD1191" s="79"/>
      <c r="BE1191" s="79"/>
      <c r="BF1191" s="79"/>
      <c r="BG1191" s="79"/>
      <c r="BH1191" s="79"/>
      <c r="BI1191" s="79"/>
      <c r="BJ1191" s="79"/>
      <c r="BK1191" s="79"/>
      <c r="BL1191" s="79"/>
      <c r="BM1191" s="79"/>
      <c r="BN1191" s="79"/>
      <c r="BO1191" s="79"/>
      <c r="BP1191" s="79"/>
      <c r="BQ1191" s="79"/>
      <c r="BR1191" s="79"/>
      <c r="BS1191" s="79"/>
      <c r="BT1191" s="79"/>
      <c r="BU1191" s="79"/>
      <c r="BV1191" s="79"/>
      <c r="BW1191" s="79"/>
      <c r="BX1191" s="79"/>
      <c r="BY1191" s="79"/>
      <c r="BZ1191" s="79"/>
    </row>
    <row r="1192" spans="1:78">
      <c r="A1192" s="79"/>
      <c r="B1192" s="79"/>
      <c r="C1192" s="79"/>
      <c r="D1192" s="79"/>
      <c r="E1192" s="79"/>
      <c r="F1192" s="79"/>
      <c r="G1192" s="79"/>
      <c r="H1192" s="79"/>
      <c r="I1192" s="79"/>
      <c r="J1192" s="79"/>
      <c r="K1192" s="79"/>
      <c r="L1192" s="79"/>
      <c r="AE1192" s="79"/>
      <c r="AF1192" s="79"/>
      <c r="AG1192" s="79"/>
      <c r="AH1192" s="79"/>
      <c r="AI1192" s="79"/>
      <c r="AJ1192" s="79"/>
      <c r="AK1192" s="79"/>
      <c r="AL1192" s="79"/>
      <c r="AM1192" s="79"/>
      <c r="AN1192" s="79"/>
      <c r="AO1192" s="79"/>
      <c r="AP1192" s="79"/>
      <c r="AQ1192" s="79"/>
      <c r="AR1192" s="79"/>
      <c r="AS1192" s="79"/>
      <c r="AT1192" s="79"/>
      <c r="AU1192" s="79"/>
      <c r="AV1192" s="79"/>
      <c r="AW1192" s="79"/>
      <c r="AX1192" s="79"/>
      <c r="AY1192" s="79"/>
      <c r="AZ1192" s="79"/>
      <c r="BA1192" s="79"/>
      <c r="BB1192" s="79"/>
      <c r="BC1192" s="79"/>
      <c r="BD1192" s="79"/>
      <c r="BE1192" s="79"/>
      <c r="BF1192" s="79"/>
      <c r="BG1192" s="79"/>
      <c r="BH1192" s="79"/>
      <c r="BI1192" s="79"/>
      <c r="BJ1192" s="79"/>
      <c r="BK1192" s="79"/>
      <c r="BL1192" s="79"/>
      <c r="BM1192" s="79"/>
      <c r="BN1192" s="79"/>
      <c r="BO1192" s="79"/>
      <c r="BP1192" s="79"/>
      <c r="BQ1192" s="79"/>
      <c r="BR1192" s="79"/>
      <c r="BS1192" s="79"/>
      <c r="BT1192" s="79"/>
      <c r="BU1192" s="79"/>
      <c r="BV1192" s="79"/>
      <c r="BW1192" s="79"/>
      <c r="BX1192" s="79"/>
      <c r="BY1192" s="79"/>
      <c r="BZ1192" s="79"/>
    </row>
    <row r="1193" spans="1:78">
      <c r="A1193" s="79"/>
      <c r="B1193" s="79"/>
      <c r="C1193" s="79"/>
      <c r="D1193" s="79"/>
      <c r="E1193" s="79"/>
      <c r="F1193" s="79"/>
      <c r="G1193" s="79"/>
      <c r="H1193" s="79"/>
      <c r="I1193" s="79"/>
      <c r="J1193" s="79"/>
      <c r="K1193" s="79"/>
      <c r="L1193" s="79"/>
      <c r="AE1193" s="79"/>
      <c r="AF1193" s="79"/>
      <c r="AG1193" s="79"/>
      <c r="AH1193" s="79"/>
      <c r="AI1193" s="79"/>
      <c r="AJ1193" s="79"/>
      <c r="AK1193" s="79"/>
      <c r="AL1193" s="79"/>
      <c r="AM1193" s="79"/>
      <c r="AN1193" s="79"/>
      <c r="AO1193" s="79"/>
      <c r="AP1193" s="79"/>
      <c r="AQ1193" s="79"/>
      <c r="AR1193" s="79"/>
      <c r="AS1193" s="79"/>
      <c r="AT1193" s="79"/>
      <c r="AU1193" s="79"/>
      <c r="AV1193" s="79"/>
      <c r="AW1193" s="79"/>
      <c r="AX1193" s="79"/>
      <c r="AY1193" s="79"/>
      <c r="AZ1193" s="79"/>
      <c r="BA1193" s="79"/>
      <c r="BB1193" s="79"/>
      <c r="BC1193" s="79"/>
      <c r="BD1193" s="79"/>
      <c r="BE1193" s="79"/>
      <c r="BF1193" s="79"/>
      <c r="BG1193" s="79"/>
      <c r="BH1193" s="79"/>
      <c r="BI1193" s="79"/>
      <c r="BJ1193" s="79"/>
      <c r="BK1193" s="79"/>
      <c r="BL1193" s="79"/>
      <c r="BM1193" s="79"/>
      <c r="BN1193" s="79"/>
      <c r="BO1193" s="79"/>
      <c r="BP1193" s="79"/>
      <c r="BQ1193" s="79"/>
      <c r="BR1193" s="79"/>
      <c r="BS1193" s="79"/>
      <c r="BT1193" s="79"/>
      <c r="BU1193" s="79"/>
      <c r="BV1193" s="79"/>
      <c r="BW1193" s="79"/>
      <c r="BX1193" s="79"/>
      <c r="BY1193" s="79"/>
      <c r="BZ1193" s="79"/>
    </row>
    <row r="1194" spans="1:78">
      <c r="A1194" s="79"/>
      <c r="B1194" s="79"/>
      <c r="C1194" s="79"/>
      <c r="D1194" s="79"/>
      <c r="E1194" s="79"/>
      <c r="F1194" s="79"/>
      <c r="G1194" s="79"/>
      <c r="H1194" s="79"/>
      <c r="I1194" s="79"/>
      <c r="J1194" s="79"/>
      <c r="K1194" s="79"/>
      <c r="L1194" s="79"/>
      <c r="AE1194" s="79"/>
      <c r="AF1194" s="79"/>
      <c r="AG1194" s="79"/>
      <c r="AH1194" s="79"/>
      <c r="AI1194" s="79"/>
      <c r="AJ1194" s="79"/>
      <c r="AK1194" s="79"/>
      <c r="AL1194" s="79"/>
      <c r="AM1194" s="79"/>
      <c r="AN1194" s="79"/>
      <c r="AO1194" s="79"/>
      <c r="AP1194" s="79"/>
      <c r="AQ1194" s="79"/>
      <c r="AR1194" s="79"/>
      <c r="AS1194" s="79"/>
      <c r="AT1194" s="79"/>
      <c r="AU1194" s="79"/>
      <c r="AV1194" s="79"/>
      <c r="AW1194" s="79"/>
      <c r="AX1194" s="79"/>
      <c r="AY1194" s="79"/>
      <c r="AZ1194" s="79"/>
      <c r="BA1194" s="79"/>
      <c r="BB1194" s="79"/>
      <c r="BC1194" s="79"/>
      <c r="BD1194" s="79"/>
      <c r="BE1194" s="79"/>
      <c r="BF1194" s="79"/>
      <c r="BG1194" s="79"/>
      <c r="BH1194" s="79"/>
      <c r="BI1194" s="79"/>
      <c r="BJ1194" s="79"/>
      <c r="BK1194" s="79"/>
      <c r="BL1194" s="79"/>
      <c r="BM1194" s="79"/>
      <c r="BN1194" s="79"/>
      <c r="BO1194" s="79"/>
      <c r="BP1194" s="79"/>
      <c r="BQ1194" s="79"/>
      <c r="BR1194" s="79"/>
      <c r="BS1194" s="79"/>
      <c r="BT1194" s="79"/>
      <c r="BU1194" s="79"/>
      <c r="BV1194" s="79"/>
      <c r="BW1194" s="79"/>
      <c r="BX1194" s="79"/>
      <c r="BY1194" s="79"/>
      <c r="BZ1194" s="79"/>
    </row>
    <row r="1195" spans="1:78">
      <c r="A1195" s="79"/>
      <c r="B1195" s="79"/>
      <c r="C1195" s="79"/>
      <c r="D1195" s="79"/>
      <c r="E1195" s="79"/>
      <c r="F1195" s="79"/>
      <c r="G1195" s="79"/>
      <c r="H1195" s="79"/>
      <c r="I1195" s="79"/>
      <c r="J1195" s="79"/>
      <c r="K1195" s="79"/>
      <c r="L1195" s="79"/>
      <c r="AE1195" s="79"/>
      <c r="AF1195" s="79"/>
      <c r="AG1195" s="79"/>
      <c r="AH1195" s="79"/>
      <c r="AI1195" s="79"/>
      <c r="AJ1195" s="79"/>
      <c r="AK1195" s="79"/>
      <c r="AL1195" s="79"/>
      <c r="AM1195" s="79"/>
      <c r="AN1195" s="79"/>
      <c r="AO1195" s="79"/>
      <c r="AP1195" s="79"/>
      <c r="AQ1195" s="79"/>
      <c r="AR1195" s="79"/>
      <c r="AS1195" s="79"/>
      <c r="AT1195" s="79"/>
      <c r="AU1195" s="79"/>
      <c r="AV1195" s="79"/>
      <c r="AW1195" s="79"/>
      <c r="AX1195" s="79"/>
      <c r="AY1195" s="79"/>
      <c r="AZ1195" s="79"/>
      <c r="BA1195" s="79"/>
      <c r="BB1195" s="79"/>
      <c r="BC1195" s="79"/>
      <c r="BD1195" s="79"/>
      <c r="BE1195" s="79"/>
      <c r="BF1195" s="79"/>
      <c r="BG1195" s="79"/>
      <c r="BH1195" s="79"/>
      <c r="BI1195" s="79"/>
      <c r="BJ1195" s="79"/>
      <c r="BK1195" s="79"/>
      <c r="BL1195" s="79"/>
      <c r="BM1195" s="79"/>
      <c r="BN1195" s="79"/>
      <c r="BO1195" s="79"/>
      <c r="BP1195" s="79"/>
      <c r="BQ1195" s="79"/>
      <c r="BR1195" s="79"/>
      <c r="BS1195" s="79"/>
      <c r="BT1195" s="79"/>
      <c r="BU1195" s="79"/>
      <c r="BV1195" s="79"/>
      <c r="BW1195" s="79"/>
      <c r="BX1195" s="79"/>
      <c r="BY1195" s="79"/>
      <c r="BZ1195" s="79"/>
    </row>
    <row r="1196" spans="1:78">
      <c r="A1196" s="79"/>
      <c r="B1196" s="79"/>
      <c r="C1196" s="79"/>
      <c r="D1196" s="79"/>
      <c r="E1196" s="79"/>
      <c r="F1196" s="79"/>
      <c r="G1196" s="79"/>
      <c r="H1196" s="79"/>
      <c r="I1196" s="79"/>
      <c r="J1196" s="79"/>
      <c r="K1196" s="79"/>
      <c r="L1196" s="79"/>
      <c r="AE1196" s="79"/>
      <c r="AF1196" s="79"/>
      <c r="AG1196" s="79"/>
      <c r="AH1196" s="79"/>
      <c r="AI1196" s="79"/>
      <c r="AJ1196" s="79"/>
      <c r="AK1196" s="79"/>
      <c r="AL1196" s="79"/>
      <c r="AM1196" s="79"/>
      <c r="AN1196" s="79"/>
      <c r="AO1196" s="79"/>
      <c r="AP1196" s="79"/>
      <c r="AQ1196" s="79"/>
      <c r="AR1196" s="79"/>
      <c r="AS1196" s="79"/>
      <c r="AT1196" s="79"/>
      <c r="AU1196" s="79"/>
      <c r="AV1196" s="79"/>
      <c r="AW1196" s="79"/>
      <c r="AX1196" s="79"/>
      <c r="AY1196" s="79"/>
      <c r="AZ1196" s="79"/>
      <c r="BA1196" s="79"/>
      <c r="BB1196" s="79"/>
      <c r="BC1196" s="79"/>
      <c r="BD1196" s="79"/>
      <c r="BE1196" s="79"/>
      <c r="BF1196" s="79"/>
      <c r="BG1196" s="79"/>
      <c r="BH1196" s="79"/>
      <c r="BI1196" s="79"/>
      <c r="BJ1196" s="79"/>
      <c r="BK1196" s="79"/>
      <c r="BL1196" s="79"/>
      <c r="BM1196" s="79"/>
      <c r="BN1196" s="79"/>
      <c r="BO1196" s="79"/>
      <c r="BP1196" s="79"/>
      <c r="BQ1196" s="79"/>
      <c r="BR1196" s="79"/>
      <c r="BS1196" s="79"/>
      <c r="BT1196" s="79"/>
      <c r="BU1196" s="79"/>
      <c r="BV1196" s="79"/>
      <c r="BW1196" s="79"/>
      <c r="BX1196" s="79"/>
      <c r="BY1196" s="79"/>
      <c r="BZ1196" s="79"/>
    </row>
    <row r="1197" spans="1:78">
      <c r="A1197" s="79"/>
      <c r="B1197" s="79"/>
      <c r="C1197" s="79"/>
      <c r="D1197" s="79"/>
      <c r="E1197" s="79"/>
      <c r="F1197" s="79"/>
      <c r="G1197" s="79"/>
      <c r="H1197" s="79"/>
      <c r="I1197" s="79"/>
      <c r="J1197" s="79"/>
      <c r="K1197" s="79"/>
      <c r="L1197" s="79"/>
      <c r="AE1197" s="79"/>
      <c r="AF1197" s="79"/>
      <c r="AG1197" s="79"/>
      <c r="AH1197" s="79"/>
      <c r="AI1197" s="79"/>
      <c r="AJ1197" s="79"/>
      <c r="AK1197" s="79"/>
      <c r="AL1197" s="79"/>
      <c r="AM1197" s="79"/>
      <c r="AN1197" s="79"/>
      <c r="AO1197" s="79"/>
      <c r="AP1197" s="79"/>
      <c r="AQ1197" s="79"/>
      <c r="AR1197" s="79"/>
      <c r="AS1197" s="79"/>
      <c r="AT1197" s="79"/>
      <c r="AU1197" s="79"/>
      <c r="AV1197" s="79"/>
      <c r="AW1197" s="79"/>
      <c r="AX1197" s="79"/>
      <c r="AY1197" s="79"/>
      <c r="AZ1197" s="79"/>
      <c r="BA1197" s="79"/>
      <c r="BB1197" s="79"/>
      <c r="BC1197" s="79"/>
      <c r="BD1197" s="79"/>
      <c r="BE1197" s="79"/>
      <c r="BF1197" s="79"/>
      <c r="BG1197" s="79"/>
      <c r="BH1197" s="79"/>
      <c r="BI1197" s="79"/>
      <c r="BJ1197" s="79"/>
      <c r="BK1197" s="79"/>
      <c r="BL1197" s="79"/>
      <c r="BM1197" s="79"/>
      <c r="BN1197" s="79"/>
      <c r="BO1197" s="79"/>
      <c r="BP1197" s="79"/>
      <c r="BQ1197" s="79"/>
      <c r="BR1197" s="79"/>
      <c r="BS1197" s="79"/>
      <c r="BT1197" s="79"/>
      <c r="BU1197" s="79"/>
      <c r="BV1197" s="79"/>
      <c r="BW1197" s="79"/>
      <c r="BX1197" s="79"/>
      <c r="BY1197" s="79"/>
      <c r="BZ1197" s="79"/>
    </row>
    <row r="1198" spans="1:78">
      <c r="A1198" s="79"/>
      <c r="B1198" s="79"/>
      <c r="C1198" s="79"/>
      <c r="D1198" s="79"/>
      <c r="E1198" s="79"/>
      <c r="F1198" s="79"/>
      <c r="G1198" s="79"/>
      <c r="H1198" s="79"/>
      <c r="I1198" s="79"/>
      <c r="J1198" s="79"/>
      <c r="K1198" s="79"/>
      <c r="L1198" s="79"/>
      <c r="AE1198" s="79"/>
      <c r="AF1198" s="79"/>
      <c r="AG1198" s="79"/>
      <c r="AH1198" s="79"/>
      <c r="AI1198" s="79"/>
      <c r="AJ1198" s="79"/>
      <c r="AK1198" s="79"/>
      <c r="AL1198" s="79"/>
      <c r="AM1198" s="79"/>
      <c r="AN1198" s="79"/>
      <c r="AO1198" s="79"/>
      <c r="AP1198" s="79"/>
      <c r="AQ1198" s="79"/>
      <c r="AR1198" s="79"/>
      <c r="AS1198" s="79"/>
      <c r="AT1198" s="79"/>
      <c r="AU1198" s="79"/>
      <c r="AV1198" s="79"/>
      <c r="AW1198" s="79"/>
      <c r="AX1198" s="79"/>
      <c r="AY1198" s="79"/>
      <c r="AZ1198" s="79"/>
      <c r="BA1198" s="79"/>
      <c r="BB1198" s="79"/>
      <c r="BC1198" s="79"/>
      <c r="BD1198" s="79"/>
      <c r="BE1198" s="79"/>
      <c r="BF1198" s="79"/>
      <c r="BG1198" s="79"/>
      <c r="BH1198" s="79"/>
      <c r="BI1198" s="79"/>
      <c r="BJ1198" s="79"/>
      <c r="BK1198" s="79"/>
      <c r="BL1198" s="79"/>
      <c r="BM1198" s="79"/>
      <c r="BN1198" s="79"/>
      <c r="BO1198" s="79"/>
      <c r="BP1198" s="79"/>
      <c r="BQ1198" s="79"/>
      <c r="BR1198" s="79"/>
      <c r="BS1198" s="79"/>
      <c r="BT1198" s="79"/>
      <c r="BU1198" s="79"/>
      <c r="BV1198" s="79"/>
      <c r="BW1198" s="79"/>
      <c r="BX1198" s="79"/>
      <c r="BY1198" s="79"/>
      <c r="BZ1198" s="79"/>
    </row>
    <row r="1199" spans="1:78">
      <c r="A1199" s="79"/>
      <c r="B1199" s="79"/>
      <c r="C1199" s="79"/>
      <c r="D1199" s="79"/>
      <c r="E1199" s="79"/>
      <c r="F1199" s="79"/>
      <c r="G1199" s="79"/>
      <c r="H1199" s="79"/>
      <c r="I1199" s="79"/>
      <c r="J1199" s="79"/>
      <c r="K1199" s="79"/>
      <c r="L1199" s="79"/>
      <c r="AE1199" s="79"/>
      <c r="AF1199" s="79"/>
      <c r="AG1199" s="79"/>
      <c r="AH1199" s="79"/>
      <c r="AI1199" s="79"/>
      <c r="AJ1199" s="79"/>
      <c r="AK1199" s="79"/>
      <c r="AL1199" s="79"/>
      <c r="AM1199" s="79"/>
      <c r="AN1199" s="79"/>
      <c r="AO1199" s="79"/>
      <c r="AP1199" s="79"/>
      <c r="AQ1199" s="79"/>
      <c r="AR1199" s="79"/>
      <c r="AS1199" s="79"/>
      <c r="AT1199" s="79"/>
      <c r="AU1199" s="79"/>
      <c r="AV1199" s="79"/>
      <c r="AW1199" s="79"/>
      <c r="AX1199" s="79"/>
      <c r="AY1199" s="79"/>
      <c r="AZ1199" s="79"/>
      <c r="BA1199" s="79"/>
      <c r="BB1199" s="79"/>
      <c r="BC1199" s="79"/>
      <c r="BD1199" s="79"/>
      <c r="BE1199" s="79"/>
      <c r="BF1199" s="79"/>
      <c r="BG1199" s="79"/>
      <c r="BH1199" s="79"/>
      <c r="BI1199" s="79"/>
      <c r="BJ1199" s="79"/>
      <c r="BK1199" s="79"/>
      <c r="BL1199" s="79"/>
      <c r="BM1199" s="79"/>
      <c r="BN1199" s="79"/>
      <c r="BO1199" s="79"/>
      <c r="BP1199" s="79"/>
      <c r="BQ1199" s="79"/>
      <c r="BR1199" s="79"/>
      <c r="BS1199" s="79"/>
      <c r="BT1199" s="79"/>
      <c r="BU1199" s="79"/>
      <c r="BV1199" s="79"/>
      <c r="BW1199" s="79"/>
      <c r="BX1199" s="79"/>
      <c r="BY1199" s="79"/>
      <c r="BZ1199" s="79"/>
    </row>
    <row r="1200" spans="1:78">
      <c r="A1200" s="79"/>
      <c r="B1200" s="79"/>
      <c r="C1200" s="79"/>
      <c r="D1200" s="79"/>
      <c r="E1200" s="79"/>
      <c r="F1200" s="79"/>
      <c r="G1200" s="79"/>
      <c r="H1200" s="79"/>
      <c r="I1200" s="79"/>
      <c r="J1200" s="79"/>
      <c r="K1200" s="79"/>
      <c r="L1200" s="79"/>
      <c r="AE1200" s="79"/>
      <c r="AF1200" s="79"/>
      <c r="AG1200" s="79"/>
      <c r="AH1200" s="79"/>
      <c r="AI1200" s="79"/>
      <c r="AJ1200" s="79"/>
      <c r="AK1200" s="79"/>
      <c r="AL1200" s="79"/>
      <c r="AM1200" s="79"/>
      <c r="AN1200" s="79"/>
      <c r="AO1200" s="79"/>
      <c r="AP1200" s="79"/>
      <c r="AQ1200" s="79"/>
      <c r="AR1200" s="79"/>
      <c r="AS1200" s="79"/>
      <c r="AT1200" s="79"/>
      <c r="AU1200" s="79"/>
      <c r="AV1200" s="79"/>
      <c r="AW1200" s="79"/>
      <c r="AX1200" s="79"/>
      <c r="AY1200" s="79"/>
      <c r="AZ1200" s="79"/>
      <c r="BA1200" s="79"/>
      <c r="BB1200" s="79"/>
      <c r="BC1200" s="79"/>
      <c r="BD1200" s="79"/>
      <c r="BE1200" s="79"/>
      <c r="BF1200" s="79"/>
      <c r="BG1200" s="79"/>
      <c r="BH1200" s="79"/>
      <c r="BI1200" s="79"/>
      <c r="BJ1200" s="79"/>
      <c r="BK1200" s="79"/>
      <c r="BL1200" s="79"/>
      <c r="BM1200" s="79"/>
      <c r="BN1200" s="79"/>
      <c r="BO1200" s="79"/>
      <c r="BP1200" s="79"/>
      <c r="BQ1200" s="79"/>
      <c r="BR1200" s="79"/>
      <c r="BS1200" s="79"/>
      <c r="BT1200" s="79"/>
      <c r="BU1200" s="79"/>
      <c r="BV1200" s="79"/>
      <c r="BW1200" s="79"/>
      <c r="BX1200" s="79"/>
      <c r="BY1200" s="79"/>
      <c r="BZ1200" s="79"/>
    </row>
    <row r="1201" spans="1:78">
      <c r="A1201" s="79"/>
      <c r="B1201" s="79"/>
      <c r="C1201" s="79"/>
      <c r="D1201" s="79"/>
      <c r="E1201" s="79"/>
      <c r="F1201" s="79"/>
      <c r="G1201" s="79"/>
      <c r="H1201" s="79"/>
      <c r="I1201" s="79"/>
      <c r="J1201" s="79"/>
      <c r="K1201" s="79"/>
      <c r="L1201" s="79"/>
      <c r="AE1201" s="79"/>
      <c r="AF1201" s="79"/>
      <c r="AG1201" s="79"/>
      <c r="AH1201" s="79"/>
      <c r="AI1201" s="79"/>
      <c r="AJ1201" s="79"/>
      <c r="AK1201" s="79"/>
      <c r="AL1201" s="79"/>
      <c r="AM1201" s="79"/>
      <c r="AN1201" s="79"/>
      <c r="AO1201" s="79"/>
      <c r="AP1201" s="79"/>
      <c r="AQ1201" s="79"/>
      <c r="AR1201" s="79"/>
      <c r="AS1201" s="79"/>
      <c r="AT1201" s="79"/>
      <c r="AU1201" s="79"/>
      <c r="AV1201" s="79"/>
      <c r="AW1201" s="79"/>
      <c r="AX1201" s="79"/>
      <c r="AY1201" s="79"/>
      <c r="AZ1201" s="79"/>
      <c r="BA1201" s="79"/>
      <c r="BB1201" s="79"/>
      <c r="BC1201" s="79"/>
      <c r="BD1201" s="79"/>
      <c r="BE1201" s="79"/>
      <c r="BF1201" s="79"/>
      <c r="BG1201" s="79"/>
      <c r="BH1201" s="79"/>
      <c r="BI1201" s="79"/>
      <c r="BJ1201" s="79"/>
      <c r="BK1201" s="79"/>
      <c r="BL1201" s="79"/>
      <c r="BM1201" s="79"/>
      <c r="BN1201" s="79"/>
      <c r="BO1201" s="79"/>
      <c r="BP1201" s="79"/>
      <c r="BQ1201" s="79"/>
      <c r="BR1201" s="79"/>
      <c r="BS1201" s="79"/>
      <c r="BT1201" s="79"/>
      <c r="BU1201" s="79"/>
      <c r="BV1201" s="79"/>
      <c r="BW1201" s="79"/>
      <c r="BX1201" s="79"/>
      <c r="BY1201" s="79"/>
      <c r="BZ1201" s="79"/>
    </row>
    <row r="1202" spans="1:78">
      <c r="A1202" s="79"/>
      <c r="B1202" s="79"/>
      <c r="C1202" s="79"/>
      <c r="D1202" s="79"/>
      <c r="E1202" s="79"/>
      <c r="F1202" s="79"/>
      <c r="G1202" s="79"/>
      <c r="H1202" s="79"/>
      <c r="I1202" s="79"/>
      <c r="J1202" s="79"/>
      <c r="K1202" s="79"/>
      <c r="L1202" s="79"/>
      <c r="AE1202" s="79"/>
      <c r="AF1202" s="79"/>
      <c r="AG1202" s="79"/>
      <c r="AH1202" s="79"/>
      <c r="AI1202" s="79"/>
      <c r="AJ1202" s="79"/>
      <c r="AK1202" s="79"/>
      <c r="AL1202" s="79"/>
      <c r="AM1202" s="79"/>
      <c r="AN1202" s="79"/>
      <c r="AO1202" s="79"/>
      <c r="AP1202" s="79"/>
      <c r="AQ1202" s="79"/>
      <c r="AR1202" s="79"/>
      <c r="AS1202" s="79"/>
      <c r="AT1202" s="79"/>
      <c r="AU1202" s="79"/>
      <c r="AV1202" s="79"/>
      <c r="AW1202" s="79"/>
      <c r="AX1202" s="79"/>
      <c r="AY1202" s="79"/>
      <c r="AZ1202" s="79"/>
      <c r="BA1202" s="79"/>
      <c r="BB1202" s="79"/>
      <c r="BC1202" s="79"/>
      <c r="BD1202" s="79"/>
      <c r="BE1202" s="79"/>
      <c r="BF1202" s="79"/>
      <c r="BG1202" s="79"/>
      <c r="BH1202" s="79"/>
      <c r="BI1202" s="79"/>
      <c r="BJ1202" s="79"/>
      <c r="BK1202" s="79"/>
      <c r="BL1202" s="79"/>
      <c r="BM1202" s="79"/>
      <c r="BN1202" s="79"/>
      <c r="BO1202" s="79"/>
      <c r="BP1202" s="79"/>
      <c r="BQ1202" s="79"/>
      <c r="BR1202" s="79"/>
      <c r="BS1202" s="79"/>
      <c r="BT1202" s="79"/>
      <c r="BU1202" s="79"/>
      <c r="BV1202" s="79"/>
      <c r="BW1202" s="79"/>
      <c r="BX1202" s="79"/>
      <c r="BY1202" s="79"/>
      <c r="BZ1202" s="79"/>
    </row>
    <row r="1203" spans="1:78">
      <c r="A1203" s="79"/>
      <c r="B1203" s="79"/>
      <c r="C1203" s="79"/>
      <c r="D1203" s="79"/>
      <c r="E1203" s="79"/>
      <c r="F1203" s="79"/>
      <c r="G1203" s="79"/>
      <c r="H1203" s="79"/>
      <c r="I1203" s="79"/>
      <c r="J1203" s="79"/>
      <c r="K1203" s="79"/>
      <c r="L1203" s="79"/>
      <c r="AE1203" s="79"/>
      <c r="AF1203" s="79"/>
      <c r="AG1203" s="79"/>
      <c r="AH1203" s="79"/>
      <c r="AI1203" s="79"/>
      <c r="AJ1203" s="79"/>
      <c r="AK1203" s="79"/>
      <c r="AL1203" s="79"/>
      <c r="AM1203" s="79"/>
      <c r="AN1203" s="79"/>
      <c r="AO1203" s="79"/>
      <c r="AP1203" s="79"/>
      <c r="AQ1203" s="79"/>
      <c r="AR1203" s="79"/>
      <c r="AS1203" s="79"/>
      <c r="AT1203" s="79"/>
      <c r="AU1203" s="79"/>
      <c r="AV1203" s="79"/>
      <c r="AW1203" s="79"/>
      <c r="AX1203" s="79"/>
      <c r="AY1203" s="79"/>
      <c r="AZ1203" s="79"/>
      <c r="BA1203" s="79"/>
      <c r="BB1203" s="79"/>
      <c r="BC1203" s="79"/>
      <c r="BD1203" s="79"/>
      <c r="BE1203" s="79"/>
      <c r="BF1203" s="79"/>
      <c r="BG1203" s="79"/>
      <c r="BH1203" s="79"/>
      <c r="BI1203" s="79"/>
      <c r="BJ1203" s="79"/>
      <c r="BK1203" s="79"/>
      <c r="BL1203" s="79"/>
      <c r="BM1203" s="79"/>
      <c r="BN1203" s="79"/>
      <c r="BO1203" s="79"/>
      <c r="BP1203" s="79"/>
      <c r="BQ1203" s="79"/>
      <c r="BR1203" s="79"/>
      <c r="BS1203" s="79"/>
      <c r="BT1203" s="79"/>
      <c r="BU1203" s="79"/>
      <c r="BV1203" s="79"/>
      <c r="BW1203" s="79"/>
      <c r="BX1203" s="79"/>
      <c r="BY1203" s="79"/>
      <c r="BZ1203" s="79"/>
    </row>
    <row r="1204" spans="1:78">
      <c r="A1204" s="79"/>
      <c r="B1204" s="79"/>
      <c r="C1204" s="79"/>
      <c r="D1204" s="79"/>
      <c r="E1204" s="79"/>
      <c r="F1204" s="79"/>
      <c r="G1204" s="79"/>
      <c r="H1204" s="79"/>
      <c r="I1204" s="79"/>
      <c r="J1204" s="79"/>
      <c r="K1204" s="79"/>
      <c r="L1204" s="79"/>
      <c r="AE1204" s="79"/>
      <c r="AF1204" s="79"/>
      <c r="AG1204" s="79"/>
      <c r="AH1204" s="79"/>
      <c r="AI1204" s="79"/>
      <c r="AJ1204" s="79"/>
      <c r="AK1204" s="79"/>
      <c r="AL1204" s="79"/>
      <c r="AM1204" s="79"/>
      <c r="AN1204" s="79"/>
      <c r="AO1204" s="79"/>
      <c r="AP1204" s="79"/>
      <c r="AQ1204" s="79"/>
      <c r="AR1204" s="79"/>
      <c r="AS1204" s="79"/>
      <c r="AT1204" s="79"/>
      <c r="AU1204" s="79"/>
      <c r="AV1204" s="79"/>
      <c r="AW1204" s="79"/>
      <c r="AX1204" s="79"/>
      <c r="AY1204" s="79"/>
      <c r="AZ1204" s="79"/>
      <c r="BA1204" s="79"/>
      <c r="BB1204" s="79"/>
      <c r="BC1204" s="79"/>
      <c r="BD1204" s="79"/>
      <c r="BE1204" s="79"/>
      <c r="BF1204" s="79"/>
      <c r="BG1204" s="79"/>
      <c r="BH1204" s="79"/>
      <c r="BI1204" s="79"/>
      <c r="BJ1204" s="79"/>
      <c r="BK1204" s="79"/>
      <c r="BL1204" s="79"/>
      <c r="BM1204" s="79"/>
      <c r="BN1204" s="79"/>
      <c r="BO1204" s="79"/>
      <c r="BP1204" s="79"/>
      <c r="BQ1204" s="79"/>
      <c r="BR1204" s="79"/>
      <c r="BS1204" s="79"/>
      <c r="BT1204" s="79"/>
      <c r="BU1204" s="79"/>
      <c r="BV1204" s="79"/>
      <c r="BW1204" s="79"/>
      <c r="BX1204" s="79"/>
      <c r="BY1204" s="79"/>
      <c r="BZ1204" s="79"/>
    </row>
    <row r="1205" spans="1:78">
      <c r="A1205" s="79"/>
      <c r="B1205" s="79"/>
      <c r="C1205" s="79"/>
      <c r="D1205" s="79"/>
      <c r="E1205" s="79"/>
      <c r="F1205" s="79"/>
      <c r="G1205" s="79"/>
      <c r="H1205" s="79"/>
      <c r="I1205" s="79"/>
      <c r="J1205" s="79"/>
      <c r="K1205" s="79"/>
      <c r="L1205" s="79"/>
      <c r="AE1205" s="79"/>
      <c r="AF1205" s="79"/>
      <c r="AG1205" s="79"/>
      <c r="AH1205" s="79"/>
      <c r="AI1205" s="79"/>
      <c r="AJ1205" s="79"/>
      <c r="AK1205" s="79"/>
      <c r="AL1205" s="79"/>
      <c r="AM1205" s="79"/>
      <c r="AN1205" s="79"/>
      <c r="AO1205" s="79"/>
      <c r="AP1205" s="79"/>
      <c r="AQ1205" s="79"/>
      <c r="AR1205" s="79"/>
      <c r="AS1205" s="79"/>
      <c r="AT1205" s="79"/>
      <c r="AU1205" s="79"/>
      <c r="AV1205" s="79"/>
      <c r="AW1205" s="79"/>
      <c r="AX1205" s="79"/>
      <c r="AY1205" s="79"/>
      <c r="AZ1205" s="79"/>
      <c r="BA1205" s="79"/>
      <c r="BB1205" s="79"/>
      <c r="BC1205" s="79"/>
      <c r="BD1205" s="79"/>
      <c r="BE1205" s="79"/>
      <c r="BF1205" s="79"/>
      <c r="BG1205" s="79"/>
      <c r="BH1205" s="79"/>
      <c r="BI1205" s="79"/>
      <c r="BJ1205" s="79"/>
      <c r="BK1205" s="79"/>
      <c r="BL1205" s="79"/>
      <c r="BM1205" s="79"/>
      <c r="BN1205" s="79"/>
      <c r="BO1205" s="79"/>
      <c r="BP1205" s="79"/>
      <c r="BQ1205" s="79"/>
      <c r="BR1205" s="79"/>
      <c r="BS1205" s="79"/>
      <c r="BT1205" s="79"/>
      <c r="BU1205" s="79"/>
      <c r="BV1205" s="79"/>
      <c r="BW1205" s="79"/>
      <c r="BX1205" s="79"/>
      <c r="BY1205" s="79"/>
      <c r="BZ1205" s="79"/>
    </row>
    <row r="1206" spans="1:78">
      <c r="A1206" s="79"/>
      <c r="B1206" s="79"/>
      <c r="C1206" s="79"/>
      <c r="D1206" s="79"/>
      <c r="E1206" s="79"/>
      <c r="F1206" s="79"/>
      <c r="G1206" s="79"/>
      <c r="H1206" s="79"/>
      <c r="I1206" s="79"/>
      <c r="J1206" s="79"/>
      <c r="K1206" s="79"/>
      <c r="L1206" s="79"/>
      <c r="AE1206" s="79"/>
      <c r="AF1206" s="79"/>
      <c r="AG1206" s="79"/>
      <c r="AH1206" s="79"/>
      <c r="AI1206" s="79"/>
      <c r="AJ1206" s="79"/>
      <c r="AK1206" s="79"/>
      <c r="AL1206" s="79"/>
      <c r="AM1206" s="79"/>
      <c r="AN1206" s="79"/>
      <c r="AO1206" s="79"/>
      <c r="AP1206" s="79"/>
      <c r="AQ1206" s="79"/>
      <c r="AR1206" s="79"/>
      <c r="AS1206" s="79"/>
      <c r="AT1206" s="79"/>
      <c r="AU1206" s="79"/>
      <c r="AV1206" s="79"/>
      <c r="AW1206" s="79"/>
      <c r="AX1206" s="79"/>
      <c r="AY1206" s="79"/>
      <c r="AZ1206" s="79"/>
      <c r="BA1206" s="79"/>
      <c r="BB1206" s="79"/>
      <c r="BC1206" s="79"/>
      <c r="BD1206" s="79"/>
      <c r="BE1206" s="79"/>
      <c r="BF1206" s="79"/>
      <c r="BG1206" s="79"/>
      <c r="BH1206" s="79"/>
      <c r="BI1206" s="79"/>
      <c r="BJ1206" s="79"/>
      <c r="BK1206" s="79"/>
      <c r="BL1206" s="79"/>
      <c r="BM1206" s="79"/>
      <c r="BN1206" s="79"/>
      <c r="BO1206" s="79"/>
      <c r="BP1206" s="79"/>
      <c r="BQ1206" s="79"/>
      <c r="BR1206" s="79"/>
      <c r="BS1206" s="79"/>
      <c r="BT1206" s="79"/>
      <c r="BU1206" s="79"/>
      <c r="BV1206" s="79"/>
      <c r="BW1206" s="79"/>
      <c r="BX1206" s="79"/>
      <c r="BY1206" s="79"/>
      <c r="BZ1206" s="79"/>
    </row>
    <row r="1207" spans="1:78">
      <c r="A1207" s="79"/>
      <c r="B1207" s="79"/>
      <c r="C1207" s="79"/>
      <c r="D1207" s="79"/>
      <c r="E1207" s="79"/>
      <c r="F1207" s="79"/>
      <c r="G1207" s="79"/>
      <c r="H1207" s="79"/>
      <c r="I1207" s="79"/>
      <c r="J1207" s="79"/>
      <c r="K1207" s="79"/>
      <c r="L1207" s="79"/>
      <c r="AE1207" s="79"/>
      <c r="AF1207" s="79"/>
      <c r="AG1207" s="79"/>
      <c r="AH1207" s="79"/>
      <c r="AI1207" s="79"/>
      <c r="AJ1207" s="79"/>
      <c r="AK1207" s="79"/>
      <c r="AL1207" s="79"/>
      <c r="AM1207" s="79"/>
      <c r="AN1207" s="79"/>
      <c r="AO1207" s="79"/>
      <c r="AP1207" s="79"/>
      <c r="AQ1207" s="79"/>
      <c r="AR1207" s="79"/>
      <c r="AS1207" s="79"/>
      <c r="AT1207" s="79"/>
      <c r="AU1207" s="79"/>
      <c r="AV1207" s="79"/>
      <c r="AW1207" s="79"/>
      <c r="AX1207" s="79"/>
      <c r="AY1207" s="79"/>
      <c r="AZ1207" s="79"/>
      <c r="BA1207" s="79"/>
      <c r="BB1207" s="79"/>
      <c r="BC1207" s="79"/>
      <c r="BD1207" s="79"/>
      <c r="BE1207" s="79"/>
      <c r="BF1207" s="79"/>
      <c r="BG1207" s="79"/>
      <c r="BH1207" s="79"/>
      <c r="BI1207" s="79"/>
      <c r="BJ1207" s="79"/>
      <c r="BK1207" s="79"/>
      <c r="BL1207" s="79"/>
      <c r="BM1207" s="79"/>
      <c r="BN1207" s="79"/>
      <c r="BO1207" s="79"/>
      <c r="BP1207" s="79"/>
      <c r="BQ1207" s="79"/>
      <c r="BR1207" s="79"/>
      <c r="BS1207" s="79"/>
      <c r="BT1207" s="79"/>
      <c r="BU1207" s="79"/>
      <c r="BV1207" s="79"/>
      <c r="BW1207" s="79"/>
      <c r="BX1207" s="79"/>
      <c r="BY1207" s="79"/>
      <c r="BZ1207" s="79"/>
    </row>
    <row r="1208" spans="1:78">
      <c r="A1208" s="79"/>
      <c r="B1208" s="79"/>
      <c r="C1208" s="79"/>
      <c r="D1208" s="79"/>
      <c r="E1208" s="79"/>
      <c r="F1208" s="79"/>
      <c r="G1208" s="79"/>
      <c r="H1208" s="79"/>
      <c r="I1208" s="79"/>
      <c r="J1208" s="79"/>
      <c r="K1208" s="79"/>
      <c r="L1208" s="79"/>
      <c r="AE1208" s="79"/>
      <c r="AF1208" s="79"/>
      <c r="AG1208" s="79"/>
      <c r="AH1208" s="79"/>
      <c r="AI1208" s="79"/>
      <c r="AJ1208" s="79"/>
      <c r="AK1208" s="79"/>
      <c r="AL1208" s="79"/>
      <c r="AM1208" s="79"/>
      <c r="AN1208" s="79"/>
      <c r="AO1208" s="79"/>
      <c r="AP1208" s="79"/>
      <c r="AQ1208" s="79"/>
      <c r="AR1208" s="79"/>
      <c r="AS1208" s="79"/>
      <c r="AT1208" s="79"/>
      <c r="AU1208" s="79"/>
      <c r="AV1208" s="79"/>
      <c r="AW1208" s="79"/>
      <c r="AX1208" s="79"/>
      <c r="AY1208" s="79"/>
      <c r="AZ1208" s="79"/>
      <c r="BA1208" s="79"/>
      <c r="BB1208" s="79"/>
      <c r="BC1208" s="79"/>
      <c r="BD1208" s="79"/>
      <c r="BE1208" s="79"/>
      <c r="BF1208" s="79"/>
      <c r="BG1208" s="79"/>
      <c r="BH1208" s="79"/>
      <c r="BI1208" s="79"/>
      <c r="BJ1208" s="79"/>
      <c r="BK1208" s="79"/>
      <c r="BL1208" s="79"/>
      <c r="BM1208" s="79"/>
      <c r="BN1208" s="79"/>
      <c r="BO1208" s="79"/>
      <c r="BP1208" s="79"/>
      <c r="BQ1208" s="79"/>
      <c r="BR1208" s="79"/>
      <c r="BS1208" s="79"/>
      <c r="BT1208" s="79"/>
      <c r="BU1208" s="79"/>
      <c r="BV1208" s="79"/>
      <c r="BW1208" s="79"/>
      <c r="BX1208" s="79"/>
      <c r="BY1208" s="79"/>
      <c r="BZ1208" s="79"/>
    </row>
    <row r="1209" spans="1:78">
      <c r="A1209" s="79"/>
      <c r="B1209" s="79"/>
      <c r="C1209" s="79"/>
      <c r="D1209" s="79"/>
      <c r="E1209" s="79"/>
      <c r="F1209" s="79"/>
      <c r="G1209" s="79"/>
      <c r="H1209" s="79"/>
      <c r="I1209" s="79"/>
      <c r="J1209" s="79"/>
      <c r="K1209" s="79"/>
      <c r="L1209" s="79"/>
      <c r="AE1209" s="79"/>
      <c r="AF1209" s="79"/>
      <c r="AG1209" s="79"/>
      <c r="AH1209" s="79"/>
      <c r="AI1209" s="79"/>
      <c r="AJ1209" s="79"/>
      <c r="AK1209" s="79"/>
      <c r="AL1209" s="79"/>
      <c r="AM1209" s="79"/>
      <c r="AN1209" s="79"/>
      <c r="AO1209" s="79"/>
      <c r="AP1209" s="79"/>
      <c r="AQ1209" s="79"/>
      <c r="AR1209" s="79"/>
      <c r="AS1209" s="79"/>
      <c r="AT1209" s="79"/>
      <c r="AU1209" s="79"/>
      <c r="AV1209" s="79"/>
      <c r="AW1209" s="79"/>
      <c r="AX1209" s="79"/>
      <c r="AY1209" s="79"/>
      <c r="AZ1209" s="79"/>
      <c r="BA1209" s="79"/>
      <c r="BB1209" s="79"/>
      <c r="BC1209" s="79"/>
      <c r="BD1209" s="79"/>
      <c r="BE1209" s="79"/>
      <c r="BF1209" s="79"/>
      <c r="BG1209" s="79"/>
      <c r="BH1209" s="79"/>
      <c r="BI1209" s="79"/>
      <c r="BJ1209" s="79"/>
      <c r="BK1209" s="79"/>
      <c r="BL1209" s="79"/>
      <c r="BM1209" s="79"/>
      <c r="BN1209" s="79"/>
      <c r="BO1209" s="79"/>
      <c r="BP1209" s="79"/>
      <c r="BQ1209" s="79"/>
      <c r="BR1209" s="79"/>
      <c r="BS1209" s="79"/>
      <c r="BT1209" s="79"/>
      <c r="BU1209" s="79"/>
      <c r="BV1209" s="79"/>
      <c r="BW1209" s="79"/>
      <c r="BX1209" s="79"/>
      <c r="BY1209" s="79"/>
      <c r="BZ1209" s="79"/>
    </row>
    <row r="1210" spans="1:78">
      <c r="A1210" s="79"/>
      <c r="B1210" s="79"/>
      <c r="C1210" s="79"/>
      <c r="D1210" s="79"/>
      <c r="E1210" s="79"/>
      <c r="F1210" s="79"/>
      <c r="G1210" s="79"/>
      <c r="H1210" s="79"/>
      <c r="I1210" s="79"/>
      <c r="J1210" s="79"/>
      <c r="K1210" s="79"/>
      <c r="L1210" s="79"/>
      <c r="AE1210" s="79"/>
      <c r="AF1210" s="79"/>
      <c r="AG1210" s="79"/>
      <c r="AH1210" s="79"/>
      <c r="AI1210" s="79"/>
      <c r="AJ1210" s="79"/>
      <c r="AK1210" s="79"/>
      <c r="AL1210" s="79"/>
      <c r="AM1210" s="79"/>
      <c r="AN1210" s="79"/>
      <c r="AO1210" s="79"/>
      <c r="AP1210" s="79"/>
      <c r="AQ1210" s="79"/>
      <c r="AR1210" s="79"/>
      <c r="AS1210" s="79"/>
      <c r="AT1210" s="79"/>
      <c r="AU1210" s="79"/>
      <c r="AV1210" s="79"/>
      <c r="AW1210" s="79"/>
      <c r="AX1210" s="79"/>
      <c r="AY1210" s="79"/>
      <c r="AZ1210" s="79"/>
      <c r="BA1210" s="79"/>
      <c r="BB1210" s="79"/>
      <c r="BC1210" s="79"/>
      <c r="BD1210" s="79"/>
      <c r="BE1210" s="79"/>
      <c r="BF1210" s="79"/>
      <c r="BG1210" s="79"/>
      <c r="BH1210" s="79"/>
      <c r="BI1210" s="79"/>
      <c r="BJ1210" s="79"/>
      <c r="BK1210" s="79"/>
      <c r="BL1210" s="79"/>
      <c r="BM1210" s="79"/>
      <c r="BN1210" s="79"/>
      <c r="BO1210" s="79"/>
      <c r="BP1210" s="79"/>
      <c r="BQ1210" s="79"/>
      <c r="BR1210" s="79"/>
      <c r="BS1210" s="79"/>
      <c r="BT1210" s="79"/>
      <c r="BU1210" s="79"/>
      <c r="BV1210" s="79"/>
      <c r="BW1210" s="79"/>
      <c r="BX1210" s="79"/>
      <c r="BY1210" s="79"/>
      <c r="BZ1210" s="79"/>
    </row>
    <row r="1211" spans="1:78">
      <c r="A1211" s="79"/>
      <c r="B1211" s="79"/>
      <c r="C1211" s="79"/>
      <c r="D1211" s="79"/>
      <c r="E1211" s="79"/>
      <c r="F1211" s="79"/>
      <c r="G1211" s="79"/>
      <c r="H1211" s="79"/>
      <c r="I1211" s="79"/>
      <c r="J1211" s="79"/>
      <c r="K1211" s="79"/>
      <c r="L1211" s="79"/>
      <c r="AE1211" s="79"/>
      <c r="AF1211" s="79"/>
      <c r="AG1211" s="79"/>
      <c r="AH1211" s="79"/>
      <c r="AI1211" s="79"/>
      <c r="AJ1211" s="79"/>
      <c r="AK1211" s="79"/>
      <c r="AL1211" s="79"/>
      <c r="AM1211" s="79"/>
      <c r="AN1211" s="79"/>
      <c r="AO1211" s="79"/>
      <c r="AP1211" s="79"/>
      <c r="AQ1211" s="79"/>
      <c r="AR1211" s="79"/>
      <c r="AS1211" s="79"/>
      <c r="AT1211" s="79"/>
      <c r="AU1211" s="79"/>
      <c r="AV1211" s="79"/>
      <c r="AW1211" s="79"/>
      <c r="AX1211" s="79"/>
      <c r="AY1211" s="79"/>
      <c r="AZ1211" s="79"/>
      <c r="BA1211" s="79"/>
      <c r="BB1211" s="79"/>
      <c r="BC1211" s="79"/>
      <c r="BD1211" s="79"/>
      <c r="BE1211" s="79"/>
      <c r="BF1211" s="79"/>
      <c r="BG1211" s="79"/>
      <c r="BH1211" s="79"/>
      <c r="BI1211" s="79"/>
      <c r="BJ1211" s="79"/>
      <c r="BK1211" s="79"/>
      <c r="BL1211" s="79"/>
      <c r="BM1211" s="79"/>
      <c r="BN1211" s="79"/>
      <c r="BO1211" s="79"/>
      <c r="BP1211" s="79"/>
      <c r="BQ1211" s="79"/>
      <c r="BR1211" s="79"/>
      <c r="BS1211" s="79"/>
      <c r="BT1211" s="79"/>
      <c r="BU1211" s="79"/>
      <c r="BV1211" s="79"/>
      <c r="BW1211" s="79"/>
      <c r="BX1211" s="79"/>
      <c r="BY1211" s="79"/>
      <c r="BZ1211" s="79"/>
    </row>
    <row r="1212" spans="1:78">
      <c r="A1212" s="79"/>
      <c r="B1212" s="79"/>
      <c r="C1212" s="79"/>
      <c r="D1212" s="79"/>
      <c r="E1212" s="79"/>
      <c r="F1212" s="79"/>
      <c r="G1212" s="79"/>
      <c r="H1212" s="79"/>
      <c r="I1212" s="79"/>
      <c r="J1212" s="79"/>
      <c r="K1212" s="79"/>
      <c r="L1212" s="79"/>
      <c r="AE1212" s="79"/>
      <c r="AF1212" s="79"/>
      <c r="AG1212" s="79"/>
      <c r="AH1212" s="79"/>
      <c r="AI1212" s="79"/>
      <c r="AJ1212" s="79"/>
      <c r="AK1212" s="79"/>
      <c r="AL1212" s="79"/>
      <c r="AM1212" s="79"/>
      <c r="AN1212" s="79"/>
      <c r="AO1212" s="79"/>
      <c r="AP1212" s="79"/>
      <c r="AQ1212" s="79"/>
      <c r="AR1212" s="79"/>
      <c r="AS1212" s="79"/>
      <c r="AT1212" s="79"/>
      <c r="AU1212" s="79"/>
      <c r="AV1212" s="79"/>
      <c r="AW1212" s="79"/>
      <c r="AX1212" s="79"/>
      <c r="AY1212" s="79"/>
      <c r="AZ1212" s="79"/>
      <c r="BA1212" s="79"/>
      <c r="BB1212" s="79"/>
      <c r="BC1212" s="79"/>
      <c r="BD1212" s="79"/>
      <c r="BE1212" s="79"/>
      <c r="BF1212" s="79"/>
      <c r="BG1212" s="79"/>
      <c r="BH1212" s="79"/>
      <c r="BI1212" s="79"/>
      <c r="BJ1212" s="79"/>
      <c r="BK1212" s="79"/>
      <c r="BL1212" s="79"/>
      <c r="BM1212" s="79"/>
      <c r="BN1212" s="79"/>
      <c r="BO1212" s="79"/>
      <c r="BP1212" s="79"/>
      <c r="BQ1212" s="79"/>
      <c r="BR1212" s="79"/>
      <c r="BS1212" s="79"/>
      <c r="BT1212" s="79"/>
      <c r="BU1212" s="79"/>
      <c r="BV1212" s="79"/>
      <c r="BW1212" s="79"/>
      <c r="BX1212" s="79"/>
      <c r="BY1212" s="79"/>
      <c r="BZ1212" s="79"/>
    </row>
    <row r="1213" spans="1:78">
      <c r="A1213" s="79"/>
      <c r="B1213" s="79"/>
      <c r="C1213" s="79"/>
      <c r="D1213" s="79"/>
      <c r="E1213" s="79"/>
      <c r="F1213" s="79"/>
      <c r="G1213" s="79"/>
      <c r="H1213" s="79"/>
      <c r="I1213" s="79"/>
      <c r="J1213" s="79"/>
      <c r="K1213" s="79"/>
      <c r="L1213" s="79"/>
      <c r="AE1213" s="79"/>
      <c r="AF1213" s="79"/>
      <c r="AG1213" s="79"/>
      <c r="AH1213" s="79"/>
      <c r="AI1213" s="79"/>
      <c r="AJ1213" s="79"/>
      <c r="AK1213" s="79"/>
      <c r="AL1213" s="79"/>
      <c r="AM1213" s="79"/>
      <c r="AN1213" s="79"/>
      <c r="AO1213" s="79"/>
      <c r="AP1213" s="79"/>
      <c r="AQ1213" s="79"/>
      <c r="AR1213" s="79"/>
      <c r="AS1213" s="79"/>
      <c r="AT1213" s="79"/>
      <c r="AU1213" s="79"/>
      <c r="AV1213" s="79"/>
      <c r="AW1213" s="79"/>
      <c r="AX1213" s="79"/>
      <c r="AY1213" s="79"/>
      <c r="AZ1213" s="79"/>
      <c r="BA1213" s="79"/>
      <c r="BB1213" s="79"/>
      <c r="BC1213" s="79"/>
      <c r="BD1213" s="79"/>
      <c r="BE1213" s="79"/>
      <c r="BF1213" s="79"/>
      <c r="BG1213" s="79"/>
      <c r="BH1213" s="79"/>
      <c r="BI1213" s="79"/>
      <c r="BJ1213" s="79"/>
      <c r="BK1213" s="79"/>
      <c r="BL1213" s="79"/>
      <c r="BM1213" s="79"/>
      <c r="BN1213" s="79"/>
      <c r="BO1213" s="79"/>
      <c r="BP1213" s="79"/>
      <c r="BQ1213" s="79"/>
      <c r="BR1213" s="79"/>
      <c r="BS1213" s="79"/>
      <c r="BT1213" s="79"/>
      <c r="BU1213" s="79"/>
      <c r="BV1213" s="79"/>
      <c r="BW1213" s="79"/>
      <c r="BX1213" s="79"/>
      <c r="BY1213" s="79"/>
      <c r="BZ1213" s="79"/>
    </row>
    <row r="1214" spans="1:78">
      <c r="A1214" s="79"/>
      <c r="B1214" s="79"/>
      <c r="C1214" s="79"/>
      <c r="D1214" s="79"/>
      <c r="E1214" s="79"/>
      <c r="F1214" s="79"/>
      <c r="G1214" s="79"/>
      <c r="H1214" s="79"/>
      <c r="I1214" s="79"/>
      <c r="J1214" s="79"/>
      <c r="K1214" s="79"/>
      <c r="L1214" s="79"/>
      <c r="AE1214" s="79"/>
      <c r="AF1214" s="79"/>
      <c r="AG1214" s="79"/>
      <c r="AH1214" s="79"/>
      <c r="AI1214" s="79"/>
      <c r="AJ1214" s="79"/>
      <c r="AK1214" s="79"/>
      <c r="AL1214" s="79"/>
      <c r="AM1214" s="79"/>
      <c r="AN1214" s="79"/>
      <c r="AO1214" s="79"/>
      <c r="AP1214" s="79"/>
      <c r="AQ1214" s="79"/>
      <c r="AR1214" s="79"/>
      <c r="AS1214" s="79"/>
      <c r="AT1214" s="79"/>
      <c r="AU1214" s="79"/>
      <c r="AV1214" s="79"/>
      <c r="AW1214" s="79"/>
      <c r="AX1214" s="79"/>
      <c r="AY1214" s="79"/>
      <c r="AZ1214" s="79"/>
      <c r="BA1214" s="79"/>
      <c r="BB1214" s="79"/>
      <c r="BC1214" s="79"/>
      <c r="BD1214" s="79"/>
      <c r="BE1214" s="79"/>
      <c r="BF1214" s="79"/>
      <c r="BG1214" s="79"/>
      <c r="BH1214" s="79"/>
      <c r="BI1214" s="79"/>
      <c r="BJ1214" s="79"/>
      <c r="BK1214" s="79"/>
      <c r="BL1214" s="79"/>
      <c r="BM1214" s="79"/>
      <c r="BN1214" s="79"/>
      <c r="BO1214" s="79"/>
      <c r="BP1214" s="79"/>
      <c r="BQ1214" s="79"/>
      <c r="BR1214" s="79"/>
      <c r="BS1214" s="79"/>
      <c r="BT1214" s="79"/>
      <c r="BU1214" s="79"/>
      <c r="BV1214" s="79"/>
      <c r="BW1214" s="79"/>
      <c r="BX1214" s="79"/>
      <c r="BY1214" s="79"/>
      <c r="BZ1214" s="79"/>
    </row>
    <row r="1215" spans="1:78">
      <c r="A1215" s="79"/>
      <c r="B1215" s="79"/>
      <c r="C1215" s="79"/>
      <c r="D1215" s="79"/>
      <c r="E1215" s="79"/>
      <c r="F1215" s="79"/>
      <c r="G1215" s="79"/>
      <c r="H1215" s="79"/>
      <c r="I1215" s="79"/>
      <c r="J1215" s="79"/>
      <c r="K1215" s="79"/>
      <c r="L1215" s="79"/>
      <c r="AE1215" s="79"/>
      <c r="AF1215" s="79"/>
      <c r="AG1215" s="79"/>
      <c r="AH1215" s="79"/>
      <c r="AI1215" s="79"/>
      <c r="AJ1215" s="79"/>
      <c r="AK1215" s="79"/>
      <c r="AL1215" s="79"/>
      <c r="AM1215" s="79"/>
      <c r="AN1215" s="79"/>
      <c r="AO1215" s="79"/>
      <c r="AP1215" s="79"/>
      <c r="AQ1215" s="79"/>
      <c r="AR1215" s="79"/>
      <c r="AS1215" s="79"/>
      <c r="AT1215" s="79"/>
      <c r="AU1215" s="79"/>
      <c r="AV1215" s="79"/>
      <c r="AW1215" s="79"/>
      <c r="AX1215" s="79"/>
      <c r="AY1215" s="79"/>
      <c r="AZ1215" s="79"/>
      <c r="BA1215" s="79"/>
      <c r="BB1215" s="79"/>
      <c r="BC1215" s="79"/>
      <c r="BD1215" s="79"/>
      <c r="BE1215" s="79"/>
      <c r="BF1215" s="79"/>
      <c r="BG1215" s="79"/>
      <c r="BH1215" s="79"/>
      <c r="BI1215" s="79"/>
      <c r="BJ1215" s="79"/>
      <c r="BK1215" s="79"/>
      <c r="BL1215" s="79"/>
      <c r="BM1215" s="79"/>
      <c r="BN1215" s="79"/>
      <c r="BO1215" s="79"/>
      <c r="BP1215" s="79"/>
      <c r="BQ1215" s="79"/>
      <c r="BR1215" s="79"/>
      <c r="BS1215" s="79"/>
      <c r="BT1215" s="79"/>
      <c r="BU1215" s="79"/>
      <c r="BV1215" s="79"/>
      <c r="BW1215" s="79"/>
      <c r="BX1215" s="79"/>
      <c r="BY1215" s="79"/>
      <c r="BZ1215" s="79"/>
    </row>
    <row r="1216" spans="1:78">
      <c r="A1216" s="79"/>
      <c r="B1216" s="79"/>
      <c r="C1216" s="79"/>
      <c r="D1216" s="79"/>
      <c r="E1216" s="79"/>
      <c r="F1216" s="79"/>
      <c r="G1216" s="79"/>
      <c r="H1216" s="79"/>
      <c r="I1216" s="79"/>
      <c r="J1216" s="79"/>
      <c r="K1216" s="79"/>
      <c r="L1216" s="79"/>
      <c r="AE1216" s="79"/>
      <c r="AF1216" s="79"/>
      <c r="AG1216" s="79"/>
      <c r="AH1216" s="79"/>
      <c r="AI1216" s="79"/>
      <c r="AJ1216" s="79"/>
      <c r="AK1216" s="79"/>
      <c r="AL1216" s="79"/>
      <c r="AM1216" s="79"/>
      <c r="AN1216" s="79"/>
      <c r="AO1216" s="79"/>
      <c r="AP1216" s="79"/>
      <c r="AQ1216" s="79"/>
      <c r="AR1216" s="79"/>
      <c r="AS1216" s="79"/>
      <c r="AT1216" s="79"/>
      <c r="AU1216" s="79"/>
      <c r="AV1216" s="79"/>
      <c r="AW1216" s="79"/>
      <c r="AX1216" s="79"/>
      <c r="AY1216" s="79"/>
      <c r="AZ1216" s="79"/>
      <c r="BA1216" s="79"/>
      <c r="BB1216" s="79"/>
      <c r="BC1216" s="79"/>
      <c r="BD1216" s="79"/>
      <c r="BE1216" s="79"/>
      <c r="BF1216" s="79"/>
      <c r="BG1216" s="79"/>
      <c r="BH1216" s="79"/>
      <c r="BI1216" s="79"/>
      <c r="BJ1216" s="79"/>
      <c r="BK1216" s="79"/>
      <c r="BL1216" s="79"/>
      <c r="BM1216" s="79"/>
      <c r="BN1216" s="79"/>
      <c r="BO1216" s="79"/>
      <c r="BP1216" s="79"/>
      <c r="BQ1216" s="79"/>
      <c r="BR1216" s="79"/>
      <c r="BS1216" s="79"/>
      <c r="BT1216" s="79"/>
      <c r="BU1216" s="79"/>
      <c r="BV1216" s="79"/>
      <c r="BW1216" s="79"/>
      <c r="BX1216" s="79"/>
      <c r="BY1216" s="79"/>
      <c r="BZ1216" s="79"/>
    </row>
    <row r="1217" spans="1:78">
      <c r="A1217" s="79"/>
      <c r="B1217" s="79"/>
      <c r="C1217" s="79"/>
      <c r="D1217" s="79"/>
      <c r="E1217" s="79"/>
      <c r="F1217" s="79"/>
      <c r="G1217" s="79"/>
      <c r="H1217" s="79"/>
      <c r="I1217" s="79"/>
      <c r="J1217" s="79"/>
      <c r="K1217" s="79"/>
      <c r="L1217" s="79"/>
      <c r="AE1217" s="79"/>
      <c r="AF1217" s="79"/>
      <c r="AG1217" s="79"/>
      <c r="AH1217" s="79"/>
      <c r="AI1217" s="79"/>
      <c r="AJ1217" s="79"/>
      <c r="AK1217" s="79"/>
      <c r="AL1217" s="79"/>
      <c r="AM1217" s="79"/>
      <c r="AN1217" s="79"/>
      <c r="AO1217" s="79"/>
      <c r="AP1217" s="79"/>
      <c r="AQ1217" s="79"/>
      <c r="AR1217" s="79"/>
      <c r="AS1217" s="79"/>
      <c r="AT1217" s="79"/>
      <c r="AU1217" s="79"/>
      <c r="AV1217" s="79"/>
      <c r="AW1217" s="79"/>
      <c r="AX1217" s="79"/>
      <c r="AY1217" s="79"/>
      <c r="AZ1217" s="79"/>
      <c r="BA1217" s="79"/>
      <c r="BB1217" s="79"/>
      <c r="BC1217" s="79"/>
      <c r="BD1217" s="79"/>
      <c r="BE1217" s="79"/>
      <c r="BF1217" s="79"/>
      <c r="BG1217" s="79"/>
      <c r="BH1217" s="79"/>
      <c r="BI1217" s="79"/>
      <c r="BJ1217" s="79"/>
      <c r="BK1217" s="79"/>
      <c r="BL1217" s="79"/>
      <c r="BM1217" s="79"/>
      <c r="BN1217" s="79"/>
      <c r="BO1217" s="79"/>
      <c r="BP1217" s="79"/>
      <c r="BQ1217" s="79"/>
      <c r="BR1217" s="79"/>
      <c r="BS1217" s="79"/>
      <c r="BT1217" s="79"/>
      <c r="BU1217" s="79"/>
      <c r="BV1217" s="79"/>
      <c r="BW1217" s="79"/>
      <c r="BX1217" s="79"/>
      <c r="BY1217" s="79"/>
      <c r="BZ1217" s="79"/>
    </row>
    <row r="1218" spans="1:78">
      <c r="A1218" s="79"/>
      <c r="B1218" s="79"/>
      <c r="C1218" s="79"/>
      <c r="D1218" s="79"/>
      <c r="E1218" s="79"/>
      <c r="F1218" s="79"/>
      <c r="G1218" s="79"/>
      <c r="H1218" s="79"/>
      <c r="I1218" s="79"/>
      <c r="J1218" s="79"/>
      <c r="K1218" s="79"/>
      <c r="L1218" s="79"/>
      <c r="AE1218" s="79"/>
      <c r="AF1218" s="79"/>
      <c r="AG1218" s="79"/>
      <c r="AH1218" s="79"/>
      <c r="AI1218" s="79"/>
      <c r="AJ1218" s="79"/>
      <c r="AK1218" s="79"/>
      <c r="AL1218" s="79"/>
      <c r="AM1218" s="79"/>
      <c r="AN1218" s="79"/>
      <c r="AO1218" s="79"/>
      <c r="AP1218" s="79"/>
      <c r="AQ1218" s="79"/>
      <c r="AR1218" s="79"/>
      <c r="AS1218" s="79"/>
      <c r="AT1218" s="79"/>
      <c r="AU1218" s="79"/>
      <c r="AV1218" s="79"/>
      <c r="AW1218" s="79"/>
      <c r="AX1218" s="79"/>
      <c r="AY1218" s="79"/>
      <c r="AZ1218" s="79"/>
      <c r="BA1218" s="79"/>
      <c r="BB1218" s="79"/>
      <c r="BC1218" s="79"/>
      <c r="BD1218" s="79"/>
      <c r="BE1218" s="79"/>
      <c r="BF1218" s="79"/>
      <c r="BG1218" s="79"/>
      <c r="BH1218" s="79"/>
      <c r="BI1218" s="79"/>
      <c r="BJ1218" s="79"/>
      <c r="BK1218" s="79"/>
      <c r="BL1218" s="79"/>
      <c r="BM1218" s="79"/>
      <c r="BN1218" s="79"/>
      <c r="BO1218" s="79"/>
      <c r="BP1218" s="79"/>
      <c r="BQ1218" s="79"/>
      <c r="BR1218" s="79"/>
      <c r="BS1218" s="79"/>
      <c r="BT1218" s="79"/>
      <c r="BU1218" s="79"/>
      <c r="BV1218" s="79"/>
      <c r="BW1218" s="79"/>
      <c r="BX1218" s="79"/>
      <c r="BY1218" s="79"/>
      <c r="BZ1218" s="79"/>
    </row>
    <row r="1219" spans="1:78">
      <c r="A1219" s="79"/>
      <c r="B1219" s="79"/>
      <c r="C1219" s="79"/>
      <c r="D1219" s="79"/>
      <c r="E1219" s="79"/>
      <c r="F1219" s="79"/>
      <c r="G1219" s="79"/>
      <c r="H1219" s="79"/>
      <c r="I1219" s="79"/>
      <c r="J1219" s="79"/>
      <c r="K1219" s="79"/>
      <c r="L1219" s="79"/>
      <c r="AE1219" s="79"/>
      <c r="AF1219" s="79"/>
      <c r="AG1219" s="79"/>
      <c r="AH1219" s="79"/>
      <c r="AI1219" s="79"/>
      <c r="AJ1219" s="79"/>
      <c r="AK1219" s="79"/>
      <c r="AL1219" s="79"/>
      <c r="AM1219" s="79"/>
      <c r="AN1219" s="79"/>
      <c r="AO1219" s="79"/>
      <c r="AP1219" s="79"/>
      <c r="AQ1219" s="79"/>
      <c r="AR1219" s="79"/>
      <c r="AS1219" s="79"/>
      <c r="AT1219" s="79"/>
      <c r="AU1219" s="79"/>
      <c r="AV1219" s="79"/>
      <c r="AW1219" s="79"/>
      <c r="AX1219" s="79"/>
      <c r="AY1219" s="79"/>
      <c r="AZ1219" s="79"/>
      <c r="BA1219" s="79"/>
      <c r="BB1219" s="79"/>
      <c r="BC1219" s="79"/>
      <c r="BD1219" s="79"/>
      <c r="BE1219" s="79"/>
      <c r="BF1219" s="79"/>
      <c r="BG1219" s="79"/>
      <c r="BH1219" s="79"/>
      <c r="BI1219" s="79"/>
      <c r="BJ1219" s="79"/>
      <c r="BK1219" s="79"/>
      <c r="BL1219" s="79"/>
      <c r="BM1219" s="79"/>
      <c r="BN1219" s="79"/>
      <c r="BO1219" s="79"/>
      <c r="BP1219" s="79"/>
      <c r="BQ1219" s="79"/>
      <c r="BR1219" s="79"/>
      <c r="BS1219" s="79"/>
      <c r="BT1219" s="79"/>
      <c r="BU1219" s="79"/>
      <c r="BV1219" s="79"/>
      <c r="BW1219" s="79"/>
      <c r="BX1219" s="79"/>
      <c r="BY1219" s="79"/>
      <c r="BZ1219" s="79"/>
    </row>
    <row r="1220" spans="1:78">
      <c r="A1220" s="79"/>
      <c r="B1220" s="79"/>
      <c r="C1220" s="79"/>
      <c r="D1220" s="79"/>
      <c r="E1220" s="79"/>
      <c r="F1220" s="79"/>
      <c r="G1220" s="79"/>
      <c r="H1220" s="79"/>
      <c r="I1220" s="79"/>
      <c r="J1220" s="79"/>
      <c r="K1220" s="79"/>
      <c r="L1220" s="79"/>
      <c r="AE1220" s="79"/>
      <c r="AF1220" s="79"/>
      <c r="AG1220" s="79"/>
      <c r="AH1220" s="79"/>
      <c r="AI1220" s="79"/>
      <c r="AJ1220" s="79"/>
      <c r="AK1220" s="79"/>
      <c r="AL1220" s="79"/>
      <c r="AM1220" s="79"/>
      <c r="AN1220" s="79"/>
      <c r="AO1220" s="79"/>
      <c r="AP1220" s="79"/>
      <c r="AQ1220" s="79"/>
      <c r="AR1220" s="79"/>
      <c r="AS1220" s="79"/>
      <c r="AT1220" s="79"/>
      <c r="AU1220" s="79"/>
      <c r="AV1220" s="79"/>
      <c r="AW1220" s="79"/>
      <c r="AX1220" s="79"/>
      <c r="AY1220" s="79"/>
      <c r="AZ1220" s="79"/>
      <c r="BA1220" s="79"/>
      <c r="BB1220" s="79"/>
      <c r="BC1220" s="79"/>
      <c r="BD1220" s="79"/>
      <c r="BE1220" s="79"/>
      <c r="BF1220" s="79"/>
      <c r="BG1220" s="79"/>
      <c r="BH1220" s="79"/>
      <c r="BI1220" s="79"/>
      <c r="BJ1220" s="79"/>
      <c r="BK1220" s="79"/>
      <c r="BL1220" s="79"/>
      <c r="BM1220" s="79"/>
      <c r="BN1220" s="79"/>
      <c r="BO1220" s="79"/>
      <c r="BP1220" s="79"/>
      <c r="BQ1220" s="79"/>
      <c r="BR1220" s="79"/>
      <c r="BS1220" s="79"/>
      <c r="BT1220" s="79"/>
      <c r="BU1220" s="79"/>
      <c r="BV1220" s="79"/>
      <c r="BW1220" s="79"/>
      <c r="BX1220" s="79"/>
      <c r="BY1220" s="79"/>
      <c r="BZ1220" s="79"/>
    </row>
    <row r="1221" spans="1:78">
      <c r="A1221" s="79"/>
      <c r="B1221" s="79"/>
      <c r="C1221" s="79"/>
      <c r="D1221" s="79"/>
      <c r="E1221" s="79"/>
      <c r="F1221" s="79"/>
      <c r="G1221" s="79"/>
      <c r="H1221" s="79"/>
      <c r="I1221" s="79"/>
      <c r="J1221" s="79"/>
      <c r="K1221" s="79"/>
      <c r="L1221" s="79"/>
      <c r="AE1221" s="79"/>
      <c r="AF1221" s="79"/>
      <c r="AG1221" s="79"/>
      <c r="AH1221" s="79"/>
      <c r="AI1221" s="79"/>
      <c r="AJ1221" s="79"/>
      <c r="AK1221" s="79"/>
      <c r="AL1221" s="79"/>
      <c r="AM1221" s="79"/>
      <c r="AN1221" s="79"/>
      <c r="AO1221" s="79"/>
      <c r="AP1221" s="79"/>
      <c r="AQ1221" s="79"/>
      <c r="AR1221" s="79"/>
      <c r="AS1221" s="79"/>
      <c r="AT1221" s="79"/>
      <c r="AU1221" s="79"/>
      <c r="AV1221" s="79"/>
      <c r="AW1221" s="79"/>
      <c r="AX1221" s="79"/>
      <c r="AY1221" s="79"/>
      <c r="AZ1221" s="79"/>
      <c r="BA1221" s="79"/>
      <c r="BB1221" s="79"/>
      <c r="BC1221" s="79"/>
      <c r="BD1221" s="79"/>
      <c r="BE1221" s="79"/>
      <c r="BF1221" s="79"/>
      <c r="BG1221" s="79"/>
      <c r="BH1221" s="79"/>
      <c r="BI1221" s="79"/>
      <c r="BJ1221" s="79"/>
      <c r="BK1221" s="79"/>
      <c r="BL1221" s="79"/>
      <c r="BM1221" s="79"/>
      <c r="BN1221" s="79"/>
      <c r="BO1221" s="79"/>
      <c r="BP1221" s="79"/>
      <c r="BQ1221" s="79"/>
      <c r="BR1221" s="79"/>
      <c r="BS1221" s="79"/>
      <c r="BT1221" s="79"/>
      <c r="BU1221" s="79"/>
      <c r="BV1221" s="79"/>
      <c r="BW1221" s="79"/>
      <c r="BX1221" s="79"/>
      <c r="BY1221" s="79"/>
      <c r="BZ1221" s="79"/>
    </row>
    <row r="1222" spans="1:78">
      <c r="A1222" s="79"/>
      <c r="B1222" s="79"/>
      <c r="C1222" s="79"/>
      <c r="D1222" s="79"/>
      <c r="E1222" s="79"/>
      <c r="F1222" s="79"/>
      <c r="G1222" s="79"/>
      <c r="H1222" s="79"/>
      <c r="I1222" s="79"/>
      <c r="J1222" s="79"/>
      <c r="K1222" s="79"/>
      <c r="L1222" s="79"/>
      <c r="AE1222" s="79"/>
      <c r="AF1222" s="79"/>
      <c r="AG1222" s="79"/>
      <c r="AH1222" s="79"/>
      <c r="AI1222" s="79"/>
      <c r="AJ1222" s="79"/>
      <c r="AK1222" s="79"/>
      <c r="AL1222" s="79"/>
      <c r="AM1222" s="79"/>
      <c r="AN1222" s="79"/>
      <c r="AO1222" s="79"/>
      <c r="AP1222" s="79"/>
      <c r="AQ1222" s="79"/>
      <c r="AR1222" s="79"/>
      <c r="AS1222" s="79"/>
      <c r="AT1222" s="79"/>
      <c r="AU1222" s="79"/>
      <c r="AV1222" s="79"/>
      <c r="AW1222" s="79"/>
      <c r="AX1222" s="79"/>
      <c r="AY1222" s="79"/>
      <c r="AZ1222" s="79"/>
      <c r="BA1222" s="79"/>
      <c r="BB1222" s="79"/>
      <c r="BC1222" s="79"/>
      <c r="BD1222" s="79"/>
      <c r="BE1222" s="79"/>
      <c r="BF1222" s="79"/>
      <c r="BG1222" s="79"/>
      <c r="BH1222" s="79"/>
      <c r="BI1222" s="79"/>
      <c r="BJ1222" s="79"/>
      <c r="BK1222" s="79"/>
      <c r="BL1222" s="79"/>
      <c r="BM1222" s="79"/>
      <c r="BN1222" s="79"/>
      <c r="BO1222" s="79"/>
      <c r="BP1222" s="79"/>
      <c r="BQ1222" s="79"/>
      <c r="BR1222" s="79"/>
      <c r="BS1222" s="79"/>
      <c r="BT1222" s="79"/>
      <c r="BU1222" s="79"/>
      <c r="BV1222" s="79"/>
      <c r="BW1222" s="79"/>
      <c r="BX1222" s="79"/>
      <c r="BY1222" s="79"/>
      <c r="BZ1222" s="79"/>
    </row>
    <row r="1223" spans="1:78">
      <c r="A1223" s="79"/>
      <c r="B1223" s="79"/>
      <c r="C1223" s="79"/>
      <c r="D1223" s="79"/>
      <c r="E1223" s="79"/>
      <c r="F1223" s="79"/>
      <c r="G1223" s="79"/>
      <c r="H1223" s="79"/>
      <c r="I1223" s="79"/>
      <c r="J1223" s="79"/>
      <c r="K1223" s="79"/>
      <c r="L1223" s="79"/>
      <c r="AE1223" s="79"/>
      <c r="AF1223" s="79"/>
      <c r="AG1223" s="79"/>
      <c r="AH1223" s="79"/>
      <c r="AI1223" s="79"/>
      <c r="AJ1223" s="79"/>
      <c r="AK1223" s="79"/>
      <c r="AL1223" s="79"/>
      <c r="AM1223" s="79"/>
      <c r="AN1223" s="79"/>
      <c r="AO1223" s="79"/>
      <c r="AP1223" s="79"/>
      <c r="AQ1223" s="79"/>
      <c r="AR1223" s="79"/>
      <c r="AS1223" s="79"/>
      <c r="AT1223" s="79"/>
      <c r="AU1223" s="79"/>
      <c r="AV1223" s="79"/>
      <c r="AW1223" s="79"/>
      <c r="AX1223" s="79"/>
      <c r="AY1223" s="79"/>
      <c r="AZ1223" s="79"/>
      <c r="BA1223" s="79"/>
      <c r="BB1223" s="79"/>
      <c r="BC1223" s="79"/>
      <c r="BD1223" s="79"/>
      <c r="BE1223" s="79"/>
      <c r="BF1223" s="79"/>
      <c r="BG1223" s="79"/>
      <c r="BH1223" s="79"/>
      <c r="BI1223" s="79"/>
      <c r="BJ1223" s="79"/>
      <c r="BK1223" s="79"/>
      <c r="BL1223" s="79"/>
      <c r="BM1223" s="79"/>
      <c r="BN1223" s="79"/>
      <c r="BO1223" s="79"/>
      <c r="BP1223" s="79"/>
      <c r="BQ1223" s="79"/>
      <c r="BR1223" s="79"/>
      <c r="BS1223" s="79"/>
      <c r="BT1223" s="79"/>
      <c r="BU1223" s="79"/>
      <c r="BV1223" s="79"/>
      <c r="BW1223" s="79"/>
      <c r="BX1223" s="79"/>
      <c r="BY1223" s="79"/>
      <c r="BZ1223" s="79"/>
    </row>
    <row r="1224" spans="1:78">
      <c r="A1224" s="79"/>
      <c r="B1224" s="79"/>
      <c r="C1224" s="79"/>
      <c r="D1224" s="79"/>
      <c r="E1224" s="79"/>
      <c r="F1224" s="79"/>
      <c r="G1224" s="79"/>
      <c r="H1224" s="79"/>
      <c r="I1224" s="79"/>
      <c r="J1224" s="79"/>
      <c r="K1224" s="79"/>
      <c r="L1224" s="79"/>
      <c r="AE1224" s="79"/>
      <c r="AF1224" s="79"/>
      <c r="AG1224" s="79"/>
      <c r="AH1224" s="79"/>
      <c r="AI1224" s="79"/>
      <c r="AJ1224" s="79"/>
      <c r="AK1224" s="79"/>
      <c r="AL1224" s="79"/>
      <c r="AM1224" s="79"/>
      <c r="AN1224" s="79"/>
      <c r="AO1224" s="79"/>
      <c r="AP1224" s="79"/>
      <c r="AQ1224" s="79"/>
      <c r="AR1224" s="79"/>
      <c r="AS1224" s="79"/>
      <c r="AT1224" s="79"/>
      <c r="AU1224" s="79"/>
      <c r="AV1224" s="79"/>
      <c r="AW1224" s="79"/>
      <c r="AX1224" s="79"/>
      <c r="AY1224" s="79"/>
      <c r="AZ1224" s="79"/>
      <c r="BA1224" s="79"/>
      <c r="BB1224" s="79"/>
      <c r="BC1224" s="79"/>
      <c r="BD1224" s="79"/>
      <c r="BE1224" s="79"/>
      <c r="BF1224" s="79"/>
      <c r="BG1224" s="79"/>
      <c r="BH1224" s="79"/>
      <c r="BI1224" s="79"/>
      <c r="BJ1224" s="79"/>
      <c r="BK1224" s="79"/>
      <c r="BL1224" s="79"/>
      <c r="BM1224" s="79"/>
      <c r="BN1224" s="79"/>
      <c r="BO1224" s="79"/>
      <c r="BP1224" s="79"/>
      <c r="BQ1224" s="79"/>
      <c r="BR1224" s="79"/>
      <c r="BS1224" s="79"/>
      <c r="BT1224" s="79"/>
      <c r="BU1224" s="79"/>
      <c r="BV1224" s="79"/>
      <c r="BW1224" s="79"/>
      <c r="BX1224" s="79"/>
      <c r="BY1224" s="79"/>
      <c r="BZ1224" s="79"/>
    </row>
    <row r="1225" spans="1:78">
      <c r="A1225" s="79"/>
      <c r="B1225" s="79"/>
      <c r="C1225" s="79"/>
      <c r="D1225" s="79"/>
      <c r="E1225" s="79"/>
      <c r="F1225" s="79"/>
      <c r="G1225" s="79"/>
      <c r="H1225" s="79"/>
      <c r="I1225" s="79"/>
      <c r="J1225" s="79"/>
      <c r="K1225" s="79"/>
      <c r="L1225" s="79"/>
      <c r="AE1225" s="79"/>
      <c r="AF1225" s="79"/>
      <c r="AG1225" s="79"/>
      <c r="AH1225" s="79"/>
      <c r="AI1225" s="79"/>
      <c r="AJ1225" s="79"/>
      <c r="AK1225" s="79"/>
      <c r="AL1225" s="79"/>
      <c r="AM1225" s="79"/>
      <c r="AN1225" s="79"/>
      <c r="AO1225" s="79"/>
      <c r="AP1225" s="79"/>
      <c r="AQ1225" s="79"/>
      <c r="AR1225" s="79"/>
      <c r="AS1225" s="79"/>
      <c r="AT1225" s="79"/>
      <c r="AU1225" s="79"/>
      <c r="AV1225" s="79"/>
      <c r="AW1225" s="79"/>
      <c r="AX1225" s="79"/>
      <c r="AY1225" s="79"/>
      <c r="AZ1225" s="79"/>
      <c r="BA1225" s="79"/>
      <c r="BB1225" s="79"/>
      <c r="BC1225" s="79"/>
      <c r="BD1225" s="79"/>
      <c r="BE1225" s="79"/>
      <c r="BF1225" s="79"/>
      <c r="BG1225" s="79"/>
      <c r="BH1225" s="79"/>
      <c r="BI1225" s="79"/>
      <c r="BJ1225" s="79"/>
      <c r="BK1225" s="79"/>
      <c r="BL1225" s="79"/>
      <c r="BM1225" s="79"/>
      <c r="BN1225" s="79"/>
      <c r="BO1225" s="79"/>
      <c r="BP1225" s="79"/>
      <c r="BQ1225" s="79"/>
      <c r="BR1225" s="79"/>
      <c r="BS1225" s="79"/>
      <c r="BT1225" s="79"/>
      <c r="BU1225" s="79"/>
      <c r="BV1225" s="79"/>
      <c r="BW1225" s="79"/>
      <c r="BX1225" s="79"/>
      <c r="BY1225" s="79"/>
      <c r="BZ1225" s="79"/>
    </row>
    <row r="1226" spans="1:78">
      <c r="A1226" s="79"/>
      <c r="B1226" s="79"/>
      <c r="C1226" s="79"/>
      <c r="D1226" s="79"/>
      <c r="E1226" s="79"/>
      <c r="F1226" s="79"/>
      <c r="G1226" s="79"/>
      <c r="H1226" s="79"/>
      <c r="I1226" s="79"/>
      <c r="J1226" s="79"/>
      <c r="K1226" s="79"/>
      <c r="L1226" s="79"/>
      <c r="AE1226" s="79"/>
      <c r="AF1226" s="79"/>
      <c r="AG1226" s="79"/>
      <c r="AH1226" s="79"/>
      <c r="AI1226" s="79"/>
      <c r="AJ1226" s="79"/>
      <c r="AK1226" s="79"/>
      <c r="AL1226" s="79"/>
      <c r="AM1226" s="79"/>
      <c r="AN1226" s="79"/>
      <c r="AO1226" s="79"/>
      <c r="AP1226" s="79"/>
      <c r="AQ1226" s="79"/>
      <c r="AR1226" s="79"/>
      <c r="AS1226" s="79"/>
      <c r="AT1226" s="79"/>
      <c r="AU1226" s="79"/>
      <c r="AV1226" s="79"/>
      <c r="AW1226" s="79"/>
      <c r="AX1226" s="79"/>
      <c r="AY1226" s="79"/>
      <c r="AZ1226" s="79"/>
      <c r="BA1226" s="79"/>
      <c r="BB1226" s="79"/>
      <c r="BC1226" s="79"/>
      <c r="BD1226" s="79"/>
      <c r="BE1226" s="79"/>
      <c r="BF1226" s="79"/>
      <c r="BG1226" s="79"/>
      <c r="BH1226" s="79"/>
      <c r="BI1226" s="79"/>
      <c r="BJ1226" s="79"/>
      <c r="BK1226" s="79"/>
      <c r="BL1226" s="79"/>
      <c r="BM1226" s="79"/>
      <c r="BN1226" s="79"/>
      <c r="BO1226" s="79"/>
      <c r="BP1226" s="79"/>
      <c r="BQ1226" s="79"/>
      <c r="BR1226" s="79"/>
      <c r="BS1226" s="79"/>
      <c r="BT1226" s="79"/>
      <c r="BU1226" s="79"/>
      <c r="BV1226" s="79"/>
      <c r="BW1226" s="79"/>
      <c r="BX1226" s="79"/>
      <c r="BY1226" s="79"/>
      <c r="BZ1226" s="79"/>
    </row>
    <row r="1227" spans="1:78">
      <c r="A1227" s="79"/>
      <c r="B1227" s="79"/>
      <c r="C1227" s="79"/>
      <c r="D1227" s="79"/>
      <c r="E1227" s="79"/>
      <c r="F1227" s="79"/>
      <c r="G1227" s="79"/>
      <c r="H1227" s="79"/>
      <c r="I1227" s="79"/>
      <c r="J1227" s="79"/>
      <c r="K1227" s="79"/>
      <c r="L1227" s="79"/>
      <c r="AE1227" s="79"/>
      <c r="AF1227" s="79"/>
      <c r="AG1227" s="79"/>
      <c r="AH1227" s="79"/>
      <c r="AI1227" s="79"/>
      <c r="AJ1227" s="79"/>
      <c r="AK1227" s="79"/>
      <c r="AL1227" s="79"/>
      <c r="AM1227" s="79"/>
      <c r="AN1227" s="79"/>
      <c r="AO1227" s="79"/>
      <c r="AP1227" s="79"/>
      <c r="AQ1227" s="79"/>
      <c r="AR1227" s="79"/>
      <c r="AS1227" s="79"/>
      <c r="AT1227" s="79"/>
      <c r="AU1227" s="79"/>
      <c r="AV1227" s="79"/>
      <c r="AW1227" s="79"/>
      <c r="AX1227" s="79"/>
      <c r="AY1227" s="79"/>
      <c r="AZ1227" s="79"/>
      <c r="BA1227" s="79"/>
      <c r="BB1227" s="79"/>
      <c r="BC1227" s="79"/>
      <c r="BD1227" s="79"/>
      <c r="BE1227" s="79"/>
      <c r="BF1227" s="79"/>
      <c r="BG1227" s="79"/>
      <c r="BH1227" s="79"/>
      <c r="BI1227" s="79"/>
      <c r="BJ1227" s="79"/>
      <c r="BK1227" s="79"/>
      <c r="BL1227" s="79"/>
      <c r="BM1227" s="79"/>
      <c r="BN1227" s="79"/>
      <c r="BO1227" s="79"/>
      <c r="BP1227" s="79"/>
      <c r="BQ1227" s="79"/>
      <c r="BR1227" s="79"/>
      <c r="BS1227" s="79"/>
      <c r="BT1227" s="79"/>
      <c r="BU1227" s="79"/>
      <c r="BV1227" s="79"/>
      <c r="BW1227" s="79"/>
      <c r="BX1227" s="79"/>
      <c r="BY1227" s="79"/>
      <c r="BZ1227" s="79"/>
    </row>
    <row r="1228" spans="1:78">
      <c r="A1228" s="79"/>
      <c r="B1228" s="79"/>
      <c r="C1228" s="79"/>
      <c r="D1228" s="79"/>
      <c r="E1228" s="79"/>
      <c r="F1228" s="79"/>
      <c r="G1228" s="79"/>
      <c r="H1228" s="79"/>
      <c r="I1228" s="79"/>
      <c r="J1228" s="79"/>
      <c r="K1228" s="79"/>
      <c r="L1228" s="79"/>
      <c r="AE1228" s="79"/>
      <c r="AF1228" s="79"/>
      <c r="AG1228" s="79"/>
      <c r="AH1228" s="79"/>
      <c r="AI1228" s="79"/>
      <c r="AJ1228" s="79"/>
      <c r="AK1228" s="79"/>
      <c r="AL1228" s="79"/>
      <c r="AM1228" s="79"/>
      <c r="AN1228" s="79"/>
      <c r="AO1228" s="79"/>
      <c r="AP1228" s="79"/>
      <c r="AQ1228" s="79"/>
      <c r="AR1228" s="79"/>
      <c r="AS1228" s="79"/>
      <c r="AT1228" s="79"/>
      <c r="AU1228" s="79"/>
      <c r="AV1228" s="79"/>
      <c r="AW1228" s="79"/>
      <c r="AX1228" s="79"/>
      <c r="AY1228" s="79"/>
      <c r="AZ1228" s="79"/>
      <c r="BA1228" s="79"/>
      <c r="BB1228" s="79"/>
      <c r="BC1228" s="79"/>
      <c r="BD1228" s="79"/>
      <c r="BE1228" s="79"/>
      <c r="BF1228" s="79"/>
      <c r="BG1228" s="79"/>
      <c r="BH1228" s="79"/>
      <c r="BI1228" s="79"/>
      <c r="BJ1228" s="79"/>
      <c r="BK1228" s="79"/>
      <c r="BL1228" s="79"/>
      <c r="BM1228" s="79"/>
      <c r="BN1228" s="79"/>
      <c r="BO1228" s="79"/>
      <c r="BP1228" s="79"/>
      <c r="BQ1228" s="79"/>
      <c r="BR1228" s="79"/>
      <c r="BS1228" s="79"/>
      <c r="BT1228" s="79"/>
      <c r="BU1228" s="79"/>
      <c r="BV1228" s="79"/>
      <c r="BW1228" s="79"/>
      <c r="BX1228" s="79"/>
      <c r="BY1228" s="79"/>
      <c r="BZ1228" s="79"/>
    </row>
    <row r="1229" spans="1:78">
      <c r="A1229" s="79"/>
      <c r="B1229" s="79"/>
      <c r="C1229" s="79"/>
      <c r="D1229" s="79"/>
      <c r="E1229" s="79"/>
      <c r="F1229" s="79"/>
      <c r="G1229" s="79"/>
      <c r="H1229" s="79"/>
      <c r="I1229" s="79"/>
      <c r="J1229" s="79"/>
      <c r="K1229" s="79"/>
      <c r="L1229" s="79"/>
      <c r="AE1229" s="79"/>
      <c r="AF1229" s="79"/>
      <c r="AG1229" s="79"/>
      <c r="AH1229" s="79"/>
      <c r="AI1229" s="79"/>
      <c r="AJ1229" s="79"/>
      <c r="AK1229" s="79"/>
      <c r="AL1229" s="79"/>
      <c r="AM1229" s="79"/>
      <c r="AN1229" s="79"/>
      <c r="AO1229" s="79"/>
      <c r="AP1229" s="79"/>
      <c r="AQ1229" s="79"/>
      <c r="AR1229" s="79"/>
      <c r="AS1229" s="79"/>
      <c r="AT1229" s="79"/>
      <c r="AU1229" s="79"/>
      <c r="AV1229" s="79"/>
      <c r="AW1229" s="79"/>
      <c r="AX1229" s="79"/>
      <c r="AY1229" s="79"/>
      <c r="AZ1229" s="79"/>
      <c r="BA1229" s="79"/>
      <c r="BB1229" s="79"/>
      <c r="BC1229" s="79"/>
      <c r="BD1229" s="79"/>
      <c r="BE1229" s="79"/>
      <c r="BF1229" s="79"/>
      <c r="BG1229" s="79"/>
      <c r="BH1229" s="79"/>
      <c r="BI1229" s="79"/>
      <c r="BJ1229" s="79"/>
      <c r="BK1229" s="79"/>
      <c r="BL1229" s="79"/>
      <c r="BM1229" s="79"/>
      <c r="BN1229" s="79"/>
      <c r="BO1229" s="79"/>
      <c r="BP1229" s="79"/>
      <c r="BQ1229" s="79"/>
      <c r="BR1229" s="79"/>
      <c r="BS1229" s="79"/>
      <c r="BT1229" s="79"/>
      <c r="BU1229" s="79"/>
      <c r="BV1229" s="79"/>
      <c r="BW1229" s="79"/>
      <c r="BX1229" s="79"/>
      <c r="BY1229" s="79"/>
      <c r="BZ1229" s="79"/>
    </row>
    <row r="1230" spans="1:78">
      <c r="A1230" s="79"/>
      <c r="B1230" s="79"/>
      <c r="C1230" s="79"/>
      <c r="D1230" s="79"/>
      <c r="E1230" s="79"/>
      <c r="F1230" s="79"/>
      <c r="G1230" s="79"/>
      <c r="H1230" s="79"/>
      <c r="I1230" s="79"/>
      <c r="J1230" s="79"/>
      <c r="K1230" s="79"/>
      <c r="L1230" s="79"/>
      <c r="AE1230" s="79"/>
      <c r="AF1230" s="79"/>
      <c r="AG1230" s="79"/>
      <c r="AH1230" s="79"/>
      <c r="AI1230" s="79"/>
      <c r="AJ1230" s="79"/>
      <c r="AK1230" s="79"/>
      <c r="AL1230" s="79"/>
      <c r="AM1230" s="79"/>
      <c r="AN1230" s="79"/>
      <c r="AO1230" s="79"/>
      <c r="AP1230" s="79"/>
      <c r="AQ1230" s="79"/>
      <c r="AR1230" s="79"/>
      <c r="AS1230" s="79"/>
      <c r="AT1230" s="79"/>
      <c r="AU1230" s="79"/>
      <c r="AV1230" s="79"/>
      <c r="AW1230" s="79"/>
      <c r="AX1230" s="79"/>
      <c r="AY1230" s="79"/>
      <c r="AZ1230" s="79"/>
      <c r="BA1230" s="79"/>
      <c r="BB1230" s="79"/>
      <c r="BC1230" s="79"/>
      <c r="BD1230" s="79"/>
      <c r="BE1230" s="79"/>
      <c r="BF1230" s="79"/>
      <c r="BG1230" s="79"/>
      <c r="BH1230" s="79"/>
      <c r="BI1230" s="79"/>
      <c r="BJ1230" s="79"/>
      <c r="BK1230" s="79"/>
      <c r="BL1230" s="79"/>
      <c r="BM1230" s="79"/>
      <c r="BN1230" s="79"/>
      <c r="BO1230" s="79"/>
      <c r="BP1230" s="79"/>
      <c r="BQ1230" s="79"/>
      <c r="BR1230" s="79"/>
      <c r="BS1230" s="79"/>
      <c r="BT1230" s="79"/>
      <c r="BU1230" s="79"/>
      <c r="BV1230" s="79"/>
      <c r="BW1230" s="79"/>
      <c r="BX1230" s="79"/>
      <c r="BY1230" s="79"/>
      <c r="BZ1230" s="79"/>
    </row>
    <row r="1231" spans="1:78">
      <c r="A1231" s="79"/>
      <c r="B1231" s="79"/>
      <c r="C1231" s="79"/>
      <c r="D1231" s="79"/>
      <c r="E1231" s="79"/>
      <c r="F1231" s="79"/>
      <c r="G1231" s="79"/>
      <c r="H1231" s="79"/>
      <c r="I1231" s="79"/>
      <c r="J1231" s="79"/>
      <c r="K1231" s="79"/>
      <c r="L1231" s="79"/>
      <c r="AE1231" s="79"/>
      <c r="AF1231" s="79"/>
      <c r="AG1231" s="79"/>
      <c r="AH1231" s="79"/>
      <c r="AI1231" s="79"/>
      <c r="AJ1231" s="79"/>
      <c r="AK1231" s="79"/>
      <c r="AL1231" s="79"/>
      <c r="AM1231" s="79"/>
      <c r="AN1231" s="79"/>
      <c r="AO1231" s="79"/>
      <c r="AP1231" s="79"/>
      <c r="AQ1231" s="79"/>
      <c r="AR1231" s="79"/>
      <c r="AS1231" s="79"/>
      <c r="AT1231" s="79"/>
      <c r="AU1231" s="79"/>
      <c r="AV1231" s="79"/>
      <c r="AW1231" s="79"/>
      <c r="AX1231" s="79"/>
      <c r="AY1231" s="79"/>
      <c r="AZ1231" s="79"/>
      <c r="BA1231" s="79"/>
      <c r="BB1231" s="79"/>
      <c r="BC1231" s="79"/>
      <c r="BD1231" s="79"/>
      <c r="BE1231" s="79"/>
      <c r="BF1231" s="79"/>
      <c r="BG1231" s="79"/>
      <c r="BH1231" s="79"/>
      <c r="BI1231" s="79"/>
      <c r="BJ1231" s="79"/>
      <c r="BK1231" s="79"/>
      <c r="BL1231" s="79"/>
      <c r="BM1231" s="79"/>
      <c r="BN1231" s="79"/>
      <c r="BO1231" s="79"/>
      <c r="BP1231" s="79"/>
      <c r="BQ1231" s="79"/>
      <c r="BR1231" s="79"/>
      <c r="BS1231" s="79"/>
      <c r="BT1231" s="79"/>
      <c r="BU1231" s="79"/>
      <c r="BV1231" s="79"/>
      <c r="BW1231" s="79"/>
      <c r="BX1231" s="79"/>
      <c r="BY1231" s="79"/>
      <c r="BZ1231" s="79"/>
    </row>
    <row r="1232" spans="1:78">
      <c r="A1232" s="79"/>
      <c r="B1232" s="79"/>
      <c r="C1232" s="79"/>
      <c r="D1232" s="79"/>
      <c r="E1232" s="79"/>
      <c r="F1232" s="79"/>
      <c r="G1232" s="79"/>
      <c r="H1232" s="79"/>
      <c r="I1232" s="79"/>
      <c r="J1232" s="79"/>
      <c r="K1232" s="79"/>
      <c r="L1232" s="79"/>
      <c r="AE1232" s="79"/>
      <c r="AF1232" s="79"/>
      <c r="AG1232" s="79"/>
      <c r="AH1232" s="79"/>
      <c r="AI1232" s="79"/>
      <c r="AJ1232" s="79"/>
      <c r="AK1232" s="79"/>
      <c r="AL1232" s="79"/>
      <c r="AM1232" s="79"/>
      <c r="AN1232" s="79"/>
      <c r="AO1232" s="79"/>
      <c r="AP1232" s="79"/>
      <c r="AQ1232" s="79"/>
      <c r="AR1232" s="79"/>
      <c r="AS1232" s="79"/>
      <c r="AT1232" s="79"/>
      <c r="AU1232" s="79"/>
      <c r="AV1232" s="79"/>
      <c r="AW1232" s="79"/>
      <c r="AX1232" s="79"/>
      <c r="AY1232" s="79"/>
      <c r="AZ1232" s="79"/>
      <c r="BA1232" s="79"/>
      <c r="BB1232" s="79"/>
      <c r="BC1232" s="79"/>
      <c r="BD1232" s="79"/>
      <c r="BE1232" s="79"/>
      <c r="BF1232" s="79"/>
      <c r="BG1232" s="79"/>
      <c r="BH1232" s="79"/>
      <c r="BI1232" s="79"/>
      <c r="BJ1232" s="79"/>
      <c r="BK1232" s="79"/>
      <c r="BL1232" s="79"/>
      <c r="BM1232" s="79"/>
      <c r="BN1232" s="79"/>
      <c r="BO1232" s="79"/>
      <c r="BP1232" s="79"/>
      <c r="BQ1232" s="79"/>
      <c r="BR1232" s="79"/>
      <c r="BS1232" s="79"/>
      <c r="BT1232" s="79"/>
      <c r="BU1232" s="79"/>
      <c r="BV1232" s="79"/>
      <c r="BW1232" s="79"/>
      <c r="BX1232" s="79"/>
      <c r="BY1232" s="79"/>
      <c r="BZ1232" s="79"/>
    </row>
    <row r="1233" spans="1:78">
      <c r="A1233" s="79"/>
      <c r="B1233" s="79"/>
      <c r="C1233" s="79"/>
      <c r="D1233" s="79"/>
      <c r="E1233" s="79"/>
      <c r="F1233" s="79"/>
      <c r="G1233" s="79"/>
      <c r="H1233" s="79"/>
      <c r="I1233" s="79"/>
      <c r="J1233" s="79"/>
      <c r="K1233" s="79"/>
      <c r="L1233" s="79"/>
      <c r="AE1233" s="79"/>
      <c r="AF1233" s="79"/>
      <c r="AG1233" s="79"/>
      <c r="AH1233" s="79"/>
      <c r="AI1233" s="79"/>
      <c r="AJ1233" s="79"/>
      <c r="AK1233" s="79"/>
      <c r="AL1233" s="79"/>
      <c r="AM1233" s="79"/>
      <c r="AN1233" s="79"/>
      <c r="AO1233" s="79"/>
      <c r="AP1233" s="79"/>
      <c r="AQ1233" s="79"/>
      <c r="AR1233" s="79"/>
      <c r="AS1233" s="79"/>
      <c r="AT1233" s="79"/>
      <c r="AU1233" s="79"/>
      <c r="AV1233" s="79"/>
      <c r="AW1233" s="79"/>
      <c r="AX1233" s="79"/>
      <c r="AY1233" s="79"/>
      <c r="AZ1233" s="79"/>
      <c r="BA1233" s="79"/>
      <c r="BB1233" s="79"/>
      <c r="BC1233" s="79"/>
      <c r="BD1233" s="79"/>
      <c r="BE1233" s="79"/>
      <c r="BF1233" s="79"/>
      <c r="BG1233" s="79"/>
      <c r="BH1233" s="79"/>
      <c r="BI1233" s="79"/>
      <c r="BJ1233" s="79"/>
      <c r="BK1233" s="79"/>
      <c r="BL1233" s="79"/>
      <c r="BM1233" s="79"/>
      <c r="BN1233" s="79"/>
      <c r="BO1233" s="79"/>
      <c r="BP1233" s="79"/>
      <c r="BQ1233" s="79"/>
      <c r="BR1233" s="79"/>
      <c r="BS1233" s="79"/>
      <c r="BT1233" s="79"/>
      <c r="BU1233" s="79"/>
      <c r="BV1233" s="79"/>
      <c r="BW1233" s="79"/>
      <c r="BX1233" s="79"/>
      <c r="BY1233" s="79"/>
      <c r="BZ1233" s="79"/>
    </row>
    <row r="1234" spans="1:78">
      <c r="A1234" s="79"/>
      <c r="B1234" s="79"/>
      <c r="C1234" s="79"/>
      <c r="D1234" s="79"/>
      <c r="E1234" s="79"/>
      <c r="F1234" s="79"/>
      <c r="G1234" s="79"/>
      <c r="H1234" s="79"/>
      <c r="I1234" s="79"/>
      <c r="J1234" s="79"/>
      <c r="K1234" s="79"/>
      <c r="L1234" s="79"/>
      <c r="AE1234" s="79"/>
      <c r="AF1234" s="79"/>
      <c r="AG1234" s="79"/>
      <c r="AH1234" s="79"/>
      <c r="AI1234" s="79"/>
      <c r="AJ1234" s="79"/>
      <c r="AK1234" s="79"/>
      <c r="AL1234" s="79"/>
      <c r="AM1234" s="79"/>
      <c r="AN1234" s="79"/>
      <c r="AO1234" s="79"/>
      <c r="AP1234" s="79"/>
      <c r="AQ1234" s="79"/>
      <c r="AR1234" s="79"/>
      <c r="AS1234" s="79"/>
      <c r="AT1234" s="79"/>
      <c r="AU1234" s="79"/>
      <c r="AV1234" s="79"/>
      <c r="AW1234" s="79"/>
      <c r="AX1234" s="79"/>
      <c r="AY1234" s="79"/>
      <c r="AZ1234" s="79"/>
      <c r="BA1234" s="79"/>
      <c r="BB1234" s="79"/>
      <c r="BC1234" s="79"/>
      <c r="BD1234" s="79"/>
      <c r="BE1234" s="79"/>
      <c r="BF1234" s="79"/>
      <c r="BG1234" s="79"/>
      <c r="BH1234" s="79"/>
      <c r="BI1234" s="79"/>
      <c r="BJ1234" s="79"/>
      <c r="BK1234" s="79"/>
      <c r="BL1234" s="79"/>
      <c r="BM1234" s="79"/>
      <c r="BN1234" s="79"/>
      <c r="BO1234" s="79"/>
      <c r="BP1234" s="79"/>
      <c r="BQ1234" s="79"/>
      <c r="BR1234" s="79"/>
      <c r="BS1234" s="79"/>
      <c r="BT1234" s="79"/>
      <c r="BU1234" s="79"/>
      <c r="BV1234" s="79"/>
      <c r="BW1234" s="79"/>
      <c r="BX1234" s="79"/>
      <c r="BY1234" s="79"/>
      <c r="BZ1234" s="79"/>
    </row>
    <row r="1235" spans="1:78">
      <c r="A1235" s="79"/>
      <c r="B1235" s="79"/>
      <c r="C1235" s="79"/>
      <c r="D1235" s="79"/>
      <c r="E1235" s="79"/>
      <c r="F1235" s="79"/>
      <c r="G1235" s="79"/>
      <c r="H1235" s="79"/>
      <c r="I1235" s="79"/>
      <c r="J1235" s="79"/>
      <c r="K1235" s="79"/>
      <c r="L1235" s="79"/>
      <c r="AE1235" s="79"/>
      <c r="AF1235" s="79"/>
      <c r="AG1235" s="79"/>
      <c r="AH1235" s="79"/>
      <c r="AI1235" s="79"/>
      <c r="AJ1235" s="79"/>
      <c r="AK1235" s="79"/>
      <c r="AL1235" s="79"/>
      <c r="AM1235" s="79"/>
      <c r="AN1235" s="79"/>
      <c r="AO1235" s="79"/>
      <c r="AP1235" s="79"/>
      <c r="AQ1235" s="79"/>
      <c r="AR1235" s="79"/>
      <c r="AS1235" s="79"/>
      <c r="AT1235" s="79"/>
      <c r="AU1235" s="79"/>
      <c r="AV1235" s="79"/>
      <c r="AW1235" s="79"/>
      <c r="AX1235" s="79"/>
      <c r="AY1235" s="79"/>
      <c r="AZ1235" s="79"/>
      <c r="BA1235" s="79"/>
      <c r="BB1235" s="79"/>
      <c r="BC1235" s="79"/>
      <c r="BD1235" s="79"/>
      <c r="BE1235" s="79"/>
      <c r="BF1235" s="79"/>
      <c r="BG1235" s="79"/>
      <c r="BH1235" s="79"/>
      <c r="BI1235" s="79"/>
      <c r="BJ1235" s="79"/>
      <c r="BK1235" s="79"/>
      <c r="BL1235" s="79"/>
      <c r="BM1235" s="79"/>
      <c r="BN1235" s="79"/>
      <c r="BO1235" s="79"/>
      <c r="BP1235" s="79"/>
      <c r="BQ1235" s="79"/>
      <c r="BR1235" s="79"/>
      <c r="BS1235" s="79"/>
      <c r="BT1235" s="79"/>
      <c r="BU1235" s="79"/>
      <c r="BV1235" s="79"/>
      <c r="BW1235" s="79"/>
      <c r="BX1235" s="79"/>
      <c r="BY1235" s="79"/>
      <c r="BZ1235" s="79"/>
    </row>
    <row r="1236" spans="1:78">
      <c r="A1236" s="79"/>
      <c r="B1236" s="79"/>
      <c r="C1236" s="79"/>
      <c r="D1236" s="79"/>
      <c r="E1236" s="79"/>
      <c r="F1236" s="79"/>
      <c r="G1236" s="79"/>
      <c r="H1236" s="79"/>
      <c r="I1236" s="79"/>
      <c r="J1236" s="79"/>
      <c r="K1236" s="79"/>
      <c r="L1236" s="79"/>
      <c r="AE1236" s="79"/>
      <c r="AF1236" s="79"/>
      <c r="AG1236" s="79"/>
      <c r="AH1236" s="79"/>
      <c r="AI1236" s="79"/>
      <c r="AJ1236" s="79"/>
      <c r="AK1236" s="79"/>
      <c r="AL1236" s="79"/>
      <c r="AM1236" s="79"/>
      <c r="AN1236" s="79"/>
      <c r="AO1236" s="79"/>
      <c r="AP1236" s="79"/>
      <c r="AQ1236" s="79"/>
      <c r="AR1236" s="79"/>
      <c r="AS1236" s="79"/>
      <c r="AT1236" s="79"/>
      <c r="AU1236" s="79"/>
      <c r="AV1236" s="79"/>
      <c r="AW1236" s="79"/>
      <c r="AX1236" s="79"/>
      <c r="AY1236" s="79"/>
      <c r="AZ1236" s="79"/>
      <c r="BA1236" s="79"/>
      <c r="BB1236" s="79"/>
      <c r="BC1236" s="79"/>
      <c r="BD1236" s="79"/>
      <c r="BE1236" s="79"/>
      <c r="BF1236" s="79"/>
      <c r="BG1236" s="79"/>
      <c r="BH1236" s="79"/>
      <c r="BI1236" s="79"/>
      <c r="BJ1236" s="79"/>
      <c r="BK1236" s="79"/>
      <c r="BL1236" s="79"/>
      <c r="BM1236" s="79"/>
      <c r="BN1236" s="79"/>
      <c r="BO1236" s="79"/>
      <c r="BP1236" s="79"/>
      <c r="BQ1236" s="79"/>
      <c r="BR1236" s="79"/>
      <c r="BS1236" s="79"/>
      <c r="BT1236" s="79"/>
      <c r="BU1236" s="79"/>
      <c r="BV1236" s="79"/>
      <c r="BW1236" s="79"/>
      <c r="BX1236" s="79"/>
      <c r="BY1236" s="79"/>
      <c r="BZ1236" s="79"/>
    </row>
    <row r="1237" spans="1:78">
      <c r="A1237" s="79"/>
      <c r="B1237" s="79"/>
      <c r="C1237" s="79"/>
      <c r="D1237" s="79"/>
      <c r="E1237" s="79"/>
      <c r="F1237" s="79"/>
      <c r="G1237" s="79"/>
      <c r="H1237" s="79"/>
      <c r="I1237" s="79"/>
      <c r="J1237" s="79"/>
      <c r="K1237" s="79"/>
      <c r="L1237" s="79"/>
      <c r="AE1237" s="79"/>
      <c r="AF1237" s="79"/>
      <c r="AG1237" s="79"/>
      <c r="AH1237" s="79"/>
      <c r="AI1237" s="79"/>
      <c r="AJ1237" s="79"/>
      <c r="AK1237" s="79"/>
      <c r="AL1237" s="79"/>
      <c r="AM1237" s="79"/>
      <c r="AN1237" s="79"/>
      <c r="AO1237" s="79"/>
      <c r="AP1237" s="79"/>
      <c r="AQ1237" s="79"/>
      <c r="AR1237" s="79"/>
      <c r="AS1237" s="79"/>
      <c r="AT1237" s="79"/>
      <c r="AU1237" s="79"/>
      <c r="AV1237" s="79"/>
      <c r="AW1237" s="79"/>
      <c r="AX1237" s="79"/>
      <c r="AY1237" s="79"/>
      <c r="AZ1237" s="79"/>
      <c r="BA1237" s="79"/>
      <c r="BB1237" s="79"/>
      <c r="BC1237" s="79"/>
      <c r="BD1237" s="79"/>
      <c r="BE1237" s="79"/>
      <c r="BF1237" s="79"/>
      <c r="BG1237" s="79"/>
      <c r="BH1237" s="79"/>
      <c r="BI1237" s="79"/>
      <c r="BJ1237" s="79"/>
      <c r="BK1237" s="79"/>
      <c r="BL1237" s="79"/>
      <c r="BM1237" s="79"/>
      <c r="BN1237" s="79"/>
      <c r="BO1237" s="79"/>
      <c r="BP1237" s="79"/>
      <c r="BQ1237" s="79"/>
      <c r="BR1237" s="79"/>
      <c r="BS1237" s="79"/>
      <c r="BT1237" s="79"/>
      <c r="BU1237" s="79"/>
      <c r="BV1237" s="79"/>
      <c r="BW1237" s="79"/>
      <c r="BX1237" s="79"/>
      <c r="BY1237" s="79"/>
      <c r="BZ1237" s="79"/>
    </row>
    <row r="1238" spans="1:78">
      <c r="A1238" s="79"/>
      <c r="B1238" s="79"/>
      <c r="C1238" s="79"/>
      <c r="D1238" s="79"/>
      <c r="E1238" s="79"/>
      <c r="F1238" s="79"/>
      <c r="G1238" s="79"/>
      <c r="H1238" s="79"/>
      <c r="I1238" s="79"/>
      <c r="J1238" s="79"/>
      <c r="K1238" s="79"/>
      <c r="L1238" s="79"/>
      <c r="AE1238" s="79"/>
      <c r="AF1238" s="79"/>
      <c r="AG1238" s="79"/>
      <c r="AH1238" s="79"/>
      <c r="AI1238" s="79"/>
      <c r="AJ1238" s="79"/>
      <c r="AK1238" s="79"/>
      <c r="AL1238" s="79"/>
      <c r="AM1238" s="79"/>
      <c r="AN1238" s="79"/>
      <c r="AO1238" s="79"/>
      <c r="AP1238" s="79"/>
      <c r="AQ1238" s="79"/>
      <c r="AR1238" s="79"/>
      <c r="AS1238" s="79"/>
      <c r="AT1238" s="79"/>
      <c r="AU1238" s="79"/>
      <c r="AV1238" s="79"/>
      <c r="AW1238" s="79"/>
      <c r="AX1238" s="79"/>
      <c r="AY1238" s="79"/>
      <c r="AZ1238" s="79"/>
      <c r="BA1238" s="79"/>
      <c r="BB1238" s="79"/>
      <c r="BC1238" s="79"/>
      <c r="BD1238" s="79"/>
      <c r="BE1238" s="79"/>
      <c r="BF1238" s="79"/>
      <c r="BG1238" s="79"/>
      <c r="BH1238" s="79"/>
      <c r="BI1238" s="79"/>
      <c r="BJ1238" s="79"/>
      <c r="BK1238" s="79"/>
      <c r="BL1238" s="79"/>
      <c r="BM1238" s="79"/>
      <c r="BN1238" s="79"/>
      <c r="BO1238" s="79"/>
      <c r="BP1238" s="79"/>
      <c r="BQ1238" s="79"/>
      <c r="BR1238" s="79"/>
      <c r="BS1238" s="79"/>
      <c r="BT1238" s="79"/>
      <c r="BU1238" s="79"/>
      <c r="BV1238" s="79"/>
      <c r="BW1238" s="79"/>
      <c r="BX1238" s="79"/>
      <c r="BY1238" s="79"/>
      <c r="BZ1238" s="79"/>
    </row>
    <row r="1239" spans="1:78">
      <c r="A1239" s="79"/>
      <c r="B1239" s="79"/>
      <c r="C1239" s="79"/>
      <c r="D1239" s="79"/>
      <c r="E1239" s="79"/>
      <c r="F1239" s="79"/>
      <c r="G1239" s="79"/>
      <c r="H1239" s="79"/>
      <c r="I1239" s="79"/>
      <c r="J1239" s="79"/>
      <c r="K1239" s="79"/>
      <c r="L1239" s="79"/>
      <c r="AE1239" s="79"/>
      <c r="AF1239" s="79"/>
      <c r="AG1239" s="79"/>
      <c r="AH1239" s="79"/>
      <c r="AI1239" s="79"/>
      <c r="AJ1239" s="79"/>
      <c r="AK1239" s="79"/>
      <c r="AL1239" s="79"/>
      <c r="AM1239" s="79"/>
      <c r="AN1239" s="79"/>
      <c r="AO1239" s="79"/>
      <c r="AP1239" s="79"/>
      <c r="AQ1239" s="79"/>
      <c r="AR1239" s="79"/>
      <c r="AS1239" s="79"/>
      <c r="AT1239" s="79"/>
      <c r="AU1239" s="79"/>
      <c r="AV1239" s="79"/>
      <c r="AW1239" s="79"/>
      <c r="AX1239" s="79"/>
      <c r="AY1239" s="79"/>
      <c r="AZ1239" s="79"/>
      <c r="BA1239" s="79"/>
      <c r="BB1239" s="79"/>
      <c r="BC1239" s="79"/>
      <c r="BD1239" s="79"/>
      <c r="BE1239" s="79"/>
      <c r="BF1239" s="79"/>
      <c r="BG1239" s="79"/>
      <c r="BH1239" s="79"/>
      <c r="BI1239" s="79"/>
      <c r="BJ1239" s="79"/>
      <c r="BK1239" s="79"/>
      <c r="BL1239" s="79"/>
      <c r="BM1239" s="79"/>
      <c r="BN1239" s="79"/>
      <c r="BO1239" s="79"/>
      <c r="BP1239" s="79"/>
      <c r="BQ1239" s="79"/>
      <c r="BR1239" s="79"/>
      <c r="BS1239" s="79"/>
      <c r="BT1239" s="79"/>
      <c r="BU1239" s="79"/>
      <c r="BV1239" s="79"/>
      <c r="BW1239" s="79"/>
      <c r="BX1239" s="79"/>
      <c r="BY1239" s="79"/>
      <c r="BZ1239" s="79"/>
    </row>
    <row r="1240" spans="1:78">
      <c r="A1240" s="79"/>
      <c r="B1240" s="79"/>
      <c r="C1240" s="79"/>
      <c r="D1240" s="79"/>
      <c r="E1240" s="79"/>
      <c r="F1240" s="79"/>
      <c r="G1240" s="79"/>
      <c r="H1240" s="79"/>
      <c r="I1240" s="79"/>
      <c r="J1240" s="79"/>
      <c r="K1240" s="79"/>
      <c r="L1240" s="79"/>
      <c r="AE1240" s="79"/>
      <c r="AF1240" s="79"/>
      <c r="AG1240" s="79"/>
      <c r="AH1240" s="79"/>
      <c r="AI1240" s="79"/>
      <c r="AJ1240" s="79"/>
      <c r="AK1240" s="79"/>
      <c r="AL1240" s="79"/>
      <c r="AM1240" s="79"/>
      <c r="AN1240" s="79"/>
      <c r="AO1240" s="79"/>
      <c r="AP1240" s="79"/>
      <c r="AQ1240" s="79"/>
      <c r="AR1240" s="79"/>
      <c r="AS1240" s="79"/>
      <c r="AT1240" s="79"/>
      <c r="AU1240" s="79"/>
      <c r="AV1240" s="79"/>
      <c r="AW1240" s="79"/>
      <c r="AX1240" s="79"/>
      <c r="AY1240" s="79"/>
      <c r="AZ1240" s="79"/>
      <c r="BA1240" s="79"/>
      <c r="BB1240" s="79"/>
      <c r="BC1240" s="79"/>
      <c r="BD1240" s="79"/>
      <c r="BE1240" s="79"/>
      <c r="BF1240" s="79"/>
      <c r="BG1240" s="79"/>
      <c r="BH1240" s="79"/>
      <c r="BI1240" s="79"/>
      <c r="BJ1240" s="79"/>
      <c r="BK1240" s="79"/>
      <c r="BL1240" s="79"/>
      <c r="BM1240" s="79"/>
      <c r="BN1240" s="79"/>
      <c r="BO1240" s="79"/>
      <c r="BP1240" s="79"/>
      <c r="BQ1240" s="79"/>
      <c r="BR1240" s="79"/>
      <c r="BS1240" s="79"/>
      <c r="BT1240" s="79"/>
      <c r="BU1240" s="79"/>
      <c r="BV1240" s="79"/>
      <c r="BW1240" s="79"/>
      <c r="BX1240" s="79"/>
      <c r="BY1240" s="79"/>
      <c r="BZ1240" s="79"/>
    </row>
    <row r="1241" spans="1:78">
      <c r="A1241" s="79"/>
      <c r="B1241" s="79"/>
      <c r="C1241" s="79"/>
      <c r="D1241" s="79"/>
      <c r="E1241" s="79"/>
      <c r="F1241" s="79"/>
      <c r="G1241" s="79"/>
      <c r="H1241" s="79"/>
      <c r="I1241" s="79"/>
      <c r="J1241" s="79"/>
      <c r="K1241" s="79"/>
      <c r="L1241" s="79"/>
      <c r="AE1241" s="79"/>
      <c r="AF1241" s="79"/>
      <c r="AG1241" s="79"/>
      <c r="AH1241" s="79"/>
      <c r="AI1241" s="79"/>
      <c r="AJ1241" s="79"/>
      <c r="AK1241" s="79"/>
      <c r="AL1241" s="79"/>
      <c r="AM1241" s="79"/>
      <c r="AN1241" s="79"/>
      <c r="AO1241" s="79"/>
      <c r="AP1241" s="79"/>
      <c r="AQ1241" s="79"/>
      <c r="AR1241" s="79"/>
      <c r="AS1241" s="79"/>
      <c r="AT1241" s="79"/>
      <c r="AU1241" s="79"/>
      <c r="AV1241" s="79"/>
      <c r="AW1241" s="79"/>
      <c r="AX1241" s="79"/>
      <c r="AY1241" s="79"/>
      <c r="AZ1241" s="79"/>
      <c r="BA1241" s="79"/>
      <c r="BB1241" s="79"/>
      <c r="BC1241" s="79"/>
      <c r="BD1241" s="79"/>
      <c r="BE1241" s="79"/>
      <c r="BF1241" s="79"/>
      <c r="BG1241" s="79"/>
      <c r="BH1241" s="79"/>
      <c r="BI1241" s="79"/>
      <c r="BJ1241" s="79"/>
      <c r="BK1241" s="79"/>
      <c r="BL1241" s="79"/>
      <c r="BM1241" s="79"/>
      <c r="BN1241" s="79"/>
      <c r="BO1241" s="79"/>
      <c r="BP1241" s="79"/>
      <c r="BQ1241" s="79"/>
      <c r="BR1241" s="79"/>
      <c r="BS1241" s="79"/>
      <c r="BT1241" s="79"/>
      <c r="BU1241" s="79"/>
      <c r="BV1241" s="79"/>
      <c r="BW1241" s="79"/>
      <c r="BX1241" s="79"/>
      <c r="BY1241" s="79"/>
      <c r="BZ1241" s="79"/>
    </row>
    <row r="1242" spans="1:78">
      <c r="A1242" s="79"/>
      <c r="B1242" s="79"/>
      <c r="C1242" s="79"/>
      <c r="D1242" s="79"/>
      <c r="E1242" s="79"/>
      <c r="F1242" s="79"/>
      <c r="G1242" s="79"/>
      <c r="H1242" s="79"/>
      <c r="I1242" s="79"/>
      <c r="J1242" s="79"/>
      <c r="K1242" s="79"/>
      <c r="L1242" s="79"/>
      <c r="AE1242" s="79"/>
      <c r="AF1242" s="79"/>
      <c r="AG1242" s="79"/>
      <c r="AH1242" s="79"/>
      <c r="AI1242" s="79"/>
      <c r="AJ1242" s="79"/>
      <c r="AK1242" s="79"/>
      <c r="AL1242" s="79"/>
      <c r="AM1242" s="79"/>
      <c r="AN1242" s="79"/>
      <c r="AO1242" s="79"/>
      <c r="AP1242" s="79"/>
      <c r="AQ1242" s="79"/>
      <c r="AR1242" s="79"/>
      <c r="AS1242" s="79"/>
      <c r="AT1242" s="79"/>
      <c r="AU1242" s="79"/>
      <c r="AV1242" s="79"/>
      <c r="AW1242" s="79"/>
      <c r="AX1242" s="79"/>
      <c r="AY1242" s="79"/>
      <c r="AZ1242" s="79"/>
      <c r="BA1242" s="79"/>
      <c r="BB1242" s="79"/>
      <c r="BC1242" s="79"/>
      <c r="BD1242" s="79"/>
      <c r="BE1242" s="79"/>
      <c r="BF1242" s="79"/>
      <c r="BG1242" s="79"/>
      <c r="BH1242" s="79"/>
      <c r="BI1242" s="79"/>
      <c r="BJ1242" s="79"/>
      <c r="BK1242" s="79"/>
      <c r="BL1242" s="79"/>
      <c r="BM1242" s="79"/>
      <c r="BN1242" s="79"/>
      <c r="BO1242" s="79"/>
      <c r="BP1242" s="79"/>
      <c r="BQ1242" s="79"/>
      <c r="BR1242" s="79"/>
      <c r="BS1242" s="79"/>
      <c r="BT1242" s="79"/>
      <c r="BU1242" s="79"/>
      <c r="BV1242" s="79"/>
      <c r="BW1242" s="79"/>
      <c r="BX1242" s="79"/>
      <c r="BY1242" s="79"/>
      <c r="BZ1242" s="79"/>
    </row>
    <row r="1243" spans="1:78">
      <c r="A1243" s="79"/>
      <c r="B1243" s="79"/>
      <c r="C1243" s="79"/>
      <c r="D1243" s="79"/>
      <c r="E1243" s="79"/>
      <c r="F1243" s="79"/>
      <c r="G1243" s="79"/>
      <c r="H1243" s="79"/>
      <c r="I1243" s="79"/>
      <c r="J1243" s="79"/>
      <c r="K1243" s="79"/>
      <c r="L1243" s="79"/>
      <c r="AE1243" s="79"/>
      <c r="AF1243" s="79"/>
      <c r="AG1243" s="79"/>
      <c r="AH1243" s="79"/>
      <c r="AI1243" s="79"/>
      <c r="AJ1243" s="79"/>
      <c r="AK1243" s="79"/>
      <c r="AL1243" s="79"/>
      <c r="AM1243" s="79"/>
      <c r="AN1243" s="79"/>
      <c r="AO1243" s="79"/>
      <c r="AP1243" s="79"/>
      <c r="AQ1243" s="79"/>
      <c r="AR1243" s="79"/>
      <c r="AS1243" s="79"/>
      <c r="AT1243" s="79"/>
      <c r="AU1243" s="79"/>
      <c r="AV1243" s="79"/>
      <c r="AW1243" s="79"/>
      <c r="AX1243" s="79"/>
      <c r="AY1243" s="79"/>
      <c r="AZ1243" s="79"/>
      <c r="BA1243" s="79"/>
      <c r="BB1243" s="79"/>
      <c r="BC1243" s="79"/>
      <c r="BD1243" s="79"/>
      <c r="BE1243" s="79"/>
      <c r="BF1243" s="79"/>
      <c r="BG1243" s="79"/>
      <c r="BH1243" s="79"/>
      <c r="BI1243" s="79"/>
      <c r="BJ1243" s="79"/>
      <c r="BK1243" s="79"/>
      <c r="BL1243" s="79"/>
      <c r="BM1243" s="79"/>
      <c r="BN1243" s="79"/>
      <c r="BO1243" s="79"/>
      <c r="BP1243" s="79"/>
      <c r="BQ1243" s="79"/>
      <c r="BR1243" s="79"/>
      <c r="BS1243" s="79"/>
      <c r="BT1243" s="79"/>
      <c r="BU1243" s="79"/>
      <c r="BV1243" s="79"/>
      <c r="BW1243" s="79"/>
      <c r="BX1243" s="79"/>
      <c r="BY1243" s="79"/>
      <c r="BZ1243" s="79"/>
    </row>
    <row r="1244" spans="1:78">
      <c r="A1244" s="79"/>
      <c r="B1244" s="79"/>
      <c r="C1244" s="79"/>
      <c r="D1244" s="79"/>
      <c r="E1244" s="79"/>
      <c r="F1244" s="79"/>
      <c r="G1244" s="79"/>
      <c r="H1244" s="79"/>
      <c r="I1244" s="79"/>
      <c r="J1244" s="79"/>
      <c r="K1244" s="79"/>
      <c r="L1244" s="79"/>
      <c r="AE1244" s="79"/>
      <c r="AF1244" s="79"/>
      <c r="AG1244" s="79"/>
      <c r="AH1244" s="79"/>
      <c r="AI1244" s="79"/>
      <c r="AJ1244" s="79"/>
      <c r="AK1244" s="79"/>
      <c r="AL1244" s="79"/>
      <c r="AM1244" s="79"/>
      <c r="AN1244" s="79"/>
      <c r="AO1244" s="79"/>
      <c r="AP1244" s="79"/>
      <c r="AQ1244" s="79"/>
      <c r="AR1244" s="79"/>
      <c r="AS1244" s="79"/>
      <c r="AT1244" s="79"/>
      <c r="AU1244" s="79"/>
      <c r="AV1244" s="79"/>
      <c r="AW1244" s="79"/>
      <c r="AX1244" s="79"/>
      <c r="AY1244" s="79"/>
      <c r="AZ1244" s="79"/>
      <c r="BA1244" s="79"/>
      <c r="BB1244" s="79"/>
      <c r="BC1244" s="79"/>
      <c r="BD1244" s="79"/>
      <c r="BE1244" s="79"/>
      <c r="BF1244" s="79"/>
      <c r="BG1244" s="79"/>
      <c r="BH1244" s="79"/>
      <c r="BI1244" s="79"/>
      <c r="BJ1244" s="79"/>
      <c r="BK1244" s="79"/>
      <c r="BL1244" s="79"/>
      <c r="BM1244" s="79"/>
      <c r="BN1244" s="79"/>
      <c r="BO1244" s="79"/>
      <c r="BP1244" s="79"/>
      <c r="BQ1244" s="79"/>
      <c r="BR1244" s="79"/>
      <c r="BS1244" s="79"/>
      <c r="BT1244" s="79"/>
      <c r="BU1244" s="79"/>
      <c r="BV1244" s="79"/>
      <c r="BW1244" s="79"/>
      <c r="BX1244" s="79"/>
      <c r="BY1244" s="79"/>
      <c r="BZ1244" s="79"/>
    </row>
    <row r="1245" spans="1:78">
      <c r="A1245" s="79"/>
      <c r="B1245" s="79"/>
      <c r="C1245" s="79"/>
      <c r="D1245" s="79"/>
      <c r="E1245" s="79"/>
      <c r="F1245" s="79"/>
      <c r="G1245" s="79"/>
      <c r="H1245" s="79"/>
      <c r="I1245" s="79"/>
      <c r="J1245" s="79"/>
      <c r="K1245" s="79"/>
      <c r="L1245" s="79"/>
      <c r="AE1245" s="79"/>
      <c r="AF1245" s="79"/>
      <c r="AG1245" s="79"/>
      <c r="AH1245" s="79"/>
      <c r="AI1245" s="79"/>
      <c r="AJ1245" s="79"/>
      <c r="AK1245" s="79"/>
      <c r="AL1245" s="79"/>
      <c r="AM1245" s="79"/>
      <c r="AN1245" s="79"/>
      <c r="AO1245" s="79"/>
      <c r="AP1245" s="79"/>
      <c r="AQ1245" s="79"/>
      <c r="AR1245" s="79"/>
      <c r="AS1245" s="79"/>
      <c r="AT1245" s="79"/>
      <c r="AU1245" s="79"/>
      <c r="AV1245" s="79"/>
      <c r="AW1245" s="79"/>
      <c r="AX1245" s="79"/>
      <c r="AY1245" s="79"/>
      <c r="AZ1245" s="79"/>
      <c r="BA1245" s="79"/>
      <c r="BB1245" s="79"/>
      <c r="BC1245" s="79"/>
      <c r="BD1245" s="79"/>
      <c r="BE1245" s="79"/>
      <c r="BF1245" s="79"/>
      <c r="BG1245" s="79"/>
      <c r="BH1245" s="79"/>
      <c r="BI1245" s="79"/>
      <c r="BJ1245" s="79"/>
      <c r="BK1245" s="79"/>
      <c r="BL1245" s="79"/>
      <c r="BM1245" s="79"/>
      <c r="BN1245" s="79"/>
      <c r="BO1245" s="79"/>
      <c r="BP1245" s="79"/>
      <c r="BQ1245" s="79"/>
      <c r="BR1245" s="79"/>
      <c r="BS1245" s="79"/>
      <c r="BT1245" s="79"/>
      <c r="BU1245" s="79"/>
      <c r="BV1245" s="79"/>
      <c r="BW1245" s="79"/>
      <c r="BX1245" s="79"/>
      <c r="BY1245" s="79"/>
      <c r="BZ1245" s="79"/>
    </row>
    <row r="1246" spans="1:78">
      <c r="A1246" s="79"/>
      <c r="B1246" s="79"/>
      <c r="C1246" s="79"/>
      <c r="D1246" s="79"/>
      <c r="E1246" s="79"/>
      <c r="F1246" s="79"/>
      <c r="G1246" s="79"/>
      <c r="H1246" s="79"/>
      <c r="I1246" s="79"/>
      <c r="J1246" s="79"/>
      <c r="K1246" s="79"/>
      <c r="L1246" s="79"/>
      <c r="AE1246" s="79"/>
      <c r="AF1246" s="79"/>
      <c r="AG1246" s="79"/>
      <c r="AH1246" s="79"/>
      <c r="AI1246" s="79"/>
      <c r="AJ1246" s="79"/>
      <c r="AK1246" s="79"/>
      <c r="AL1246" s="79"/>
      <c r="AM1246" s="79"/>
      <c r="AN1246" s="79"/>
      <c r="AO1246" s="79"/>
      <c r="AP1246" s="79"/>
      <c r="AQ1246" s="79"/>
      <c r="AR1246" s="79"/>
      <c r="AS1246" s="79"/>
      <c r="AT1246" s="79"/>
      <c r="AU1246" s="79"/>
      <c r="AV1246" s="79"/>
      <c r="AW1246" s="79"/>
      <c r="AX1246" s="79"/>
      <c r="AY1246" s="79"/>
      <c r="AZ1246" s="79"/>
      <c r="BA1246" s="79"/>
      <c r="BB1246" s="79"/>
      <c r="BC1246" s="79"/>
      <c r="BD1246" s="79"/>
      <c r="BE1246" s="79"/>
      <c r="BF1246" s="79"/>
      <c r="BG1246" s="79"/>
      <c r="BH1246" s="79"/>
      <c r="BI1246" s="79"/>
      <c r="BJ1246" s="79"/>
      <c r="BK1246" s="79"/>
      <c r="BL1246" s="79"/>
      <c r="BM1246" s="79"/>
      <c r="BN1246" s="79"/>
      <c r="BO1246" s="79"/>
      <c r="BP1246" s="79"/>
      <c r="BQ1246" s="79"/>
      <c r="BR1246" s="79"/>
      <c r="BS1246" s="79"/>
      <c r="BT1246" s="79"/>
      <c r="BU1246" s="79"/>
      <c r="BV1246" s="79"/>
      <c r="BW1246" s="79"/>
      <c r="BX1246" s="79"/>
      <c r="BY1246" s="79"/>
      <c r="BZ1246" s="79"/>
    </row>
    <row r="1247" spans="1:78">
      <c r="A1247" s="79"/>
      <c r="B1247" s="79"/>
      <c r="C1247" s="79"/>
      <c r="D1247" s="79"/>
      <c r="E1247" s="79"/>
      <c r="F1247" s="79"/>
      <c r="G1247" s="79"/>
      <c r="H1247" s="79"/>
      <c r="I1247" s="79"/>
      <c r="J1247" s="79"/>
      <c r="K1247" s="79"/>
      <c r="L1247" s="79"/>
      <c r="AE1247" s="79"/>
      <c r="AF1247" s="79"/>
      <c r="AG1247" s="79"/>
      <c r="AH1247" s="79"/>
      <c r="AI1247" s="79"/>
      <c r="AJ1247" s="79"/>
      <c r="AK1247" s="79"/>
      <c r="AL1247" s="79"/>
      <c r="AM1247" s="79"/>
      <c r="AN1247" s="79"/>
      <c r="AO1247" s="79"/>
      <c r="AP1247" s="79"/>
      <c r="AQ1247" s="79"/>
      <c r="AR1247" s="79"/>
      <c r="AS1247" s="79"/>
      <c r="AT1247" s="79"/>
      <c r="AU1247" s="79"/>
      <c r="AV1247" s="79"/>
      <c r="AW1247" s="79"/>
      <c r="AX1247" s="79"/>
      <c r="AY1247" s="79"/>
      <c r="AZ1247" s="79"/>
      <c r="BA1247" s="79"/>
      <c r="BB1247" s="79"/>
      <c r="BC1247" s="79"/>
      <c r="BD1247" s="79"/>
      <c r="BE1247" s="79"/>
      <c r="BF1247" s="79"/>
      <c r="BG1247" s="79"/>
      <c r="BH1247" s="79"/>
      <c r="BI1247" s="79"/>
      <c r="BJ1247" s="79"/>
      <c r="BK1247" s="79"/>
      <c r="BL1247" s="79"/>
      <c r="BM1247" s="79"/>
      <c r="BN1247" s="79"/>
      <c r="BO1247" s="79"/>
      <c r="BP1247" s="79"/>
      <c r="BQ1247" s="79"/>
      <c r="BR1247" s="79"/>
      <c r="BS1247" s="79"/>
      <c r="BT1247" s="79"/>
      <c r="BU1247" s="79"/>
      <c r="BV1247" s="79"/>
      <c r="BW1247" s="79"/>
      <c r="BX1247" s="79"/>
      <c r="BY1247" s="79"/>
      <c r="BZ1247" s="79"/>
    </row>
    <row r="1248" spans="1:78">
      <c r="A1248" s="79"/>
      <c r="B1248" s="79"/>
      <c r="C1248" s="79"/>
      <c r="D1248" s="79"/>
      <c r="E1248" s="79"/>
      <c r="F1248" s="79"/>
      <c r="G1248" s="79"/>
      <c r="H1248" s="79"/>
      <c r="I1248" s="79"/>
      <c r="J1248" s="79"/>
      <c r="K1248" s="79"/>
      <c r="L1248" s="79"/>
      <c r="AE1248" s="79"/>
      <c r="AF1248" s="79"/>
      <c r="AG1248" s="79"/>
      <c r="AH1248" s="79"/>
      <c r="AI1248" s="79"/>
      <c r="AJ1248" s="79"/>
      <c r="AK1248" s="79"/>
      <c r="AL1248" s="79"/>
      <c r="AM1248" s="79"/>
      <c r="AN1248" s="79"/>
      <c r="AO1248" s="79"/>
      <c r="AP1248" s="79"/>
      <c r="AQ1248" s="79"/>
      <c r="AR1248" s="79"/>
      <c r="AS1248" s="79"/>
      <c r="AT1248" s="79"/>
      <c r="AU1248" s="79"/>
      <c r="AV1248" s="79"/>
      <c r="AW1248" s="79"/>
      <c r="AX1248" s="79"/>
      <c r="AY1248" s="79"/>
      <c r="AZ1248" s="79"/>
      <c r="BA1248" s="79"/>
      <c r="BB1248" s="79"/>
      <c r="BC1248" s="79"/>
      <c r="BD1248" s="79"/>
      <c r="BE1248" s="79"/>
      <c r="BF1248" s="79"/>
      <c r="BG1248" s="79"/>
      <c r="BH1248" s="79"/>
      <c r="BI1248" s="79"/>
      <c r="BJ1248" s="79"/>
      <c r="BK1248" s="79"/>
      <c r="BL1248" s="79"/>
      <c r="BM1248" s="79"/>
      <c r="BN1248" s="79"/>
      <c r="BO1248" s="79"/>
      <c r="BP1248" s="79"/>
      <c r="BQ1248" s="79"/>
      <c r="BR1248" s="79"/>
      <c r="BS1248" s="79"/>
      <c r="BT1248" s="79"/>
      <c r="BU1248" s="79"/>
      <c r="BV1248" s="79"/>
      <c r="BW1248" s="79"/>
      <c r="BX1248" s="79"/>
      <c r="BY1248" s="79"/>
      <c r="BZ1248" s="79"/>
    </row>
    <row r="1249" spans="1:78">
      <c r="A1249" s="79"/>
      <c r="B1249" s="79"/>
      <c r="C1249" s="79"/>
      <c r="D1249" s="79"/>
      <c r="E1249" s="79"/>
      <c r="F1249" s="79"/>
      <c r="G1249" s="79"/>
      <c r="H1249" s="79"/>
      <c r="I1249" s="79"/>
      <c r="J1249" s="79"/>
      <c r="K1249" s="79"/>
      <c r="L1249" s="79"/>
      <c r="AE1249" s="79"/>
      <c r="AF1249" s="79"/>
      <c r="AG1249" s="79"/>
      <c r="AH1249" s="79"/>
      <c r="AI1249" s="79"/>
      <c r="AJ1249" s="79"/>
      <c r="AK1249" s="79"/>
      <c r="AL1249" s="79"/>
      <c r="AM1249" s="79"/>
      <c r="AN1249" s="79"/>
      <c r="AO1249" s="79"/>
      <c r="AP1249" s="79"/>
      <c r="AQ1249" s="79"/>
      <c r="AR1249" s="79"/>
      <c r="AS1249" s="79"/>
      <c r="AT1249" s="79"/>
      <c r="AU1249" s="79"/>
      <c r="AV1249" s="79"/>
      <c r="AW1249" s="79"/>
      <c r="AX1249" s="79"/>
      <c r="AY1249" s="79"/>
      <c r="AZ1249" s="79"/>
      <c r="BA1249" s="79"/>
      <c r="BB1249" s="79"/>
      <c r="BC1249" s="79"/>
      <c r="BD1249" s="79"/>
      <c r="BE1249" s="79"/>
      <c r="BF1249" s="79"/>
      <c r="BG1249" s="79"/>
      <c r="BH1249" s="79"/>
      <c r="BI1249" s="79"/>
      <c r="BJ1249" s="79"/>
      <c r="BK1249" s="79"/>
      <c r="BL1249" s="79"/>
      <c r="BM1249" s="79"/>
      <c r="BN1249" s="79"/>
      <c r="BO1249" s="79"/>
      <c r="BP1249" s="79"/>
      <c r="BQ1249" s="79"/>
      <c r="BR1249" s="79"/>
      <c r="BS1249" s="79"/>
      <c r="BT1249" s="79"/>
      <c r="BU1249" s="79"/>
      <c r="BV1249" s="79"/>
      <c r="BW1249" s="79"/>
      <c r="BX1249" s="79"/>
      <c r="BY1249" s="79"/>
      <c r="BZ1249" s="79"/>
    </row>
    <row r="1250" spans="1:78">
      <c r="A1250" s="79"/>
      <c r="B1250" s="79"/>
      <c r="C1250" s="79"/>
      <c r="D1250" s="79"/>
      <c r="E1250" s="79"/>
      <c r="F1250" s="79"/>
      <c r="G1250" s="79"/>
      <c r="H1250" s="79"/>
      <c r="I1250" s="79"/>
      <c r="J1250" s="79"/>
      <c r="K1250" s="79"/>
      <c r="L1250" s="79"/>
      <c r="AE1250" s="79"/>
      <c r="AF1250" s="79"/>
      <c r="AG1250" s="79"/>
      <c r="AH1250" s="79"/>
      <c r="AI1250" s="79"/>
      <c r="AJ1250" s="79"/>
      <c r="AK1250" s="79"/>
      <c r="AL1250" s="79"/>
      <c r="AM1250" s="79"/>
      <c r="AN1250" s="79"/>
      <c r="AO1250" s="79"/>
      <c r="AP1250" s="79"/>
      <c r="AQ1250" s="79"/>
      <c r="AR1250" s="79"/>
      <c r="AS1250" s="79"/>
      <c r="AT1250" s="79"/>
      <c r="AU1250" s="79"/>
      <c r="AV1250" s="79"/>
      <c r="AW1250" s="79"/>
      <c r="AX1250" s="79"/>
      <c r="AY1250" s="79"/>
      <c r="AZ1250" s="79"/>
      <c r="BA1250" s="79"/>
      <c r="BB1250" s="79"/>
      <c r="BC1250" s="79"/>
      <c r="BD1250" s="79"/>
      <c r="BE1250" s="79"/>
      <c r="BF1250" s="79"/>
      <c r="BG1250" s="79"/>
      <c r="BH1250" s="79"/>
      <c r="BI1250" s="79"/>
      <c r="BJ1250" s="79"/>
      <c r="BK1250" s="79"/>
      <c r="BL1250" s="79"/>
      <c r="BM1250" s="79"/>
      <c r="BN1250" s="79"/>
      <c r="BO1250" s="79"/>
      <c r="BP1250" s="79"/>
      <c r="BQ1250" s="79"/>
      <c r="BR1250" s="79"/>
      <c r="BS1250" s="79"/>
      <c r="BT1250" s="79"/>
      <c r="BU1250" s="79"/>
      <c r="BV1250" s="79"/>
      <c r="BW1250" s="79"/>
      <c r="BX1250" s="79"/>
      <c r="BY1250" s="79"/>
      <c r="BZ1250" s="79"/>
    </row>
    <row r="1251" spans="1:78">
      <c r="A1251" s="79"/>
      <c r="B1251" s="79"/>
      <c r="C1251" s="79"/>
      <c r="D1251" s="79"/>
      <c r="E1251" s="79"/>
      <c r="F1251" s="79"/>
      <c r="G1251" s="79"/>
      <c r="H1251" s="79"/>
      <c r="I1251" s="79"/>
      <c r="J1251" s="79"/>
      <c r="K1251" s="79"/>
      <c r="L1251" s="79"/>
      <c r="AE1251" s="79"/>
      <c r="AF1251" s="79"/>
      <c r="AG1251" s="79"/>
      <c r="AH1251" s="79"/>
      <c r="AI1251" s="79"/>
      <c r="AJ1251" s="79"/>
      <c r="AK1251" s="79"/>
      <c r="AL1251" s="79"/>
      <c r="AM1251" s="79"/>
      <c r="AN1251" s="79"/>
      <c r="AO1251" s="79"/>
      <c r="AP1251" s="79"/>
      <c r="AQ1251" s="79"/>
      <c r="AR1251" s="79"/>
      <c r="AS1251" s="79"/>
      <c r="AT1251" s="79"/>
      <c r="AU1251" s="79"/>
      <c r="AV1251" s="79"/>
      <c r="AW1251" s="79"/>
      <c r="AX1251" s="79"/>
      <c r="AY1251" s="79"/>
      <c r="AZ1251" s="79"/>
      <c r="BA1251" s="79"/>
      <c r="BB1251" s="79"/>
      <c r="BC1251" s="79"/>
      <c r="BD1251" s="79"/>
      <c r="BE1251" s="79"/>
      <c r="BF1251" s="79"/>
      <c r="BG1251" s="79"/>
      <c r="BH1251" s="79"/>
      <c r="BI1251" s="79"/>
      <c r="BJ1251" s="79"/>
      <c r="BK1251" s="79"/>
      <c r="BL1251" s="79"/>
      <c r="BM1251" s="79"/>
      <c r="BN1251" s="79"/>
      <c r="BO1251" s="79"/>
      <c r="BP1251" s="79"/>
      <c r="BQ1251" s="79"/>
      <c r="BR1251" s="79"/>
      <c r="BS1251" s="79"/>
      <c r="BT1251" s="79"/>
      <c r="BU1251" s="79"/>
      <c r="BV1251" s="79"/>
      <c r="BW1251" s="79"/>
      <c r="BX1251" s="79"/>
      <c r="BY1251" s="79"/>
      <c r="BZ1251" s="79"/>
    </row>
    <row r="1252" spans="1:78">
      <c r="A1252" s="79"/>
      <c r="B1252" s="79"/>
      <c r="C1252" s="79"/>
      <c r="D1252" s="79"/>
      <c r="E1252" s="79"/>
      <c r="F1252" s="79"/>
      <c r="G1252" s="79"/>
      <c r="H1252" s="79"/>
      <c r="I1252" s="79"/>
      <c r="J1252" s="79"/>
      <c r="K1252" s="79"/>
      <c r="L1252" s="79"/>
      <c r="AE1252" s="79"/>
      <c r="AF1252" s="79"/>
      <c r="AG1252" s="79"/>
      <c r="AH1252" s="79"/>
      <c r="AI1252" s="79"/>
      <c r="AJ1252" s="79"/>
      <c r="AK1252" s="79"/>
      <c r="AL1252" s="79"/>
      <c r="AM1252" s="79"/>
      <c r="AN1252" s="79"/>
      <c r="AO1252" s="79"/>
      <c r="AP1252" s="79"/>
      <c r="AQ1252" s="79"/>
      <c r="AR1252" s="79"/>
      <c r="AS1252" s="79"/>
      <c r="AT1252" s="79"/>
      <c r="AU1252" s="79"/>
      <c r="AV1252" s="79"/>
      <c r="AW1252" s="79"/>
      <c r="AX1252" s="79"/>
      <c r="AY1252" s="79"/>
      <c r="AZ1252" s="79"/>
      <c r="BA1252" s="79"/>
      <c r="BB1252" s="79"/>
      <c r="BC1252" s="79"/>
      <c r="BD1252" s="79"/>
      <c r="BE1252" s="79"/>
      <c r="BF1252" s="79"/>
      <c r="BG1252" s="79"/>
      <c r="BH1252" s="79"/>
      <c r="BI1252" s="79"/>
      <c r="BJ1252" s="79"/>
      <c r="BK1252" s="79"/>
      <c r="BL1252" s="79"/>
      <c r="BM1252" s="79"/>
      <c r="BN1252" s="79"/>
      <c r="BO1252" s="79"/>
      <c r="BP1252" s="79"/>
      <c r="BQ1252" s="79"/>
      <c r="BR1252" s="79"/>
      <c r="BS1252" s="79"/>
      <c r="BT1252" s="79"/>
      <c r="BU1252" s="79"/>
      <c r="BV1252" s="79"/>
      <c r="BW1252" s="79"/>
      <c r="BX1252" s="79"/>
      <c r="BY1252" s="79"/>
      <c r="BZ1252" s="79"/>
    </row>
    <row r="1253" spans="1:78">
      <c r="A1253" s="79"/>
      <c r="B1253" s="79"/>
      <c r="C1253" s="79"/>
      <c r="D1253" s="79"/>
      <c r="E1253" s="79"/>
      <c r="F1253" s="79"/>
      <c r="G1253" s="79"/>
      <c r="H1253" s="79"/>
      <c r="I1253" s="79"/>
      <c r="J1253" s="79"/>
      <c r="K1253" s="79"/>
      <c r="L1253" s="79"/>
      <c r="AE1253" s="79"/>
      <c r="AF1253" s="79"/>
      <c r="AG1253" s="79"/>
      <c r="AH1253" s="79"/>
      <c r="AI1253" s="79"/>
      <c r="AJ1253" s="79"/>
      <c r="AK1253" s="79"/>
      <c r="AL1253" s="79"/>
      <c r="AM1253" s="79"/>
      <c r="AN1253" s="79"/>
      <c r="AO1253" s="79"/>
      <c r="AP1253" s="79"/>
      <c r="AQ1253" s="79"/>
      <c r="AR1253" s="79"/>
      <c r="AS1253" s="79"/>
      <c r="AT1253" s="79"/>
      <c r="AU1253" s="79"/>
      <c r="AV1253" s="79"/>
      <c r="AW1253" s="79"/>
      <c r="AX1253" s="79"/>
      <c r="AY1253" s="79"/>
      <c r="AZ1253" s="79"/>
      <c r="BA1253" s="79"/>
      <c r="BB1253" s="79"/>
      <c r="BC1253" s="79"/>
      <c r="BD1253" s="79"/>
      <c r="BE1253" s="79"/>
      <c r="BF1253" s="79"/>
      <c r="BG1253" s="79"/>
      <c r="BH1253" s="79"/>
      <c r="BI1253" s="79"/>
      <c r="BJ1253" s="79"/>
      <c r="BK1253" s="79"/>
      <c r="BL1253" s="79"/>
      <c r="BM1253" s="79"/>
      <c r="BN1253" s="79"/>
      <c r="BO1253" s="79"/>
      <c r="BP1253" s="79"/>
      <c r="BQ1253" s="79"/>
      <c r="BR1253" s="79"/>
      <c r="BS1253" s="79"/>
      <c r="BT1253" s="79"/>
      <c r="BU1253" s="79"/>
      <c r="BV1253" s="79"/>
      <c r="BW1253" s="79"/>
      <c r="BX1253" s="79"/>
      <c r="BY1253" s="79"/>
      <c r="BZ1253" s="79"/>
    </row>
    <row r="1254" spans="1:78">
      <c r="A1254" s="79"/>
      <c r="B1254" s="79"/>
      <c r="C1254" s="79"/>
      <c r="D1254" s="79"/>
      <c r="E1254" s="79"/>
      <c r="F1254" s="79"/>
      <c r="G1254" s="79"/>
      <c r="H1254" s="79"/>
      <c r="I1254" s="79"/>
      <c r="J1254" s="79"/>
      <c r="K1254" s="79"/>
      <c r="L1254" s="79"/>
      <c r="AE1254" s="79"/>
      <c r="AF1254" s="79"/>
      <c r="AG1254" s="79"/>
      <c r="AH1254" s="79"/>
      <c r="AI1254" s="79"/>
      <c r="AJ1254" s="79"/>
      <c r="AK1254" s="79"/>
      <c r="AL1254" s="79"/>
      <c r="AM1254" s="79"/>
      <c r="AN1254" s="79"/>
      <c r="AO1254" s="79"/>
      <c r="AP1254" s="79"/>
      <c r="AQ1254" s="79"/>
      <c r="AR1254" s="79"/>
      <c r="AS1254" s="79"/>
      <c r="AT1254" s="79"/>
      <c r="AU1254" s="79"/>
      <c r="AV1254" s="79"/>
      <c r="AW1254" s="79"/>
      <c r="AX1254" s="79"/>
      <c r="AY1254" s="79"/>
      <c r="AZ1254" s="79"/>
      <c r="BA1254" s="79"/>
      <c r="BB1254" s="79"/>
      <c r="BC1254" s="79"/>
      <c r="BD1254" s="79"/>
      <c r="BE1254" s="79"/>
      <c r="BF1254" s="79"/>
      <c r="BG1254" s="79"/>
      <c r="BH1254" s="79"/>
      <c r="BI1254" s="79"/>
      <c r="BJ1254" s="79"/>
      <c r="BK1254" s="79"/>
      <c r="BL1254" s="79"/>
      <c r="BM1254" s="79"/>
      <c r="BN1254" s="79"/>
      <c r="BO1254" s="79"/>
      <c r="BP1254" s="79"/>
      <c r="BQ1254" s="79"/>
      <c r="BR1254" s="79"/>
      <c r="BS1254" s="79"/>
      <c r="BT1254" s="79"/>
      <c r="BU1254" s="79"/>
      <c r="BV1254" s="79"/>
      <c r="BW1254" s="79"/>
      <c r="BX1254" s="79"/>
      <c r="BY1254" s="79"/>
      <c r="BZ1254" s="79"/>
    </row>
    <row r="1255" spans="1:78">
      <c r="A1255" s="79"/>
      <c r="B1255" s="79"/>
      <c r="C1255" s="79"/>
      <c r="D1255" s="79"/>
      <c r="E1255" s="79"/>
      <c r="F1255" s="79"/>
      <c r="G1255" s="79"/>
      <c r="H1255" s="79"/>
      <c r="I1255" s="79"/>
      <c r="J1255" s="79"/>
      <c r="K1255" s="79"/>
      <c r="L1255" s="79"/>
      <c r="AE1255" s="79"/>
      <c r="AF1255" s="79"/>
      <c r="AG1255" s="79"/>
      <c r="AH1255" s="79"/>
      <c r="AI1255" s="79"/>
      <c r="AJ1255" s="79"/>
      <c r="AK1255" s="79"/>
      <c r="AL1255" s="79"/>
      <c r="AM1255" s="79"/>
      <c r="AN1255" s="79"/>
      <c r="AO1255" s="79"/>
      <c r="AP1255" s="79"/>
      <c r="AQ1255" s="79"/>
      <c r="AR1255" s="79"/>
      <c r="AS1255" s="79"/>
      <c r="AT1255" s="79"/>
      <c r="AU1255" s="79"/>
      <c r="AV1255" s="79"/>
      <c r="AW1255" s="79"/>
      <c r="AX1255" s="79"/>
      <c r="AY1255" s="79"/>
      <c r="AZ1255" s="79"/>
      <c r="BA1255" s="79"/>
      <c r="BB1255" s="79"/>
      <c r="BC1255" s="79"/>
      <c r="BD1255" s="79"/>
      <c r="BE1255" s="79"/>
      <c r="BF1255" s="79"/>
      <c r="BG1255" s="79"/>
      <c r="BH1255" s="79"/>
      <c r="BI1255" s="79"/>
      <c r="BJ1255" s="79"/>
      <c r="BK1255" s="79"/>
      <c r="BL1255" s="79"/>
      <c r="BM1255" s="79"/>
      <c r="BN1255" s="79"/>
      <c r="BO1255" s="79"/>
      <c r="BP1255" s="79"/>
      <c r="BQ1255" s="79"/>
      <c r="BR1255" s="79"/>
      <c r="BS1255" s="79"/>
      <c r="BT1255" s="79"/>
      <c r="BU1255" s="79"/>
      <c r="BV1255" s="79"/>
      <c r="BW1255" s="79"/>
      <c r="BX1255" s="79"/>
      <c r="BY1255" s="79"/>
      <c r="BZ1255" s="79"/>
    </row>
    <row r="1256" spans="1:78">
      <c r="A1256" s="79"/>
      <c r="B1256" s="79"/>
      <c r="C1256" s="79"/>
      <c r="D1256" s="79"/>
      <c r="E1256" s="79"/>
      <c r="F1256" s="79"/>
      <c r="G1256" s="79"/>
      <c r="H1256" s="79"/>
      <c r="I1256" s="79"/>
      <c r="J1256" s="79"/>
      <c r="K1256" s="79"/>
      <c r="L1256" s="79"/>
      <c r="AE1256" s="79"/>
      <c r="AF1256" s="79"/>
      <c r="AG1256" s="79"/>
      <c r="AH1256" s="79"/>
      <c r="AI1256" s="79"/>
      <c r="AJ1256" s="79"/>
      <c r="AK1256" s="79"/>
      <c r="AL1256" s="79"/>
      <c r="AM1256" s="79"/>
      <c r="AN1256" s="79"/>
      <c r="AO1256" s="79"/>
      <c r="AP1256" s="79"/>
      <c r="AQ1256" s="79"/>
      <c r="AR1256" s="79"/>
      <c r="AS1256" s="79"/>
      <c r="AT1256" s="79"/>
      <c r="AU1256" s="79"/>
      <c r="AV1256" s="79"/>
      <c r="AW1256" s="79"/>
      <c r="AX1256" s="79"/>
      <c r="AY1256" s="79"/>
      <c r="AZ1256" s="79"/>
      <c r="BA1256" s="79"/>
      <c r="BB1256" s="79"/>
      <c r="BC1256" s="79"/>
      <c r="BD1256" s="79"/>
      <c r="BE1256" s="79"/>
      <c r="BF1256" s="79"/>
      <c r="BG1256" s="79"/>
      <c r="BH1256" s="79"/>
      <c r="BI1256" s="79"/>
      <c r="BJ1256" s="79"/>
      <c r="BK1256" s="79"/>
      <c r="BL1256" s="79"/>
      <c r="BM1256" s="79"/>
      <c r="BN1256" s="79"/>
      <c r="BO1256" s="79"/>
      <c r="BP1256" s="79"/>
      <c r="BQ1256" s="79"/>
      <c r="BR1256" s="79"/>
      <c r="BS1256" s="79"/>
      <c r="BT1256" s="79"/>
      <c r="BU1256" s="79"/>
      <c r="BV1256" s="79"/>
      <c r="BW1256" s="79"/>
      <c r="BX1256" s="79"/>
      <c r="BY1256" s="79"/>
      <c r="BZ1256" s="79"/>
    </row>
    <row r="1257" spans="1:78">
      <c r="A1257" s="79"/>
      <c r="B1257" s="79"/>
      <c r="C1257" s="79"/>
      <c r="D1257" s="79"/>
      <c r="E1257" s="79"/>
      <c r="F1257" s="79"/>
      <c r="G1257" s="79"/>
      <c r="H1257" s="79"/>
      <c r="I1257" s="79"/>
      <c r="J1257" s="79"/>
      <c r="K1257" s="79"/>
      <c r="L1257" s="79"/>
      <c r="AE1257" s="79"/>
      <c r="AF1257" s="79"/>
      <c r="AG1257" s="79"/>
      <c r="AH1257" s="79"/>
      <c r="AI1257" s="79"/>
      <c r="AJ1257" s="79"/>
      <c r="AK1257" s="79"/>
      <c r="AL1257" s="79"/>
      <c r="AM1257" s="79"/>
      <c r="AN1257" s="79"/>
      <c r="AO1257" s="79"/>
      <c r="AP1257" s="79"/>
      <c r="AQ1257" s="79"/>
      <c r="AR1257" s="79"/>
      <c r="AS1257" s="79"/>
      <c r="AT1257" s="79"/>
      <c r="AU1257" s="79"/>
      <c r="AV1257" s="79"/>
      <c r="AW1257" s="79"/>
      <c r="AX1257" s="79"/>
      <c r="AY1257" s="79"/>
      <c r="AZ1257" s="79"/>
      <c r="BA1257" s="79"/>
      <c r="BB1257" s="79"/>
      <c r="BC1257" s="79"/>
      <c r="BD1257" s="79"/>
      <c r="BE1257" s="79"/>
      <c r="BF1257" s="79"/>
      <c r="BG1257" s="79"/>
      <c r="BH1257" s="79"/>
      <c r="BI1257" s="79"/>
      <c r="BJ1257" s="79"/>
      <c r="BK1257" s="79"/>
      <c r="BL1257" s="79"/>
      <c r="BM1257" s="79"/>
      <c r="BN1257" s="79"/>
      <c r="BO1257" s="79"/>
      <c r="BP1257" s="79"/>
      <c r="BQ1257" s="79"/>
      <c r="BR1257" s="79"/>
      <c r="BS1257" s="79"/>
      <c r="BT1257" s="79"/>
      <c r="BU1257" s="79"/>
      <c r="BV1257" s="79"/>
      <c r="BW1257" s="79"/>
      <c r="BX1257" s="79"/>
      <c r="BY1257" s="79"/>
      <c r="BZ1257" s="79"/>
    </row>
    <row r="1258" spans="1:78">
      <c r="A1258" s="79"/>
      <c r="B1258" s="79"/>
      <c r="C1258" s="79"/>
      <c r="D1258" s="79"/>
      <c r="E1258" s="79"/>
      <c r="F1258" s="79"/>
      <c r="G1258" s="79"/>
      <c r="H1258" s="79"/>
      <c r="I1258" s="79"/>
      <c r="J1258" s="79"/>
      <c r="K1258" s="79"/>
      <c r="L1258" s="79"/>
      <c r="AE1258" s="79"/>
      <c r="AF1258" s="79"/>
      <c r="AG1258" s="79"/>
      <c r="AH1258" s="79"/>
      <c r="AI1258" s="79"/>
      <c r="AJ1258" s="79"/>
      <c r="AK1258" s="79"/>
      <c r="AL1258" s="79"/>
      <c r="AM1258" s="79"/>
      <c r="AN1258" s="79"/>
      <c r="AO1258" s="79"/>
      <c r="AP1258" s="79"/>
      <c r="AQ1258" s="79"/>
      <c r="AR1258" s="79"/>
      <c r="AS1258" s="79"/>
      <c r="AT1258" s="79"/>
      <c r="AU1258" s="79"/>
      <c r="AV1258" s="79"/>
      <c r="AW1258" s="79"/>
      <c r="AX1258" s="79"/>
      <c r="AY1258" s="79"/>
      <c r="AZ1258" s="79"/>
      <c r="BA1258" s="79"/>
      <c r="BB1258" s="79"/>
      <c r="BC1258" s="79"/>
      <c r="BD1258" s="79"/>
      <c r="BE1258" s="79"/>
      <c r="BF1258" s="79"/>
      <c r="BG1258" s="79"/>
      <c r="BH1258" s="79"/>
      <c r="BI1258" s="79"/>
      <c r="BJ1258" s="79"/>
      <c r="BK1258" s="79"/>
      <c r="BL1258" s="79"/>
      <c r="BM1258" s="79"/>
      <c r="BN1258" s="79"/>
      <c r="BO1258" s="79"/>
      <c r="BP1258" s="79"/>
      <c r="BQ1258" s="79"/>
      <c r="BR1258" s="79"/>
      <c r="BS1258" s="79"/>
      <c r="BT1258" s="79"/>
      <c r="BU1258" s="79"/>
      <c r="BV1258" s="79"/>
      <c r="BW1258" s="79"/>
      <c r="BX1258" s="79"/>
      <c r="BY1258" s="79"/>
      <c r="BZ1258" s="79"/>
    </row>
    <row r="1259" spans="1:78">
      <c r="A1259" s="79"/>
      <c r="B1259" s="79"/>
      <c r="C1259" s="79"/>
      <c r="D1259" s="79"/>
      <c r="E1259" s="79"/>
      <c r="F1259" s="79"/>
      <c r="G1259" s="79"/>
      <c r="H1259" s="79"/>
      <c r="I1259" s="79"/>
      <c r="J1259" s="79"/>
      <c r="K1259" s="79"/>
      <c r="L1259" s="79"/>
      <c r="AE1259" s="79"/>
      <c r="AF1259" s="79"/>
      <c r="AG1259" s="79"/>
      <c r="AH1259" s="79"/>
      <c r="AI1259" s="79"/>
      <c r="AJ1259" s="79"/>
      <c r="AK1259" s="79"/>
      <c r="AL1259" s="79"/>
      <c r="AM1259" s="79"/>
      <c r="AN1259" s="79"/>
      <c r="AO1259" s="79"/>
      <c r="AP1259" s="79"/>
      <c r="AQ1259" s="79"/>
      <c r="AR1259" s="79"/>
      <c r="AS1259" s="79"/>
      <c r="AT1259" s="79"/>
      <c r="AU1259" s="79"/>
      <c r="AV1259" s="79"/>
      <c r="AW1259" s="79"/>
      <c r="AX1259" s="79"/>
      <c r="AY1259" s="79"/>
      <c r="AZ1259" s="79"/>
      <c r="BA1259" s="79"/>
      <c r="BB1259" s="79"/>
      <c r="BC1259" s="79"/>
      <c r="BD1259" s="79"/>
      <c r="BE1259" s="79"/>
      <c r="BF1259" s="79"/>
      <c r="BG1259" s="79"/>
      <c r="BH1259" s="79"/>
      <c r="BI1259" s="79"/>
      <c r="BJ1259" s="79"/>
      <c r="BK1259" s="79"/>
      <c r="BL1259" s="79"/>
      <c r="BM1259" s="79"/>
      <c r="BN1259" s="79"/>
      <c r="BO1259" s="79"/>
      <c r="BP1259" s="79"/>
      <c r="BQ1259" s="79"/>
      <c r="BR1259" s="79"/>
      <c r="BS1259" s="79"/>
      <c r="BT1259" s="79"/>
      <c r="BU1259" s="79"/>
      <c r="BV1259" s="79"/>
      <c r="BW1259" s="79"/>
      <c r="BX1259" s="79"/>
      <c r="BY1259" s="79"/>
      <c r="BZ1259" s="79"/>
    </row>
    <row r="1260" spans="1:78">
      <c r="A1260" s="79"/>
      <c r="B1260" s="79"/>
      <c r="C1260" s="79"/>
      <c r="D1260" s="79"/>
      <c r="E1260" s="79"/>
      <c r="F1260" s="79"/>
      <c r="G1260" s="79"/>
      <c r="H1260" s="79"/>
      <c r="I1260" s="79"/>
      <c r="J1260" s="79"/>
      <c r="K1260" s="79"/>
      <c r="L1260" s="79"/>
      <c r="AE1260" s="79"/>
      <c r="AF1260" s="79"/>
      <c r="AG1260" s="79"/>
      <c r="AH1260" s="79"/>
      <c r="AI1260" s="79"/>
      <c r="AJ1260" s="79"/>
      <c r="AK1260" s="79"/>
      <c r="AL1260" s="79"/>
      <c r="AM1260" s="79"/>
      <c r="AN1260" s="79"/>
      <c r="AO1260" s="79"/>
      <c r="AP1260" s="79"/>
      <c r="AQ1260" s="79"/>
      <c r="AR1260" s="79"/>
      <c r="AS1260" s="79"/>
      <c r="AT1260" s="79"/>
      <c r="AU1260" s="79"/>
      <c r="AV1260" s="79"/>
      <c r="AW1260" s="79"/>
      <c r="AX1260" s="79"/>
      <c r="AY1260" s="79"/>
      <c r="AZ1260" s="79"/>
      <c r="BA1260" s="79"/>
      <c r="BB1260" s="79"/>
      <c r="BC1260" s="79"/>
      <c r="BD1260" s="79"/>
      <c r="BE1260" s="79"/>
      <c r="BF1260" s="79"/>
      <c r="BG1260" s="79"/>
      <c r="BH1260" s="79"/>
      <c r="BI1260" s="79"/>
      <c r="BJ1260" s="79"/>
      <c r="BK1260" s="79"/>
      <c r="BL1260" s="79"/>
      <c r="BM1260" s="79"/>
      <c r="BN1260" s="79"/>
      <c r="BO1260" s="79"/>
      <c r="BP1260" s="79"/>
      <c r="BQ1260" s="79"/>
      <c r="BR1260" s="79"/>
      <c r="BS1260" s="79"/>
      <c r="BT1260" s="79"/>
      <c r="BU1260" s="79"/>
      <c r="BV1260" s="79"/>
      <c r="BW1260" s="79"/>
      <c r="BX1260" s="79"/>
      <c r="BY1260" s="79"/>
      <c r="BZ1260" s="79"/>
    </row>
    <row r="1261" spans="1:78">
      <c r="A1261" s="79"/>
      <c r="B1261" s="79"/>
      <c r="C1261" s="79"/>
      <c r="D1261" s="79"/>
      <c r="E1261" s="79"/>
      <c r="F1261" s="79"/>
      <c r="G1261" s="79"/>
      <c r="H1261" s="79"/>
      <c r="I1261" s="79"/>
      <c r="J1261" s="79"/>
      <c r="K1261" s="79"/>
      <c r="L1261" s="79"/>
      <c r="AE1261" s="79"/>
      <c r="AF1261" s="79"/>
      <c r="AG1261" s="79"/>
      <c r="AH1261" s="79"/>
      <c r="AI1261" s="79"/>
      <c r="AJ1261" s="79"/>
      <c r="AK1261" s="79"/>
      <c r="AL1261" s="79"/>
      <c r="AM1261" s="79"/>
      <c r="AN1261" s="79"/>
      <c r="AO1261" s="79"/>
      <c r="AP1261" s="79"/>
      <c r="AQ1261" s="79"/>
      <c r="AR1261" s="79"/>
      <c r="AS1261" s="79"/>
      <c r="AT1261" s="79"/>
      <c r="AU1261" s="79"/>
      <c r="AV1261" s="79"/>
      <c r="AW1261" s="79"/>
      <c r="AX1261" s="79"/>
      <c r="AY1261" s="79"/>
      <c r="AZ1261" s="79"/>
      <c r="BA1261" s="79"/>
      <c r="BB1261" s="79"/>
      <c r="BC1261" s="79"/>
      <c r="BD1261" s="79"/>
      <c r="BE1261" s="79"/>
      <c r="BF1261" s="79"/>
      <c r="BG1261" s="79"/>
      <c r="BH1261" s="79"/>
      <c r="BI1261" s="79"/>
      <c r="BJ1261" s="79"/>
      <c r="BK1261" s="79"/>
      <c r="BL1261" s="79"/>
      <c r="BM1261" s="79"/>
      <c r="BN1261" s="79"/>
      <c r="BO1261" s="79"/>
      <c r="BP1261" s="79"/>
      <c r="BQ1261" s="79"/>
      <c r="BR1261" s="79"/>
      <c r="BS1261" s="79"/>
      <c r="BT1261" s="79"/>
      <c r="BU1261" s="79"/>
      <c r="BV1261" s="79"/>
      <c r="BW1261" s="79"/>
      <c r="BX1261" s="79"/>
      <c r="BY1261" s="79"/>
      <c r="BZ1261" s="79"/>
    </row>
    <row r="1262" spans="1:78">
      <c r="A1262" s="79"/>
      <c r="B1262" s="79"/>
      <c r="C1262" s="79"/>
      <c r="D1262" s="79"/>
      <c r="E1262" s="79"/>
      <c r="F1262" s="79"/>
      <c r="G1262" s="79"/>
      <c r="H1262" s="79"/>
      <c r="I1262" s="79"/>
      <c r="J1262" s="79"/>
      <c r="K1262" s="79"/>
      <c r="L1262" s="79"/>
      <c r="AE1262" s="79"/>
      <c r="AF1262" s="79"/>
      <c r="AG1262" s="79"/>
      <c r="AH1262" s="79"/>
      <c r="AI1262" s="79"/>
      <c r="AJ1262" s="79"/>
      <c r="AK1262" s="79"/>
      <c r="AL1262" s="79"/>
      <c r="AM1262" s="79"/>
      <c r="AN1262" s="79"/>
      <c r="AO1262" s="79"/>
      <c r="AP1262" s="79"/>
      <c r="AQ1262" s="79"/>
      <c r="AR1262" s="79"/>
      <c r="AS1262" s="79"/>
      <c r="AT1262" s="79"/>
      <c r="AU1262" s="79"/>
      <c r="AV1262" s="79"/>
      <c r="AW1262" s="79"/>
      <c r="AX1262" s="79"/>
      <c r="AY1262" s="79"/>
      <c r="AZ1262" s="79"/>
      <c r="BA1262" s="79"/>
      <c r="BB1262" s="79"/>
      <c r="BC1262" s="79"/>
      <c r="BD1262" s="79"/>
      <c r="BE1262" s="79"/>
      <c r="BF1262" s="79"/>
      <c r="BG1262" s="79"/>
      <c r="BH1262" s="79"/>
      <c r="BI1262" s="79"/>
      <c r="BJ1262" s="79"/>
      <c r="BK1262" s="79"/>
      <c r="BL1262" s="79"/>
      <c r="BM1262" s="79"/>
      <c r="BN1262" s="79"/>
      <c r="BO1262" s="79"/>
      <c r="BP1262" s="79"/>
      <c r="BQ1262" s="79"/>
      <c r="BR1262" s="79"/>
      <c r="BS1262" s="79"/>
      <c r="BT1262" s="79"/>
      <c r="BU1262" s="79"/>
      <c r="BV1262" s="79"/>
      <c r="BW1262" s="79"/>
      <c r="BX1262" s="79"/>
      <c r="BY1262" s="79"/>
      <c r="BZ1262" s="79"/>
    </row>
    <row r="1263" spans="1:78">
      <c r="A1263" s="79"/>
      <c r="B1263" s="79"/>
      <c r="C1263" s="79"/>
      <c r="D1263" s="79"/>
      <c r="E1263" s="79"/>
      <c r="F1263" s="79"/>
      <c r="G1263" s="79"/>
      <c r="H1263" s="79"/>
      <c r="I1263" s="79"/>
      <c r="J1263" s="79"/>
      <c r="K1263" s="79"/>
      <c r="L1263" s="79"/>
      <c r="AE1263" s="79"/>
      <c r="AF1263" s="79"/>
      <c r="AG1263" s="79"/>
      <c r="AH1263" s="79"/>
      <c r="AI1263" s="79"/>
      <c r="AJ1263" s="79"/>
      <c r="AK1263" s="79"/>
      <c r="AL1263" s="79"/>
      <c r="AM1263" s="79"/>
      <c r="AN1263" s="79"/>
      <c r="AO1263" s="79"/>
      <c r="AP1263" s="79"/>
      <c r="AQ1263" s="79"/>
      <c r="AR1263" s="79"/>
      <c r="AS1263" s="79"/>
      <c r="AT1263" s="79"/>
      <c r="AU1263" s="79"/>
      <c r="AV1263" s="79"/>
      <c r="AW1263" s="79"/>
      <c r="AX1263" s="79"/>
      <c r="AY1263" s="79"/>
      <c r="AZ1263" s="79"/>
      <c r="BA1263" s="79"/>
      <c r="BB1263" s="79"/>
      <c r="BC1263" s="79"/>
      <c r="BD1263" s="79"/>
      <c r="BE1263" s="79"/>
      <c r="BF1263" s="79"/>
      <c r="BG1263" s="79"/>
      <c r="BH1263" s="79"/>
      <c r="BI1263" s="79"/>
      <c r="BJ1263" s="79"/>
      <c r="BK1263" s="79"/>
      <c r="BL1263" s="79"/>
      <c r="BM1263" s="79"/>
      <c r="BN1263" s="79"/>
      <c r="BO1263" s="79"/>
      <c r="BP1263" s="79"/>
      <c r="BQ1263" s="79"/>
      <c r="BR1263" s="79"/>
      <c r="BS1263" s="79"/>
      <c r="BT1263" s="79"/>
      <c r="BU1263" s="79"/>
      <c r="BV1263" s="79"/>
      <c r="BW1263" s="79"/>
      <c r="BX1263" s="79"/>
      <c r="BY1263" s="79"/>
      <c r="BZ1263" s="79"/>
    </row>
    <row r="1264" spans="1:78">
      <c r="A1264" s="79"/>
      <c r="B1264" s="79"/>
      <c r="C1264" s="79"/>
      <c r="D1264" s="79"/>
      <c r="E1264" s="79"/>
      <c r="F1264" s="79"/>
      <c r="G1264" s="79"/>
      <c r="H1264" s="79"/>
      <c r="I1264" s="79"/>
      <c r="J1264" s="79"/>
      <c r="K1264" s="79"/>
      <c r="L1264" s="79"/>
      <c r="AE1264" s="79"/>
      <c r="AF1264" s="79"/>
      <c r="AG1264" s="79"/>
      <c r="AH1264" s="79"/>
      <c r="AI1264" s="79"/>
      <c r="AJ1264" s="79"/>
      <c r="AK1264" s="79"/>
      <c r="AL1264" s="79"/>
      <c r="AM1264" s="79"/>
      <c r="AN1264" s="79"/>
      <c r="AO1264" s="79"/>
      <c r="AP1264" s="79"/>
      <c r="AQ1264" s="79"/>
      <c r="AR1264" s="79"/>
      <c r="AS1264" s="79"/>
      <c r="AT1264" s="79"/>
      <c r="AU1264" s="79"/>
      <c r="AV1264" s="79"/>
      <c r="AW1264" s="79"/>
      <c r="AX1264" s="79"/>
      <c r="AY1264" s="79"/>
      <c r="AZ1264" s="79"/>
      <c r="BA1264" s="79"/>
      <c r="BB1264" s="79"/>
      <c r="BC1264" s="79"/>
      <c r="BD1264" s="79"/>
      <c r="BE1264" s="79"/>
      <c r="BF1264" s="79"/>
      <c r="BG1264" s="79"/>
      <c r="BH1264" s="79"/>
      <c r="BI1264" s="79"/>
      <c r="BJ1264" s="79"/>
      <c r="BK1264" s="79"/>
      <c r="BL1264" s="79"/>
      <c r="BM1264" s="79"/>
      <c r="BN1264" s="79"/>
      <c r="BO1264" s="79"/>
      <c r="BP1264" s="79"/>
      <c r="BQ1264" s="79"/>
      <c r="BR1264" s="79"/>
      <c r="BS1264" s="79"/>
      <c r="BT1264" s="79"/>
      <c r="BU1264" s="79"/>
      <c r="BV1264" s="79"/>
      <c r="BW1264" s="79"/>
      <c r="BX1264" s="79"/>
      <c r="BY1264" s="79"/>
      <c r="BZ1264" s="79"/>
    </row>
    <row r="1265" spans="1:78">
      <c r="A1265" s="79"/>
      <c r="B1265" s="79"/>
      <c r="C1265" s="79"/>
      <c r="D1265" s="79"/>
      <c r="E1265" s="79"/>
      <c r="F1265" s="79"/>
      <c r="G1265" s="79"/>
      <c r="H1265" s="79"/>
      <c r="I1265" s="79"/>
      <c r="J1265" s="79"/>
      <c r="K1265" s="79"/>
      <c r="L1265" s="79"/>
      <c r="AE1265" s="79"/>
      <c r="AF1265" s="79"/>
      <c r="AG1265" s="79"/>
      <c r="AH1265" s="79"/>
      <c r="AI1265" s="79"/>
      <c r="AJ1265" s="79"/>
      <c r="AK1265" s="79"/>
      <c r="AL1265" s="79"/>
      <c r="AM1265" s="79"/>
      <c r="AN1265" s="79"/>
      <c r="AO1265" s="79"/>
      <c r="AP1265" s="79"/>
      <c r="AQ1265" s="79"/>
      <c r="AR1265" s="79"/>
      <c r="AS1265" s="79"/>
      <c r="AT1265" s="79"/>
      <c r="AU1265" s="79"/>
      <c r="AV1265" s="79"/>
      <c r="AW1265" s="79"/>
      <c r="AX1265" s="79"/>
      <c r="AY1265" s="79"/>
      <c r="AZ1265" s="79"/>
      <c r="BA1265" s="79"/>
      <c r="BB1265" s="79"/>
      <c r="BC1265" s="79"/>
      <c r="BD1265" s="79"/>
      <c r="BE1265" s="79"/>
      <c r="BF1265" s="79"/>
      <c r="BG1265" s="79"/>
      <c r="BH1265" s="79"/>
      <c r="BI1265" s="79"/>
      <c r="BJ1265" s="79"/>
      <c r="BK1265" s="79"/>
      <c r="BL1265" s="79"/>
      <c r="BM1265" s="79"/>
      <c r="BN1265" s="79"/>
      <c r="BO1265" s="79"/>
      <c r="BP1265" s="79"/>
      <c r="BQ1265" s="79"/>
      <c r="BR1265" s="79"/>
      <c r="BS1265" s="79"/>
      <c r="BT1265" s="79"/>
      <c r="BU1265" s="79"/>
      <c r="BV1265" s="79"/>
      <c r="BW1265" s="79"/>
      <c r="BX1265" s="79"/>
      <c r="BY1265" s="79"/>
      <c r="BZ1265" s="79"/>
    </row>
    <row r="1266" spans="1:78">
      <c r="A1266" s="79"/>
      <c r="B1266" s="79"/>
      <c r="C1266" s="79"/>
      <c r="D1266" s="79"/>
      <c r="E1266" s="79"/>
      <c r="F1266" s="79"/>
      <c r="G1266" s="79"/>
      <c r="H1266" s="79"/>
      <c r="I1266" s="79"/>
      <c r="J1266" s="79"/>
      <c r="K1266" s="79"/>
      <c r="L1266" s="79"/>
      <c r="AE1266" s="79"/>
      <c r="AF1266" s="79"/>
      <c r="AG1266" s="79"/>
      <c r="AH1266" s="79"/>
      <c r="AI1266" s="79"/>
      <c r="AJ1266" s="79"/>
      <c r="AK1266" s="79"/>
      <c r="AL1266" s="79"/>
      <c r="AM1266" s="79"/>
      <c r="AN1266" s="79"/>
      <c r="AO1266" s="79"/>
      <c r="AP1266" s="79"/>
      <c r="AQ1266" s="79"/>
      <c r="AR1266" s="79"/>
      <c r="AS1266" s="79"/>
      <c r="AT1266" s="79"/>
      <c r="AU1266" s="79"/>
      <c r="AV1266" s="79"/>
      <c r="AW1266" s="79"/>
      <c r="AX1266" s="79"/>
      <c r="AY1266" s="79"/>
      <c r="AZ1266" s="79"/>
      <c r="BA1266" s="79"/>
      <c r="BB1266" s="79"/>
      <c r="BC1266" s="79"/>
      <c r="BD1266" s="79"/>
      <c r="BE1266" s="79"/>
      <c r="BF1266" s="79"/>
      <c r="BG1266" s="79"/>
      <c r="BH1266" s="79"/>
      <c r="BI1266" s="79"/>
      <c r="BJ1266" s="79"/>
      <c r="BK1266" s="79"/>
      <c r="BL1266" s="79"/>
      <c r="BM1266" s="79"/>
      <c r="BN1266" s="79"/>
      <c r="BO1266" s="79"/>
      <c r="BP1266" s="79"/>
      <c r="BQ1266" s="79"/>
      <c r="BR1266" s="79"/>
      <c r="BS1266" s="79"/>
      <c r="BT1266" s="79"/>
      <c r="BU1266" s="79"/>
      <c r="BV1266" s="79"/>
      <c r="BW1266" s="79"/>
      <c r="BX1266" s="79"/>
      <c r="BY1266" s="79"/>
      <c r="BZ1266" s="79"/>
    </row>
    <row r="1267" spans="1:78">
      <c r="A1267" s="79"/>
      <c r="B1267" s="79"/>
      <c r="C1267" s="79"/>
      <c r="D1267" s="79"/>
      <c r="E1267" s="79"/>
      <c r="F1267" s="79"/>
      <c r="G1267" s="79"/>
      <c r="H1267" s="79"/>
      <c r="I1267" s="79"/>
      <c r="J1267" s="79"/>
      <c r="K1267" s="79"/>
      <c r="L1267" s="79"/>
      <c r="AE1267" s="79"/>
      <c r="AF1267" s="79"/>
      <c r="AG1267" s="79"/>
      <c r="AH1267" s="79"/>
      <c r="AI1267" s="79"/>
      <c r="AJ1267" s="79"/>
      <c r="AK1267" s="79"/>
      <c r="AL1267" s="79"/>
      <c r="AM1267" s="79"/>
      <c r="AN1267" s="79"/>
      <c r="AO1267" s="79"/>
      <c r="AP1267" s="79"/>
      <c r="AQ1267" s="79"/>
      <c r="AR1267" s="79"/>
      <c r="AS1267" s="79"/>
      <c r="AT1267" s="79"/>
      <c r="AU1267" s="79"/>
      <c r="AV1267" s="79"/>
      <c r="AW1267" s="79"/>
      <c r="AX1267" s="79"/>
      <c r="AY1267" s="79"/>
      <c r="AZ1267" s="79"/>
      <c r="BA1267" s="79"/>
      <c r="BB1267" s="79"/>
      <c r="BC1267" s="79"/>
      <c r="BD1267" s="79"/>
      <c r="BE1267" s="79"/>
      <c r="BF1267" s="79"/>
      <c r="BG1267" s="79"/>
      <c r="BH1267" s="79"/>
      <c r="BI1267" s="79"/>
      <c r="BJ1267" s="79"/>
      <c r="BK1267" s="79"/>
      <c r="BL1267" s="79"/>
      <c r="BM1267" s="79"/>
      <c r="BN1267" s="79"/>
      <c r="BO1267" s="79"/>
      <c r="BP1267" s="79"/>
      <c r="BQ1267" s="79"/>
      <c r="BR1267" s="79"/>
      <c r="BS1267" s="79"/>
      <c r="BT1267" s="79"/>
      <c r="BU1267" s="79"/>
      <c r="BV1267" s="79"/>
      <c r="BW1267" s="79"/>
      <c r="BX1267" s="79"/>
      <c r="BY1267" s="79"/>
      <c r="BZ1267" s="79"/>
    </row>
    <row r="1268" spans="1:78">
      <c r="A1268" s="79"/>
      <c r="B1268" s="79"/>
      <c r="C1268" s="79"/>
      <c r="D1268" s="79"/>
      <c r="E1268" s="79"/>
      <c r="F1268" s="79"/>
      <c r="G1268" s="79"/>
      <c r="H1268" s="79"/>
      <c r="I1268" s="79"/>
      <c r="J1268" s="79"/>
      <c r="K1268" s="79"/>
      <c r="L1268" s="79"/>
      <c r="AE1268" s="79"/>
      <c r="AF1268" s="79"/>
      <c r="AG1268" s="79"/>
      <c r="AH1268" s="79"/>
      <c r="AI1268" s="79"/>
      <c r="AJ1268" s="79"/>
      <c r="AK1268" s="79"/>
      <c r="AL1268" s="79"/>
      <c r="AM1268" s="79"/>
      <c r="AN1268" s="79"/>
      <c r="AO1268" s="79"/>
      <c r="AP1268" s="79"/>
      <c r="AQ1268" s="79"/>
      <c r="AR1268" s="79"/>
      <c r="AS1268" s="79"/>
      <c r="AT1268" s="79"/>
      <c r="AU1268" s="79"/>
      <c r="AV1268" s="79"/>
      <c r="AW1268" s="79"/>
      <c r="AX1268" s="79"/>
      <c r="AY1268" s="79"/>
      <c r="AZ1268" s="79"/>
      <c r="BA1268" s="79"/>
      <c r="BB1268" s="79"/>
      <c r="BC1268" s="79"/>
      <c r="BD1268" s="79"/>
      <c r="BE1268" s="79"/>
      <c r="BF1268" s="79"/>
      <c r="BG1268" s="79"/>
      <c r="BH1268" s="79"/>
      <c r="BI1268" s="79"/>
      <c r="BJ1268" s="79"/>
      <c r="BK1268" s="79"/>
      <c r="BL1268" s="79"/>
      <c r="BM1268" s="79"/>
      <c r="BN1268" s="79"/>
      <c r="BO1268" s="79"/>
      <c r="BP1268" s="79"/>
      <c r="BQ1268" s="79"/>
      <c r="BR1268" s="79"/>
      <c r="BS1268" s="79"/>
      <c r="BT1268" s="79"/>
      <c r="BU1268" s="79"/>
      <c r="BV1268" s="79"/>
      <c r="BW1268" s="79"/>
      <c r="BX1268" s="79"/>
      <c r="BY1268" s="79"/>
      <c r="BZ1268" s="79"/>
    </row>
    <row r="1269" spans="1:78">
      <c r="A1269" s="79"/>
      <c r="B1269" s="79"/>
      <c r="C1269" s="79"/>
      <c r="D1269" s="79"/>
      <c r="E1269" s="79"/>
      <c r="F1269" s="79"/>
      <c r="G1269" s="79"/>
      <c r="H1269" s="79"/>
      <c r="I1269" s="79"/>
      <c r="J1269" s="79"/>
      <c r="K1269" s="79"/>
      <c r="L1269" s="79"/>
      <c r="AE1269" s="79"/>
      <c r="AF1269" s="79"/>
      <c r="AG1269" s="79"/>
      <c r="AH1269" s="79"/>
      <c r="AI1269" s="79"/>
      <c r="AJ1269" s="79"/>
      <c r="AK1269" s="79"/>
      <c r="AL1269" s="79"/>
      <c r="AM1269" s="79"/>
      <c r="AN1269" s="79"/>
      <c r="AO1269" s="79"/>
      <c r="AP1269" s="79"/>
      <c r="AQ1269" s="79"/>
      <c r="AR1269" s="79"/>
      <c r="AS1269" s="79"/>
      <c r="AT1269" s="79"/>
      <c r="AU1269" s="79"/>
      <c r="AV1269" s="79"/>
      <c r="AW1269" s="79"/>
      <c r="AX1269" s="79"/>
      <c r="AY1269" s="79"/>
      <c r="AZ1269" s="79"/>
      <c r="BA1269" s="79"/>
      <c r="BB1269" s="79"/>
      <c r="BC1269" s="79"/>
      <c r="BD1269" s="79"/>
      <c r="BE1269" s="79"/>
      <c r="BF1269" s="79"/>
      <c r="BG1269" s="79"/>
      <c r="BH1269" s="79"/>
      <c r="BI1269" s="79"/>
      <c r="BJ1269" s="79"/>
      <c r="BK1269" s="79"/>
      <c r="BL1269" s="79"/>
      <c r="BM1269" s="79"/>
      <c r="BN1269" s="79"/>
      <c r="BO1269" s="79"/>
      <c r="BP1269" s="79"/>
      <c r="BQ1269" s="79"/>
      <c r="BR1269" s="79"/>
      <c r="BS1269" s="79"/>
      <c r="BT1269" s="79"/>
      <c r="BU1269" s="79"/>
      <c r="BV1269" s="79"/>
      <c r="BW1269" s="79"/>
      <c r="BX1269" s="79"/>
      <c r="BY1269" s="79"/>
      <c r="BZ1269" s="79"/>
    </row>
    <row r="1270" spans="1:78">
      <c r="A1270" s="79"/>
      <c r="B1270" s="79"/>
      <c r="C1270" s="79"/>
      <c r="D1270" s="79"/>
      <c r="E1270" s="79"/>
      <c r="F1270" s="79"/>
      <c r="G1270" s="79"/>
      <c r="H1270" s="79"/>
      <c r="I1270" s="79"/>
      <c r="J1270" s="79"/>
      <c r="K1270" s="79"/>
      <c r="L1270" s="79"/>
      <c r="AE1270" s="79"/>
      <c r="AF1270" s="79"/>
      <c r="AG1270" s="79"/>
      <c r="AH1270" s="79"/>
      <c r="AI1270" s="79"/>
      <c r="AJ1270" s="79"/>
      <c r="AK1270" s="79"/>
      <c r="AL1270" s="79"/>
      <c r="AM1270" s="79"/>
      <c r="AN1270" s="79"/>
      <c r="AO1270" s="79"/>
      <c r="AP1270" s="79"/>
      <c r="AQ1270" s="79"/>
      <c r="AR1270" s="79"/>
      <c r="AS1270" s="79"/>
      <c r="AT1270" s="79"/>
      <c r="AU1270" s="79"/>
      <c r="AV1270" s="79"/>
      <c r="AW1270" s="79"/>
      <c r="AX1270" s="79"/>
      <c r="AY1270" s="79"/>
      <c r="AZ1270" s="79"/>
      <c r="BA1270" s="79"/>
      <c r="BB1270" s="79"/>
      <c r="BC1270" s="79"/>
      <c r="BD1270" s="79"/>
      <c r="BE1270" s="79"/>
      <c r="BF1270" s="79"/>
      <c r="BG1270" s="79"/>
      <c r="BH1270" s="79"/>
      <c r="BI1270" s="79"/>
      <c r="BJ1270" s="79"/>
      <c r="BK1270" s="79"/>
      <c r="BL1270" s="79"/>
      <c r="BM1270" s="79"/>
      <c r="BN1270" s="79"/>
      <c r="BO1270" s="79"/>
      <c r="BP1270" s="79"/>
      <c r="BQ1270" s="79"/>
      <c r="BR1270" s="79"/>
      <c r="BS1270" s="79"/>
      <c r="BT1270" s="79"/>
      <c r="BU1270" s="79"/>
      <c r="BV1270" s="79"/>
      <c r="BW1270" s="79"/>
      <c r="BX1270" s="79"/>
      <c r="BY1270" s="79"/>
      <c r="BZ1270" s="79"/>
    </row>
    <row r="1271" spans="1:78">
      <c r="A1271" s="79"/>
      <c r="B1271" s="79"/>
      <c r="C1271" s="79"/>
      <c r="D1271" s="79"/>
      <c r="E1271" s="79"/>
      <c r="F1271" s="79"/>
      <c r="G1271" s="79"/>
      <c r="H1271" s="79"/>
      <c r="I1271" s="79"/>
      <c r="J1271" s="79"/>
      <c r="K1271" s="79"/>
      <c r="L1271" s="79"/>
      <c r="AE1271" s="79"/>
      <c r="AF1271" s="79"/>
      <c r="AG1271" s="79"/>
      <c r="AH1271" s="79"/>
      <c r="AI1271" s="79"/>
      <c r="AJ1271" s="79"/>
      <c r="AK1271" s="79"/>
      <c r="AL1271" s="79"/>
      <c r="AM1271" s="79"/>
      <c r="AN1271" s="79"/>
      <c r="AO1271" s="79"/>
      <c r="AP1271" s="79"/>
      <c r="AQ1271" s="79"/>
      <c r="AR1271" s="79"/>
      <c r="AS1271" s="79"/>
      <c r="AT1271" s="79"/>
      <c r="AU1271" s="79"/>
      <c r="AV1271" s="79"/>
      <c r="AW1271" s="79"/>
      <c r="AX1271" s="79"/>
      <c r="AY1271" s="79"/>
      <c r="AZ1271" s="79"/>
      <c r="BA1271" s="79"/>
      <c r="BB1271" s="79"/>
      <c r="BC1271" s="79"/>
      <c r="BD1271" s="79"/>
      <c r="BE1271" s="79"/>
      <c r="BF1271" s="79"/>
      <c r="BG1271" s="79"/>
      <c r="BH1271" s="79"/>
      <c r="BI1271" s="79"/>
      <c r="BJ1271" s="79"/>
      <c r="BK1271" s="79"/>
      <c r="BL1271" s="79"/>
      <c r="BM1271" s="79"/>
      <c r="BN1271" s="79"/>
      <c r="BO1271" s="79"/>
      <c r="BP1271" s="79"/>
      <c r="BQ1271" s="79"/>
      <c r="BR1271" s="79"/>
      <c r="BS1271" s="79"/>
      <c r="BT1271" s="79"/>
      <c r="BU1271" s="79"/>
      <c r="BV1271" s="79"/>
      <c r="BW1271" s="79"/>
      <c r="BX1271" s="79"/>
      <c r="BY1271" s="79"/>
      <c r="BZ1271" s="79"/>
    </row>
    <row r="1272" spans="1:78">
      <c r="A1272" s="79"/>
      <c r="B1272" s="79"/>
      <c r="C1272" s="79"/>
      <c r="D1272" s="79"/>
      <c r="E1272" s="79"/>
      <c r="F1272" s="79"/>
      <c r="G1272" s="79"/>
      <c r="H1272" s="79"/>
      <c r="I1272" s="79"/>
      <c r="J1272" s="79"/>
      <c r="K1272" s="79"/>
      <c r="L1272" s="79"/>
      <c r="AE1272" s="79"/>
      <c r="AF1272" s="79"/>
      <c r="AG1272" s="79"/>
      <c r="AH1272" s="79"/>
      <c r="AI1272" s="79"/>
      <c r="AJ1272" s="79"/>
      <c r="AK1272" s="79"/>
      <c r="AL1272" s="79"/>
      <c r="AM1272" s="79"/>
      <c r="AN1272" s="79"/>
      <c r="AO1272" s="79"/>
      <c r="AP1272" s="79"/>
      <c r="AQ1272" s="79"/>
      <c r="AR1272" s="79"/>
      <c r="AS1272" s="79"/>
      <c r="AT1272" s="79"/>
      <c r="AU1272" s="79"/>
      <c r="AV1272" s="79"/>
      <c r="AW1272" s="79"/>
      <c r="AX1272" s="79"/>
      <c r="AY1272" s="79"/>
      <c r="AZ1272" s="79"/>
      <c r="BA1272" s="79"/>
      <c r="BB1272" s="79"/>
      <c r="BC1272" s="79"/>
      <c r="BD1272" s="79"/>
      <c r="BE1272" s="79"/>
      <c r="BF1272" s="79"/>
      <c r="BG1272" s="79"/>
      <c r="BH1272" s="79"/>
      <c r="BI1272" s="79"/>
      <c r="BJ1272" s="79"/>
      <c r="BK1272" s="79"/>
      <c r="BL1272" s="79"/>
      <c r="BM1272" s="79"/>
      <c r="BN1272" s="79"/>
      <c r="BO1272" s="79"/>
      <c r="BP1272" s="79"/>
      <c r="BQ1272" s="79"/>
      <c r="BR1272" s="79"/>
      <c r="BS1272" s="79"/>
      <c r="BT1272" s="79"/>
      <c r="BU1272" s="79"/>
      <c r="BV1272" s="79"/>
      <c r="BW1272" s="79"/>
      <c r="BX1272" s="79"/>
      <c r="BY1272" s="79"/>
      <c r="BZ1272" s="79"/>
    </row>
    <row r="1273" spans="1:78">
      <c r="A1273" s="79"/>
      <c r="B1273" s="79"/>
      <c r="C1273" s="79"/>
      <c r="D1273" s="79"/>
      <c r="E1273" s="79"/>
      <c r="F1273" s="79"/>
      <c r="G1273" s="79"/>
      <c r="H1273" s="79"/>
      <c r="I1273" s="79"/>
      <c r="J1273" s="79"/>
      <c r="K1273" s="79"/>
      <c r="L1273" s="79"/>
      <c r="AE1273" s="79"/>
      <c r="AF1273" s="79"/>
      <c r="AG1273" s="79"/>
      <c r="AH1273" s="79"/>
      <c r="AI1273" s="79"/>
      <c r="AJ1273" s="79"/>
      <c r="AK1273" s="79"/>
      <c r="AL1273" s="79"/>
      <c r="AM1273" s="79"/>
      <c r="AN1273" s="79"/>
      <c r="AO1273" s="79"/>
      <c r="AP1273" s="79"/>
      <c r="AQ1273" s="79"/>
      <c r="AR1273" s="79"/>
      <c r="AS1273" s="79"/>
      <c r="AT1273" s="79"/>
      <c r="AU1273" s="79"/>
      <c r="AV1273" s="79"/>
      <c r="AW1273" s="79"/>
      <c r="AX1273" s="79"/>
      <c r="AY1273" s="79"/>
      <c r="AZ1273" s="79"/>
      <c r="BA1273" s="79"/>
      <c r="BB1273" s="79"/>
      <c r="BC1273" s="79"/>
      <c r="BD1273" s="79"/>
      <c r="BE1273" s="79"/>
      <c r="BF1273" s="79"/>
      <c r="BG1273" s="79"/>
      <c r="BH1273" s="79"/>
      <c r="BI1273" s="79"/>
      <c r="BJ1273" s="79"/>
      <c r="BK1273" s="79"/>
      <c r="BL1273" s="79"/>
      <c r="BM1273" s="79"/>
      <c r="BN1273" s="79"/>
      <c r="BO1273" s="79"/>
      <c r="BP1273" s="79"/>
      <c r="BQ1273" s="79"/>
      <c r="BR1273" s="79"/>
      <c r="BS1273" s="79"/>
      <c r="BT1273" s="79"/>
      <c r="BU1273" s="79"/>
      <c r="BV1273" s="79"/>
      <c r="BW1273" s="79"/>
      <c r="BX1273" s="79"/>
      <c r="BY1273" s="79"/>
      <c r="BZ1273" s="79"/>
    </row>
    <row r="1274" spans="1:78">
      <c r="A1274" s="79"/>
      <c r="B1274" s="79"/>
      <c r="C1274" s="79"/>
      <c r="D1274" s="79"/>
      <c r="E1274" s="79"/>
      <c r="F1274" s="79"/>
      <c r="G1274" s="79"/>
      <c r="H1274" s="79"/>
      <c r="I1274" s="79"/>
      <c r="J1274" s="79"/>
      <c r="K1274" s="79"/>
      <c r="L1274" s="79"/>
      <c r="AE1274" s="79"/>
      <c r="AF1274" s="79"/>
      <c r="AG1274" s="79"/>
      <c r="AH1274" s="79"/>
      <c r="AI1274" s="79"/>
      <c r="AJ1274" s="79"/>
      <c r="AK1274" s="79"/>
      <c r="AL1274" s="79"/>
      <c r="AM1274" s="79"/>
      <c r="AN1274" s="79"/>
      <c r="AO1274" s="79"/>
      <c r="AP1274" s="79"/>
      <c r="AQ1274" s="79"/>
      <c r="AR1274" s="79"/>
      <c r="AS1274" s="79"/>
      <c r="AT1274" s="79"/>
      <c r="AU1274" s="79"/>
      <c r="AV1274" s="79"/>
      <c r="AW1274" s="79"/>
      <c r="AX1274" s="79"/>
      <c r="AY1274" s="79"/>
      <c r="AZ1274" s="79"/>
      <c r="BA1274" s="79"/>
      <c r="BB1274" s="79"/>
      <c r="BC1274" s="79"/>
      <c r="BD1274" s="79"/>
      <c r="BE1274" s="79"/>
      <c r="BF1274" s="79"/>
      <c r="BG1274" s="79"/>
      <c r="BH1274" s="79"/>
      <c r="BI1274" s="79"/>
      <c r="BJ1274" s="79"/>
      <c r="BK1274" s="79"/>
      <c r="BL1274" s="79"/>
      <c r="BM1274" s="79"/>
      <c r="BN1274" s="79"/>
      <c r="BO1274" s="79"/>
      <c r="BP1274" s="79"/>
      <c r="BQ1274" s="79"/>
      <c r="BR1274" s="79"/>
      <c r="BS1274" s="79"/>
      <c r="BT1274" s="79"/>
      <c r="BU1274" s="79"/>
      <c r="BV1274" s="79"/>
      <c r="BW1274" s="79"/>
      <c r="BX1274" s="79"/>
      <c r="BY1274" s="79"/>
      <c r="BZ1274" s="79"/>
    </row>
    <row r="1275" spans="1:78">
      <c r="A1275" s="79"/>
      <c r="B1275" s="79"/>
      <c r="C1275" s="79"/>
      <c r="D1275" s="79"/>
      <c r="E1275" s="79"/>
      <c r="F1275" s="79"/>
      <c r="G1275" s="79"/>
      <c r="H1275" s="79"/>
      <c r="I1275" s="79"/>
      <c r="J1275" s="79"/>
      <c r="K1275" s="79"/>
      <c r="L1275" s="79"/>
      <c r="AE1275" s="79"/>
      <c r="AF1275" s="79"/>
      <c r="AG1275" s="79"/>
      <c r="AH1275" s="79"/>
      <c r="AI1275" s="79"/>
      <c r="AJ1275" s="79"/>
      <c r="AK1275" s="79"/>
      <c r="AL1275" s="79"/>
      <c r="AM1275" s="79"/>
      <c r="AN1275" s="79"/>
      <c r="AO1275" s="79"/>
      <c r="AP1275" s="79"/>
      <c r="AQ1275" s="79"/>
      <c r="AR1275" s="79"/>
      <c r="AS1275" s="79"/>
      <c r="AT1275" s="79"/>
      <c r="AU1275" s="79"/>
      <c r="AV1275" s="79"/>
      <c r="AW1275" s="79"/>
      <c r="AX1275" s="79"/>
      <c r="AY1275" s="79"/>
      <c r="AZ1275" s="79"/>
      <c r="BA1275" s="79"/>
      <c r="BB1275" s="79"/>
      <c r="BC1275" s="79"/>
      <c r="BD1275" s="79"/>
      <c r="BE1275" s="79"/>
      <c r="BF1275" s="79"/>
      <c r="BG1275" s="79"/>
      <c r="BH1275" s="79"/>
      <c r="BI1275" s="79"/>
      <c r="BJ1275" s="79"/>
      <c r="BK1275" s="79"/>
      <c r="BL1275" s="79"/>
      <c r="BM1275" s="79"/>
      <c r="BN1275" s="79"/>
      <c r="BO1275" s="79"/>
      <c r="BP1275" s="79"/>
      <c r="BQ1275" s="79"/>
      <c r="BR1275" s="79"/>
      <c r="BS1275" s="79"/>
      <c r="BT1275" s="79"/>
      <c r="BU1275" s="79"/>
      <c r="BV1275" s="79"/>
      <c r="BW1275" s="79"/>
      <c r="BX1275" s="79"/>
      <c r="BY1275" s="79"/>
      <c r="BZ1275" s="79"/>
    </row>
    <row r="1276" spans="1:78">
      <c r="A1276" s="79"/>
      <c r="B1276" s="79"/>
      <c r="C1276" s="79"/>
      <c r="D1276" s="79"/>
      <c r="E1276" s="79"/>
      <c r="F1276" s="79"/>
      <c r="G1276" s="79"/>
      <c r="H1276" s="79"/>
      <c r="I1276" s="79"/>
      <c r="J1276" s="79"/>
      <c r="K1276" s="79"/>
      <c r="L1276" s="79"/>
      <c r="AE1276" s="79"/>
      <c r="AF1276" s="79"/>
      <c r="AG1276" s="79"/>
      <c r="AH1276" s="79"/>
      <c r="AI1276" s="79"/>
      <c r="AJ1276" s="79"/>
      <c r="AK1276" s="79"/>
      <c r="AL1276" s="79"/>
      <c r="AM1276" s="79"/>
      <c r="AN1276" s="79"/>
      <c r="AO1276" s="79"/>
      <c r="AP1276" s="79"/>
      <c r="AQ1276" s="79"/>
      <c r="AR1276" s="79"/>
      <c r="AS1276" s="79"/>
      <c r="AT1276" s="79"/>
      <c r="AU1276" s="79"/>
      <c r="AV1276" s="79"/>
      <c r="AW1276" s="79"/>
      <c r="AX1276" s="79"/>
      <c r="AY1276" s="79"/>
      <c r="AZ1276" s="79"/>
      <c r="BA1276" s="79"/>
      <c r="BB1276" s="79"/>
      <c r="BC1276" s="79"/>
      <c r="BD1276" s="79"/>
      <c r="BE1276" s="79"/>
      <c r="BF1276" s="79"/>
      <c r="BG1276" s="79"/>
      <c r="BH1276" s="79"/>
      <c r="BI1276" s="79"/>
      <c r="BJ1276" s="79"/>
      <c r="BK1276" s="79"/>
      <c r="BL1276" s="79"/>
      <c r="BM1276" s="79"/>
      <c r="BN1276" s="79"/>
      <c r="BO1276" s="79"/>
      <c r="BP1276" s="79"/>
      <c r="BQ1276" s="79"/>
      <c r="BR1276" s="79"/>
      <c r="BS1276" s="79"/>
      <c r="BT1276" s="79"/>
      <c r="BU1276" s="79"/>
      <c r="BV1276" s="79"/>
      <c r="BW1276" s="79"/>
      <c r="BX1276" s="79"/>
      <c r="BY1276" s="79"/>
      <c r="BZ1276" s="79"/>
    </row>
    <row r="1277" spans="1:78">
      <c r="A1277" s="79"/>
      <c r="B1277" s="79"/>
      <c r="C1277" s="79"/>
      <c r="D1277" s="79"/>
      <c r="E1277" s="79"/>
      <c r="F1277" s="79"/>
      <c r="G1277" s="79"/>
      <c r="H1277" s="79"/>
      <c r="I1277" s="79"/>
      <c r="J1277" s="79"/>
      <c r="K1277" s="79"/>
      <c r="L1277" s="79"/>
      <c r="AE1277" s="79"/>
      <c r="AF1277" s="79"/>
      <c r="AG1277" s="79"/>
      <c r="AH1277" s="79"/>
      <c r="AI1277" s="79"/>
      <c r="AJ1277" s="79"/>
      <c r="AK1277" s="79"/>
      <c r="AL1277" s="79"/>
      <c r="AM1277" s="79"/>
      <c r="AN1277" s="79"/>
      <c r="AO1277" s="79"/>
      <c r="AP1277" s="79"/>
      <c r="AQ1277" s="79"/>
      <c r="AR1277" s="79"/>
      <c r="AS1277" s="79"/>
      <c r="AT1277" s="79"/>
      <c r="AU1277" s="79"/>
      <c r="AV1277" s="79"/>
      <c r="AW1277" s="79"/>
      <c r="AX1277" s="79"/>
      <c r="AY1277" s="79"/>
      <c r="AZ1277" s="79"/>
      <c r="BA1277" s="79"/>
      <c r="BB1277" s="79"/>
      <c r="BC1277" s="79"/>
      <c r="BD1277" s="79"/>
      <c r="BE1277" s="79"/>
      <c r="BF1277" s="79"/>
      <c r="BG1277" s="79"/>
      <c r="BH1277" s="79"/>
      <c r="BI1277" s="79"/>
      <c r="BJ1277" s="79"/>
      <c r="BK1277" s="79"/>
      <c r="BL1277" s="79"/>
      <c r="BM1277" s="79"/>
      <c r="BN1277" s="79"/>
      <c r="BO1277" s="79"/>
      <c r="BP1277" s="79"/>
      <c r="BQ1277" s="79"/>
      <c r="BR1277" s="79"/>
      <c r="BS1277" s="79"/>
      <c r="BT1277" s="79"/>
      <c r="BU1277" s="79"/>
      <c r="BV1277" s="79"/>
      <c r="BW1277" s="79"/>
      <c r="BX1277" s="79"/>
      <c r="BY1277" s="79"/>
      <c r="BZ1277" s="79"/>
    </row>
    <row r="1278" spans="1:78">
      <c r="A1278" s="79"/>
      <c r="B1278" s="79"/>
      <c r="C1278" s="79"/>
      <c r="D1278" s="79"/>
      <c r="E1278" s="79"/>
      <c r="F1278" s="79"/>
      <c r="G1278" s="79"/>
      <c r="H1278" s="79"/>
      <c r="I1278" s="79"/>
      <c r="J1278" s="79"/>
      <c r="K1278" s="79"/>
      <c r="L1278" s="79"/>
      <c r="AE1278" s="79"/>
      <c r="AF1278" s="79"/>
      <c r="AG1278" s="79"/>
      <c r="AH1278" s="79"/>
      <c r="AI1278" s="79"/>
      <c r="AJ1278" s="79"/>
      <c r="AK1278" s="79"/>
      <c r="AL1278" s="79"/>
      <c r="AM1278" s="79"/>
      <c r="AN1278" s="79"/>
      <c r="AO1278" s="79"/>
      <c r="AP1278" s="79"/>
      <c r="AQ1278" s="79"/>
      <c r="AR1278" s="79"/>
      <c r="AS1278" s="79"/>
      <c r="AT1278" s="79"/>
      <c r="AU1278" s="79"/>
      <c r="AV1278" s="79"/>
      <c r="AW1278" s="79"/>
      <c r="AX1278" s="79"/>
      <c r="AY1278" s="79"/>
      <c r="AZ1278" s="79"/>
      <c r="BA1278" s="79"/>
      <c r="BB1278" s="79"/>
      <c r="BC1278" s="79"/>
      <c r="BD1278" s="79"/>
      <c r="BE1278" s="79"/>
      <c r="BF1278" s="79"/>
      <c r="BG1278" s="79"/>
      <c r="BH1278" s="79"/>
      <c r="BI1278" s="79"/>
      <c r="BJ1278" s="79"/>
      <c r="BK1278" s="79"/>
      <c r="BL1278" s="79"/>
      <c r="BM1278" s="79"/>
      <c r="BN1278" s="79"/>
      <c r="BO1278" s="79"/>
      <c r="BP1278" s="79"/>
      <c r="BQ1278" s="79"/>
      <c r="BR1278" s="79"/>
      <c r="BS1278" s="79"/>
      <c r="BT1278" s="79"/>
      <c r="BU1278" s="79"/>
      <c r="BV1278" s="79"/>
      <c r="BW1278" s="79"/>
      <c r="BX1278" s="79"/>
      <c r="BY1278" s="79"/>
      <c r="BZ1278" s="79"/>
    </row>
    <row r="1279" spans="1:78">
      <c r="A1279" s="79"/>
      <c r="B1279" s="79"/>
      <c r="C1279" s="79"/>
      <c r="D1279" s="79"/>
      <c r="E1279" s="79"/>
      <c r="F1279" s="79"/>
      <c r="G1279" s="79"/>
      <c r="H1279" s="79"/>
      <c r="I1279" s="79"/>
      <c r="J1279" s="79"/>
      <c r="K1279" s="79"/>
      <c r="L1279" s="79"/>
      <c r="AE1279" s="79"/>
      <c r="AF1279" s="79"/>
      <c r="AG1279" s="79"/>
      <c r="AH1279" s="79"/>
      <c r="AI1279" s="79"/>
      <c r="AJ1279" s="79"/>
      <c r="AK1279" s="79"/>
      <c r="AL1279" s="79"/>
      <c r="AM1279" s="79"/>
      <c r="AN1279" s="79"/>
      <c r="AO1279" s="79"/>
      <c r="AP1279" s="79"/>
      <c r="AQ1279" s="79"/>
      <c r="AR1279" s="79"/>
      <c r="AS1279" s="79"/>
      <c r="AT1279" s="79"/>
      <c r="AU1279" s="79"/>
      <c r="AV1279" s="79"/>
      <c r="AW1279" s="79"/>
      <c r="AX1279" s="79"/>
      <c r="AY1279" s="79"/>
      <c r="AZ1279" s="79"/>
      <c r="BA1279" s="79"/>
      <c r="BB1279" s="79"/>
      <c r="BC1279" s="79"/>
      <c r="BD1279" s="79"/>
      <c r="BE1279" s="79"/>
      <c r="BF1279" s="79"/>
      <c r="BG1279" s="79"/>
      <c r="BH1279" s="79"/>
      <c r="BI1279" s="79"/>
      <c r="BJ1279" s="79"/>
      <c r="BK1279" s="79"/>
      <c r="BL1279" s="79"/>
      <c r="BM1279" s="79"/>
      <c r="BN1279" s="79"/>
      <c r="BO1279" s="79"/>
      <c r="BP1279" s="79"/>
      <c r="BQ1279" s="79"/>
      <c r="BR1279" s="79"/>
      <c r="BS1279" s="79"/>
      <c r="BT1279" s="79"/>
      <c r="BU1279" s="79"/>
      <c r="BV1279" s="79"/>
      <c r="BW1279" s="79"/>
      <c r="BX1279" s="79"/>
      <c r="BY1279" s="79"/>
      <c r="BZ1279" s="79"/>
    </row>
    <row r="1280" spans="1:78">
      <c r="A1280" s="79"/>
      <c r="B1280" s="79"/>
      <c r="C1280" s="79"/>
      <c r="D1280" s="79"/>
      <c r="E1280" s="79"/>
      <c r="F1280" s="79"/>
      <c r="G1280" s="79"/>
      <c r="H1280" s="79"/>
      <c r="I1280" s="79"/>
      <c r="J1280" s="79"/>
      <c r="K1280" s="79"/>
      <c r="L1280" s="79"/>
      <c r="AE1280" s="79"/>
      <c r="AF1280" s="79"/>
      <c r="AG1280" s="79"/>
      <c r="AH1280" s="79"/>
      <c r="AI1280" s="79"/>
      <c r="AJ1280" s="79"/>
      <c r="AK1280" s="79"/>
      <c r="AL1280" s="79"/>
      <c r="AM1280" s="79"/>
      <c r="AN1280" s="79"/>
      <c r="AO1280" s="79"/>
      <c r="AP1280" s="79"/>
      <c r="AQ1280" s="79"/>
      <c r="AR1280" s="79"/>
      <c r="AS1280" s="79"/>
      <c r="AT1280" s="79"/>
      <c r="AU1280" s="79"/>
      <c r="AV1280" s="79"/>
      <c r="AW1280" s="79"/>
      <c r="AX1280" s="79"/>
      <c r="AY1280" s="79"/>
      <c r="AZ1280" s="79"/>
      <c r="BA1280" s="79"/>
      <c r="BB1280" s="79"/>
      <c r="BC1280" s="79"/>
      <c r="BD1280" s="79"/>
      <c r="BE1280" s="79"/>
      <c r="BF1280" s="79"/>
      <c r="BG1280" s="79"/>
      <c r="BH1280" s="79"/>
      <c r="BI1280" s="79"/>
      <c r="BJ1280" s="79"/>
      <c r="BK1280" s="79"/>
      <c r="BL1280" s="79"/>
      <c r="BM1280" s="79"/>
      <c r="BN1280" s="79"/>
      <c r="BO1280" s="79"/>
      <c r="BP1280" s="79"/>
      <c r="BQ1280" s="79"/>
      <c r="BR1280" s="79"/>
      <c r="BS1280" s="79"/>
      <c r="BT1280" s="79"/>
      <c r="BU1280" s="79"/>
      <c r="BV1280" s="79"/>
      <c r="BW1280" s="79"/>
      <c r="BX1280" s="79"/>
      <c r="BY1280" s="79"/>
      <c r="BZ1280" s="79"/>
    </row>
    <row r="1281" spans="1:78">
      <c r="A1281" s="79"/>
      <c r="B1281" s="79"/>
      <c r="C1281" s="79"/>
      <c r="D1281" s="79"/>
      <c r="E1281" s="79"/>
      <c r="F1281" s="79"/>
      <c r="G1281" s="79"/>
      <c r="H1281" s="79"/>
      <c r="I1281" s="79"/>
      <c r="J1281" s="79"/>
      <c r="K1281" s="79"/>
      <c r="L1281" s="79"/>
      <c r="AE1281" s="79"/>
      <c r="AF1281" s="79"/>
      <c r="AG1281" s="79"/>
      <c r="AH1281" s="79"/>
      <c r="AI1281" s="79"/>
      <c r="AJ1281" s="79"/>
      <c r="AK1281" s="79"/>
      <c r="AL1281" s="79"/>
      <c r="AM1281" s="79"/>
      <c r="AN1281" s="79"/>
      <c r="AO1281" s="79"/>
      <c r="AP1281" s="79"/>
      <c r="AQ1281" s="79"/>
      <c r="AR1281" s="79"/>
      <c r="AS1281" s="79"/>
      <c r="AT1281" s="79"/>
      <c r="AU1281" s="79"/>
      <c r="AV1281" s="79"/>
      <c r="AW1281" s="79"/>
      <c r="AX1281" s="79"/>
      <c r="AY1281" s="79"/>
      <c r="AZ1281" s="79"/>
      <c r="BA1281" s="79"/>
      <c r="BB1281" s="79"/>
      <c r="BC1281" s="79"/>
      <c r="BD1281" s="79"/>
      <c r="BE1281" s="79"/>
      <c r="BF1281" s="79"/>
      <c r="BG1281" s="79"/>
      <c r="BH1281" s="79"/>
      <c r="BI1281" s="79"/>
      <c r="BJ1281" s="79"/>
      <c r="BK1281" s="79"/>
      <c r="BL1281" s="79"/>
      <c r="BM1281" s="79"/>
      <c r="BN1281" s="79"/>
      <c r="BO1281" s="79"/>
      <c r="BP1281" s="79"/>
      <c r="BQ1281" s="79"/>
      <c r="BR1281" s="79"/>
      <c r="BS1281" s="79"/>
      <c r="BT1281" s="79"/>
      <c r="BU1281" s="79"/>
      <c r="BV1281" s="79"/>
      <c r="BW1281" s="79"/>
      <c r="BX1281" s="79"/>
      <c r="BY1281" s="79"/>
      <c r="BZ1281" s="79"/>
    </row>
    <row r="1282" spans="1:78">
      <c r="A1282" s="79"/>
      <c r="B1282" s="79"/>
      <c r="C1282" s="79"/>
      <c r="D1282" s="79"/>
      <c r="E1282" s="79"/>
      <c r="F1282" s="79"/>
      <c r="G1282" s="79"/>
      <c r="H1282" s="79"/>
      <c r="I1282" s="79"/>
      <c r="J1282" s="79"/>
      <c r="K1282" s="79"/>
      <c r="L1282" s="79"/>
      <c r="AE1282" s="79"/>
      <c r="AF1282" s="79"/>
      <c r="AG1282" s="79"/>
      <c r="AH1282" s="79"/>
      <c r="AI1282" s="79"/>
      <c r="AJ1282" s="79"/>
      <c r="AK1282" s="79"/>
      <c r="AL1282" s="79"/>
      <c r="AM1282" s="79"/>
      <c r="AN1282" s="79"/>
      <c r="AO1282" s="79"/>
      <c r="AP1282" s="79"/>
      <c r="AQ1282" s="79"/>
      <c r="AR1282" s="79"/>
      <c r="AS1282" s="79"/>
      <c r="AT1282" s="79"/>
      <c r="AU1282" s="79"/>
      <c r="AV1282" s="79"/>
      <c r="AW1282" s="79"/>
      <c r="AX1282" s="79"/>
      <c r="AY1282" s="79"/>
      <c r="AZ1282" s="79"/>
      <c r="BA1282" s="79"/>
      <c r="BB1282" s="79"/>
      <c r="BC1282" s="79"/>
      <c r="BD1282" s="79"/>
      <c r="BE1282" s="79"/>
      <c r="BF1282" s="79"/>
      <c r="BG1282" s="79"/>
      <c r="BH1282" s="79"/>
      <c r="BI1282" s="79"/>
      <c r="BJ1282" s="79"/>
      <c r="BK1282" s="79"/>
      <c r="BL1282" s="79"/>
      <c r="BM1282" s="79"/>
      <c r="BN1282" s="79"/>
      <c r="BO1282" s="79"/>
      <c r="BP1282" s="79"/>
      <c r="BQ1282" s="79"/>
      <c r="BR1282" s="79"/>
      <c r="BS1282" s="79"/>
      <c r="BT1282" s="79"/>
      <c r="BU1282" s="79"/>
      <c r="BV1282" s="79"/>
      <c r="BW1282" s="79"/>
      <c r="BX1282" s="79"/>
      <c r="BY1282" s="79"/>
      <c r="BZ1282" s="79"/>
    </row>
    <row r="1283" spans="1:78">
      <c r="A1283" s="79"/>
      <c r="B1283" s="79"/>
      <c r="C1283" s="79"/>
      <c r="D1283" s="79"/>
      <c r="E1283" s="79"/>
      <c r="F1283" s="79"/>
      <c r="G1283" s="79"/>
      <c r="H1283" s="79"/>
      <c r="I1283" s="79"/>
      <c r="J1283" s="79"/>
      <c r="K1283" s="79"/>
      <c r="L1283" s="79"/>
      <c r="AE1283" s="79"/>
      <c r="AF1283" s="79"/>
      <c r="AG1283" s="79"/>
      <c r="AH1283" s="79"/>
      <c r="AI1283" s="79"/>
      <c r="AJ1283" s="79"/>
      <c r="AK1283" s="79"/>
      <c r="AL1283" s="79"/>
      <c r="AM1283" s="79"/>
      <c r="AN1283" s="79"/>
      <c r="AO1283" s="79"/>
      <c r="AP1283" s="79"/>
      <c r="AQ1283" s="79"/>
      <c r="AR1283" s="79"/>
      <c r="AS1283" s="79"/>
      <c r="AT1283" s="79"/>
      <c r="AU1283" s="79"/>
      <c r="AV1283" s="79"/>
      <c r="AW1283" s="79"/>
      <c r="AX1283" s="79"/>
      <c r="AY1283" s="79"/>
      <c r="AZ1283" s="79"/>
      <c r="BA1283" s="79"/>
      <c r="BB1283" s="79"/>
      <c r="BC1283" s="79"/>
      <c r="BD1283" s="79"/>
      <c r="BE1283" s="79"/>
      <c r="BF1283" s="79"/>
      <c r="BG1283" s="79"/>
      <c r="BH1283" s="79"/>
      <c r="BI1283" s="79"/>
      <c r="BJ1283" s="79"/>
      <c r="BK1283" s="79"/>
      <c r="BL1283" s="79"/>
      <c r="BM1283" s="79"/>
      <c r="BN1283" s="79"/>
      <c r="BO1283" s="79"/>
      <c r="BP1283" s="79"/>
      <c r="BQ1283" s="79"/>
      <c r="BR1283" s="79"/>
      <c r="BS1283" s="79"/>
      <c r="BT1283" s="79"/>
      <c r="BU1283" s="79"/>
      <c r="BV1283" s="79"/>
      <c r="BW1283" s="79"/>
      <c r="BX1283" s="79"/>
      <c r="BY1283" s="79"/>
      <c r="BZ1283" s="79"/>
    </row>
    <row r="1284" spans="1:78">
      <c r="A1284" s="79"/>
      <c r="B1284" s="79"/>
      <c r="C1284" s="79"/>
      <c r="D1284" s="79"/>
      <c r="E1284" s="79"/>
      <c r="F1284" s="79"/>
      <c r="G1284" s="79"/>
      <c r="H1284" s="79"/>
      <c r="I1284" s="79"/>
      <c r="J1284" s="79"/>
      <c r="K1284" s="79"/>
      <c r="L1284" s="79"/>
      <c r="AE1284" s="79"/>
      <c r="AF1284" s="79"/>
      <c r="AG1284" s="79"/>
      <c r="AH1284" s="79"/>
      <c r="AI1284" s="79"/>
      <c r="AJ1284" s="79"/>
      <c r="AK1284" s="79"/>
      <c r="AL1284" s="79"/>
      <c r="AM1284" s="79"/>
      <c r="AN1284" s="79"/>
      <c r="AO1284" s="79"/>
      <c r="AP1284" s="79"/>
      <c r="AQ1284" s="79"/>
      <c r="AR1284" s="79"/>
      <c r="AS1284" s="79"/>
      <c r="AT1284" s="79"/>
      <c r="AU1284" s="79"/>
      <c r="AV1284" s="79"/>
      <c r="AW1284" s="79"/>
      <c r="AX1284" s="79"/>
      <c r="AY1284" s="79"/>
      <c r="AZ1284" s="79"/>
      <c r="BA1284" s="79"/>
      <c r="BB1284" s="79"/>
      <c r="BC1284" s="79"/>
      <c r="BD1284" s="79"/>
      <c r="BE1284" s="79"/>
      <c r="BF1284" s="79"/>
      <c r="BG1284" s="79"/>
      <c r="BH1284" s="79"/>
      <c r="BI1284" s="79"/>
      <c r="BJ1284" s="79"/>
      <c r="BK1284" s="79"/>
      <c r="BL1284" s="79"/>
      <c r="BM1284" s="79"/>
      <c r="BN1284" s="79"/>
      <c r="BO1284" s="79"/>
      <c r="BP1284" s="79"/>
      <c r="BQ1284" s="79"/>
      <c r="BR1284" s="79"/>
      <c r="BS1284" s="79"/>
      <c r="BT1284" s="79"/>
      <c r="BU1284" s="79"/>
      <c r="BV1284" s="79"/>
      <c r="BW1284" s="79"/>
      <c r="BX1284" s="79"/>
      <c r="BY1284" s="79"/>
      <c r="BZ1284" s="79"/>
    </row>
    <row r="1285" spans="1:78">
      <c r="A1285" s="79"/>
      <c r="B1285" s="79"/>
      <c r="C1285" s="79"/>
      <c r="D1285" s="79"/>
      <c r="E1285" s="79"/>
      <c r="F1285" s="79"/>
      <c r="G1285" s="79"/>
      <c r="H1285" s="79"/>
      <c r="I1285" s="79"/>
      <c r="J1285" s="79"/>
      <c r="K1285" s="79"/>
      <c r="L1285" s="79"/>
      <c r="AE1285" s="79"/>
      <c r="AF1285" s="79"/>
      <c r="AG1285" s="79"/>
      <c r="AH1285" s="79"/>
      <c r="AI1285" s="79"/>
      <c r="AJ1285" s="79"/>
      <c r="AK1285" s="79"/>
      <c r="AL1285" s="79"/>
      <c r="AM1285" s="79"/>
      <c r="AN1285" s="79"/>
      <c r="AO1285" s="79"/>
      <c r="AP1285" s="79"/>
      <c r="AQ1285" s="79"/>
      <c r="AR1285" s="79"/>
      <c r="AS1285" s="79"/>
      <c r="AT1285" s="79"/>
      <c r="AU1285" s="79"/>
      <c r="AV1285" s="79"/>
      <c r="AW1285" s="79"/>
      <c r="AX1285" s="79"/>
      <c r="AY1285" s="79"/>
      <c r="AZ1285" s="79"/>
      <c r="BA1285" s="79"/>
      <c r="BB1285" s="79"/>
      <c r="BC1285" s="79"/>
      <c r="BD1285" s="79"/>
      <c r="BE1285" s="79"/>
      <c r="BF1285" s="79"/>
      <c r="BG1285" s="79"/>
      <c r="BH1285" s="79"/>
      <c r="BI1285" s="79"/>
      <c r="BJ1285" s="79"/>
      <c r="BK1285" s="79"/>
      <c r="BL1285" s="79"/>
      <c r="BM1285" s="79"/>
      <c r="BN1285" s="79"/>
      <c r="BO1285" s="79"/>
      <c r="BP1285" s="79"/>
      <c r="BQ1285" s="79"/>
      <c r="BR1285" s="79"/>
      <c r="BS1285" s="79"/>
      <c r="BT1285" s="79"/>
      <c r="BU1285" s="79"/>
      <c r="BV1285" s="79"/>
      <c r="BW1285" s="79"/>
      <c r="BX1285" s="79"/>
      <c r="BY1285" s="79"/>
      <c r="BZ1285" s="79"/>
    </row>
    <row r="1286" spans="1:78">
      <c r="A1286" s="79"/>
      <c r="B1286" s="79"/>
      <c r="C1286" s="79"/>
      <c r="D1286" s="79"/>
      <c r="E1286" s="79"/>
      <c r="F1286" s="79"/>
      <c r="G1286" s="79"/>
      <c r="H1286" s="79"/>
      <c r="I1286" s="79"/>
      <c r="J1286" s="79"/>
      <c r="K1286" s="79"/>
      <c r="L1286" s="79"/>
      <c r="AE1286" s="79"/>
      <c r="AF1286" s="79"/>
      <c r="AG1286" s="79"/>
      <c r="AH1286" s="79"/>
      <c r="AI1286" s="79"/>
      <c r="AJ1286" s="79"/>
      <c r="AK1286" s="79"/>
      <c r="AL1286" s="79"/>
      <c r="AM1286" s="79"/>
      <c r="AN1286" s="79"/>
      <c r="AO1286" s="79"/>
      <c r="AP1286" s="79"/>
      <c r="AQ1286" s="79"/>
      <c r="AR1286" s="79"/>
      <c r="AS1286" s="79"/>
      <c r="AT1286" s="79"/>
      <c r="AU1286" s="79"/>
      <c r="AV1286" s="79"/>
      <c r="AW1286" s="79"/>
      <c r="AX1286" s="79"/>
      <c r="AY1286" s="79"/>
      <c r="AZ1286" s="79"/>
      <c r="BA1286" s="79"/>
      <c r="BB1286" s="79"/>
      <c r="BC1286" s="79"/>
      <c r="BD1286" s="79"/>
      <c r="BE1286" s="79"/>
      <c r="BF1286" s="79"/>
      <c r="BG1286" s="79"/>
      <c r="BH1286" s="79"/>
      <c r="BI1286" s="79"/>
      <c r="BJ1286" s="79"/>
      <c r="BK1286" s="79"/>
      <c r="BL1286" s="79"/>
      <c r="BM1286" s="79"/>
      <c r="BN1286" s="79"/>
      <c r="BO1286" s="79"/>
      <c r="BP1286" s="79"/>
      <c r="BQ1286" s="79"/>
      <c r="BR1286" s="79"/>
      <c r="BS1286" s="79"/>
      <c r="BT1286" s="79"/>
      <c r="BU1286" s="79"/>
      <c r="BV1286" s="79"/>
      <c r="BW1286" s="79"/>
      <c r="BX1286" s="79"/>
      <c r="BY1286" s="79"/>
      <c r="BZ1286" s="79"/>
    </row>
    <row r="1287" spans="1:78">
      <c r="A1287" s="79"/>
      <c r="B1287" s="79"/>
      <c r="C1287" s="79"/>
      <c r="D1287" s="79"/>
      <c r="E1287" s="79"/>
      <c r="F1287" s="79"/>
      <c r="G1287" s="79"/>
      <c r="H1287" s="79"/>
      <c r="I1287" s="79"/>
      <c r="J1287" s="79"/>
      <c r="K1287" s="79"/>
      <c r="L1287" s="79"/>
      <c r="AE1287" s="79"/>
      <c r="AF1287" s="79"/>
      <c r="AG1287" s="79"/>
      <c r="AH1287" s="79"/>
      <c r="AI1287" s="79"/>
      <c r="AJ1287" s="79"/>
      <c r="AK1287" s="79"/>
      <c r="AL1287" s="79"/>
      <c r="AM1287" s="79"/>
      <c r="AN1287" s="79"/>
      <c r="AO1287" s="79"/>
      <c r="AP1287" s="79"/>
      <c r="AQ1287" s="79"/>
      <c r="AR1287" s="79"/>
      <c r="AS1287" s="79"/>
      <c r="AT1287" s="79"/>
      <c r="AU1287" s="79"/>
      <c r="AV1287" s="79"/>
      <c r="AW1287" s="79"/>
      <c r="AX1287" s="79"/>
      <c r="AY1287" s="79"/>
      <c r="AZ1287" s="79"/>
      <c r="BA1287" s="79"/>
      <c r="BB1287" s="79"/>
      <c r="BC1287" s="79"/>
      <c r="BD1287" s="79"/>
      <c r="BE1287" s="79"/>
      <c r="BF1287" s="79"/>
      <c r="BG1287" s="79"/>
      <c r="BH1287" s="79"/>
      <c r="BI1287" s="79"/>
      <c r="BJ1287" s="79"/>
      <c r="BK1287" s="79"/>
      <c r="BL1287" s="79"/>
      <c r="BM1287" s="79"/>
      <c r="BN1287" s="79"/>
      <c r="BO1287" s="79"/>
      <c r="BP1287" s="79"/>
      <c r="BQ1287" s="79"/>
      <c r="BR1287" s="79"/>
      <c r="BS1287" s="79"/>
      <c r="BT1287" s="79"/>
      <c r="BU1287" s="79"/>
      <c r="BV1287" s="79"/>
      <c r="BW1287" s="79"/>
      <c r="BX1287" s="79"/>
      <c r="BY1287" s="79"/>
      <c r="BZ1287" s="79"/>
    </row>
    <row r="1288" spans="1:78">
      <c r="A1288" s="79"/>
      <c r="B1288" s="79"/>
      <c r="C1288" s="79"/>
      <c r="D1288" s="79"/>
      <c r="E1288" s="79"/>
      <c r="F1288" s="79"/>
      <c r="G1288" s="79"/>
      <c r="H1288" s="79"/>
      <c r="I1288" s="79"/>
      <c r="J1288" s="79"/>
      <c r="K1288" s="79"/>
      <c r="L1288" s="79"/>
      <c r="AE1288" s="79"/>
      <c r="AF1288" s="79"/>
      <c r="AG1288" s="79"/>
      <c r="AH1288" s="79"/>
      <c r="AI1288" s="79"/>
      <c r="AJ1288" s="79"/>
      <c r="AK1288" s="79"/>
      <c r="AL1288" s="79"/>
      <c r="AM1288" s="79"/>
      <c r="AN1288" s="79"/>
      <c r="AO1288" s="79"/>
      <c r="AP1288" s="79"/>
      <c r="AQ1288" s="79"/>
      <c r="AR1288" s="79"/>
      <c r="AS1288" s="79"/>
      <c r="AT1288" s="79"/>
      <c r="AU1288" s="79"/>
      <c r="AV1288" s="79"/>
      <c r="AW1288" s="79"/>
      <c r="AX1288" s="79"/>
      <c r="AY1288" s="79"/>
      <c r="AZ1288" s="79"/>
      <c r="BA1288" s="79"/>
      <c r="BB1288" s="79"/>
      <c r="BC1288" s="79"/>
      <c r="BD1288" s="79"/>
      <c r="BE1288" s="79"/>
      <c r="BF1288" s="79"/>
      <c r="BG1288" s="79"/>
      <c r="BH1288" s="79"/>
      <c r="BI1288" s="79"/>
      <c r="BJ1288" s="79"/>
      <c r="BK1288" s="79"/>
      <c r="BL1288" s="79"/>
      <c r="BM1288" s="79"/>
      <c r="BN1288" s="79"/>
      <c r="BO1288" s="79"/>
      <c r="BP1288" s="79"/>
      <c r="BQ1288" s="79"/>
      <c r="BR1288" s="79"/>
      <c r="BS1288" s="79"/>
      <c r="BT1288" s="79"/>
      <c r="BU1288" s="79"/>
      <c r="BV1288" s="79"/>
      <c r="BW1288" s="79"/>
      <c r="BX1288" s="79"/>
      <c r="BY1288" s="79"/>
      <c r="BZ1288" s="79"/>
    </row>
    <row r="1289" spans="1:78">
      <c r="A1289" s="79"/>
      <c r="B1289" s="79"/>
      <c r="C1289" s="79"/>
      <c r="D1289" s="79"/>
      <c r="E1289" s="79"/>
      <c r="F1289" s="79"/>
      <c r="G1289" s="79"/>
      <c r="H1289" s="79"/>
      <c r="I1289" s="79"/>
      <c r="J1289" s="79"/>
      <c r="K1289" s="79"/>
      <c r="L1289" s="79"/>
      <c r="AE1289" s="79"/>
      <c r="AF1289" s="79"/>
      <c r="AG1289" s="79"/>
      <c r="AH1289" s="79"/>
      <c r="AI1289" s="79"/>
      <c r="AJ1289" s="79"/>
      <c r="AK1289" s="79"/>
      <c r="AL1289" s="79"/>
      <c r="AM1289" s="79"/>
      <c r="AN1289" s="79"/>
      <c r="AO1289" s="79"/>
      <c r="AP1289" s="79"/>
      <c r="AQ1289" s="79"/>
      <c r="AR1289" s="79"/>
      <c r="AS1289" s="79"/>
      <c r="AT1289" s="79"/>
      <c r="AU1289" s="79"/>
      <c r="AV1289" s="79"/>
      <c r="AW1289" s="79"/>
      <c r="AX1289" s="79"/>
      <c r="AY1289" s="79"/>
      <c r="AZ1289" s="79"/>
      <c r="BA1289" s="79"/>
      <c r="BB1289" s="79"/>
      <c r="BC1289" s="79"/>
      <c r="BD1289" s="79"/>
      <c r="BE1289" s="79"/>
      <c r="BF1289" s="79"/>
      <c r="BG1289" s="79"/>
      <c r="BH1289" s="79"/>
      <c r="BI1289" s="79"/>
      <c r="BJ1289" s="79"/>
      <c r="BK1289" s="79"/>
      <c r="BL1289" s="79"/>
      <c r="BM1289" s="79"/>
      <c r="BN1289" s="79"/>
      <c r="BO1289" s="79"/>
      <c r="BP1289" s="79"/>
      <c r="BQ1289" s="79"/>
      <c r="BR1289" s="79"/>
      <c r="BS1289" s="79"/>
      <c r="BT1289" s="79"/>
      <c r="BU1289" s="79"/>
      <c r="BV1289" s="79"/>
      <c r="BW1289" s="79"/>
      <c r="BX1289" s="79"/>
      <c r="BY1289" s="79"/>
      <c r="BZ1289" s="79"/>
    </row>
    <row r="1290" spans="1:78">
      <c r="A1290" s="79"/>
      <c r="B1290" s="79"/>
      <c r="C1290" s="79"/>
      <c r="D1290" s="79"/>
      <c r="E1290" s="79"/>
      <c r="F1290" s="79"/>
      <c r="G1290" s="79"/>
      <c r="H1290" s="79"/>
      <c r="I1290" s="79"/>
      <c r="J1290" s="79"/>
      <c r="K1290" s="79"/>
      <c r="L1290" s="79"/>
      <c r="AE1290" s="79"/>
      <c r="AF1290" s="79"/>
      <c r="AG1290" s="79"/>
      <c r="AH1290" s="79"/>
      <c r="AI1290" s="79"/>
      <c r="AJ1290" s="79"/>
      <c r="AK1290" s="79"/>
      <c r="AL1290" s="79"/>
      <c r="AM1290" s="79"/>
      <c r="AN1290" s="79"/>
      <c r="AO1290" s="79"/>
      <c r="AP1290" s="79"/>
      <c r="AQ1290" s="79"/>
      <c r="AR1290" s="79"/>
      <c r="AS1290" s="79"/>
      <c r="AT1290" s="79"/>
      <c r="AU1290" s="79"/>
      <c r="AV1290" s="79"/>
      <c r="AW1290" s="79"/>
      <c r="AX1290" s="79"/>
      <c r="AY1290" s="79"/>
      <c r="AZ1290" s="79"/>
      <c r="BA1290" s="79"/>
      <c r="BB1290" s="79"/>
      <c r="BC1290" s="79"/>
      <c r="BD1290" s="79"/>
      <c r="BE1290" s="79"/>
      <c r="BF1290" s="79"/>
      <c r="BG1290" s="79"/>
      <c r="BH1290" s="79"/>
      <c r="BI1290" s="79"/>
      <c r="BJ1290" s="79"/>
      <c r="BK1290" s="79"/>
      <c r="BL1290" s="79"/>
      <c r="BM1290" s="79"/>
      <c r="BN1290" s="79"/>
      <c r="BO1290" s="79"/>
      <c r="BP1290" s="79"/>
      <c r="BQ1290" s="79"/>
      <c r="BR1290" s="79"/>
      <c r="BS1290" s="79"/>
      <c r="BT1290" s="79"/>
      <c r="BU1290" s="79"/>
      <c r="BV1290" s="79"/>
      <c r="BW1290" s="79"/>
      <c r="BX1290" s="79"/>
      <c r="BY1290" s="79"/>
      <c r="BZ1290" s="79"/>
    </row>
    <row r="1291" spans="1:78">
      <c r="A1291" s="79"/>
      <c r="B1291" s="79"/>
      <c r="C1291" s="79"/>
      <c r="D1291" s="79"/>
      <c r="E1291" s="79"/>
      <c r="F1291" s="79"/>
      <c r="G1291" s="79"/>
      <c r="H1291" s="79"/>
      <c r="I1291" s="79"/>
      <c r="J1291" s="79"/>
      <c r="K1291" s="79"/>
      <c r="L1291" s="79"/>
      <c r="AE1291" s="79"/>
      <c r="AF1291" s="79"/>
      <c r="AG1291" s="79"/>
      <c r="AH1291" s="79"/>
      <c r="AI1291" s="79"/>
      <c r="AJ1291" s="79"/>
      <c r="AK1291" s="79"/>
      <c r="AL1291" s="79"/>
      <c r="AM1291" s="79"/>
      <c r="AN1291" s="79"/>
      <c r="AO1291" s="79"/>
      <c r="AP1291" s="79"/>
      <c r="AQ1291" s="79"/>
      <c r="AR1291" s="79"/>
      <c r="AS1291" s="79"/>
      <c r="AT1291" s="79"/>
      <c r="AU1291" s="79"/>
      <c r="AV1291" s="79"/>
      <c r="AW1291" s="79"/>
      <c r="AX1291" s="79"/>
      <c r="AY1291" s="79"/>
      <c r="AZ1291" s="79"/>
      <c r="BA1291" s="79"/>
      <c r="BB1291" s="79"/>
      <c r="BC1291" s="79"/>
      <c r="BD1291" s="79"/>
      <c r="BE1291" s="79"/>
      <c r="BF1291" s="79"/>
      <c r="BG1291" s="79"/>
      <c r="BH1291" s="79"/>
      <c r="BI1291" s="79"/>
      <c r="BJ1291" s="79"/>
      <c r="BK1291" s="79"/>
      <c r="BL1291" s="79"/>
      <c r="BM1291" s="79"/>
      <c r="BN1291" s="79"/>
      <c r="BO1291" s="79"/>
      <c r="BP1291" s="79"/>
      <c r="BQ1291" s="79"/>
      <c r="BR1291" s="79"/>
      <c r="BS1291" s="79"/>
      <c r="BT1291" s="79"/>
      <c r="BU1291" s="79"/>
      <c r="BV1291" s="79"/>
      <c r="BW1291" s="79"/>
      <c r="BX1291" s="79"/>
      <c r="BY1291" s="79"/>
      <c r="BZ1291" s="79"/>
    </row>
    <row r="1292" spans="1:78">
      <c r="A1292" s="79"/>
      <c r="B1292" s="79"/>
      <c r="C1292" s="79"/>
      <c r="D1292" s="79"/>
      <c r="E1292" s="79"/>
      <c r="F1292" s="79"/>
      <c r="G1292" s="79"/>
      <c r="H1292" s="79"/>
      <c r="I1292" s="79"/>
      <c r="J1292" s="79"/>
      <c r="K1292" s="79"/>
      <c r="L1292" s="79"/>
      <c r="AE1292" s="79"/>
      <c r="AF1292" s="79"/>
      <c r="AG1292" s="79"/>
      <c r="AH1292" s="79"/>
      <c r="AI1292" s="79"/>
      <c r="AJ1292" s="79"/>
      <c r="AK1292" s="79"/>
      <c r="AL1292" s="79"/>
      <c r="AM1292" s="79"/>
      <c r="AN1292" s="79"/>
      <c r="AO1292" s="79"/>
      <c r="AP1292" s="79"/>
      <c r="AQ1292" s="79"/>
      <c r="AR1292" s="79"/>
      <c r="AS1292" s="79"/>
      <c r="AT1292" s="79"/>
      <c r="AU1292" s="79"/>
      <c r="AV1292" s="79"/>
      <c r="AW1292" s="79"/>
      <c r="AX1292" s="79"/>
      <c r="AY1292" s="79"/>
      <c r="AZ1292" s="79"/>
      <c r="BA1292" s="79"/>
      <c r="BB1292" s="79"/>
      <c r="BC1292" s="79"/>
      <c r="BD1292" s="79"/>
      <c r="BE1292" s="79"/>
      <c r="BF1292" s="79"/>
      <c r="BG1292" s="79"/>
      <c r="BH1292" s="79"/>
      <c r="BI1292" s="79"/>
      <c r="BJ1292" s="79"/>
      <c r="BK1292" s="79"/>
      <c r="BL1292" s="79"/>
      <c r="BM1292" s="79"/>
      <c r="BN1292" s="79"/>
      <c r="BO1292" s="79"/>
      <c r="BP1292" s="79"/>
      <c r="BQ1292" s="79"/>
      <c r="BR1292" s="79"/>
      <c r="BS1292" s="79"/>
      <c r="BT1292" s="79"/>
      <c r="BU1292" s="79"/>
      <c r="BV1292" s="79"/>
      <c r="BW1292" s="79"/>
      <c r="BX1292" s="79"/>
      <c r="BY1292" s="79"/>
      <c r="BZ1292" s="79"/>
    </row>
    <row r="1293" spans="1:78">
      <c r="A1293" s="79"/>
      <c r="B1293" s="79"/>
      <c r="C1293" s="79"/>
      <c r="D1293" s="79"/>
      <c r="E1293" s="79"/>
      <c r="F1293" s="79"/>
      <c r="G1293" s="79"/>
      <c r="H1293" s="79"/>
      <c r="I1293" s="79"/>
      <c r="J1293" s="79"/>
      <c r="K1293" s="79"/>
      <c r="L1293" s="79"/>
      <c r="AE1293" s="79"/>
      <c r="AF1293" s="79"/>
      <c r="AG1293" s="79"/>
      <c r="AH1293" s="79"/>
      <c r="AI1293" s="79"/>
      <c r="AJ1293" s="79"/>
      <c r="AK1293" s="79"/>
      <c r="AL1293" s="79"/>
      <c r="AM1293" s="79"/>
      <c r="AN1293" s="79"/>
      <c r="AO1293" s="79"/>
      <c r="AP1293" s="79"/>
      <c r="AQ1293" s="79"/>
      <c r="AR1293" s="79"/>
      <c r="AS1293" s="79"/>
      <c r="AT1293" s="79"/>
      <c r="AU1293" s="79"/>
      <c r="AV1293" s="79"/>
      <c r="AW1293" s="79"/>
      <c r="AX1293" s="79"/>
      <c r="AY1293" s="79"/>
      <c r="AZ1293" s="79"/>
      <c r="BA1293" s="79"/>
      <c r="BB1293" s="79"/>
      <c r="BC1293" s="79"/>
      <c r="BD1293" s="79"/>
      <c r="BE1293" s="79"/>
      <c r="BF1293" s="79"/>
      <c r="BG1293" s="79"/>
      <c r="BH1293" s="79"/>
      <c r="BI1293" s="79"/>
      <c r="BJ1293" s="79"/>
      <c r="BK1293" s="79"/>
      <c r="BL1293" s="79"/>
      <c r="BM1293" s="79"/>
      <c r="BN1293" s="79"/>
      <c r="BO1293" s="79"/>
      <c r="BP1293" s="79"/>
      <c r="BQ1293" s="79"/>
      <c r="BR1293" s="79"/>
      <c r="BS1293" s="79"/>
      <c r="BT1293" s="79"/>
      <c r="BU1293" s="79"/>
      <c r="BV1293" s="79"/>
      <c r="BW1293" s="79"/>
      <c r="BX1293" s="79"/>
      <c r="BY1293" s="79"/>
      <c r="BZ1293" s="79"/>
    </row>
    <row r="1294" spans="1:78">
      <c r="A1294" s="79"/>
      <c r="B1294" s="79"/>
      <c r="C1294" s="79"/>
      <c r="D1294" s="79"/>
      <c r="E1294" s="79"/>
      <c r="F1294" s="79"/>
      <c r="G1294" s="79"/>
      <c r="H1294" s="79"/>
      <c r="I1294" s="79"/>
      <c r="J1294" s="79"/>
      <c r="K1294" s="79"/>
      <c r="L1294" s="79"/>
      <c r="AE1294" s="79"/>
      <c r="AF1294" s="79"/>
      <c r="AG1294" s="79"/>
      <c r="AH1294" s="79"/>
      <c r="AI1294" s="79"/>
      <c r="AJ1294" s="79"/>
      <c r="AK1294" s="79"/>
      <c r="AL1294" s="79"/>
      <c r="AM1294" s="79"/>
      <c r="AN1294" s="79"/>
      <c r="AO1294" s="79"/>
      <c r="AP1294" s="79"/>
      <c r="AQ1294" s="79"/>
      <c r="AR1294" s="79"/>
      <c r="AS1294" s="79"/>
      <c r="AT1294" s="79"/>
      <c r="AU1294" s="79"/>
      <c r="AV1294" s="79"/>
      <c r="AW1294" s="79"/>
      <c r="AX1294" s="79"/>
      <c r="AY1294" s="79"/>
      <c r="AZ1294" s="79"/>
      <c r="BA1294" s="79"/>
      <c r="BB1294" s="79"/>
      <c r="BC1294" s="79"/>
      <c r="BD1294" s="79"/>
      <c r="BE1294" s="79"/>
      <c r="BF1294" s="79"/>
      <c r="BG1294" s="79"/>
      <c r="BH1294" s="79"/>
      <c r="BI1294" s="79"/>
      <c r="BJ1294" s="79"/>
      <c r="BK1294" s="79"/>
      <c r="BL1294" s="79"/>
      <c r="BM1294" s="79"/>
      <c r="BN1294" s="79"/>
      <c r="BO1294" s="79"/>
      <c r="BP1294" s="79"/>
      <c r="BQ1294" s="79"/>
      <c r="BR1294" s="79"/>
      <c r="BS1294" s="79"/>
      <c r="BT1294" s="79"/>
      <c r="BU1294" s="79"/>
      <c r="BV1294" s="79"/>
      <c r="BW1294" s="79"/>
      <c r="BX1294" s="79"/>
      <c r="BY1294" s="79"/>
      <c r="BZ1294" s="79"/>
    </row>
    <row r="1295" spans="1:78">
      <c r="A1295" s="79"/>
      <c r="B1295" s="79"/>
      <c r="C1295" s="79"/>
      <c r="D1295" s="79"/>
      <c r="E1295" s="79"/>
      <c r="F1295" s="79"/>
      <c r="G1295" s="79"/>
      <c r="H1295" s="79"/>
      <c r="I1295" s="79"/>
      <c r="J1295" s="79"/>
      <c r="K1295" s="79"/>
      <c r="L1295" s="79"/>
      <c r="AE1295" s="79"/>
      <c r="AF1295" s="79"/>
      <c r="AG1295" s="79"/>
      <c r="AH1295" s="79"/>
      <c r="AI1295" s="79"/>
      <c r="AJ1295" s="79"/>
      <c r="AK1295" s="79"/>
      <c r="AL1295" s="79"/>
      <c r="AM1295" s="79"/>
      <c r="AN1295" s="79"/>
      <c r="AO1295" s="79"/>
      <c r="AP1295" s="79"/>
      <c r="AQ1295" s="79"/>
      <c r="AR1295" s="79"/>
      <c r="AS1295" s="79"/>
      <c r="AT1295" s="79"/>
      <c r="AU1295" s="79"/>
      <c r="AV1295" s="79"/>
      <c r="AW1295" s="79"/>
      <c r="AX1295" s="79"/>
      <c r="AY1295" s="79"/>
      <c r="AZ1295" s="79"/>
      <c r="BA1295" s="79"/>
      <c r="BB1295" s="79"/>
      <c r="BC1295" s="79"/>
      <c r="BD1295" s="79"/>
      <c r="BE1295" s="79"/>
      <c r="BF1295" s="79"/>
      <c r="BG1295" s="79"/>
      <c r="BH1295" s="79"/>
      <c r="BI1295" s="79"/>
      <c r="BJ1295" s="79"/>
      <c r="BK1295" s="79"/>
      <c r="BL1295" s="79"/>
      <c r="BM1295" s="79"/>
      <c r="BN1295" s="79"/>
      <c r="BO1295" s="79"/>
      <c r="BP1295" s="79"/>
      <c r="BQ1295" s="79"/>
      <c r="BR1295" s="79"/>
      <c r="BS1295" s="79"/>
      <c r="BT1295" s="79"/>
      <c r="BU1295" s="79"/>
      <c r="BV1295" s="79"/>
      <c r="BW1295" s="79"/>
      <c r="BX1295" s="79"/>
      <c r="BY1295" s="79"/>
      <c r="BZ1295" s="79"/>
    </row>
    <row r="1296" spans="1:78">
      <c r="A1296" s="79"/>
      <c r="B1296" s="79"/>
      <c r="C1296" s="79"/>
      <c r="D1296" s="79"/>
      <c r="E1296" s="79"/>
      <c r="F1296" s="79"/>
      <c r="G1296" s="79"/>
      <c r="H1296" s="79"/>
      <c r="I1296" s="79"/>
      <c r="J1296" s="79"/>
      <c r="K1296" s="79"/>
      <c r="L1296" s="79"/>
      <c r="AE1296" s="79"/>
      <c r="AF1296" s="79"/>
      <c r="AG1296" s="79"/>
      <c r="AH1296" s="79"/>
      <c r="AI1296" s="79"/>
      <c r="AJ1296" s="79"/>
      <c r="AK1296" s="79"/>
      <c r="AL1296" s="79"/>
      <c r="AM1296" s="79"/>
      <c r="AN1296" s="79"/>
      <c r="AO1296" s="79"/>
      <c r="AP1296" s="79"/>
      <c r="AQ1296" s="79"/>
      <c r="AR1296" s="79"/>
      <c r="AS1296" s="79"/>
      <c r="AT1296" s="79"/>
      <c r="AU1296" s="79"/>
      <c r="AV1296" s="79"/>
      <c r="AW1296" s="79"/>
      <c r="AX1296" s="79"/>
      <c r="AY1296" s="79"/>
      <c r="AZ1296" s="79"/>
      <c r="BA1296" s="79"/>
      <c r="BB1296" s="79"/>
      <c r="BC1296" s="79"/>
      <c r="BD1296" s="79"/>
      <c r="BE1296" s="79"/>
      <c r="BF1296" s="79"/>
      <c r="BG1296" s="79"/>
      <c r="BH1296" s="79"/>
      <c r="BI1296" s="79"/>
      <c r="BJ1296" s="79"/>
      <c r="BK1296" s="79"/>
      <c r="BL1296" s="79"/>
      <c r="BM1296" s="79"/>
      <c r="BN1296" s="79"/>
      <c r="BO1296" s="79"/>
      <c r="BP1296" s="79"/>
      <c r="BQ1296" s="79"/>
      <c r="BR1296" s="79"/>
      <c r="BS1296" s="79"/>
      <c r="BT1296" s="79"/>
      <c r="BU1296" s="79"/>
      <c r="BV1296" s="79"/>
      <c r="BW1296" s="79"/>
      <c r="BX1296" s="79"/>
      <c r="BY1296" s="79"/>
      <c r="BZ1296" s="79"/>
    </row>
    <row r="1297" spans="1:78">
      <c r="A1297" s="79"/>
      <c r="B1297" s="79"/>
      <c r="C1297" s="79"/>
      <c r="D1297" s="79"/>
      <c r="E1297" s="79"/>
      <c r="F1297" s="79"/>
      <c r="G1297" s="79"/>
      <c r="H1297" s="79"/>
      <c r="I1297" s="79"/>
      <c r="J1297" s="79"/>
      <c r="K1297" s="79"/>
      <c r="L1297" s="79"/>
      <c r="AE1297" s="79"/>
      <c r="AF1297" s="79"/>
      <c r="AG1297" s="79"/>
      <c r="AH1297" s="79"/>
      <c r="AI1297" s="79"/>
      <c r="AJ1297" s="79"/>
      <c r="AK1297" s="79"/>
      <c r="AL1297" s="79"/>
      <c r="AM1297" s="79"/>
      <c r="AN1297" s="79"/>
      <c r="AO1297" s="79"/>
      <c r="AP1297" s="79"/>
      <c r="AQ1297" s="79"/>
      <c r="AR1297" s="79"/>
      <c r="AS1297" s="79"/>
      <c r="AT1297" s="79"/>
      <c r="AU1297" s="79"/>
      <c r="AV1297" s="79"/>
      <c r="AW1297" s="79"/>
      <c r="AX1297" s="79"/>
      <c r="AY1297" s="79"/>
      <c r="AZ1297" s="79"/>
      <c r="BA1297" s="79"/>
      <c r="BB1297" s="79"/>
      <c r="BC1297" s="79"/>
      <c r="BD1297" s="79"/>
      <c r="BE1297" s="79"/>
      <c r="BF1297" s="79"/>
      <c r="BG1297" s="79"/>
      <c r="BH1297" s="79"/>
      <c r="BI1297" s="79"/>
      <c r="BJ1297" s="79"/>
      <c r="BK1297" s="79"/>
      <c r="BL1297" s="79"/>
      <c r="BM1297" s="79"/>
      <c r="BN1297" s="79"/>
      <c r="BO1297" s="79"/>
      <c r="BP1297" s="79"/>
      <c r="BQ1297" s="79"/>
      <c r="BR1297" s="79"/>
      <c r="BS1297" s="79"/>
      <c r="BT1297" s="79"/>
      <c r="BU1297" s="79"/>
      <c r="BV1297" s="79"/>
      <c r="BW1297" s="79"/>
      <c r="BX1297" s="79"/>
      <c r="BY1297" s="79"/>
      <c r="BZ1297" s="79"/>
    </row>
    <row r="1298" spans="1:78">
      <c r="A1298" s="79"/>
      <c r="B1298" s="79"/>
      <c r="C1298" s="79"/>
      <c r="D1298" s="79"/>
      <c r="E1298" s="79"/>
      <c r="F1298" s="79"/>
      <c r="G1298" s="79"/>
      <c r="H1298" s="79"/>
      <c r="I1298" s="79"/>
      <c r="J1298" s="79"/>
      <c r="K1298" s="79"/>
      <c r="L1298" s="79"/>
      <c r="AE1298" s="79"/>
      <c r="AF1298" s="79"/>
      <c r="AG1298" s="79"/>
      <c r="AH1298" s="79"/>
      <c r="AI1298" s="79"/>
      <c r="AJ1298" s="79"/>
      <c r="AK1298" s="79"/>
      <c r="AL1298" s="79"/>
      <c r="AM1298" s="79"/>
      <c r="AN1298" s="79"/>
      <c r="AO1298" s="79"/>
      <c r="AP1298" s="79"/>
      <c r="AQ1298" s="79"/>
      <c r="AR1298" s="79"/>
      <c r="AS1298" s="79"/>
      <c r="AT1298" s="79"/>
      <c r="AU1298" s="79"/>
      <c r="AV1298" s="79"/>
      <c r="AW1298" s="79"/>
      <c r="AX1298" s="79"/>
      <c r="AY1298" s="79"/>
      <c r="AZ1298" s="79"/>
      <c r="BA1298" s="79"/>
      <c r="BB1298" s="79"/>
      <c r="BC1298" s="79"/>
      <c r="BD1298" s="79"/>
      <c r="BE1298" s="79"/>
      <c r="BF1298" s="79"/>
      <c r="BG1298" s="79"/>
      <c r="BH1298" s="79"/>
      <c r="BI1298" s="79"/>
      <c r="BJ1298" s="79"/>
      <c r="BK1298" s="79"/>
      <c r="BL1298" s="79"/>
      <c r="BM1298" s="79"/>
      <c r="BN1298" s="79"/>
      <c r="BO1298" s="79"/>
      <c r="BP1298" s="79"/>
      <c r="BQ1298" s="79"/>
      <c r="BR1298" s="79"/>
      <c r="BS1298" s="79"/>
      <c r="BT1298" s="79"/>
      <c r="BU1298" s="79"/>
      <c r="BV1298" s="79"/>
      <c r="BW1298" s="79"/>
      <c r="BX1298" s="79"/>
      <c r="BY1298" s="79"/>
      <c r="BZ1298" s="79"/>
    </row>
    <row r="1299" spans="1:78">
      <c r="A1299" s="79"/>
      <c r="B1299" s="79"/>
      <c r="C1299" s="79"/>
      <c r="D1299" s="79"/>
      <c r="E1299" s="79"/>
      <c r="F1299" s="79"/>
      <c r="G1299" s="79"/>
      <c r="H1299" s="79"/>
      <c r="I1299" s="79"/>
      <c r="J1299" s="79"/>
      <c r="K1299" s="79"/>
      <c r="L1299" s="79"/>
      <c r="AE1299" s="79"/>
      <c r="AF1299" s="79"/>
      <c r="AG1299" s="79"/>
      <c r="AH1299" s="79"/>
      <c r="AI1299" s="79"/>
      <c r="AJ1299" s="79"/>
      <c r="AK1299" s="79"/>
      <c r="AL1299" s="79"/>
      <c r="AM1299" s="79"/>
      <c r="AN1299" s="79"/>
      <c r="AO1299" s="79"/>
      <c r="AP1299" s="79"/>
      <c r="AQ1299" s="79"/>
      <c r="AR1299" s="79"/>
      <c r="AS1299" s="79"/>
      <c r="AT1299" s="79"/>
      <c r="AU1299" s="79"/>
      <c r="AV1299" s="79"/>
      <c r="AW1299" s="79"/>
      <c r="AX1299" s="79"/>
      <c r="AY1299" s="79"/>
      <c r="AZ1299" s="79"/>
      <c r="BA1299" s="79"/>
      <c r="BB1299" s="79"/>
      <c r="BC1299" s="79"/>
      <c r="BD1299" s="79"/>
      <c r="BE1299" s="79"/>
      <c r="BF1299" s="79"/>
      <c r="BG1299" s="79"/>
      <c r="BH1299" s="79"/>
      <c r="BI1299" s="79"/>
      <c r="BJ1299" s="79"/>
      <c r="BK1299" s="79"/>
      <c r="BL1299" s="79"/>
      <c r="BM1299" s="79"/>
      <c r="BN1299" s="79"/>
      <c r="BO1299" s="79"/>
      <c r="BP1299" s="79"/>
      <c r="BQ1299" s="79"/>
      <c r="BR1299" s="79"/>
      <c r="BS1299" s="79"/>
      <c r="BT1299" s="79"/>
      <c r="BU1299" s="79"/>
      <c r="BV1299" s="79"/>
      <c r="BW1299" s="79"/>
      <c r="BX1299" s="79"/>
      <c r="BY1299" s="79"/>
      <c r="BZ1299" s="79"/>
    </row>
    <row r="1300" spans="1:78">
      <c r="A1300" s="79"/>
      <c r="B1300" s="79"/>
      <c r="C1300" s="79"/>
      <c r="D1300" s="79"/>
      <c r="E1300" s="79"/>
      <c r="F1300" s="79"/>
      <c r="G1300" s="79"/>
      <c r="H1300" s="79"/>
      <c r="I1300" s="79"/>
      <c r="J1300" s="79"/>
      <c r="K1300" s="79"/>
      <c r="L1300" s="79"/>
      <c r="AE1300" s="79"/>
      <c r="AF1300" s="79"/>
      <c r="AG1300" s="79"/>
      <c r="AH1300" s="79"/>
      <c r="AI1300" s="79"/>
      <c r="AJ1300" s="79"/>
      <c r="AK1300" s="79"/>
      <c r="AL1300" s="79"/>
      <c r="AM1300" s="79"/>
      <c r="AN1300" s="79"/>
      <c r="AO1300" s="79"/>
      <c r="AP1300" s="79"/>
      <c r="AQ1300" s="79"/>
      <c r="AR1300" s="79"/>
      <c r="AS1300" s="79"/>
      <c r="AT1300" s="79"/>
      <c r="AU1300" s="79"/>
      <c r="AV1300" s="79"/>
      <c r="AW1300" s="79"/>
      <c r="AX1300" s="79"/>
      <c r="AY1300" s="79"/>
      <c r="AZ1300" s="79"/>
      <c r="BA1300" s="79"/>
      <c r="BB1300" s="79"/>
      <c r="BC1300" s="79"/>
      <c r="BD1300" s="79"/>
      <c r="BE1300" s="79"/>
      <c r="BF1300" s="79"/>
      <c r="BG1300" s="79"/>
      <c r="BH1300" s="79"/>
      <c r="BI1300" s="79"/>
      <c r="BJ1300" s="79"/>
      <c r="BK1300" s="79"/>
      <c r="BL1300" s="79"/>
      <c r="BM1300" s="79"/>
      <c r="BN1300" s="79"/>
      <c r="BO1300" s="79"/>
      <c r="BP1300" s="79"/>
      <c r="BQ1300" s="79"/>
      <c r="BR1300" s="79"/>
      <c r="BS1300" s="79"/>
      <c r="BT1300" s="79"/>
      <c r="BU1300" s="79"/>
      <c r="BV1300" s="79"/>
      <c r="BW1300" s="79"/>
      <c r="BX1300" s="79"/>
      <c r="BY1300" s="79"/>
      <c r="BZ1300" s="79"/>
    </row>
    <row r="1301" spans="1:78">
      <c r="A1301" s="79"/>
      <c r="B1301" s="79"/>
      <c r="C1301" s="79"/>
      <c r="D1301" s="79"/>
      <c r="E1301" s="79"/>
      <c r="F1301" s="79"/>
      <c r="G1301" s="79"/>
      <c r="H1301" s="79"/>
      <c r="I1301" s="79"/>
      <c r="J1301" s="79"/>
      <c r="K1301" s="79"/>
      <c r="L1301" s="79"/>
      <c r="AE1301" s="79"/>
      <c r="AF1301" s="79"/>
      <c r="AG1301" s="79"/>
      <c r="AH1301" s="79"/>
      <c r="AI1301" s="79"/>
      <c r="AJ1301" s="79"/>
      <c r="AK1301" s="79"/>
      <c r="AL1301" s="79"/>
      <c r="AM1301" s="79"/>
      <c r="AN1301" s="79"/>
      <c r="AO1301" s="79"/>
      <c r="AP1301" s="79"/>
      <c r="AQ1301" s="79"/>
      <c r="AR1301" s="79"/>
      <c r="AS1301" s="79"/>
      <c r="AT1301" s="79"/>
      <c r="AU1301" s="79"/>
      <c r="AV1301" s="79"/>
      <c r="AW1301" s="79"/>
      <c r="AX1301" s="79"/>
      <c r="AY1301" s="79"/>
      <c r="AZ1301" s="79"/>
      <c r="BA1301" s="79"/>
      <c r="BB1301" s="79"/>
      <c r="BC1301" s="79"/>
      <c r="BD1301" s="79"/>
      <c r="BE1301" s="79"/>
      <c r="BF1301" s="79"/>
      <c r="BG1301" s="79"/>
      <c r="BH1301" s="79"/>
      <c r="BI1301" s="79"/>
      <c r="BJ1301" s="79"/>
      <c r="BK1301" s="79"/>
      <c r="BL1301" s="79"/>
      <c r="BM1301" s="79"/>
      <c r="BN1301" s="79"/>
      <c r="BO1301" s="79"/>
      <c r="BP1301" s="79"/>
      <c r="BQ1301" s="79"/>
      <c r="BR1301" s="79"/>
      <c r="BS1301" s="79"/>
      <c r="BT1301" s="79"/>
      <c r="BU1301" s="79"/>
      <c r="BV1301" s="79"/>
      <c r="BW1301" s="79"/>
      <c r="BX1301" s="79"/>
      <c r="BY1301" s="79"/>
      <c r="BZ1301" s="79"/>
    </row>
    <row r="1302" spans="1:78">
      <c r="A1302" s="79"/>
      <c r="B1302" s="79"/>
      <c r="C1302" s="79"/>
      <c r="D1302" s="79"/>
      <c r="E1302" s="79"/>
      <c r="F1302" s="79"/>
      <c r="G1302" s="79"/>
      <c r="H1302" s="79"/>
      <c r="I1302" s="79"/>
      <c r="J1302" s="79"/>
      <c r="K1302" s="79"/>
      <c r="L1302" s="79"/>
      <c r="AE1302" s="79"/>
      <c r="AF1302" s="79"/>
      <c r="AG1302" s="79"/>
      <c r="AH1302" s="79"/>
      <c r="AI1302" s="79"/>
      <c r="AJ1302" s="79"/>
      <c r="AK1302" s="79"/>
      <c r="AL1302" s="79"/>
      <c r="AM1302" s="79"/>
      <c r="AN1302" s="79"/>
      <c r="AO1302" s="79"/>
      <c r="AP1302" s="79"/>
      <c r="AQ1302" s="79"/>
      <c r="AR1302" s="79"/>
      <c r="AS1302" s="79"/>
      <c r="AT1302" s="79"/>
      <c r="AU1302" s="79"/>
      <c r="AV1302" s="79"/>
      <c r="AW1302" s="79"/>
      <c r="AX1302" s="79"/>
      <c r="AY1302" s="79"/>
      <c r="AZ1302" s="79"/>
      <c r="BA1302" s="79"/>
      <c r="BB1302" s="79"/>
      <c r="BC1302" s="79"/>
      <c r="BD1302" s="79"/>
      <c r="BE1302" s="79"/>
      <c r="BF1302" s="79"/>
      <c r="BG1302" s="79"/>
      <c r="BH1302" s="79"/>
      <c r="BI1302" s="79"/>
      <c r="BJ1302" s="79"/>
      <c r="BK1302" s="79"/>
      <c r="BL1302" s="79"/>
      <c r="BM1302" s="79"/>
      <c r="BN1302" s="79"/>
      <c r="BO1302" s="79"/>
      <c r="BP1302" s="79"/>
      <c r="BQ1302" s="79"/>
      <c r="BR1302" s="79"/>
      <c r="BS1302" s="79"/>
      <c r="BT1302" s="79"/>
      <c r="BU1302" s="79"/>
      <c r="BV1302" s="79"/>
      <c r="BW1302" s="79"/>
      <c r="BX1302" s="79"/>
      <c r="BY1302" s="79"/>
      <c r="BZ1302" s="79"/>
    </row>
    <row r="1303" spans="1:78">
      <c r="A1303" s="79"/>
      <c r="B1303" s="79"/>
      <c r="C1303" s="79"/>
      <c r="D1303" s="79"/>
      <c r="E1303" s="79"/>
      <c r="F1303" s="79"/>
      <c r="G1303" s="79"/>
      <c r="H1303" s="79"/>
      <c r="I1303" s="79"/>
      <c r="J1303" s="79"/>
      <c r="K1303" s="79"/>
      <c r="L1303" s="79"/>
      <c r="AE1303" s="79"/>
      <c r="AF1303" s="79"/>
      <c r="AG1303" s="79"/>
      <c r="AH1303" s="79"/>
      <c r="AI1303" s="79"/>
      <c r="AJ1303" s="79"/>
      <c r="AK1303" s="79"/>
      <c r="AL1303" s="79"/>
      <c r="AM1303" s="79"/>
      <c r="AN1303" s="79"/>
      <c r="AO1303" s="79"/>
      <c r="AP1303" s="79"/>
      <c r="AQ1303" s="79"/>
      <c r="AR1303" s="79"/>
      <c r="AS1303" s="79"/>
      <c r="AT1303" s="79"/>
      <c r="AU1303" s="79"/>
      <c r="AV1303" s="79"/>
      <c r="AW1303" s="79"/>
      <c r="AX1303" s="79"/>
      <c r="AY1303" s="79"/>
      <c r="AZ1303" s="79"/>
      <c r="BA1303" s="79"/>
      <c r="BB1303" s="79"/>
      <c r="BC1303" s="79"/>
      <c r="BD1303" s="79"/>
      <c r="BE1303" s="79"/>
      <c r="BF1303" s="79"/>
      <c r="BG1303" s="79"/>
      <c r="BH1303" s="79"/>
      <c r="BI1303" s="79"/>
      <c r="BJ1303" s="79"/>
      <c r="BK1303" s="79"/>
      <c r="BL1303" s="79"/>
      <c r="BM1303" s="79"/>
      <c r="BN1303" s="79"/>
      <c r="BO1303" s="79"/>
      <c r="BP1303" s="79"/>
      <c r="BQ1303" s="79"/>
      <c r="BR1303" s="79"/>
      <c r="BS1303" s="79"/>
      <c r="BT1303" s="79"/>
      <c r="BU1303" s="79"/>
      <c r="BV1303" s="79"/>
      <c r="BW1303" s="79"/>
      <c r="BX1303" s="79"/>
      <c r="BY1303" s="79"/>
      <c r="BZ1303" s="79"/>
    </row>
    <row r="1304" spans="1:78">
      <c r="A1304" s="79"/>
      <c r="B1304" s="79"/>
      <c r="C1304" s="79"/>
      <c r="D1304" s="79"/>
      <c r="E1304" s="79"/>
      <c r="F1304" s="79"/>
      <c r="G1304" s="79"/>
      <c r="H1304" s="79"/>
      <c r="I1304" s="79"/>
      <c r="J1304" s="79"/>
      <c r="K1304" s="79"/>
      <c r="L1304" s="79"/>
      <c r="AE1304" s="79"/>
      <c r="AF1304" s="79"/>
      <c r="AG1304" s="79"/>
      <c r="AH1304" s="79"/>
      <c r="AI1304" s="79"/>
      <c r="AJ1304" s="79"/>
      <c r="AK1304" s="79"/>
      <c r="AL1304" s="79"/>
      <c r="AM1304" s="79"/>
      <c r="AN1304" s="79"/>
      <c r="AO1304" s="79"/>
      <c r="AP1304" s="79"/>
      <c r="AQ1304" s="79"/>
      <c r="AR1304" s="79"/>
      <c r="AS1304" s="79"/>
      <c r="AT1304" s="79"/>
      <c r="AU1304" s="79"/>
      <c r="AV1304" s="79"/>
      <c r="AW1304" s="79"/>
      <c r="AX1304" s="79"/>
      <c r="AY1304" s="79"/>
      <c r="AZ1304" s="79"/>
      <c r="BA1304" s="79"/>
      <c r="BB1304" s="79"/>
      <c r="BC1304" s="79"/>
      <c r="BD1304" s="79"/>
      <c r="BE1304" s="79"/>
      <c r="BF1304" s="79"/>
      <c r="BG1304" s="79"/>
      <c r="BH1304" s="79"/>
      <c r="BI1304" s="79"/>
      <c r="BJ1304" s="79"/>
      <c r="BK1304" s="79"/>
      <c r="BL1304" s="79"/>
      <c r="BM1304" s="79"/>
      <c r="BN1304" s="79"/>
      <c r="BO1304" s="79"/>
      <c r="BP1304" s="79"/>
      <c r="BQ1304" s="79"/>
      <c r="BR1304" s="79"/>
      <c r="BS1304" s="79"/>
      <c r="BT1304" s="79"/>
      <c r="BU1304" s="79"/>
      <c r="BV1304" s="79"/>
      <c r="BW1304" s="79"/>
      <c r="BX1304" s="79"/>
      <c r="BY1304" s="79"/>
      <c r="BZ1304" s="79"/>
    </row>
    <row r="1305" spans="1:78">
      <c r="A1305" s="79"/>
      <c r="B1305" s="79"/>
      <c r="C1305" s="79"/>
      <c r="D1305" s="79"/>
      <c r="E1305" s="79"/>
      <c r="F1305" s="79"/>
      <c r="G1305" s="79"/>
      <c r="H1305" s="79"/>
      <c r="I1305" s="79"/>
      <c r="J1305" s="79"/>
      <c r="K1305" s="79"/>
      <c r="L1305" s="79"/>
      <c r="AE1305" s="79"/>
      <c r="AF1305" s="79"/>
      <c r="AG1305" s="79"/>
      <c r="AH1305" s="79"/>
      <c r="AI1305" s="79"/>
      <c r="AJ1305" s="79"/>
      <c r="AK1305" s="79"/>
      <c r="AL1305" s="79"/>
      <c r="AM1305" s="79"/>
      <c r="AN1305" s="79"/>
      <c r="AO1305" s="79"/>
      <c r="AP1305" s="79"/>
      <c r="AQ1305" s="79"/>
      <c r="AR1305" s="79"/>
      <c r="AS1305" s="79"/>
      <c r="AT1305" s="79"/>
      <c r="AU1305" s="79"/>
      <c r="AV1305" s="79"/>
      <c r="AW1305" s="79"/>
      <c r="AX1305" s="79"/>
      <c r="AY1305" s="79"/>
      <c r="AZ1305" s="79"/>
      <c r="BA1305" s="79"/>
      <c r="BB1305" s="79"/>
      <c r="BC1305" s="79"/>
      <c r="BD1305" s="79"/>
      <c r="BE1305" s="79"/>
      <c r="BF1305" s="79"/>
      <c r="BG1305" s="79"/>
      <c r="BH1305" s="79"/>
      <c r="BI1305" s="79"/>
      <c r="BJ1305" s="79"/>
      <c r="BK1305" s="79"/>
      <c r="BL1305" s="79"/>
      <c r="BM1305" s="79"/>
      <c r="BN1305" s="79"/>
      <c r="BO1305" s="79"/>
      <c r="BP1305" s="79"/>
      <c r="BQ1305" s="79"/>
      <c r="BR1305" s="79"/>
      <c r="BS1305" s="79"/>
      <c r="BT1305" s="79"/>
      <c r="BU1305" s="79"/>
      <c r="BV1305" s="79"/>
      <c r="BW1305" s="79"/>
      <c r="BX1305" s="79"/>
      <c r="BY1305" s="79"/>
      <c r="BZ1305" s="79"/>
    </row>
    <row r="1306" spans="1:78">
      <c r="A1306" s="79"/>
      <c r="B1306" s="79"/>
      <c r="C1306" s="79"/>
      <c r="D1306" s="79"/>
      <c r="E1306" s="79"/>
      <c r="F1306" s="79"/>
      <c r="G1306" s="79"/>
      <c r="H1306" s="79"/>
      <c r="I1306" s="79"/>
      <c r="J1306" s="79"/>
      <c r="K1306" s="79"/>
      <c r="L1306" s="79"/>
      <c r="AE1306" s="79"/>
      <c r="AF1306" s="79"/>
      <c r="AG1306" s="79"/>
      <c r="AH1306" s="79"/>
      <c r="AI1306" s="79"/>
      <c r="AJ1306" s="79"/>
      <c r="AK1306" s="79"/>
      <c r="AL1306" s="79"/>
      <c r="AM1306" s="79"/>
      <c r="AN1306" s="79"/>
      <c r="AO1306" s="79"/>
      <c r="AP1306" s="79"/>
      <c r="AQ1306" s="79"/>
      <c r="AR1306" s="79"/>
      <c r="AS1306" s="79"/>
      <c r="AT1306" s="79"/>
      <c r="AU1306" s="79"/>
      <c r="AV1306" s="79"/>
      <c r="AW1306" s="79"/>
      <c r="AX1306" s="79"/>
      <c r="AY1306" s="79"/>
      <c r="AZ1306" s="79"/>
      <c r="BA1306" s="79"/>
      <c r="BB1306" s="79"/>
      <c r="BC1306" s="79"/>
      <c r="BD1306" s="79"/>
      <c r="BE1306" s="79"/>
      <c r="BF1306" s="79"/>
      <c r="BG1306" s="79"/>
      <c r="BH1306" s="79"/>
      <c r="BI1306" s="79"/>
      <c r="BJ1306" s="79"/>
      <c r="BK1306" s="79"/>
      <c r="BL1306" s="79"/>
      <c r="BM1306" s="79"/>
      <c r="BN1306" s="79"/>
      <c r="BO1306" s="79"/>
      <c r="BP1306" s="79"/>
      <c r="BQ1306" s="79"/>
      <c r="BR1306" s="79"/>
      <c r="BS1306" s="79"/>
      <c r="BT1306" s="79"/>
      <c r="BU1306" s="79"/>
      <c r="BV1306" s="79"/>
      <c r="BW1306" s="79"/>
      <c r="BX1306" s="79"/>
      <c r="BY1306" s="79"/>
      <c r="BZ1306" s="79"/>
    </row>
    <row r="1307" spans="1:78">
      <c r="A1307" s="79"/>
      <c r="B1307" s="79"/>
      <c r="C1307" s="79"/>
      <c r="D1307" s="79"/>
      <c r="E1307" s="79"/>
      <c r="F1307" s="79"/>
      <c r="G1307" s="79"/>
      <c r="H1307" s="79"/>
      <c r="I1307" s="79"/>
      <c r="J1307" s="79"/>
      <c r="K1307" s="79"/>
      <c r="L1307" s="79"/>
      <c r="AE1307" s="79"/>
      <c r="AF1307" s="79"/>
      <c r="AG1307" s="79"/>
      <c r="AH1307" s="79"/>
      <c r="AI1307" s="79"/>
      <c r="AJ1307" s="79"/>
      <c r="AK1307" s="79"/>
      <c r="AL1307" s="79"/>
      <c r="AM1307" s="79"/>
      <c r="AN1307" s="79"/>
      <c r="AO1307" s="79"/>
      <c r="AP1307" s="79"/>
      <c r="AQ1307" s="79"/>
      <c r="AR1307" s="79"/>
      <c r="AS1307" s="79"/>
      <c r="AT1307" s="79"/>
      <c r="AU1307" s="79"/>
      <c r="AV1307" s="79"/>
      <c r="AW1307" s="79"/>
      <c r="AX1307" s="79"/>
      <c r="AY1307" s="79"/>
      <c r="AZ1307" s="79"/>
      <c r="BA1307" s="79"/>
      <c r="BB1307" s="79"/>
      <c r="BC1307" s="79"/>
      <c r="BD1307" s="79"/>
      <c r="BE1307" s="79"/>
      <c r="BF1307" s="79"/>
      <c r="BG1307" s="79"/>
      <c r="BH1307" s="79"/>
      <c r="BI1307" s="79"/>
      <c r="BJ1307" s="79"/>
      <c r="BK1307" s="79"/>
      <c r="BL1307" s="79"/>
      <c r="BM1307" s="79"/>
      <c r="BN1307" s="79"/>
      <c r="BO1307" s="79"/>
      <c r="BP1307" s="79"/>
      <c r="BQ1307" s="79"/>
      <c r="BR1307" s="79"/>
      <c r="BS1307" s="79"/>
      <c r="BT1307" s="79"/>
      <c r="BU1307" s="79"/>
      <c r="BV1307" s="79"/>
      <c r="BW1307" s="79"/>
      <c r="BX1307" s="79"/>
      <c r="BY1307" s="79"/>
      <c r="BZ1307" s="79"/>
    </row>
    <row r="1308" spans="1:78">
      <c r="A1308" s="79"/>
      <c r="B1308" s="79"/>
      <c r="C1308" s="79"/>
      <c r="D1308" s="79"/>
      <c r="E1308" s="79"/>
      <c r="F1308" s="79"/>
      <c r="G1308" s="79"/>
      <c r="H1308" s="79"/>
      <c r="I1308" s="79"/>
      <c r="J1308" s="79"/>
      <c r="K1308" s="79"/>
      <c r="L1308" s="79"/>
      <c r="AE1308" s="79"/>
      <c r="AF1308" s="79"/>
      <c r="AG1308" s="79"/>
      <c r="AH1308" s="79"/>
      <c r="AI1308" s="79"/>
      <c r="AJ1308" s="79"/>
      <c r="AK1308" s="79"/>
      <c r="AL1308" s="79"/>
      <c r="AM1308" s="79"/>
      <c r="AN1308" s="79"/>
      <c r="AO1308" s="79"/>
      <c r="AP1308" s="79"/>
      <c r="AQ1308" s="79"/>
      <c r="AR1308" s="79"/>
      <c r="AS1308" s="79"/>
      <c r="AT1308" s="79"/>
      <c r="AU1308" s="79"/>
      <c r="AV1308" s="79"/>
      <c r="AW1308" s="79"/>
      <c r="AX1308" s="79"/>
      <c r="AY1308" s="79"/>
      <c r="AZ1308" s="79"/>
      <c r="BA1308" s="79"/>
      <c r="BB1308" s="79"/>
      <c r="BC1308" s="79"/>
      <c r="BD1308" s="79"/>
      <c r="BE1308" s="79"/>
      <c r="BF1308" s="79"/>
      <c r="BG1308" s="79"/>
      <c r="BH1308" s="79"/>
      <c r="BI1308" s="79"/>
      <c r="BJ1308" s="79"/>
      <c r="BK1308" s="79"/>
      <c r="BL1308" s="79"/>
      <c r="BM1308" s="79"/>
      <c r="BN1308" s="79"/>
      <c r="BO1308" s="79"/>
      <c r="BP1308" s="79"/>
      <c r="BQ1308" s="79"/>
      <c r="BR1308" s="79"/>
      <c r="BS1308" s="79"/>
      <c r="BT1308" s="79"/>
      <c r="BU1308" s="79"/>
      <c r="BV1308" s="79"/>
      <c r="BW1308" s="79"/>
      <c r="BX1308" s="79"/>
      <c r="BY1308" s="79"/>
      <c r="BZ1308" s="79"/>
    </row>
    <row r="1309" spans="1:78">
      <c r="A1309" s="79"/>
      <c r="B1309" s="79"/>
      <c r="C1309" s="79"/>
      <c r="D1309" s="79"/>
      <c r="E1309" s="79"/>
      <c r="F1309" s="79"/>
      <c r="G1309" s="79"/>
      <c r="H1309" s="79"/>
      <c r="I1309" s="79"/>
      <c r="J1309" s="79"/>
      <c r="K1309" s="79"/>
      <c r="L1309" s="79"/>
      <c r="AE1309" s="79"/>
      <c r="AF1309" s="79"/>
      <c r="AG1309" s="79"/>
      <c r="AH1309" s="79"/>
      <c r="AI1309" s="79"/>
      <c r="AJ1309" s="79"/>
      <c r="AK1309" s="79"/>
      <c r="AL1309" s="79"/>
      <c r="AM1309" s="79"/>
      <c r="AN1309" s="79"/>
      <c r="AO1309" s="79"/>
      <c r="AP1309" s="79"/>
      <c r="AQ1309" s="79"/>
      <c r="AR1309" s="79"/>
      <c r="AS1309" s="79"/>
      <c r="AT1309" s="79"/>
      <c r="AU1309" s="79"/>
      <c r="AV1309" s="79"/>
      <c r="AW1309" s="79"/>
      <c r="AX1309" s="79"/>
      <c r="AY1309" s="79"/>
      <c r="AZ1309" s="79"/>
      <c r="BA1309" s="79"/>
      <c r="BB1309" s="79"/>
      <c r="BC1309" s="79"/>
      <c r="BD1309" s="79"/>
      <c r="BE1309" s="79"/>
      <c r="BF1309" s="79"/>
      <c r="BG1309" s="79"/>
      <c r="BH1309" s="79"/>
      <c r="BI1309" s="79"/>
      <c r="BJ1309" s="79"/>
      <c r="BK1309" s="79"/>
      <c r="BL1309" s="79"/>
      <c r="BM1309" s="79"/>
      <c r="BN1309" s="79"/>
      <c r="BO1309" s="79"/>
      <c r="BP1309" s="79"/>
      <c r="BQ1309" s="79"/>
      <c r="BR1309" s="79"/>
      <c r="BS1309" s="79"/>
      <c r="BT1309" s="79"/>
      <c r="BU1309" s="79"/>
      <c r="BV1309" s="79"/>
      <c r="BW1309" s="79"/>
      <c r="BX1309" s="79"/>
      <c r="BY1309" s="79"/>
      <c r="BZ1309" s="79"/>
    </row>
    <row r="1310" spans="1:78">
      <c r="A1310" s="79"/>
      <c r="B1310" s="79"/>
      <c r="C1310" s="79"/>
      <c r="D1310" s="79"/>
      <c r="E1310" s="79"/>
      <c r="F1310" s="79"/>
      <c r="G1310" s="79"/>
      <c r="H1310" s="79"/>
      <c r="I1310" s="79"/>
      <c r="J1310" s="79"/>
      <c r="K1310" s="79"/>
      <c r="L1310" s="79"/>
      <c r="AE1310" s="79"/>
      <c r="AF1310" s="79"/>
      <c r="AG1310" s="79"/>
      <c r="AH1310" s="79"/>
      <c r="AI1310" s="79"/>
      <c r="AJ1310" s="79"/>
      <c r="AK1310" s="79"/>
      <c r="AL1310" s="79"/>
      <c r="AM1310" s="79"/>
      <c r="AN1310" s="79"/>
      <c r="AO1310" s="79"/>
      <c r="AP1310" s="79"/>
      <c r="AQ1310" s="79"/>
      <c r="AR1310" s="79"/>
      <c r="AS1310" s="79"/>
      <c r="AT1310" s="79"/>
      <c r="AU1310" s="79"/>
      <c r="AV1310" s="79"/>
      <c r="AW1310" s="79"/>
      <c r="AX1310" s="79"/>
      <c r="AY1310" s="79"/>
      <c r="AZ1310" s="79"/>
      <c r="BA1310" s="79"/>
      <c r="BB1310" s="79"/>
      <c r="BC1310" s="79"/>
      <c r="BD1310" s="79"/>
      <c r="BE1310" s="79"/>
      <c r="BF1310" s="79"/>
      <c r="BG1310" s="79"/>
      <c r="BH1310" s="79"/>
      <c r="BI1310" s="79"/>
      <c r="BJ1310" s="79"/>
      <c r="BK1310" s="79"/>
      <c r="BL1310" s="79"/>
      <c r="BM1310" s="79"/>
      <c r="BN1310" s="79"/>
      <c r="BO1310" s="79"/>
      <c r="BP1310" s="79"/>
      <c r="BQ1310" s="79"/>
      <c r="BR1310" s="79"/>
      <c r="BS1310" s="79"/>
      <c r="BT1310" s="79"/>
      <c r="BU1310" s="79"/>
      <c r="BV1310" s="79"/>
      <c r="BW1310" s="79"/>
      <c r="BX1310" s="79"/>
      <c r="BY1310" s="79"/>
      <c r="BZ1310" s="79"/>
    </row>
    <row r="1311" spans="1:78">
      <c r="A1311" s="79"/>
      <c r="B1311" s="79"/>
      <c r="C1311" s="79"/>
      <c r="D1311" s="79"/>
      <c r="E1311" s="79"/>
      <c r="F1311" s="79"/>
      <c r="G1311" s="79"/>
      <c r="H1311" s="79"/>
      <c r="I1311" s="79"/>
      <c r="J1311" s="79"/>
      <c r="K1311" s="79"/>
      <c r="L1311" s="79"/>
      <c r="AE1311" s="79"/>
      <c r="AF1311" s="79"/>
      <c r="AG1311" s="79"/>
      <c r="AH1311" s="79"/>
      <c r="AI1311" s="79"/>
      <c r="AJ1311" s="79"/>
      <c r="AK1311" s="79"/>
      <c r="AL1311" s="79"/>
      <c r="AM1311" s="79"/>
      <c r="AN1311" s="79"/>
      <c r="AO1311" s="79"/>
      <c r="AP1311" s="79"/>
      <c r="AQ1311" s="79"/>
      <c r="AR1311" s="79"/>
      <c r="AS1311" s="79"/>
      <c r="AT1311" s="79"/>
      <c r="AU1311" s="79"/>
      <c r="AV1311" s="79"/>
      <c r="AW1311" s="79"/>
      <c r="AX1311" s="79"/>
      <c r="AY1311" s="79"/>
      <c r="AZ1311" s="79"/>
      <c r="BA1311" s="79"/>
      <c r="BB1311" s="79"/>
      <c r="BC1311" s="79"/>
      <c r="BD1311" s="79"/>
      <c r="BE1311" s="79"/>
      <c r="BF1311" s="79"/>
      <c r="BG1311" s="79"/>
      <c r="BH1311" s="79"/>
      <c r="BI1311" s="79"/>
      <c r="BJ1311" s="79"/>
      <c r="BK1311" s="79"/>
      <c r="BL1311" s="79"/>
      <c r="BM1311" s="79"/>
      <c r="BN1311" s="79"/>
      <c r="BO1311" s="79"/>
      <c r="BP1311" s="79"/>
      <c r="BQ1311" s="79"/>
      <c r="BR1311" s="79"/>
      <c r="BS1311" s="79"/>
      <c r="BT1311" s="79"/>
      <c r="BU1311" s="79"/>
      <c r="BV1311" s="79"/>
      <c r="BW1311" s="79"/>
      <c r="BX1311" s="79"/>
      <c r="BY1311" s="79"/>
      <c r="BZ1311" s="79"/>
    </row>
    <row r="1312" spans="1:78">
      <c r="A1312" s="79"/>
      <c r="B1312" s="79"/>
      <c r="C1312" s="79"/>
      <c r="D1312" s="79"/>
      <c r="E1312" s="79"/>
      <c r="F1312" s="79"/>
      <c r="G1312" s="79"/>
      <c r="H1312" s="79"/>
      <c r="I1312" s="79"/>
      <c r="J1312" s="79"/>
      <c r="K1312" s="79"/>
      <c r="L1312" s="79"/>
      <c r="AE1312" s="79"/>
      <c r="AF1312" s="79"/>
      <c r="AG1312" s="79"/>
      <c r="AH1312" s="79"/>
      <c r="AI1312" s="79"/>
      <c r="AJ1312" s="79"/>
      <c r="AK1312" s="79"/>
      <c r="AL1312" s="79"/>
      <c r="AM1312" s="79"/>
      <c r="AN1312" s="79"/>
      <c r="AO1312" s="79"/>
      <c r="AP1312" s="79"/>
      <c r="AQ1312" s="79"/>
      <c r="AR1312" s="79"/>
      <c r="AS1312" s="79"/>
      <c r="AT1312" s="79"/>
      <c r="AU1312" s="79"/>
      <c r="AV1312" s="79"/>
      <c r="AW1312" s="79"/>
      <c r="AX1312" s="79"/>
      <c r="AY1312" s="79"/>
      <c r="AZ1312" s="79"/>
      <c r="BA1312" s="79"/>
      <c r="BB1312" s="79"/>
      <c r="BC1312" s="79"/>
      <c r="BD1312" s="79"/>
      <c r="BE1312" s="79"/>
      <c r="BF1312" s="79"/>
      <c r="BG1312" s="79"/>
      <c r="BH1312" s="79"/>
      <c r="BI1312" s="79"/>
      <c r="BJ1312" s="79"/>
      <c r="BK1312" s="79"/>
      <c r="BL1312" s="79"/>
      <c r="BM1312" s="79"/>
      <c r="BN1312" s="79"/>
      <c r="BO1312" s="79"/>
      <c r="BP1312" s="79"/>
      <c r="BQ1312" s="79"/>
      <c r="BR1312" s="79"/>
      <c r="BS1312" s="79"/>
      <c r="BT1312" s="79"/>
      <c r="BU1312" s="79"/>
      <c r="BV1312" s="79"/>
      <c r="BW1312" s="79"/>
      <c r="BX1312" s="79"/>
      <c r="BY1312" s="79"/>
      <c r="BZ1312" s="79"/>
    </row>
    <row r="1313" spans="1:78">
      <c r="A1313" s="79"/>
      <c r="B1313" s="79"/>
      <c r="C1313" s="79"/>
      <c r="D1313" s="79"/>
      <c r="E1313" s="79"/>
      <c r="F1313" s="79"/>
      <c r="G1313" s="79"/>
      <c r="H1313" s="79"/>
      <c r="I1313" s="79"/>
      <c r="J1313" s="79"/>
      <c r="K1313" s="79"/>
      <c r="L1313" s="79"/>
      <c r="AE1313" s="79"/>
      <c r="AF1313" s="79"/>
      <c r="AG1313" s="79"/>
      <c r="AH1313" s="79"/>
      <c r="AI1313" s="79"/>
      <c r="AJ1313" s="79"/>
      <c r="AK1313" s="79"/>
      <c r="AL1313" s="79"/>
      <c r="AM1313" s="79"/>
      <c r="AN1313" s="79"/>
      <c r="AO1313" s="79"/>
      <c r="AP1313" s="79"/>
      <c r="AQ1313" s="79"/>
      <c r="AR1313" s="79"/>
      <c r="AS1313" s="79"/>
      <c r="AT1313" s="79"/>
      <c r="AU1313" s="79"/>
      <c r="AV1313" s="79"/>
      <c r="AW1313" s="79"/>
      <c r="AX1313" s="79"/>
      <c r="AY1313" s="79"/>
      <c r="AZ1313" s="79"/>
      <c r="BA1313" s="79"/>
      <c r="BB1313" s="79"/>
      <c r="BC1313" s="79"/>
      <c r="BD1313" s="79"/>
      <c r="BE1313" s="79"/>
      <c r="BF1313" s="79"/>
      <c r="BG1313" s="79"/>
      <c r="BH1313" s="79"/>
      <c r="BI1313" s="79"/>
      <c r="BJ1313" s="79"/>
      <c r="BK1313" s="79"/>
      <c r="BL1313" s="79"/>
      <c r="BM1313" s="79"/>
      <c r="BN1313" s="79"/>
      <c r="BO1313" s="79"/>
      <c r="BP1313" s="79"/>
      <c r="BQ1313" s="79"/>
      <c r="BR1313" s="79"/>
      <c r="BS1313" s="79"/>
      <c r="BT1313" s="79"/>
      <c r="BU1313" s="79"/>
      <c r="BV1313" s="79"/>
      <c r="BW1313" s="79"/>
      <c r="BX1313" s="79"/>
      <c r="BY1313" s="79"/>
      <c r="BZ1313" s="79"/>
    </row>
    <row r="1314" spans="1:78">
      <c r="A1314" s="79"/>
      <c r="B1314" s="79"/>
      <c r="C1314" s="79"/>
      <c r="D1314" s="79"/>
      <c r="E1314" s="79"/>
      <c r="F1314" s="79"/>
      <c r="G1314" s="79"/>
      <c r="H1314" s="79"/>
      <c r="I1314" s="79"/>
      <c r="J1314" s="79"/>
      <c r="K1314" s="79"/>
      <c r="L1314" s="79"/>
      <c r="AE1314" s="79"/>
      <c r="AF1314" s="79"/>
      <c r="AG1314" s="79"/>
      <c r="AH1314" s="79"/>
      <c r="AI1314" s="79"/>
      <c r="AJ1314" s="79"/>
      <c r="AK1314" s="79"/>
      <c r="AL1314" s="79"/>
      <c r="AM1314" s="79"/>
      <c r="AN1314" s="79"/>
      <c r="AO1314" s="79"/>
      <c r="AP1314" s="79"/>
      <c r="AQ1314" s="79"/>
      <c r="AR1314" s="79"/>
      <c r="AS1314" s="79"/>
      <c r="AT1314" s="79"/>
      <c r="AU1314" s="79"/>
      <c r="AV1314" s="79"/>
      <c r="AW1314" s="79"/>
      <c r="AX1314" s="79"/>
      <c r="AY1314" s="79"/>
      <c r="AZ1314" s="79"/>
      <c r="BA1314" s="79"/>
      <c r="BB1314" s="79"/>
      <c r="BC1314" s="79"/>
      <c r="BD1314" s="79"/>
      <c r="BE1314" s="79"/>
      <c r="BF1314" s="79"/>
      <c r="BG1314" s="79"/>
      <c r="BH1314" s="79"/>
      <c r="BI1314" s="79"/>
      <c r="BJ1314" s="79"/>
      <c r="BK1314" s="79"/>
      <c r="BL1314" s="79"/>
      <c r="BM1314" s="79"/>
      <c r="BN1314" s="79"/>
      <c r="BO1314" s="79"/>
      <c r="BP1314" s="79"/>
      <c r="BQ1314" s="79"/>
      <c r="BR1314" s="79"/>
      <c r="BS1314" s="79"/>
      <c r="BT1314" s="79"/>
      <c r="BU1314" s="79"/>
      <c r="BV1314" s="79"/>
      <c r="BW1314" s="79"/>
      <c r="BX1314" s="79"/>
      <c r="BY1314" s="79"/>
      <c r="BZ1314" s="79"/>
    </row>
    <row r="1315" spans="1:78">
      <c r="A1315" s="79"/>
      <c r="B1315" s="79"/>
      <c r="C1315" s="79"/>
      <c r="D1315" s="79"/>
      <c r="E1315" s="79"/>
      <c r="F1315" s="79"/>
      <c r="G1315" s="79"/>
      <c r="H1315" s="79"/>
      <c r="I1315" s="79"/>
      <c r="J1315" s="79"/>
      <c r="K1315" s="79"/>
      <c r="L1315" s="79"/>
      <c r="AE1315" s="79"/>
      <c r="AF1315" s="79"/>
      <c r="AG1315" s="79"/>
      <c r="AH1315" s="79"/>
      <c r="AI1315" s="79"/>
      <c r="AJ1315" s="79"/>
      <c r="AK1315" s="79"/>
      <c r="AL1315" s="79"/>
      <c r="AM1315" s="79"/>
      <c r="AN1315" s="79"/>
      <c r="AO1315" s="79"/>
      <c r="AP1315" s="79"/>
      <c r="AQ1315" s="79"/>
      <c r="AR1315" s="79"/>
      <c r="AS1315" s="79"/>
      <c r="AT1315" s="79"/>
      <c r="AU1315" s="79"/>
      <c r="AV1315" s="79"/>
      <c r="AW1315" s="79"/>
      <c r="AX1315" s="79"/>
      <c r="AY1315" s="79"/>
      <c r="AZ1315" s="79"/>
      <c r="BA1315" s="79"/>
      <c r="BB1315" s="79"/>
      <c r="BC1315" s="79"/>
      <c r="BD1315" s="79"/>
      <c r="BE1315" s="79"/>
      <c r="BF1315" s="79"/>
      <c r="BG1315" s="79"/>
      <c r="BH1315" s="79"/>
      <c r="BI1315" s="79"/>
      <c r="BJ1315" s="79"/>
      <c r="BK1315" s="79"/>
      <c r="BL1315" s="79"/>
      <c r="BM1315" s="79"/>
      <c r="BN1315" s="79"/>
      <c r="BO1315" s="79"/>
      <c r="BP1315" s="79"/>
      <c r="BQ1315" s="79"/>
      <c r="BR1315" s="79"/>
      <c r="BS1315" s="79"/>
      <c r="BT1315" s="79"/>
      <c r="BU1315" s="79"/>
      <c r="BV1315" s="79"/>
      <c r="BW1315" s="79"/>
      <c r="BX1315" s="79"/>
      <c r="BY1315" s="79"/>
      <c r="BZ1315" s="79"/>
    </row>
    <row r="1316" spans="1:78">
      <c r="A1316" s="79"/>
      <c r="B1316" s="79"/>
      <c r="C1316" s="79"/>
      <c r="D1316" s="79"/>
      <c r="E1316" s="79"/>
      <c r="F1316" s="79"/>
      <c r="G1316" s="79"/>
      <c r="H1316" s="79"/>
      <c r="I1316" s="79"/>
      <c r="J1316" s="79"/>
      <c r="K1316" s="79"/>
      <c r="L1316" s="79"/>
      <c r="AE1316" s="79"/>
      <c r="AF1316" s="79"/>
      <c r="AG1316" s="79"/>
      <c r="AH1316" s="79"/>
      <c r="AI1316" s="79"/>
      <c r="AJ1316" s="79"/>
      <c r="AK1316" s="79"/>
      <c r="AL1316" s="79"/>
      <c r="AM1316" s="79"/>
      <c r="AN1316" s="79"/>
      <c r="AO1316" s="79"/>
      <c r="AP1316" s="79"/>
      <c r="AQ1316" s="79"/>
      <c r="AR1316" s="79"/>
      <c r="AS1316" s="79"/>
      <c r="AT1316" s="79"/>
      <c r="AU1316" s="79"/>
      <c r="AV1316" s="79"/>
      <c r="AW1316" s="79"/>
      <c r="AX1316" s="79"/>
      <c r="AY1316" s="79"/>
      <c r="AZ1316" s="79"/>
      <c r="BA1316" s="79"/>
      <c r="BB1316" s="79"/>
      <c r="BC1316" s="79"/>
      <c r="BD1316" s="79"/>
      <c r="BE1316" s="79"/>
      <c r="BF1316" s="79"/>
      <c r="BG1316" s="79"/>
      <c r="BH1316" s="79"/>
      <c r="BI1316" s="79"/>
      <c r="BJ1316" s="79"/>
      <c r="BK1316" s="79"/>
      <c r="BL1316" s="79"/>
      <c r="BM1316" s="79"/>
      <c r="BN1316" s="79"/>
      <c r="BO1316" s="79"/>
      <c r="BP1316" s="79"/>
      <c r="BQ1316" s="79"/>
      <c r="BR1316" s="79"/>
      <c r="BS1316" s="79"/>
      <c r="BT1316" s="79"/>
      <c r="BU1316" s="79"/>
      <c r="BV1316" s="79"/>
      <c r="BW1316" s="79"/>
      <c r="BX1316" s="79"/>
      <c r="BY1316" s="79"/>
      <c r="BZ1316" s="79"/>
    </row>
    <row r="1317" spans="1:78">
      <c r="A1317" s="79"/>
      <c r="B1317" s="79"/>
      <c r="C1317" s="79"/>
      <c r="D1317" s="79"/>
      <c r="E1317" s="79"/>
      <c r="F1317" s="79"/>
      <c r="G1317" s="79"/>
      <c r="H1317" s="79"/>
      <c r="I1317" s="79"/>
      <c r="J1317" s="79"/>
      <c r="K1317" s="79"/>
      <c r="L1317" s="79"/>
      <c r="AE1317" s="79"/>
      <c r="AF1317" s="79"/>
      <c r="AG1317" s="79"/>
      <c r="AH1317" s="79"/>
      <c r="AI1317" s="79"/>
      <c r="AJ1317" s="79"/>
      <c r="AK1317" s="79"/>
      <c r="AL1317" s="79"/>
      <c r="AM1317" s="79"/>
      <c r="AN1317" s="79"/>
      <c r="AO1317" s="79"/>
      <c r="AP1317" s="79"/>
      <c r="AQ1317" s="79"/>
      <c r="AR1317" s="79"/>
      <c r="AS1317" s="79"/>
      <c r="AT1317" s="79"/>
      <c r="AU1317" s="79"/>
      <c r="AV1317" s="79"/>
      <c r="AW1317" s="79"/>
      <c r="AX1317" s="79"/>
      <c r="AY1317" s="79"/>
      <c r="AZ1317" s="79"/>
      <c r="BA1317" s="79"/>
      <c r="BB1317" s="79"/>
      <c r="BC1317" s="79"/>
      <c r="BD1317" s="79"/>
      <c r="BE1317" s="79"/>
      <c r="BF1317" s="79"/>
      <c r="BG1317" s="79"/>
      <c r="BH1317" s="79"/>
      <c r="BI1317" s="79"/>
      <c r="BJ1317" s="79"/>
      <c r="BK1317" s="79"/>
      <c r="BL1317" s="79"/>
      <c r="BM1317" s="79"/>
      <c r="BN1317" s="79"/>
      <c r="BO1317" s="79"/>
      <c r="BP1317" s="79"/>
      <c r="BQ1317" s="79"/>
      <c r="BR1317" s="79"/>
      <c r="BS1317" s="79"/>
      <c r="BT1317" s="79"/>
      <c r="BU1317" s="79"/>
      <c r="BV1317" s="79"/>
      <c r="BW1317" s="79"/>
      <c r="BX1317" s="79"/>
      <c r="BY1317" s="79"/>
      <c r="BZ1317" s="79"/>
    </row>
    <row r="1318" spans="1:78">
      <c r="A1318" s="79"/>
      <c r="B1318" s="79"/>
      <c r="C1318" s="79"/>
      <c r="D1318" s="79"/>
      <c r="E1318" s="79"/>
      <c r="F1318" s="79"/>
      <c r="G1318" s="79"/>
      <c r="H1318" s="79"/>
      <c r="I1318" s="79"/>
      <c r="J1318" s="79"/>
      <c r="K1318" s="79"/>
      <c r="L1318" s="79"/>
      <c r="AE1318" s="79"/>
      <c r="AF1318" s="79"/>
      <c r="AG1318" s="79"/>
      <c r="AH1318" s="79"/>
      <c r="AI1318" s="79"/>
      <c r="AJ1318" s="79"/>
      <c r="AK1318" s="79"/>
      <c r="AL1318" s="79"/>
      <c r="AM1318" s="79"/>
      <c r="AN1318" s="79"/>
      <c r="AO1318" s="79"/>
      <c r="AP1318" s="79"/>
      <c r="AQ1318" s="79"/>
      <c r="AR1318" s="79"/>
      <c r="AS1318" s="79"/>
      <c r="AT1318" s="79"/>
      <c r="AU1318" s="79"/>
      <c r="AV1318" s="79"/>
      <c r="AW1318" s="79"/>
      <c r="AX1318" s="79"/>
      <c r="AY1318" s="79"/>
      <c r="AZ1318" s="79"/>
      <c r="BA1318" s="79"/>
      <c r="BB1318" s="79"/>
      <c r="BC1318" s="79"/>
      <c r="BD1318" s="79"/>
      <c r="BE1318" s="79"/>
      <c r="BF1318" s="79"/>
      <c r="BG1318" s="79"/>
      <c r="BH1318" s="79"/>
      <c r="BI1318" s="79"/>
      <c r="BJ1318" s="79"/>
      <c r="BK1318" s="79"/>
      <c r="BL1318" s="79"/>
      <c r="BM1318" s="79"/>
      <c r="BN1318" s="79"/>
      <c r="BO1318" s="79"/>
      <c r="BP1318" s="79"/>
      <c r="BQ1318" s="79"/>
      <c r="BR1318" s="79"/>
      <c r="BS1318" s="79"/>
      <c r="BT1318" s="79"/>
      <c r="BU1318" s="79"/>
      <c r="BV1318" s="79"/>
      <c r="BW1318" s="79"/>
      <c r="BX1318" s="79"/>
      <c r="BY1318" s="79"/>
      <c r="BZ1318" s="79"/>
    </row>
    <row r="1319" spans="1:78">
      <c r="A1319" s="79"/>
      <c r="B1319" s="79"/>
      <c r="C1319" s="79"/>
      <c r="D1319" s="79"/>
      <c r="E1319" s="79"/>
      <c r="F1319" s="79"/>
      <c r="G1319" s="79"/>
      <c r="H1319" s="79"/>
      <c r="I1319" s="79"/>
      <c r="J1319" s="79"/>
      <c r="K1319" s="79"/>
      <c r="L1319" s="79"/>
      <c r="AE1319" s="79"/>
      <c r="AF1319" s="79"/>
      <c r="AG1319" s="79"/>
      <c r="AH1319" s="79"/>
      <c r="AI1319" s="79"/>
      <c r="AJ1319" s="79"/>
      <c r="AK1319" s="79"/>
      <c r="AL1319" s="79"/>
      <c r="AM1319" s="79"/>
      <c r="AN1319" s="79"/>
      <c r="AO1319" s="79"/>
      <c r="AP1319" s="79"/>
      <c r="AQ1319" s="79"/>
      <c r="AR1319" s="79"/>
      <c r="AS1319" s="79"/>
      <c r="AT1319" s="79"/>
      <c r="AU1319" s="79"/>
      <c r="AV1319" s="79"/>
      <c r="AW1319" s="79"/>
      <c r="AX1319" s="79"/>
      <c r="AY1319" s="79"/>
      <c r="AZ1319" s="79"/>
      <c r="BA1319" s="79"/>
      <c r="BB1319" s="79"/>
      <c r="BC1319" s="79"/>
      <c r="BD1319" s="79"/>
      <c r="BE1319" s="79"/>
      <c r="BF1319" s="79"/>
      <c r="BG1319" s="79"/>
      <c r="BH1319" s="79"/>
      <c r="BI1319" s="79"/>
      <c r="BJ1319" s="79"/>
      <c r="BK1319" s="79"/>
      <c r="BL1319" s="79"/>
      <c r="BM1319" s="79"/>
      <c r="BN1319" s="79"/>
      <c r="BO1319" s="79"/>
      <c r="BP1319" s="79"/>
      <c r="BQ1319" s="79"/>
      <c r="BR1319" s="79"/>
      <c r="BS1319" s="79"/>
      <c r="BT1319" s="79"/>
      <c r="BU1319" s="79"/>
      <c r="BV1319" s="79"/>
      <c r="BW1319" s="79"/>
      <c r="BX1319" s="79"/>
      <c r="BY1319" s="79"/>
      <c r="BZ1319" s="79"/>
    </row>
    <row r="1320" spans="1:78">
      <c r="A1320" s="79"/>
      <c r="B1320" s="79"/>
      <c r="C1320" s="79"/>
      <c r="D1320" s="79"/>
      <c r="E1320" s="79"/>
      <c r="F1320" s="79"/>
      <c r="G1320" s="79"/>
      <c r="H1320" s="79"/>
      <c r="I1320" s="79"/>
      <c r="J1320" s="79"/>
      <c r="K1320" s="79"/>
      <c r="L1320" s="79"/>
      <c r="AE1320" s="79"/>
      <c r="AF1320" s="79"/>
      <c r="AG1320" s="79"/>
      <c r="AH1320" s="79"/>
      <c r="AI1320" s="79"/>
      <c r="AJ1320" s="79"/>
      <c r="AK1320" s="79"/>
      <c r="AL1320" s="79"/>
      <c r="AM1320" s="79"/>
      <c r="AN1320" s="79"/>
      <c r="AO1320" s="79"/>
      <c r="AP1320" s="79"/>
      <c r="AQ1320" s="79"/>
      <c r="AR1320" s="79"/>
      <c r="AS1320" s="79"/>
      <c r="AT1320" s="79"/>
      <c r="AU1320" s="79"/>
      <c r="AV1320" s="79"/>
      <c r="AW1320" s="79"/>
      <c r="AX1320" s="79"/>
      <c r="AY1320" s="79"/>
      <c r="AZ1320" s="79"/>
      <c r="BA1320" s="79"/>
      <c r="BB1320" s="79"/>
      <c r="BC1320" s="79"/>
      <c r="BD1320" s="79"/>
      <c r="BE1320" s="79"/>
      <c r="BF1320" s="79"/>
      <c r="BG1320" s="79"/>
      <c r="BH1320" s="79"/>
      <c r="BI1320" s="79"/>
      <c r="BJ1320" s="79"/>
      <c r="BK1320" s="79"/>
      <c r="BL1320" s="79"/>
      <c r="BM1320" s="79"/>
      <c r="BN1320" s="79"/>
      <c r="BO1320" s="79"/>
      <c r="BP1320" s="79"/>
      <c r="BQ1320" s="79"/>
      <c r="BR1320" s="79"/>
      <c r="BS1320" s="79"/>
      <c r="BT1320" s="79"/>
      <c r="BU1320" s="79"/>
      <c r="BV1320" s="79"/>
      <c r="BW1320" s="79"/>
      <c r="BX1320" s="79"/>
      <c r="BY1320" s="79"/>
      <c r="BZ1320" s="79"/>
    </row>
    <row r="1321" spans="1:78">
      <c r="A1321" s="79"/>
      <c r="B1321" s="79"/>
      <c r="C1321" s="79"/>
      <c r="D1321" s="79"/>
      <c r="E1321" s="79"/>
      <c r="F1321" s="79"/>
      <c r="G1321" s="79"/>
      <c r="H1321" s="79"/>
      <c r="I1321" s="79"/>
      <c r="J1321" s="79"/>
      <c r="K1321" s="79"/>
      <c r="L1321" s="79"/>
      <c r="AE1321" s="79"/>
      <c r="AF1321" s="79"/>
      <c r="AG1321" s="79"/>
      <c r="AH1321" s="79"/>
      <c r="AI1321" s="79"/>
      <c r="AJ1321" s="79"/>
      <c r="AK1321" s="79"/>
      <c r="AL1321" s="79"/>
      <c r="AM1321" s="79"/>
      <c r="AN1321" s="79"/>
      <c r="AO1321" s="79"/>
      <c r="AP1321" s="79"/>
      <c r="AQ1321" s="79"/>
      <c r="AR1321" s="79"/>
      <c r="AS1321" s="79"/>
      <c r="AT1321" s="79"/>
      <c r="AU1321" s="79"/>
      <c r="AV1321" s="79"/>
      <c r="AW1321" s="79"/>
      <c r="AX1321" s="79"/>
      <c r="AY1321" s="79"/>
      <c r="AZ1321" s="79"/>
      <c r="BA1321" s="79"/>
      <c r="BB1321" s="79"/>
      <c r="BC1321" s="79"/>
      <c r="BD1321" s="79"/>
      <c r="BE1321" s="79"/>
      <c r="BF1321" s="79"/>
      <c r="BG1321" s="79"/>
      <c r="BH1321" s="79"/>
      <c r="BI1321" s="79"/>
      <c r="BJ1321" s="79"/>
      <c r="BK1321" s="79"/>
      <c r="BL1321" s="79"/>
      <c r="BM1321" s="79"/>
      <c r="BN1321" s="79"/>
      <c r="BO1321" s="79"/>
      <c r="BP1321" s="79"/>
      <c r="BQ1321" s="79"/>
      <c r="BR1321" s="79"/>
      <c r="BS1321" s="79"/>
      <c r="BT1321" s="79"/>
      <c r="BU1321" s="79"/>
      <c r="BV1321" s="79"/>
      <c r="BW1321" s="79"/>
      <c r="BX1321" s="79"/>
      <c r="BY1321" s="79"/>
      <c r="BZ1321" s="79"/>
    </row>
    <row r="1322" spans="1:78">
      <c r="A1322" s="79"/>
      <c r="B1322" s="79"/>
      <c r="C1322" s="79"/>
      <c r="D1322" s="79"/>
      <c r="E1322" s="79"/>
      <c r="F1322" s="79"/>
      <c r="G1322" s="79"/>
      <c r="H1322" s="79"/>
      <c r="I1322" s="79"/>
      <c r="J1322" s="79"/>
      <c r="K1322" s="79"/>
      <c r="L1322" s="79"/>
      <c r="AE1322" s="79"/>
      <c r="AF1322" s="79"/>
      <c r="AG1322" s="79"/>
      <c r="AH1322" s="79"/>
      <c r="AI1322" s="79"/>
      <c r="AJ1322" s="79"/>
      <c r="AK1322" s="79"/>
      <c r="AL1322" s="79"/>
      <c r="AM1322" s="79"/>
      <c r="AN1322" s="79"/>
      <c r="AO1322" s="79"/>
      <c r="AP1322" s="79"/>
      <c r="AQ1322" s="79"/>
      <c r="AR1322" s="79"/>
      <c r="AS1322" s="79"/>
      <c r="AT1322" s="79"/>
      <c r="AU1322" s="79"/>
      <c r="AV1322" s="79"/>
      <c r="AW1322" s="79"/>
      <c r="AX1322" s="79"/>
      <c r="AY1322" s="79"/>
      <c r="AZ1322" s="79"/>
      <c r="BA1322" s="79"/>
      <c r="BB1322" s="79"/>
      <c r="BC1322" s="79"/>
      <c r="BD1322" s="79"/>
      <c r="BE1322" s="79"/>
      <c r="BF1322" s="79"/>
      <c r="BG1322" s="79"/>
      <c r="BH1322" s="79"/>
      <c r="BI1322" s="79"/>
      <c r="BJ1322" s="79"/>
      <c r="BK1322" s="79"/>
      <c r="BL1322" s="79"/>
      <c r="BM1322" s="79"/>
      <c r="BN1322" s="79"/>
      <c r="BO1322" s="79"/>
      <c r="BP1322" s="79"/>
      <c r="BQ1322" s="79"/>
      <c r="BR1322" s="79"/>
      <c r="BS1322" s="79"/>
      <c r="BT1322" s="79"/>
      <c r="BU1322" s="79"/>
      <c r="BV1322" s="79"/>
      <c r="BW1322" s="79"/>
      <c r="BX1322" s="79"/>
      <c r="BY1322" s="79"/>
      <c r="BZ1322" s="79"/>
    </row>
    <row r="1323" spans="1:78">
      <c r="A1323" s="79"/>
      <c r="B1323" s="79"/>
      <c r="C1323" s="79"/>
      <c r="D1323" s="79"/>
      <c r="E1323" s="79"/>
      <c r="F1323" s="79"/>
      <c r="G1323" s="79"/>
      <c r="H1323" s="79"/>
      <c r="I1323" s="79"/>
      <c r="J1323" s="79"/>
      <c r="K1323" s="79"/>
      <c r="L1323" s="79"/>
      <c r="AE1323" s="79"/>
      <c r="AF1323" s="79"/>
      <c r="AG1323" s="79"/>
      <c r="AH1323" s="79"/>
      <c r="AI1323" s="79"/>
      <c r="AJ1323" s="79"/>
      <c r="AK1323" s="79"/>
      <c r="AL1323" s="79"/>
      <c r="AM1323" s="79"/>
      <c r="AN1323" s="79"/>
      <c r="AO1323" s="79"/>
      <c r="AP1323" s="79"/>
      <c r="AQ1323" s="79"/>
      <c r="AR1323" s="79"/>
      <c r="AS1323" s="79"/>
      <c r="AT1323" s="79"/>
      <c r="AU1323" s="79"/>
      <c r="AV1323" s="79"/>
      <c r="AW1323" s="79"/>
      <c r="AX1323" s="79"/>
      <c r="AY1323" s="79"/>
      <c r="AZ1323" s="79"/>
      <c r="BA1323" s="79"/>
      <c r="BB1323" s="79"/>
      <c r="BC1323" s="79"/>
      <c r="BD1323" s="79"/>
      <c r="BE1323" s="79"/>
      <c r="BF1323" s="79"/>
      <c r="BG1323" s="79"/>
      <c r="BH1323" s="79"/>
      <c r="BI1323" s="79"/>
      <c r="BJ1323" s="79"/>
      <c r="BK1323" s="79"/>
      <c r="BL1323" s="79"/>
      <c r="BM1323" s="79"/>
      <c r="BN1323" s="79"/>
      <c r="BO1323" s="79"/>
      <c r="BP1323" s="79"/>
      <c r="BQ1323" s="79"/>
      <c r="BR1323" s="79"/>
      <c r="BS1323" s="79"/>
      <c r="BT1323" s="79"/>
      <c r="BU1323" s="79"/>
      <c r="BV1323" s="79"/>
      <c r="BW1323" s="79"/>
      <c r="BX1323" s="79"/>
      <c r="BY1323" s="79"/>
      <c r="BZ1323" s="79"/>
    </row>
    <row r="1324" spans="1:78">
      <c r="A1324" s="79"/>
      <c r="B1324" s="79"/>
      <c r="C1324" s="79"/>
      <c r="D1324" s="79"/>
      <c r="E1324" s="79"/>
      <c r="F1324" s="79"/>
      <c r="G1324" s="79"/>
      <c r="H1324" s="79"/>
      <c r="I1324" s="79"/>
      <c r="J1324" s="79"/>
      <c r="K1324" s="79"/>
      <c r="L1324" s="79"/>
      <c r="AE1324" s="79"/>
      <c r="AF1324" s="79"/>
      <c r="AG1324" s="79"/>
      <c r="AH1324" s="79"/>
      <c r="AI1324" s="79"/>
      <c r="AJ1324" s="79"/>
      <c r="AK1324" s="79"/>
      <c r="AL1324" s="79"/>
      <c r="AM1324" s="79"/>
      <c r="AN1324" s="79"/>
      <c r="AO1324" s="79"/>
      <c r="AP1324" s="79"/>
      <c r="AQ1324" s="79"/>
      <c r="AR1324" s="79"/>
      <c r="AS1324" s="79"/>
      <c r="AT1324" s="79"/>
      <c r="AU1324" s="79"/>
      <c r="AV1324" s="79"/>
      <c r="AW1324" s="79"/>
      <c r="AX1324" s="79"/>
      <c r="AY1324" s="79"/>
      <c r="AZ1324" s="79"/>
      <c r="BA1324" s="79"/>
      <c r="BB1324" s="79"/>
      <c r="BC1324" s="79"/>
      <c r="BD1324" s="79"/>
      <c r="BE1324" s="79"/>
      <c r="BF1324" s="79"/>
      <c r="BG1324" s="79"/>
      <c r="BH1324" s="79"/>
      <c r="BI1324" s="79"/>
      <c r="BJ1324" s="79"/>
      <c r="BK1324" s="79"/>
      <c r="BL1324" s="79"/>
      <c r="BM1324" s="79"/>
      <c r="BN1324" s="79"/>
      <c r="BO1324" s="79"/>
      <c r="BP1324" s="79"/>
      <c r="BQ1324" s="79"/>
      <c r="BR1324" s="79"/>
      <c r="BS1324" s="79"/>
      <c r="BT1324" s="79"/>
      <c r="BU1324" s="79"/>
      <c r="BV1324" s="79"/>
      <c r="BW1324" s="79"/>
      <c r="BX1324" s="79"/>
      <c r="BY1324" s="79"/>
      <c r="BZ1324" s="79"/>
    </row>
    <row r="1325" spans="1:78">
      <c r="A1325" s="79"/>
      <c r="B1325" s="79"/>
      <c r="C1325" s="79"/>
      <c r="D1325" s="79"/>
      <c r="E1325" s="79"/>
      <c r="F1325" s="79"/>
      <c r="G1325" s="79"/>
      <c r="H1325" s="79"/>
      <c r="I1325" s="79"/>
      <c r="J1325" s="79"/>
      <c r="K1325" s="79"/>
      <c r="L1325" s="79"/>
      <c r="AE1325" s="79"/>
      <c r="AF1325" s="79"/>
      <c r="AG1325" s="79"/>
      <c r="AH1325" s="79"/>
      <c r="AI1325" s="79"/>
      <c r="AJ1325" s="79"/>
      <c r="AK1325" s="79"/>
      <c r="AL1325" s="79"/>
      <c r="AM1325" s="79"/>
      <c r="AN1325" s="79"/>
      <c r="AO1325" s="79"/>
      <c r="AP1325" s="79"/>
      <c r="AQ1325" s="79"/>
      <c r="AR1325" s="79"/>
      <c r="AS1325" s="79"/>
      <c r="AT1325" s="79"/>
      <c r="AU1325" s="79"/>
      <c r="AV1325" s="79"/>
      <c r="AW1325" s="79"/>
      <c r="AX1325" s="79"/>
      <c r="AY1325" s="79"/>
      <c r="AZ1325" s="79"/>
      <c r="BA1325" s="79"/>
      <c r="BB1325" s="79"/>
      <c r="BC1325" s="79"/>
      <c r="BD1325" s="79"/>
      <c r="BE1325" s="79"/>
      <c r="BF1325" s="79"/>
      <c r="BG1325" s="79"/>
      <c r="BH1325" s="79"/>
      <c r="BI1325" s="79"/>
      <c r="BJ1325" s="79"/>
      <c r="BK1325" s="79"/>
      <c r="BL1325" s="79"/>
      <c r="BM1325" s="79"/>
      <c r="BN1325" s="79"/>
      <c r="BO1325" s="79"/>
      <c r="BP1325" s="79"/>
      <c r="BQ1325" s="79"/>
      <c r="BR1325" s="79"/>
      <c r="BS1325" s="79"/>
      <c r="BT1325" s="79"/>
      <c r="BU1325" s="79"/>
      <c r="BV1325" s="79"/>
      <c r="BW1325" s="79"/>
      <c r="BX1325" s="79"/>
      <c r="BY1325" s="79"/>
      <c r="BZ1325" s="79"/>
    </row>
    <row r="1326" spans="1:78">
      <c r="A1326" s="79"/>
      <c r="B1326" s="79"/>
      <c r="C1326" s="79"/>
      <c r="D1326" s="79"/>
      <c r="E1326" s="79"/>
      <c r="F1326" s="79"/>
      <c r="G1326" s="79"/>
      <c r="H1326" s="79"/>
      <c r="I1326" s="79"/>
      <c r="J1326" s="79"/>
      <c r="K1326" s="79"/>
      <c r="L1326" s="79"/>
      <c r="AE1326" s="79"/>
      <c r="AF1326" s="79"/>
      <c r="AG1326" s="79"/>
      <c r="AH1326" s="79"/>
      <c r="AI1326" s="79"/>
      <c r="AJ1326" s="79"/>
      <c r="AK1326" s="79"/>
      <c r="AL1326" s="79"/>
      <c r="AM1326" s="79"/>
      <c r="AN1326" s="79"/>
      <c r="AO1326" s="79"/>
      <c r="AP1326" s="79"/>
      <c r="AQ1326" s="79"/>
      <c r="AR1326" s="79"/>
      <c r="AS1326" s="79"/>
      <c r="AT1326" s="79"/>
      <c r="AU1326" s="79"/>
      <c r="AV1326" s="79"/>
      <c r="AW1326" s="79"/>
      <c r="AX1326" s="79"/>
      <c r="AY1326" s="79"/>
      <c r="AZ1326" s="79"/>
      <c r="BA1326" s="79"/>
      <c r="BB1326" s="79"/>
      <c r="BC1326" s="79"/>
      <c r="BD1326" s="79"/>
      <c r="BE1326" s="79"/>
      <c r="BF1326" s="79"/>
      <c r="BG1326" s="79"/>
      <c r="BH1326" s="79"/>
      <c r="BI1326" s="79"/>
      <c r="BJ1326" s="79"/>
      <c r="BK1326" s="79"/>
      <c r="BL1326" s="79"/>
      <c r="BM1326" s="79"/>
      <c r="BN1326" s="79"/>
      <c r="BO1326" s="79"/>
      <c r="BP1326" s="79"/>
      <c r="BQ1326" s="79"/>
      <c r="BR1326" s="79"/>
      <c r="BS1326" s="79"/>
      <c r="BT1326" s="79"/>
      <c r="BU1326" s="79"/>
      <c r="BV1326" s="79"/>
      <c r="BW1326" s="79"/>
      <c r="BX1326" s="79"/>
      <c r="BY1326" s="79"/>
      <c r="BZ1326" s="79"/>
    </row>
    <row r="1327" spans="1:78">
      <c r="A1327" s="79"/>
      <c r="B1327" s="79"/>
      <c r="C1327" s="79"/>
      <c r="D1327" s="79"/>
      <c r="E1327" s="79"/>
      <c r="F1327" s="79"/>
      <c r="G1327" s="79"/>
      <c r="H1327" s="79"/>
      <c r="I1327" s="79"/>
      <c r="J1327" s="79"/>
      <c r="K1327" s="79"/>
      <c r="L1327" s="79"/>
      <c r="AE1327" s="79"/>
      <c r="AF1327" s="79"/>
      <c r="AG1327" s="79"/>
      <c r="AH1327" s="79"/>
      <c r="AI1327" s="79"/>
      <c r="AJ1327" s="79"/>
      <c r="AK1327" s="79"/>
      <c r="AL1327" s="79"/>
      <c r="AM1327" s="79"/>
      <c r="AN1327" s="79"/>
      <c r="AO1327" s="79"/>
      <c r="AP1327" s="79"/>
      <c r="AQ1327" s="79"/>
      <c r="AR1327" s="79"/>
      <c r="AS1327" s="79"/>
      <c r="AT1327" s="79"/>
      <c r="AU1327" s="79"/>
      <c r="AV1327" s="79"/>
      <c r="AW1327" s="79"/>
      <c r="AX1327" s="79"/>
      <c r="AY1327" s="79"/>
      <c r="AZ1327" s="79"/>
      <c r="BA1327" s="79"/>
      <c r="BB1327" s="79"/>
      <c r="BC1327" s="79"/>
      <c r="BD1327" s="79"/>
      <c r="BE1327" s="79"/>
      <c r="BF1327" s="79"/>
      <c r="BG1327" s="79"/>
      <c r="BH1327" s="79"/>
      <c r="BI1327" s="79"/>
      <c r="BJ1327" s="79"/>
      <c r="BK1327" s="79"/>
      <c r="BL1327" s="79"/>
      <c r="BM1327" s="79"/>
      <c r="BN1327" s="79"/>
      <c r="BO1327" s="79"/>
      <c r="BP1327" s="79"/>
      <c r="BQ1327" s="79"/>
      <c r="BR1327" s="79"/>
      <c r="BS1327" s="79"/>
      <c r="BT1327" s="79"/>
      <c r="BU1327" s="79"/>
      <c r="BV1327" s="79"/>
      <c r="BW1327" s="79"/>
      <c r="BX1327" s="79"/>
      <c r="BY1327" s="79"/>
      <c r="BZ1327" s="79"/>
    </row>
    <row r="1328" spans="1:78">
      <c r="A1328" s="79"/>
      <c r="B1328" s="79"/>
      <c r="C1328" s="79"/>
      <c r="D1328" s="79"/>
      <c r="E1328" s="79"/>
      <c r="F1328" s="79"/>
      <c r="G1328" s="79"/>
      <c r="H1328" s="79"/>
      <c r="I1328" s="79"/>
      <c r="J1328" s="79"/>
      <c r="K1328" s="79"/>
      <c r="L1328" s="79"/>
      <c r="AE1328" s="79"/>
      <c r="AF1328" s="79"/>
      <c r="AG1328" s="79"/>
      <c r="AH1328" s="79"/>
      <c r="AI1328" s="79"/>
      <c r="AJ1328" s="79"/>
      <c r="AK1328" s="79"/>
      <c r="AL1328" s="79"/>
      <c r="AM1328" s="79"/>
      <c r="AN1328" s="79"/>
      <c r="AO1328" s="79"/>
      <c r="AP1328" s="79"/>
      <c r="AQ1328" s="79"/>
      <c r="AR1328" s="79"/>
      <c r="AS1328" s="79"/>
      <c r="AT1328" s="79"/>
      <c r="AU1328" s="79"/>
      <c r="AV1328" s="79"/>
      <c r="AW1328" s="79"/>
      <c r="AX1328" s="79"/>
      <c r="AY1328" s="79"/>
      <c r="AZ1328" s="79"/>
      <c r="BA1328" s="79"/>
      <c r="BB1328" s="79"/>
      <c r="BC1328" s="79"/>
      <c r="BD1328" s="79"/>
      <c r="BE1328" s="79"/>
      <c r="BF1328" s="79"/>
      <c r="BG1328" s="79"/>
      <c r="BH1328" s="79"/>
      <c r="BI1328" s="79"/>
      <c r="BJ1328" s="79"/>
      <c r="BK1328" s="79"/>
      <c r="BL1328" s="79"/>
      <c r="BM1328" s="79"/>
      <c r="BN1328" s="79"/>
      <c r="BO1328" s="79"/>
      <c r="BP1328" s="79"/>
      <c r="BQ1328" s="79"/>
      <c r="BR1328" s="79"/>
      <c r="BS1328" s="79"/>
      <c r="BT1328" s="79"/>
      <c r="BU1328" s="79"/>
      <c r="BV1328" s="79"/>
      <c r="BW1328" s="79"/>
      <c r="BX1328" s="79"/>
      <c r="BY1328" s="79"/>
      <c r="BZ1328" s="79"/>
    </row>
    <row r="1329" spans="1:78">
      <c r="A1329" s="79"/>
      <c r="B1329" s="79"/>
      <c r="C1329" s="79"/>
      <c r="D1329" s="79"/>
      <c r="E1329" s="79"/>
      <c r="F1329" s="79"/>
      <c r="G1329" s="79"/>
      <c r="H1329" s="79"/>
      <c r="I1329" s="79"/>
      <c r="J1329" s="79"/>
      <c r="K1329" s="79"/>
      <c r="L1329" s="79"/>
      <c r="AE1329" s="79"/>
      <c r="AF1329" s="79"/>
      <c r="AG1329" s="79"/>
      <c r="AH1329" s="79"/>
      <c r="AI1329" s="79"/>
      <c r="AJ1329" s="79"/>
      <c r="AK1329" s="79"/>
      <c r="AL1329" s="79"/>
      <c r="AM1329" s="79"/>
      <c r="AN1329" s="79"/>
      <c r="AO1329" s="79"/>
      <c r="AP1329" s="79"/>
      <c r="AQ1329" s="79"/>
      <c r="AR1329" s="79"/>
      <c r="AS1329" s="79"/>
      <c r="AT1329" s="79"/>
      <c r="AU1329" s="79"/>
      <c r="AV1329" s="79"/>
      <c r="AW1329" s="79"/>
      <c r="AX1329" s="79"/>
      <c r="AY1329" s="79"/>
      <c r="AZ1329" s="79"/>
      <c r="BA1329" s="79"/>
      <c r="BB1329" s="79"/>
      <c r="BC1329" s="79"/>
      <c r="BD1329" s="79"/>
      <c r="BE1329" s="79"/>
      <c r="BF1329" s="79"/>
      <c r="BG1329" s="79"/>
      <c r="BH1329" s="79"/>
      <c r="BI1329" s="79"/>
      <c r="BJ1329" s="79"/>
      <c r="BK1329" s="79"/>
      <c r="BL1329" s="79"/>
      <c r="BM1329" s="79"/>
      <c r="BN1329" s="79"/>
      <c r="BO1329" s="79"/>
      <c r="BP1329" s="79"/>
      <c r="BQ1329" s="79"/>
      <c r="BR1329" s="79"/>
      <c r="BS1329" s="79"/>
      <c r="BT1329" s="79"/>
      <c r="BU1329" s="79"/>
      <c r="BV1329" s="79"/>
      <c r="BW1329" s="79"/>
      <c r="BX1329" s="79"/>
      <c r="BY1329" s="79"/>
      <c r="BZ1329" s="79"/>
    </row>
    <row r="1330" spans="1:78">
      <c r="A1330" s="79"/>
      <c r="B1330" s="79"/>
      <c r="C1330" s="79"/>
      <c r="D1330" s="79"/>
      <c r="E1330" s="79"/>
      <c r="F1330" s="79"/>
      <c r="G1330" s="79"/>
      <c r="H1330" s="79"/>
      <c r="I1330" s="79"/>
      <c r="J1330" s="79"/>
      <c r="K1330" s="79"/>
      <c r="L1330" s="79"/>
      <c r="AE1330" s="79"/>
      <c r="AF1330" s="79"/>
      <c r="AG1330" s="79"/>
      <c r="AH1330" s="79"/>
      <c r="AI1330" s="79"/>
      <c r="AJ1330" s="79"/>
      <c r="AK1330" s="79"/>
      <c r="AL1330" s="79"/>
      <c r="AM1330" s="79"/>
      <c r="AN1330" s="79"/>
      <c r="AO1330" s="79"/>
      <c r="AP1330" s="79"/>
      <c r="AQ1330" s="79"/>
      <c r="AR1330" s="79"/>
      <c r="AS1330" s="79"/>
      <c r="AT1330" s="79"/>
      <c r="AU1330" s="79"/>
      <c r="AV1330" s="79"/>
      <c r="AW1330" s="79"/>
      <c r="AX1330" s="79"/>
      <c r="AY1330" s="79"/>
      <c r="AZ1330" s="79"/>
      <c r="BA1330" s="79"/>
      <c r="BB1330" s="79"/>
      <c r="BC1330" s="79"/>
      <c r="BD1330" s="79"/>
      <c r="BE1330" s="79"/>
      <c r="BF1330" s="79"/>
      <c r="BG1330" s="79"/>
      <c r="BH1330" s="79"/>
      <c r="BI1330" s="79"/>
      <c r="BJ1330" s="79"/>
      <c r="BK1330" s="79"/>
      <c r="BL1330" s="79"/>
      <c r="BM1330" s="79"/>
      <c r="BN1330" s="79"/>
      <c r="BO1330" s="79"/>
      <c r="BP1330" s="79"/>
      <c r="BQ1330" s="79"/>
      <c r="BR1330" s="79"/>
      <c r="BS1330" s="79"/>
      <c r="BT1330" s="79"/>
      <c r="BU1330" s="79"/>
      <c r="BV1330" s="79"/>
      <c r="BW1330" s="79"/>
      <c r="BX1330" s="79"/>
      <c r="BY1330" s="79"/>
      <c r="BZ1330" s="79"/>
    </row>
    <row r="1331" spans="1:78">
      <c r="A1331" s="79"/>
      <c r="B1331" s="79"/>
      <c r="C1331" s="79"/>
      <c r="D1331" s="79"/>
      <c r="E1331" s="79"/>
      <c r="F1331" s="79"/>
      <c r="G1331" s="79"/>
      <c r="H1331" s="79"/>
      <c r="I1331" s="79"/>
      <c r="J1331" s="79"/>
      <c r="K1331" s="79"/>
      <c r="L1331" s="79"/>
      <c r="AE1331" s="79"/>
      <c r="AF1331" s="79"/>
      <c r="AG1331" s="79"/>
      <c r="AH1331" s="79"/>
      <c r="AI1331" s="79"/>
      <c r="AJ1331" s="79"/>
      <c r="AK1331" s="79"/>
      <c r="AL1331" s="79"/>
      <c r="AM1331" s="79"/>
      <c r="AN1331" s="79"/>
      <c r="AO1331" s="79"/>
      <c r="AP1331" s="79"/>
      <c r="AQ1331" s="79"/>
      <c r="AR1331" s="79"/>
      <c r="AS1331" s="79"/>
      <c r="AT1331" s="79"/>
      <c r="AU1331" s="79"/>
      <c r="AV1331" s="79"/>
      <c r="AW1331" s="79"/>
      <c r="AX1331" s="79"/>
      <c r="AY1331" s="79"/>
      <c r="AZ1331" s="79"/>
      <c r="BA1331" s="79"/>
      <c r="BB1331" s="79"/>
      <c r="BC1331" s="79"/>
      <c r="BD1331" s="79"/>
      <c r="BE1331" s="79"/>
      <c r="BF1331" s="79"/>
      <c r="BG1331" s="79"/>
      <c r="BH1331" s="79"/>
      <c r="BI1331" s="79"/>
      <c r="BJ1331" s="79"/>
      <c r="BK1331" s="79"/>
      <c r="BL1331" s="79"/>
      <c r="BM1331" s="79"/>
      <c r="BN1331" s="79"/>
      <c r="BO1331" s="79"/>
      <c r="BP1331" s="79"/>
      <c r="BQ1331" s="79"/>
      <c r="BR1331" s="79"/>
      <c r="BS1331" s="79"/>
      <c r="BT1331" s="79"/>
      <c r="BU1331" s="79"/>
      <c r="BV1331" s="79"/>
      <c r="BW1331" s="79"/>
      <c r="BX1331" s="79"/>
      <c r="BY1331" s="79"/>
      <c r="BZ1331" s="79"/>
    </row>
    <row r="1332" spans="1:78">
      <c r="A1332" s="79"/>
      <c r="B1332" s="79"/>
      <c r="C1332" s="79"/>
      <c r="D1332" s="79"/>
      <c r="E1332" s="79"/>
      <c r="F1332" s="79"/>
      <c r="G1332" s="79"/>
      <c r="H1332" s="79"/>
      <c r="I1332" s="79"/>
      <c r="J1332" s="79"/>
      <c r="K1332" s="79"/>
      <c r="L1332" s="79"/>
      <c r="AE1332" s="79"/>
      <c r="AF1332" s="79"/>
      <c r="AG1332" s="79"/>
      <c r="AH1332" s="79"/>
      <c r="AI1332" s="79"/>
      <c r="AJ1332" s="79"/>
      <c r="AK1332" s="79"/>
      <c r="AL1332" s="79"/>
      <c r="AM1332" s="79"/>
      <c r="AN1332" s="79"/>
      <c r="AO1332" s="79"/>
      <c r="AP1332" s="79"/>
      <c r="AQ1332" s="79"/>
      <c r="AR1332" s="79"/>
      <c r="AS1332" s="79"/>
      <c r="AT1332" s="79"/>
      <c r="AU1332" s="79"/>
      <c r="AV1332" s="79"/>
      <c r="AW1332" s="79"/>
      <c r="AX1332" s="79"/>
      <c r="AY1332" s="79"/>
      <c r="AZ1332" s="79"/>
      <c r="BA1332" s="79"/>
      <c r="BB1332" s="79"/>
      <c r="BC1332" s="79"/>
      <c r="BD1332" s="79"/>
      <c r="BE1332" s="79"/>
      <c r="BF1332" s="79"/>
      <c r="BG1332" s="79"/>
      <c r="BH1332" s="79"/>
      <c r="BI1332" s="79"/>
      <c r="BJ1332" s="79"/>
      <c r="BK1332" s="79"/>
      <c r="BL1332" s="79"/>
      <c r="BM1332" s="79"/>
      <c r="BN1332" s="79"/>
      <c r="BO1332" s="79"/>
      <c r="BP1332" s="79"/>
      <c r="BQ1332" s="79"/>
      <c r="BR1332" s="79"/>
      <c r="BS1332" s="79"/>
      <c r="BT1332" s="79"/>
      <c r="BU1332" s="79"/>
      <c r="BV1332" s="79"/>
      <c r="BW1332" s="79"/>
      <c r="BX1332" s="79"/>
      <c r="BY1332" s="79"/>
      <c r="BZ1332" s="79"/>
    </row>
    <row r="1333" spans="1:78">
      <c r="A1333" s="79"/>
      <c r="B1333" s="79"/>
      <c r="C1333" s="79"/>
      <c r="D1333" s="79"/>
      <c r="E1333" s="79"/>
      <c r="F1333" s="79"/>
      <c r="G1333" s="79"/>
      <c r="H1333" s="79"/>
      <c r="I1333" s="79"/>
      <c r="J1333" s="79"/>
      <c r="K1333" s="79"/>
      <c r="L1333" s="79"/>
      <c r="AE1333" s="79"/>
      <c r="AF1333" s="79"/>
      <c r="AG1333" s="79"/>
      <c r="AH1333" s="79"/>
      <c r="AI1333" s="79"/>
      <c r="AJ1333" s="79"/>
      <c r="AK1333" s="79"/>
      <c r="AL1333" s="79"/>
      <c r="AM1333" s="79"/>
      <c r="AN1333" s="79"/>
      <c r="AO1333" s="79"/>
      <c r="AP1333" s="79"/>
      <c r="AQ1333" s="79"/>
      <c r="AR1333" s="79"/>
      <c r="AS1333" s="79"/>
      <c r="AT1333" s="79"/>
      <c r="AU1333" s="79"/>
      <c r="AV1333" s="79"/>
      <c r="AW1333" s="79"/>
      <c r="AX1333" s="79"/>
      <c r="AY1333" s="79"/>
      <c r="AZ1333" s="79"/>
      <c r="BA1333" s="79"/>
      <c r="BB1333" s="79"/>
      <c r="BC1333" s="79"/>
      <c r="BD1333" s="79"/>
      <c r="BE1333" s="79"/>
      <c r="BF1333" s="79"/>
      <c r="BG1333" s="79"/>
      <c r="BH1333" s="79"/>
      <c r="BI1333" s="79"/>
      <c r="BJ1333" s="79"/>
      <c r="BK1333" s="79"/>
      <c r="BL1333" s="79"/>
      <c r="BM1333" s="79"/>
      <c r="BN1333" s="79"/>
      <c r="BO1333" s="79"/>
      <c r="BP1333" s="79"/>
      <c r="BQ1333" s="79"/>
      <c r="BR1333" s="79"/>
      <c r="BS1333" s="79"/>
      <c r="BT1333" s="79"/>
      <c r="BU1333" s="79"/>
      <c r="BV1333" s="79"/>
      <c r="BW1333" s="79"/>
      <c r="BX1333" s="79"/>
      <c r="BY1333" s="79"/>
      <c r="BZ1333" s="79"/>
    </row>
    <row r="1334" spans="1:78">
      <c r="A1334" s="79"/>
      <c r="B1334" s="79"/>
      <c r="C1334" s="79"/>
      <c r="D1334" s="79"/>
      <c r="E1334" s="79"/>
      <c r="F1334" s="79"/>
      <c r="G1334" s="79"/>
      <c r="H1334" s="79"/>
      <c r="I1334" s="79"/>
      <c r="J1334" s="79"/>
      <c r="K1334" s="79"/>
      <c r="L1334" s="79"/>
      <c r="AE1334" s="79"/>
      <c r="AF1334" s="79"/>
      <c r="AG1334" s="79"/>
      <c r="AH1334" s="79"/>
      <c r="AI1334" s="79"/>
      <c r="AJ1334" s="79"/>
      <c r="AK1334" s="79"/>
      <c r="AL1334" s="79"/>
      <c r="AM1334" s="79"/>
      <c r="AN1334" s="79"/>
      <c r="AO1334" s="79"/>
      <c r="AP1334" s="79"/>
      <c r="AQ1334" s="79"/>
      <c r="AR1334" s="79"/>
      <c r="AS1334" s="79"/>
      <c r="AT1334" s="79"/>
      <c r="AU1334" s="79"/>
      <c r="AV1334" s="79"/>
      <c r="AW1334" s="79"/>
      <c r="AX1334" s="79"/>
      <c r="AY1334" s="79"/>
      <c r="AZ1334" s="79"/>
      <c r="BA1334" s="79"/>
      <c r="BB1334" s="79"/>
      <c r="BC1334" s="79"/>
      <c r="BD1334" s="79"/>
      <c r="BE1334" s="79"/>
      <c r="BF1334" s="79"/>
      <c r="BG1334" s="79"/>
      <c r="BH1334" s="79"/>
      <c r="BI1334" s="79"/>
      <c r="BJ1334" s="79"/>
      <c r="BK1334" s="79"/>
      <c r="BL1334" s="79"/>
      <c r="BM1334" s="79"/>
      <c r="BN1334" s="79"/>
      <c r="BO1334" s="79"/>
      <c r="BP1334" s="79"/>
      <c r="BQ1334" s="79"/>
      <c r="BR1334" s="79"/>
      <c r="BS1334" s="79"/>
      <c r="BT1334" s="79"/>
      <c r="BU1334" s="79"/>
      <c r="BV1334" s="79"/>
      <c r="BW1334" s="79"/>
      <c r="BX1334" s="79"/>
      <c r="BY1334" s="79"/>
      <c r="BZ1334" s="79"/>
    </row>
    <row r="1335" spans="1:78">
      <c r="A1335" s="79"/>
      <c r="B1335" s="79"/>
      <c r="C1335" s="79"/>
      <c r="D1335" s="79"/>
      <c r="E1335" s="79"/>
      <c r="F1335" s="79"/>
      <c r="G1335" s="79"/>
      <c r="H1335" s="79"/>
      <c r="I1335" s="79"/>
      <c r="J1335" s="79"/>
      <c r="K1335" s="79"/>
      <c r="L1335" s="79"/>
      <c r="AE1335" s="79"/>
      <c r="AF1335" s="79"/>
      <c r="AG1335" s="79"/>
      <c r="AH1335" s="79"/>
      <c r="AI1335" s="79"/>
      <c r="AJ1335" s="79"/>
      <c r="AK1335" s="79"/>
      <c r="AL1335" s="79"/>
      <c r="AM1335" s="79"/>
      <c r="AN1335" s="79"/>
      <c r="AO1335" s="79"/>
      <c r="AP1335" s="79"/>
      <c r="AQ1335" s="79"/>
      <c r="AR1335" s="79"/>
      <c r="AS1335" s="79"/>
      <c r="AT1335" s="79"/>
      <c r="AU1335" s="79"/>
      <c r="AV1335" s="79"/>
      <c r="AW1335" s="79"/>
      <c r="AX1335" s="79"/>
      <c r="AY1335" s="79"/>
      <c r="AZ1335" s="79"/>
      <c r="BA1335" s="79"/>
      <c r="BB1335" s="79"/>
      <c r="BC1335" s="79"/>
      <c r="BD1335" s="79"/>
      <c r="BE1335" s="79"/>
      <c r="BF1335" s="79"/>
      <c r="BG1335" s="79"/>
      <c r="BH1335" s="79"/>
      <c r="BI1335" s="79"/>
      <c r="BJ1335" s="79"/>
      <c r="BK1335" s="79"/>
      <c r="BL1335" s="79"/>
      <c r="BM1335" s="79"/>
      <c r="BN1335" s="79"/>
      <c r="BO1335" s="79"/>
      <c r="BP1335" s="79"/>
      <c r="BQ1335" s="79"/>
      <c r="BR1335" s="79"/>
      <c r="BS1335" s="79"/>
      <c r="BT1335" s="79"/>
      <c r="BU1335" s="79"/>
      <c r="BV1335" s="79"/>
      <c r="BW1335" s="79"/>
      <c r="BX1335" s="79"/>
      <c r="BY1335" s="79"/>
      <c r="BZ1335" s="79"/>
    </row>
    <row r="1336" spans="1:78">
      <c r="A1336" s="79"/>
      <c r="B1336" s="79"/>
      <c r="C1336" s="79"/>
      <c r="D1336" s="79"/>
      <c r="E1336" s="79"/>
      <c r="F1336" s="79"/>
      <c r="G1336" s="79"/>
      <c r="H1336" s="79"/>
      <c r="I1336" s="79"/>
      <c r="J1336" s="79"/>
      <c r="K1336" s="79"/>
      <c r="L1336" s="79"/>
      <c r="AE1336" s="79"/>
      <c r="AF1336" s="79"/>
      <c r="AG1336" s="79"/>
      <c r="AH1336" s="79"/>
      <c r="AI1336" s="79"/>
      <c r="AJ1336" s="79"/>
      <c r="AK1336" s="79"/>
      <c r="AL1336" s="79"/>
      <c r="AM1336" s="79"/>
      <c r="AN1336" s="79"/>
      <c r="AO1336" s="79"/>
      <c r="AP1336" s="79"/>
      <c r="AQ1336" s="79"/>
      <c r="AR1336" s="79"/>
      <c r="AS1336" s="79"/>
      <c r="AT1336" s="79"/>
      <c r="AU1336" s="79"/>
      <c r="AV1336" s="79"/>
      <c r="AW1336" s="79"/>
      <c r="AX1336" s="79"/>
      <c r="AY1336" s="79"/>
      <c r="AZ1336" s="79"/>
      <c r="BA1336" s="79"/>
      <c r="BB1336" s="79"/>
      <c r="BC1336" s="79"/>
      <c r="BD1336" s="79"/>
      <c r="BE1336" s="79"/>
      <c r="BF1336" s="79"/>
      <c r="BG1336" s="79"/>
      <c r="BH1336" s="79"/>
      <c r="BI1336" s="79"/>
      <c r="BJ1336" s="79"/>
      <c r="BK1336" s="79"/>
      <c r="BL1336" s="79"/>
      <c r="BM1336" s="79"/>
      <c r="BN1336" s="79"/>
      <c r="BO1336" s="79"/>
      <c r="BP1336" s="79"/>
      <c r="BQ1336" s="79"/>
      <c r="BR1336" s="79"/>
      <c r="BS1336" s="79"/>
      <c r="BT1336" s="79"/>
      <c r="BU1336" s="79"/>
      <c r="BV1336" s="79"/>
      <c r="BW1336" s="79"/>
      <c r="BX1336" s="79"/>
      <c r="BY1336" s="79"/>
      <c r="BZ1336" s="79"/>
    </row>
    <row r="1337" spans="1:78">
      <c r="A1337" s="79"/>
      <c r="B1337" s="79"/>
      <c r="C1337" s="79"/>
      <c r="D1337" s="79"/>
      <c r="E1337" s="79"/>
      <c r="F1337" s="79"/>
      <c r="G1337" s="79"/>
      <c r="H1337" s="79"/>
      <c r="I1337" s="79"/>
      <c r="J1337" s="79"/>
      <c r="K1337" s="79"/>
      <c r="L1337" s="79"/>
      <c r="AE1337" s="79"/>
      <c r="AF1337" s="79"/>
      <c r="AG1337" s="79"/>
      <c r="AH1337" s="79"/>
      <c r="AI1337" s="79"/>
      <c r="AJ1337" s="79"/>
      <c r="AK1337" s="79"/>
      <c r="AL1337" s="79"/>
      <c r="AM1337" s="79"/>
      <c r="AN1337" s="79"/>
      <c r="AO1337" s="79"/>
      <c r="AP1337" s="79"/>
      <c r="AQ1337" s="79"/>
      <c r="AR1337" s="79"/>
      <c r="AS1337" s="79"/>
      <c r="AT1337" s="79"/>
      <c r="AU1337" s="79"/>
      <c r="AV1337" s="79"/>
      <c r="AW1337" s="79"/>
      <c r="AX1337" s="79"/>
      <c r="AY1337" s="79"/>
      <c r="AZ1337" s="79"/>
      <c r="BA1337" s="79"/>
      <c r="BB1337" s="79"/>
      <c r="BC1337" s="79"/>
      <c r="BD1337" s="79"/>
      <c r="BE1337" s="79"/>
      <c r="BF1337" s="79"/>
      <c r="BG1337" s="79"/>
      <c r="BH1337" s="79"/>
      <c r="BI1337" s="79"/>
      <c r="BJ1337" s="79"/>
      <c r="BK1337" s="79"/>
      <c r="BL1337" s="79"/>
      <c r="BM1337" s="79"/>
      <c r="BN1337" s="79"/>
      <c r="BO1337" s="79"/>
      <c r="BP1337" s="79"/>
      <c r="BQ1337" s="79"/>
      <c r="BR1337" s="79"/>
      <c r="BS1337" s="79"/>
      <c r="BT1337" s="79"/>
      <c r="BU1337" s="79"/>
      <c r="BV1337" s="79"/>
      <c r="BW1337" s="79"/>
      <c r="BX1337" s="79"/>
      <c r="BY1337" s="79"/>
      <c r="BZ1337" s="79"/>
    </row>
    <row r="1338" spans="1:78">
      <c r="A1338" s="79"/>
      <c r="B1338" s="79"/>
      <c r="C1338" s="79"/>
      <c r="D1338" s="79"/>
      <c r="E1338" s="79"/>
      <c r="F1338" s="79"/>
      <c r="G1338" s="79"/>
      <c r="H1338" s="79"/>
      <c r="I1338" s="79"/>
      <c r="J1338" s="79"/>
      <c r="K1338" s="79"/>
      <c r="L1338" s="79"/>
      <c r="AE1338" s="79"/>
      <c r="AF1338" s="79"/>
      <c r="AG1338" s="79"/>
      <c r="AH1338" s="79"/>
      <c r="AI1338" s="79"/>
      <c r="AJ1338" s="79"/>
      <c r="AK1338" s="79"/>
      <c r="AL1338" s="79"/>
      <c r="AM1338" s="79"/>
      <c r="AN1338" s="79"/>
      <c r="AO1338" s="79"/>
      <c r="AP1338" s="79"/>
      <c r="AQ1338" s="79"/>
      <c r="AR1338" s="79"/>
      <c r="AS1338" s="79"/>
      <c r="AT1338" s="79"/>
      <c r="AU1338" s="79"/>
      <c r="AV1338" s="79"/>
      <c r="AW1338" s="79"/>
      <c r="AX1338" s="79"/>
      <c r="AY1338" s="79"/>
      <c r="AZ1338" s="79"/>
      <c r="BA1338" s="79"/>
      <c r="BB1338" s="79"/>
      <c r="BC1338" s="79"/>
      <c r="BD1338" s="79"/>
      <c r="BE1338" s="79"/>
      <c r="BF1338" s="79"/>
      <c r="BG1338" s="79"/>
      <c r="BH1338" s="79"/>
      <c r="BI1338" s="79"/>
      <c r="BJ1338" s="79"/>
      <c r="BK1338" s="79"/>
      <c r="BL1338" s="79"/>
      <c r="BM1338" s="79"/>
      <c r="BN1338" s="79"/>
      <c r="BO1338" s="79"/>
      <c r="BP1338" s="79"/>
      <c r="BQ1338" s="79"/>
      <c r="BR1338" s="79"/>
      <c r="BS1338" s="79"/>
      <c r="BT1338" s="79"/>
      <c r="BU1338" s="79"/>
      <c r="BV1338" s="79"/>
      <c r="BW1338" s="79"/>
      <c r="BX1338" s="79"/>
      <c r="BY1338" s="79"/>
      <c r="BZ1338" s="79"/>
    </row>
    <row r="1339" spans="1:78">
      <c r="A1339" s="79"/>
      <c r="B1339" s="79"/>
      <c r="C1339" s="79"/>
      <c r="D1339" s="79"/>
      <c r="E1339" s="79"/>
      <c r="F1339" s="79"/>
      <c r="G1339" s="79"/>
      <c r="H1339" s="79"/>
      <c r="I1339" s="79"/>
      <c r="J1339" s="79"/>
      <c r="K1339" s="79"/>
      <c r="L1339" s="79"/>
      <c r="AE1339" s="79"/>
      <c r="AF1339" s="79"/>
      <c r="AG1339" s="79"/>
      <c r="AH1339" s="79"/>
      <c r="AI1339" s="79"/>
      <c r="AJ1339" s="79"/>
      <c r="AK1339" s="79"/>
      <c r="AL1339" s="79"/>
      <c r="AM1339" s="79"/>
      <c r="AN1339" s="79"/>
      <c r="AO1339" s="79"/>
      <c r="AP1339" s="79"/>
      <c r="AQ1339" s="79"/>
      <c r="AR1339" s="79"/>
      <c r="AS1339" s="79"/>
      <c r="AT1339" s="79"/>
      <c r="AU1339" s="79"/>
      <c r="AV1339" s="79"/>
      <c r="AW1339" s="79"/>
      <c r="AX1339" s="79"/>
      <c r="AY1339" s="79"/>
      <c r="AZ1339" s="79"/>
      <c r="BA1339" s="79"/>
      <c r="BB1339" s="79"/>
      <c r="BC1339" s="79"/>
      <c r="BD1339" s="79"/>
      <c r="BE1339" s="79"/>
      <c r="BF1339" s="79"/>
      <c r="BG1339" s="79"/>
      <c r="BH1339" s="79"/>
      <c r="BI1339" s="79"/>
      <c r="BJ1339" s="79"/>
      <c r="BK1339" s="79"/>
      <c r="BL1339" s="79"/>
      <c r="BM1339" s="79"/>
      <c r="BN1339" s="79"/>
      <c r="BO1339" s="79"/>
      <c r="BP1339" s="79"/>
      <c r="BQ1339" s="79"/>
      <c r="BR1339" s="79"/>
      <c r="BS1339" s="79"/>
      <c r="BT1339" s="79"/>
      <c r="BU1339" s="79"/>
      <c r="BV1339" s="79"/>
      <c r="BW1339" s="79"/>
      <c r="BX1339" s="79"/>
      <c r="BY1339" s="79"/>
      <c r="BZ1339" s="79"/>
    </row>
    <row r="1340" spans="1:78">
      <c r="A1340" s="79"/>
      <c r="B1340" s="79"/>
      <c r="C1340" s="79"/>
      <c r="D1340" s="79"/>
      <c r="E1340" s="79"/>
      <c r="F1340" s="79"/>
      <c r="G1340" s="79"/>
      <c r="H1340" s="79"/>
      <c r="I1340" s="79"/>
      <c r="J1340" s="79"/>
      <c r="K1340" s="79"/>
      <c r="L1340" s="79"/>
      <c r="AE1340" s="79"/>
      <c r="AF1340" s="79"/>
      <c r="AG1340" s="79"/>
      <c r="AH1340" s="79"/>
      <c r="AI1340" s="79"/>
      <c r="AJ1340" s="79"/>
      <c r="AK1340" s="79"/>
      <c r="AL1340" s="79"/>
      <c r="AM1340" s="79"/>
      <c r="AN1340" s="79"/>
      <c r="AO1340" s="79"/>
      <c r="AP1340" s="79"/>
      <c r="AQ1340" s="79"/>
      <c r="AR1340" s="79"/>
      <c r="AS1340" s="79"/>
      <c r="AT1340" s="79"/>
      <c r="AU1340" s="79"/>
      <c r="AV1340" s="79"/>
      <c r="AW1340" s="79"/>
      <c r="AX1340" s="79"/>
      <c r="AY1340" s="79"/>
      <c r="AZ1340" s="79"/>
      <c r="BA1340" s="79"/>
      <c r="BB1340" s="79"/>
      <c r="BC1340" s="79"/>
      <c r="BD1340" s="79"/>
      <c r="BE1340" s="79"/>
      <c r="BF1340" s="79"/>
      <c r="BG1340" s="79"/>
      <c r="BH1340" s="79"/>
      <c r="BI1340" s="79"/>
      <c r="BJ1340" s="79"/>
      <c r="BK1340" s="79"/>
      <c r="BL1340" s="79"/>
      <c r="BM1340" s="79"/>
      <c r="BN1340" s="79"/>
      <c r="BO1340" s="79"/>
      <c r="BP1340" s="79"/>
      <c r="BQ1340" s="79"/>
      <c r="BR1340" s="79"/>
      <c r="BS1340" s="79"/>
      <c r="BT1340" s="79"/>
      <c r="BU1340" s="79"/>
      <c r="BV1340" s="79"/>
      <c r="BW1340" s="79"/>
      <c r="BX1340" s="79"/>
      <c r="BY1340" s="79"/>
      <c r="BZ1340" s="79"/>
    </row>
    <row r="1341" spans="1:78">
      <c r="A1341" s="79"/>
      <c r="B1341" s="79"/>
      <c r="C1341" s="79"/>
      <c r="D1341" s="79"/>
      <c r="E1341" s="79"/>
      <c r="F1341" s="79"/>
      <c r="G1341" s="79"/>
      <c r="H1341" s="79"/>
      <c r="I1341" s="79"/>
      <c r="J1341" s="79"/>
      <c r="K1341" s="79"/>
      <c r="L1341" s="79"/>
      <c r="AE1341" s="79"/>
      <c r="AF1341" s="79"/>
      <c r="AG1341" s="79"/>
      <c r="AH1341" s="79"/>
      <c r="AI1341" s="79"/>
      <c r="AJ1341" s="79"/>
      <c r="AK1341" s="79"/>
      <c r="AL1341" s="79"/>
      <c r="AM1341" s="79"/>
      <c r="AN1341" s="79"/>
      <c r="AO1341" s="79"/>
      <c r="AP1341" s="79"/>
      <c r="AQ1341" s="79"/>
      <c r="AR1341" s="79"/>
      <c r="AS1341" s="79"/>
      <c r="AT1341" s="79"/>
      <c r="AU1341" s="79"/>
      <c r="AV1341" s="79"/>
      <c r="AW1341" s="79"/>
      <c r="AX1341" s="79"/>
      <c r="AY1341" s="79"/>
      <c r="AZ1341" s="79"/>
      <c r="BA1341" s="79"/>
      <c r="BB1341" s="79"/>
      <c r="BC1341" s="79"/>
      <c r="BD1341" s="79"/>
      <c r="BE1341" s="79"/>
      <c r="BF1341" s="79"/>
      <c r="BG1341" s="79"/>
      <c r="BH1341" s="79"/>
      <c r="BI1341" s="79"/>
      <c r="BJ1341" s="79"/>
      <c r="BK1341" s="79"/>
      <c r="BL1341" s="79"/>
      <c r="BM1341" s="79"/>
      <c r="BN1341" s="79"/>
      <c r="BO1341" s="79"/>
      <c r="BP1341" s="79"/>
      <c r="BQ1341" s="79"/>
      <c r="BR1341" s="79"/>
      <c r="BS1341" s="79"/>
      <c r="BT1341" s="79"/>
      <c r="BU1341" s="79"/>
      <c r="BV1341" s="79"/>
      <c r="BW1341" s="79"/>
      <c r="BX1341" s="79"/>
      <c r="BY1341" s="79"/>
      <c r="BZ1341" s="79"/>
    </row>
    <row r="1342" spans="1:78">
      <c r="A1342" s="79"/>
      <c r="B1342" s="79"/>
      <c r="C1342" s="79"/>
      <c r="D1342" s="79"/>
      <c r="E1342" s="79"/>
      <c r="F1342" s="79"/>
      <c r="G1342" s="79"/>
      <c r="H1342" s="79"/>
      <c r="I1342" s="79"/>
      <c r="J1342" s="79"/>
      <c r="K1342" s="79"/>
      <c r="L1342" s="79"/>
      <c r="AE1342" s="79"/>
      <c r="AF1342" s="79"/>
      <c r="AG1342" s="79"/>
      <c r="AH1342" s="79"/>
      <c r="AI1342" s="79"/>
      <c r="AJ1342" s="79"/>
      <c r="AK1342" s="79"/>
      <c r="AL1342" s="79"/>
      <c r="AM1342" s="79"/>
      <c r="AN1342" s="79"/>
      <c r="AO1342" s="79"/>
      <c r="AP1342" s="79"/>
      <c r="AQ1342" s="79"/>
      <c r="AR1342" s="79"/>
      <c r="AS1342" s="79"/>
      <c r="AT1342" s="79"/>
      <c r="AU1342" s="79"/>
      <c r="AV1342" s="79"/>
      <c r="AW1342" s="79"/>
      <c r="AX1342" s="79"/>
      <c r="AY1342" s="79"/>
      <c r="AZ1342" s="79"/>
      <c r="BA1342" s="79"/>
      <c r="BB1342" s="79"/>
      <c r="BC1342" s="79"/>
      <c r="BD1342" s="79"/>
      <c r="BE1342" s="79"/>
      <c r="BF1342" s="79"/>
      <c r="BG1342" s="79"/>
      <c r="BH1342" s="79"/>
      <c r="BI1342" s="79"/>
      <c r="BJ1342" s="79"/>
      <c r="BK1342" s="79"/>
      <c r="BL1342" s="79"/>
      <c r="BM1342" s="79"/>
      <c r="BN1342" s="79"/>
      <c r="BO1342" s="79"/>
      <c r="BP1342" s="79"/>
      <c r="BQ1342" s="79"/>
      <c r="BR1342" s="79"/>
      <c r="BS1342" s="79"/>
      <c r="BT1342" s="79"/>
      <c r="BU1342" s="79"/>
      <c r="BV1342" s="79"/>
      <c r="BW1342" s="79"/>
      <c r="BX1342" s="79"/>
      <c r="BY1342" s="79"/>
      <c r="BZ1342" s="79"/>
    </row>
    <row r="1343" spans="1:78">
      <c r="A1343" s="79"/>
      <c r="B1343" s="79"/>
      <c r="C1343" s="79"/>
      <c r="D1343" s="79"/>
      <c r="E1343" s="79"/>
      <c r="F1343" s="79"/>
      <c r="G1343" s="79"/>
      <c r="H1343" s="79"/>
      <c r="I1343" s="79"/>
      <c r="J1343" s="79"/>
      <c r="K1343" s="79"/>
      <c r="L1343" s="79"/>
      <c r="AE1343" s="79"/>
      <c r="AF1343" s="79"/>
      <c r="AG1343" s="79"/>
      <c r="AH1343" s="79"/>
      <c r="AI1343" s="79"/>
      <c r="AJ1343" s="79"/>
      <c r="AK1343" s="79"/>
      <c r="AL1343" s="79"/>
      <c r="AM1343" s="79"/>
      <c r="AN1343" s="79"/>
      <c r="AO1343" s="79"/>
      <c r="AP1343" s="79"/>
      <c r="AQ1343" s="79"/>
      <c r="AR1343" s="79"/>
      <c r="AS1343" s="79"/>
      <c r="AT1343" s="79"/>
      <c r="AU1343" s="79"/>
      <c r="AV1343" s="79"/>
      <c r="AW1343" s="79"/>
      <c r="AX1343" s="79"/>
      <c r="AY1343" s="79"/>
      <c r="AZ1343" s="79"/>
      <c r="BA1343" s="79"/>
      <c r="BB1343" s="79"/>
      <c r="BC1343" s="79"/>
      <c r="BD1343" s="79"/>
      <c r="BE1343" s="79"/>
      <c r="BF1343" s="79"/>
      <c r="BG1343" s="79"/>
      <c r="BH1343" s="79"/>
      <c r="BI1343" s="79"/>
      <c r="BJ1343" s="79"/>
      <c r="BK1343" s="79"/>
      <c r="BL1343" s="79"/>
      <c r="BM1343" s="79"/>
      <c r="BN1343" s="79"/>
      <c r="BO1343" s="79"/>
      <c r="BP1343" s="79"/>
      <c r="BQ1343" s="79"/>
      <c r="BR1343" s="79"/>
      <c r="BS1343" s="79"/>
      <c r="BT1343" s="79"/>
      <c r="BU1343" s="79"/>
      <c r="BV1343" s="79"/>
      <c r="BW1343" s="79"/>
      <c r="BX1343" s="79"/>
      <c r="BY1343" s="79"/>
      <c r="BZ1343" s="79"/>
    </row>
    <row r="1344" spans="1:78">
      <c r="A1344" s="79"/>
      <c r="B1344" s="79"/>
      <c r="C1344" s="79"/>
      <c r="D1344" s="79"/>
      <c r="E1344" s="79"/>
      <c r="F1344" s="79"/>
      <c r="G1344" s="79"/>
      <c r="H1344" s="79"/>
      <c r="I1344" s="79"/>
      <c r="J1344" s="79"/>
      <c r="K1344" s="79"/>
      <c r="L1344" s="79"/>
      <c r="AE1344" s="79"/>
      <c r="AF1344" s="79"/>
      <c r="AG1344" s="79"/>
      <c r="AH1344" s="79"/>
      <c r="AI1344" s="79"/>
      <c r="AJ1344" s="79"/>
      <c r="AK1344" s="79"/>
      <c r="AL1344" s="79"/>
      <c r="AM1344" s="79"/>
      <c r="AN1344" s="79"/>
      <c r="AO1344" s="79"/>
      <c r="AP1344" s="79"/>
      <c r="AQ1344" s="79"/>
      <c r="AR1344" s="79"/>
      <c r="AS1344" s="79"/>
      <c r="AT1344" s="79"/>
      <c r="AU1344" s="79"/>
      <c r="AV1344" s="79"/>
      <c r="AW1344" s="79"/>
      <c r="AX1344" s="79"/>
      <c r="AY1344" s="79"/>
      <c r="AZ1344" s="79"/>
      <c r="BA1344" s="79"/>
      <c r="BB1344" s="79"/>
      <c r="BC1344" s="79"/>
      <c r="BD1344" s="79"/>
      <c r="BE1344" s="79"/>
      <c r="BF1344" s="79"/>
      <c r="BG1344" s="79"/>
      <c r="BH1344" s="79"/>
      <c r="BI1344" s="79"/>
      <c r="BJ1344" s="79"/>
      <c r="BK1344" s="79"/>
      <c r="BL1344" s="79"/>
      <c r="BM1344" s="79"/>
      <c r="BN1344" s="79"/>
      <c r="BO1344" s="79"/>
      <c r="BP1344" s="79"/>
      <c r="BQ1344" s="79"/>
      <c r="BR1344" s="79"/>
      <c r="BS1344" s="79"/>
      <c r="BT1344" s="79"/>
      <c r="BU1344" s="79"/>
      <c r="BV1344" s="79"/>
      <c r="BW1344" s="79"/>
      <c r="BX1344" s="79"/>
      <c r="BY1344" s="79"/>
      <c r="BZ1344" s="79"/>
    </row>
    <row r="1345" spans="1:78">
      <c r="A1345" s="79"/>
      <c r="B1345" s="79"/>
      <c r="C1345" s="79"/>
      <c r="D1345" s="79"/>
      <c r="E1345" s="79"/>
      <c r="F1345" s="79"/>
      <c r="G1345" s="79"/>
      <c r="H1345" s="79"/>
      <c r="I1345" s="79"/>
      <c r="J1345" s="79"/>
      <c r="K1345" s="79"/>
      <c r="L1345" s="79"/>
      <c r="AE1345" s="79"/>
      <c r="AF1345" s="79"/>
      <c r="AG1345" s="79"/>
      <c r="AH1345" s="79"/>
      <c r="AI1345" s="79"/>
      <c r="AJ1345" s="79"/>
      <c r="AK1345" s="79"/>
      <c r="AL1345" s="79"/>
      <c r="AM1345" s="79"/>
      <c r="AN1345" s="79"/>
      <c r="AO1345" s="79"/>
      <c r="AP1345" s="79"/>
      <c r="AQ1345" s="79"/>
      <c r="AR1345" s="79"/>
      <c r="AS1345" s="79"/>
      <c r="AT1345" s="79"/>
      <c r="AU1345" s="79"/>
      <c r="AV1345" s="79"/>
      <c r="AW1345" s="79"/>
      <c r="AX1345" s="79"/>
      <c r="AY1345" s="79"/>
      <c r="AZ1345" s="79"/>
      <c r="BA1345" s="79"/>
      <c r="BB1345" s="79"/>
      <c r="BC1345" s="79"/>
      <c r="BD1345" s="79"/>
      <c r="BE1345" s="79"/>
      <c r="BF1345" s="79"/>
      <c r="BG1345" s="79"/>
      <c r="BH1345" s="79"/>
      <c r="BI1345" s="79"/>
      <c r="BJ1345" s="79"/>
      <c r="BK1345" s="79"/>
      <c r="BL1345" s="79"/>
      <c r="BM1345" s="79"/>
      <c r="BN1345" s="79"/>
      <c r="BO1345" s="79"/>
      <c r="BP1345" s="79"/>
      <c r="BQ1345" s="79"/>
      <c r="BR1345" s="79"/>
      <c r="BS1345" s="79"/>
      <c r="BT1345" s="79"/>
      <c r="BU1345" s="79"/>
      <c r="BV1345" s="79"/>
      <c r="BW1345" s="79"/>
      <c r="BX1345" s="79"/>
      <c r="BY1345" s="79"/>
      <c r="BZ1345" s="79"/>
    </row>
    <row r="1346" spans="1:78">
      <c r="A1346" s="79"/>
      <c r="B1346" s="79"/>
      <c r="C1346" s="79"/>
      <c r="D1346" s="79"/>
      <c r="E1346" s="79"/>
      <c r="F1346" s="79"/>
      <c r="G1346" s="79"/>
      <c r="H1346" s="79"/>
      <c r="I1346" s="79"/>
      <c r="J1346" s="79"/>
      <c r="K1346" s="79"/>
      <c r="L1346" s="79"/>
      <c r="AE1346" s="79"/>
      <c r="AF1346" s="79"/>
      <c r="AG1346" s="79"/>
      <c r="AH1346" s="79"/>
      <c r="AI1346" s="79"/>
      <c r="AJ1346" s="79"/>
      <c r="AK1346" s="79"/>
      <c r="AL1346" s="79"/>
      <c r="AM1346" s="79"/>
      <c r="AN1346" s="79"/>
      <c r="AO1346" s="79"/>
      <c r="AP1346" s="79"/>
      <c r="AQ1346" s="79"/>
      <c r="AR1346" s="79"/>
      <c r="AS1346" s="79"/>
      <c r="AT1346" s="79"/>
      <c r="AU1346" s="79"/>
      <c r="AV1346" s="79"/>
      <c r="AW1346" s="79"/>
      <c r="AX1346" s="79"/>
      <c r="AY1346" s="79"/>
      <c r="AZ1346" s="79"/>
      <c r="BA1346" s="79"/>
      <c r="BB1346" s="79"/>
      <c r="BC1346" s="79"/>
      <c r="BD1346" s="79"/>
      <c r="BE1346" s="79"/>
      <c r="BF1346" s="79"/>
      <c r="BG1346" s="79"/>
      <c r="BH1346" s="79"/>
      <c r="BI1346" s="79"/>
      <c r="BJ1346" s="79"/>
      <c r="BK1346" s="79"/>
      <c r="BL1346" s="79"/>
      <c r="BM1346" s="79"/>
      <c r="BN1346" s="79"/>
      <c r="BO1346" s="79"/>
      <c r="BP1346" s="79"/>
      <c r="BQ1346" s="79"/>
      <c r="BR1346" s="79"/>
      <c r="BS1346" s="79"/>
      <c r="BT1346" s="79"/>
      <c r="BU1346" s="79"/>
      <c r="BV1346" s="79"/>
      <c r="BW1346" s="79"/>
      <c r="BX1346" s="79"/>
      <c r="BY1346" s="79"/>
      <c r="BZ1346" s="79"/>
    </row>
    <row r="1347" spans="1:78">
      <c r="A1347" s="79"/>
      <c r="B1347" s="79"/>
      <c r="C1347" s="79"/>
      <c r="D1347" s="79"/>
      <c r="E1347" s="79"/>
      <c r="F1347" s="79"/>
      <c r="G1347" s="79"/>
      <c r="H1347" s="79"/>
      <c r="I1347" s="79"/>
      <c r="J1347" s="79"/>
      <c r="K1347" s="79"/>
      <c r="L1347" s="79"/>
      <c r="AE1347" s="79"/>
      <c r="AF1347" s="79"/>
      <c r="AG1347" s="79"/>
      <c r="AH1347" s="79"/>
      <c r="AI1347" s="79"/>
      <c r="AJ1347" s="79"/>
      <c r="AK1347" s="79"/>
      <c r="AL1347" s="79"/>
      <c r="AM1347" s="79"/>
      <c r="AN1347" s="79"/>
      <c r="AO1347" s="79"/>
      <c r="AP1347" s="79"/>
      <c r="AQ1347" s="79"/>
      <c r="AR1347" s="79"/>
      <c r="AS1347" s="79"/>
      <c r="AT1347" s="79"/>
      <c r="AU1347" s="79"/>
      <c r="AV1347" s="79"/>
      <c r="AW1347" s="79"/>
      <c r="AX1347" s="79"/>
      <c r="AY1347" s="79"/>
      <c r="AZ1347" s="79"/>
      <c r="BA1347" s="79"/>
      <c r="BB1347" s="79"/>
      <c r="BC1347" s="79"/>
      <c r="BD1347" s="79"/>
      <c r="BE1347" s="79"/>
      <c r="BF1347" s="79"/>
      <c r="BG1347" s="79"/>
      <c r="BH1347" s="79"/>
      <c r="BI1347" s="79"/>
      <c r="BJ1347" s="79"/>
      <c r="BK1347" s="79"/>
      <c r="BL1347" s="79"/>
      <c r="BM1347" s="79"/>
      <c r="BN1347" s="79"/>
      <c r="BO1347" s="79"/>
      <c r="BP1347" s="79"/>
      <c r="BQ1347" s="79"/>
      <c r="BR1347" s="79"/>
      <c r="BS1347" s="79"/>
      <c r="BT1347" s="79"/>
      <c r="BU1347" s="79"/>
      <c r="BV1347" s="79"/>
      <c r="BW1347" s="79"/>
      <c r="BX1347" s="79"/>
      <c r="BY1347" s="79"/>
      <c r="BZ1347" s="79"/>
    </row>
    <row r="1348" spans="1:78">
      <c r="A1348" s="79"/>
      <c r="B1348" s="79"/>
      <c r="C1348" s="79"/>
      <c r="D1348" s="79"/>
      <c r="E1348" s="79"/>
      <c r="F1348" s="79"/>
      <c r="G1348" s="79"/>
      <c r="H1348" s="79"/>
      <c r="I1348" s="79"/>
      <c r="J1348" s="79"/>
      <c r="K1348" s="79"/>
      <c r="L1348" s="79"/>
      <c r="AE1348" s="79"/>
      <c r="AF1348" s="79"/>
      <c r="AG1348" s="79"/>
      <c r="AH1348" s="79"/>
      <c r="AI1348" s="79"/>
      <c r="AJ1348" s="79"/>
      <c r="AK1348" s="79"/>
      <c r="AL1348" s="79"/>
      <c r="AM1348" s="79"/>
      <c r="AN1348" s="79"/>
      <c r="AO1348" s="79"/>
      <c r="AP1348" s="79"/>
      <c r="AQ1348" s="79"/>
      <c r="AR1348" s="79"/>
      <c r="AS1348" s="79"/>
      <c r="AT1348" s="79"/>
      <c r="AU1348" s="79"/>
      <c r="AV1348" s="79"/>
      <c r="AW1348" s="79"/>
      <c r="AX1348" s="79"/>
      <c r="AY1348" s="79"/>
      <c r="AZ1348" s="79"/>
      <c r="BA1348" s="79"/>
      <c r="BB1348" s="79"/>
      <c r="BC1348" s="79"/>
      <c r="BD1348" s="79"/>
      <c r="BE1348" s="79"/>
      <c r="BF1348" s="79"/>
      <c r="BG1348" s="79"/>
      <c r="BH1348" s="79"/>
      <c r="BI1348" s="79"/>
      <c r="BJ1348" s="79"/>
      <c r="BK1348" s="79"/>
      <c r="BL1348" s="79"/>
      <c r="BM1348" s="79"/>
      <c r="BN1348" s="79"/>
      <c r="BO1348" s="79"/>
      <c r="BP1348" s="79"/>
      <c r="BQ1348" s="79"/>
      <c r="BR1348" s="79"/>
      <c r="BS1348" s="79"/>
      <c r="BT1348" s="79"/>
      <c r="BU1348" s="79"/>
      <c r="BV1348" s="79"/>
      <c r="BW1348" s="79"/>
      <c r="BX1348" s="79"/>
      <c r="BY1348" s="79"/>
      <c r="BZ1348" s="79"/>
    </row>
    <row r="1349" spans="1:78">
      <c r="A1349" s="79"/>
      <c r="B1349" s="79"/>
      <c r="C1349" s="79"/>
      <c r="D1349" s="79"/>
      <c r="E1349" s="79"/>
      <c r="F1349" s="79"/>
      <c r="G1349" s="79"/>
      <c r="H1349" s="79"/>
      <c r="I1349" s="79"/>
      <c r="J1349" s="79"/>
      <c r="K1349" s="79"/>
      <c r="L1349" s="79"/>
      <c r="AE1349" s="79"/>
      <c r="AF1349" s="79"/>
      <c r="AG1349" s="79"/>
      <c r="AH1349" s="79"/>
      <c r="AI1349" s="79"/>
      <c r="AJ1349" s="79"/>
      <c r="AK1349" s="79"/>
      <c r="AL1349" s="79"/>
      <c r="AM1349" s="79"/>
      <c r="AN1349" s="79"/>
      <c r="AO1349" s="79"/>
      <c r="AP1349" s="79"/>
      <c r="AQ1349" s="79"/>
      <c r="AR1349" s="79"/>
      <c r="AS1349" s="79"/>
      <c r="AT1349" s="79"/>
      <c r="AU1349" s="79"/>
      <c r="AV1349" s="79"/>
      <c r="AW1349" s="79"/>
      <c r="AX1349" s="79"/>
      <c r="AY1349" s="79"/>
      <c r="AZ1349" s="79"/>
      <c r="BA1349" s="79"/>
      <c r="BB1349" s="79"/>
      <c r="BC1349" s="79"/>
      <c r="BD1349" s="79"/>
      <c r="BE1349" s="79"/>
      <c r="BF1349" s="79"/>
      <c r="BG1349" s="79"/>
      <c r="BH1349" s="79"/>
      <c r="BI1349" s="79"/>
      <c r="BJ1349" s="79"/>
      <c r="BK1349" s="79"/>
      <c r="BL1349" s="79"/>
      <c r="BM1349" s="79"/>
      <c r="BN1349" s="79"/>
      <c r="BO1349" s="79"/>
      <c r="BP1349" s="79"/>
      <c r="BQ1349" s="79"/>
      <c r="BR1349" s="79"/>
      <c r="BS1349" s="79"/>
      <c r="BT1349" s="79"/>
      <c r="BU1349" s="79"/>
      <c r="BV1349" s="79"/>
      <c r="BW1349" s="79"/>
      <c r="BX1349" s="79"/>
      <c r="BY1349" s="79"/>
      <c r="BZ1349" s="79"/>
    </row>
    <row r="1350" spans="1:78">
      <c r="A1350" s="79"/>
      <c r="B1350" s="79"/>
      <c r="C1350" s="79"/>
      <c r="D1350" s="79"/>
      <c r="E1350" s="79"/>
      <c r="F1350" s="79"/>
      <c r="G1350" s="79"/>
      <c r="H1350" s="79"/>
      <c r="I1350" s="79"/>
      <c r="J1350" s="79"/>
      <c r="K1350" s="79"/>
      <c r="L1350" s="79"/>
      <c r="AE1350" s="79"/>
      <c r="AF1350" s="79"/>
      <c r="AG1350" s="79"/>
      <c r="AH1350" s="79"/>
      <c r="AI1350" s="79"/>
      <c r="AJ1350" s="79"/>
      <c r="AK1350" s="79"/>
      <c r="AL1350" s="79"/>
      <c r="AM1350" s="79"/>
      <c r="AN1350" s="79"/>
      <c r="AO1350" s="79"/>
      <c r="AP1350" s="79"/>
      <c r="AQ1350" s="79"/>
      <c r="AR1350" s="79"/>
      <c r="AS1350" s="79"/>
      <c r="AT1350" s="79"/>
      <c r="AU1350" s="79"/>
      <c r="AV1350" s="79"/>
      <c r="AW1350" s="79"/>
      <c r="AX1350" s="79"/>
      <c r="AY1350" s="79"/>
      <c r="AZ1350" s="79"/>
      <c r="BA1350" s="79"/>
      <c r="BB1350" s="79"/>
      <c r="BC1350" s="79"/>
      <c r="BD1350" s="79"/>
      <c r="BE1350" s="79"/>
      <c r="BF1350" s="79"/>
      <c r="BG1350" s="79"/>
      <c r="BH1350" s="79"/>
      <c r="BI1350" s="79"/>
      <c r="BJ1350" s="79"/>
      <c r="BK1350" s="79"/>
      <c r="BL1350" s="79"/>
      <c r="BM1350" s="79"/>
      <c r="BN1350" s="79"/>
      <c r="BO1350" s="79"/>
      <c r="BP1350" s="79"/>
      <c r="BQ1350" s="79"/>
      <c r="BR1350" s="79"/>
      <c r="BS1350" s="79"/>
      <c r="BT1350" s="79"/>
      <c r="BU1350" s="79"/>
      <c r="BV1350" s="79"/>
      <c r="BW1350" s="79"/>
      <c r="BX1350" s="79"/>
      <c r="BY1350" s="79"/>
      <c r="BZ1350" s="79"/>
    </row>
    <row r="1351" spans="1:78">
      <c r="A1351" s="79"/>
      <c r="B1351" s="79"/>
      <c r="C1351" s="79"/>
      <c r="D1351" s="79"/>
      <c r="E1351" s="79"/>
      <c r="F1351" s="79"/>
      <c r="G1351" s="79"/>
      <c r="H1351" s="79"/>
      <c r="I1351" s="79"/>
      <c r="J1351" s="79"/>
      <c r="K1351" s="79"/>
      <c r="L1351" s="79"/>
      <c r="AE1351" s="79"/>
      <c r="AF1351" s="79"/>
      <c r="AG1351" s="79"/>
      <c r="AH1351" s="79"/>
      <c r="AI1351" s="79"/>
      <c r="AJ1351" s="79"/>
      <c r="AK1351" s="79"/>
      <c r="AL1351" s="79"/>
      <c r="AM1351" s="79"/>
      <c r="AN1351" s="79"/>
      <c r="AO1351" s="79"/>
      <c r="AP1351" s="79"/>
      <c r="AQ1351" s="79"/>
      <c r="AR1351" s="79"/>
      <c r="AS1351" s="79"/>
      <c r="AT1351" s="79"/>
      <c r="AU1351" s="79"/>
      <c r="AV1351" s="79"/>
      <c r="AW1351" s="79"/>
      <c r="AX1351" s="79"/>
      <c r="AY1351" s="79"/>
      <c r="AZ1351" s="79"/>
      <c r="BA1351" s="79"/>
      <c r="BB1351" s="79"/>
      <c r="BC1351" s="79"/>
      <c r="BD1351" s="79"/>
      <c r="BE1351" s="79"/>
      <c r="BF1351" s="79"/>
      <c r="BG1351" s="79"/>
      <c r="BH1351" s="79"/>
      <c r="BI1351" s="79"/>
      <c r="BJ1351" s="79"/>
      <c r="BK1351" s="79"/>
      <c r="BL1351" s="79"/>
      <c r="BM1351" s="79"/>
      <c r="BN1351" s="79"/>
      <c r="BO1351" s="79"/>
      <c r="BP1351" s="79"/>
      <c r="BQ1351" s="79"/>
      <c r="BR1351" s="79"/>
      <c r="BS1351" s="79"/>
      <c r="BT1351" s="79"/>
      <c r="BU1351" s="79"/>
      <c r="BV1351" s="79"/>
      <c r="BW1351" s="79"/>
      <c r="BX1351" s="79"/>
      <c r="BY1351" s="79"/>
      <c r="BZ1351" s="79"/>
    </row>
    <row r="1352" spans="1:78">
      <c r="A1352" s="79"/>
      <c r="B1352" s="79"/>
      <c r="C1352" s="79"/>
      <c r="D1352" s="79"/>
      <c r="E1352" s="79"/>
      <c r="F1352" s="79"/>
      <c r="G1352" s="79"/>
      <c r="H1352" s="79"/>
      <c r="I1352" s="79"/>
      <c r="J1352" s="79"/>
      <c r="K1352" s="79"/>
      <c r="L1352" s="79"/>
      <c r="AE1352" s="79"/>
      <c r="AF1352" s="79"/>
      <c r="AG1352" s="79"/>
      <c r="AH1352" s="79"/>
      <c r="AI1352" s="79"/>
      <c r="AJ1352" s="79"/>
      <c r="AK1352" s="79"/>
      <c r="AL1352" s="79"/>
      <c r="AM1352" s="79"/>
      <c r="AN1352" s="79"/>
      <c r="AO1352" s="79"/>
      <c r="AP1352" s="79"/>
      <c r="AQ1352" s="79"/>
      <c r="AR1352" s="79"/>
      <c r="AS1352" s="79"/>
      <c r="AT1352" s="79"/>
      <c r="AU1352" s="79"/>
      <c r="AV1352" s="79"/>
      <c r="AW1352" s="79"/>
      <c r="AX1352" s="79"/>
      <c r="AY1352" s="79"/>
      <c r="AZ1352" s="79"/>
      <c r="BA1352" s="79"/>
      <c r="BB1352" s="79"/>
      <c r="BC1352" s="79"/>
      <c r="BD1352" s="79"/>
      <c r="BE1352" s="79"/>
      <c r="BF1352" s="79"/>
      <c r="BG1352" s="79"/>
      <c r="BH1352" s="79"/>
      <c r="BI1352" s="79"/>
      <c r="BJ1352" s="79"/>
      <c r="BK1352" s="79"/>
      <c r="BL1352" s="79"/>
      <c r="BM1352" s="79"/>
      <c r="BN1352" s="79"/>
      <c r="BO1352" s="79"/>
      <c r="BP1352" s="79"/>
      <c r="BQ1352" s="79"/>
      <c r="BR1352" s="79"/>
      <c r="BS1352" s="79"/>
      <c r="BT1352" s="79"/>
      <c r="BU1352" s="79"/>
      <c r="BV1352" s="79"/>
      <c r="BW1352" s="79"/>
      <c r="BX1352" s="79"/>
      <c r="BY1352" s="79"/>
      <c r="BZ1352" s="79"/>
    </row>
    <row r="1353" spans="1:78">
      <c r="A1353" s="79"/>
      <c r="B1353" s="79"/>
      <c r="C1353" s="79"/>
      <c r="D1353" s="79"/>
      <c r="E1353" s="79"/>
      <c r="F1353" s="79"/>
      <c r="G1353" s="79"/>
      <c r="H1353" s="79"/>
      <c r="I1353" s="79"/>
      <c r="J1353" s="79"/>
      <c r="K1353" s="79"/>
      <c r="L1353" s="79"/>
      <c r="AE1353" s="79"/>
      <c r="AF1353" s="79"/>
      <c r="AG1353" s="79"/>
      <c r="AH1353" s="79"/>
      <c r="AI1353" s="79"/>
      <c r="AJ1353" s="79"/>
      <c r="AK1353" s="79"/>
      <c r="AL1353" s="79"/>
      <c r="AM1353" s="79"/>
      <c r="AN1353" s="79"/>
      <c r="AO1353" s="79"/>
      <c r="AP1353" s="79"/>
      <c r="AQ1353" s="79"/>
      <c r="AR1353" s="79"/>
      <c r="AS1353" s="79"/>
      <c r="AT1353" s="79"/>
      <c r="AU1353" s="79"/>
      <c r="AV1353" s="79"/>
      <c r="AW1353" s="79"/>
      <c r="AX1353" s="79"/>
      <c r="AY1353" s="79"/>
      <c r="AZ1353" s="79"/>
      <c r="BA1353" s="79"/>
      <c r="BB1353" s="79"/>
      <c r="BC1353" s="79"/>
      <c r="BD1353" s="79"/>
      <c r="BE1353" s="79"/>
      <c r="BF1353" s="79"/>
      <c r="BG1353" s="79"/>
      <c r="BH1353" s="79"/>
      <c r="BI1353" s="79"/>
      <c r="BJ1353" s="79"/>
      <c r="BK1353" s="79"/>
      <c r="BL1353" s="79"/>
      <c r="BM1353" s="79"/>
      <c r="BN1353" s="79"/>
      <c r="BO1353" s="79"/>
      <c r="BP1353" s="79"/>
      <c r="BQ1353" s="79"/>
      <c r="BR1353" s="79"/>
      <c r="BS1353" s="79"/>
      <c r="BT1353" s="79"/>
      <c r="BU1353" s="79"/>
      <c r="BV1353" s="79"/>
      <c r="BW1353" s="79"/>
      <c r="BX1353" s="79"/>
      <c r="BY1353" s="79"/>
      <c r="BZ1353" s="79"/>
    </row>
    <row r="1354" spans="1:78">
      <c r="A1354" s="79"/>
      <c r="B1354" s="79"/>
      <c r="C1354" s="79"/>
      <c r="D1354" s="79"/>
      <c r="E1354" s="79"/>
      <c r="F1354" s="79"/>
      <c r="G1354" s="79"/>
      <c r="H1354" s="79"/>
      <c r="I1354" s="79"/>
      <c r="J1354" s="79"/>
      <c r="K1354" s="79"/>
      <c r="L1354" s="79"/>
      <c r="AE1354" s="79"/>
      <c r="AF1354" s="79"/>
      <c r="AG1354" s="79"/>
      <c r="AH1354" s="79"/>
      <c r="AI1354" s="79"/>
      <c r="AJ1354" s="79"/>
      <c r="AK1354" s="79"/>
      <c r="AL1354" s="79"/>
      <c r="AM1354" s="79"/>
      <c r="AN1354" s="79"/>
      <c r="AO1354" s="79"/>
      <c r="AP1354" s="79"/>
      <c r="AQ1354" s="79"/>
      <c r="AR1354" s="79"/>
      <c r="AS1354" s="79"/>
      <c r="AT1354" s="79"/>
      <c r="AU1354" s="79"/>
      <c r="AV1354" s="79"/>
      <c r="AW1354" s="79"/>
      <c r="AX1354" s="79"/>
      <c r="AY1354" s="79"/>
      <c r="AZ1354" s="79"/>
      <c r="BA1354" s="79"/>
      <c r="BB1354" s="79"/>
      <c r="BC1354" s="79"/>
      <c r="BD1354" s="79"/>
      <c r="BE1354" s="79"/>
      <c r="BF1354" s="79"/>
      <c r="BG1354" s="79"/>
      <c r="BH1354" s="79"/>
      <c r="BI1354" s="79"/>
      <c r="BJ1354" s="79"/>
      <c r="BK1354" s="79"/>
      <c r="BL1354" s="79"/>
      <c r="BM1354" s="79"/>
      <c r="BN1354" s="79"/>
      <c r="BO1354" s="79"/>
      <c r="BP1354" s="79"/>
      <c r="BQ1354" s="79"/>
      <c r="BR1354" s="79"/>
      <c r="BS1354" s="79"/>
      <c r="BT1354" s="79"/>
      <c r="BU1354" s="79"/>
      <c r="BV1354" s="79"/>
      <c r="BW1354" s="79"/>
      <c r="BX1354" s="79"/>
      <c r="BY1354" s="79"/>
      <c r="BZ1354" s="79"/>
    </row>
    <row r="1355" spans="1:78">
      <c r="A1355" s="79"/>
      <c r="B1355" s="79"/>
      <c r="C1355" s="79"/>
      <c r="D1355" s="79"/>
      <c r="E1355" s="79"/>
      <c r="F1355" s="79"/>
      <c r="G1355" s="79"/>
      <c r="H1355" s="79"/>
      <c r="I1355" s="79"/>
      <c r="J1355" s="79"/>
      <c r="K1355" s="79"/>
      <c r="L1355" s="79"/>
      <c r="AE1355" s="79"/>
      <c r="AF1355" s="79"/>
      <c r="AG1355" s="79"/>
      <c r="AH1355" s="79"/>
      <c r="AI1355" s="79"/>
      <c r="AJ1355" s="79"/>
      <c r="AK1355" s="79"/>
      <c r="AL1355" s="79"/>
      <c r="AM1355" s="79"/>
      <c r="AN1355" s="79"/>
      <c r="AO1355" s="79"/>
      <c r="AP1355" s="79"/>
      <c r="AQ1355" s="79"/>
      <c r="AR1355" s="79"/>
      <c r="AS1355" s="79"/>
      <c r="AT1355" s="79"/>
      <c r="AU1355" s="79"/>
      <c r="AV1355" s="79"/>
      <c r="AW1355" s="79"/>
      <c r="AX1355" s="79"/>
      <c r="AY1355" s="79"/>
      <c r="AZ1355" s="79"/>
      <c r="BA1355" s="79"/>
      <c r="BB1355" s="79"/>
      <c r="BC1355" s="79"/>
      <c r="BD1355" s="79"/>
      <c r="BE1355" s="79"/>
      <c r="BF1355" s="79"/>
      <c r="BG1355" s="79"/>
      <c r="BH1355" s="79"/>
      <c r="BI1355" s="79"/>
      <c r="BJ1355" s="79"/>
      <c r="BK1355" s="79"/>
      <c r="BL1355" s="79"/>
      <c r="BM1355" s="79"/>
      <c r="BN1355" s="79"/>
      <c r="BO1355" s="79"/>
      <c r="BP1355" s="79"/>
      <c r="BQ1355" s="79"/>
      <c r="BR1355" s="79"/>
      <c r="BS1355" s="79"/>
      <c r="BT1355" s="79"/>
      <c r="BU1355" s="79"/>
      <c r="BV1355" s="79"/>
      <c r="BW1355" s="79"/>
      <c r="BX1355" s="79"/>
      <c r="BY1355" s="79"/>
      <c r="BZ1355" s="79"/>
    </row>
    <row r="1356" spans="1:78">
      <c r="A1356" s="79"/>
      <c r="B1356" s="79"/>
      <c r="C1356" s="79"/>
      <c r="D1356" s="79"/>
      <c r="E1356" s="79"/>
      <c r="F1356" s="79"/>
      <c r="G1356" s="79"/>
      <c r="H1356" s="79"/>
      <c r="I1356" s="79"/>
      <c r="J1356" s="79"/>
      <c r="K1356" s="79"/>
      <c r="L1356" s="79"/>
      <c r="AE1356" s="79"/>
      <c r="AF1356" s="79"/>
      <c r="AG1356" s="79"/>
      <c r="AH1356" s="79"/>
      <c r="AI1356" s="79"/>
      <c r="AJ1356" s="79"/>
      <c r="AK1356" s="79"/>
      <c r="AL1356" s="79"/>
      <c r="AM1356" s="79"/>
      <c r="AN1356" s="79"/>
      <c r="AO1356" s="79"/>
      <c r="AP1356" s="79"/>
      <c r="AQ1356" s="79"/>
      <c r="AR1356" s="79"/>
      <c r="AS1356" s="79"/>
      <c r="AT1356" s="79"/>
      <c r="AU1356" s="79"/>
      <c r="AV1356" s="79"/>
      <c r="AW1356" s="79"/>
      <c r="AX1356" s="79"/>
      <c r="AY1356" s="79"/>
      <c r="AZ1356" s="79"/>
      <c r="BA1356" s="79"/>
      <c r="BB1356" s="79"/>
      <c r="BC1356" s="79"/>
      <c r="BD1356" s="79"/>
      <c r="BE1356" s="79"/>
      <c r="BF1356" s="79"/>
      <c r="BG1356" s="79"/>
      <c r="BH1356" s="79"/>
      <c r="BI1356" s="79"/>
      <c r="BJ1356" s="79"/>
      <c r="BK1356" s="79"/>
      <c r="BL1356" s="79"/>
      <c r="BM1356" s="79"/>
      <c r="BN1356" s="79"/>
      <c r="BO1356" s="79"/>
      <c r="BP1356" s="79"/>
      <c r="BQ1356" s="79"/>
      <c r="BR1356" s="79"/>
      <c r="BS1356" s="79"/>
      <c r="BT1356" s="79"/>
      <c r="BU1356" s="79"/>
      <c r="BV1356" s="79"/>
      <c r="BW1356" s="79"/>
      <c r="BX1356" s="79"/>
      <c r="BY1356" s="79"/>
      <c r="BZ1356" s="79"/>
    </row>
    <row r="1357" spans="1:78">
      <c r="A1357" s="79"/>
      <c r="B1357" s="79"/>
      <c r="C1357" s="79"/>
      <c r="D1357" s="79"/>
      <c r="E1357" s="79"/>
      <c r="F1357" s="79"/>
      <c r="G1357" s="79"/>
      <c r="H1357" s="79"/>
      <c r="I1357" s="79"/>
      <c r="J1357" s="79"/>
      <c r="K1357" s="79"/>
      <c r="L1357" s="79"/>
      <c r="AE1357" s="79"/>
      <c r="AF1357" s="79"/>
      <c r="AG1357" s="79"/>
      <c r="AH1357" s="79"/>
      <c r="AI1357" s="79"/>
      <c r="AJ1357" s="79"/>
      <c r="AK1357" s="79"/>
      <c r="AL1357" s="79"/>
      <c r="AM1357" s="79"/>
      <c r="AN1357" s="79"/>
      <c r="AO1357" s="79"/>
      <c r="AP1357" s="79"/>
      <c r="AQ1357" s="79"/>
      <c r="AR1357" s="79"/>
      <c r="AS1357" s="79"/>
      <c r="AT1357" s="79"/>
      <c r="AU1357" s="79"/>
      <c r="AV1357" s="79"/>
      <c r="AW1357" s="79"/>
      <c r="AX1357" s="79"/>
      <c r="AY1357" s="79"/>
      <c r="AZ1357" s="79"/>
      <c r="BA1357" s="79"/>
      <c r="BB1357" s="79"/>
      <c r="BC1357" s="79"/>
      <c r="BD1357" s="79"/>
      <c r="BE1357" s="79"/>
      <c r="BF1357" s="79"/>
      <c r="BG1357" s="79"/>
      <c r="BH1357" s="79"/>
      <c r="BI1357" s="79"/>
      <c r="BJ1357" s="79"/>
      <c r="BK1357" s="79"/>
      <c r="BL1357" s="79"/>
      <c r="BM1357" s="79"/>
      <c r="BN1357" s="79"/>
      <c r="BO1357" s="79"/>
      <c r="BP1357" s="79"/>
      <c r="BQ1357" s="79"/>
      <c r="BR1357" s="79"/>
      <c r="BS1357" s="79"/>
      <c r="BT1357" s="79"/>
      <c r="BU1357" s="79"/>
      <c r="BV1357" s="79"/>
      <c r="BW1357" s="79"/>
      <c r="BX1357" s="79"/>
      <c r="BY1357" s="79"/>
      <c r="BZ1357" s="79"/>
    </row>
    <row r="1358" spans="1:78">
      <c r="A1358" s="79"/>
      <c r="B1358" s="79"/>
      <c r="C1358" s="79"/>
      <c r="D1358" s="79"/>
      <c r="E1358" s="79"/>
      <c r="F1358" s="79"/>
      <c r="G1358" s="79"/>
      <c r="H1358" s="79"/>
      <c r="I1358" s="79"/>
      <c r="J1358" s="79"/>
      <c r="K1358" s="79"/>
      <c r="L1358" s="79"/>
      <c r="AE1358" s="79"/>
      <c r="AF1358" s="79"/>
      <c r="AG1358" s="79"/>
      <c r="AH1358" s="79"/>
      <c r="AI1358" s="79"/>
      <c r="AJ1358" s="79"/>
      <c r="AK1358" s="79"/>
      <c r="AL1358" s="79"/>
      <c r="AM1358" s="79"/>
      <c r="AN1358" s="79"/>
      <c r="AO1358" s="79"/>
      <c r="AP1358" s="79"/>
      <c r="AQ1358" s="79"/>
      <c r="AR1358" s="79"/>
      <c r="AS1358" s="79"/>
      <c r="AT1358" s="79"/>
      <c r="AU1358" s="79"/>
      <c r="AV1358" s="79"/>
      <c r="AW1358" s="79"/>
      <c r="AX1358" s="79"/>
      <c r="AY1358" s="79"/>
      <c r="AZ1358" s="79"/>
      <c r="BA1358" s="79"/>
      <c r="BB1358" s="79"/>
      <c r="BC1358" s="79"/>
      <c r="BD1358" s="79"/>
      <c r="BE1358" s="79"/>
      <c r="BF1358" s="79"/>
      <c r="BG1358" s="79"/>
      <c r="BH1358" s="79"/>
      <c r="BI1358" s="79"/>
      <c r="BJ1358" s="79"/>
      <c r="BK1358" s="79"/>
      <c r="BL1358" s="79"/>
      <c r="BM1358" s="79"/>
      <c r="BN1358" s="79"/>
      <c r="BO1358" s="79"/>
      <c r="BP1358" s="79"/>
      <c r="BQ1358" s="79"/>
      <c r="BR1358" s="79"/>
      <c r="BS1358" s="79"/>
      <c r="BT1358" s="79"/>
      <c r="BU1358" s="79"/>
      <c r="BV1358" s="79"/>
      <c r="BW1358" s="79"/>
      <c r="BX1358" s="79"/>
      <c r="BY1358" s="79"/>
      <c r="BZ1358" s="79"/>
    </row>
    <row r="1359" spans="1:78">
      <c r="A1359" s="79"/>
      <c r="B1359" s="79"/>
      <c r="C1359" s="79"/>
      <c r="D1359" s="79"/>
      <c r="E1359" s="79"/>
      <c r="F1359" s="79"/>
      <c r="G1359" s="79"/>
      <c r="H1359" s="79"/>
      <c r="I1359" s="79"/>
      <c r="J1359" s="79"/>
      <c r="K1359" s="79"/>
      <c r="L1359" s="79"/>
      <c r="AE1359" s="79"/>
      <c r="AF1359" s="79"/>
      <c r="AG1359" s="79"/>
      <c r="AH1359" s="79"/>
      <c r="AI1359" s="79"/>
      <c r="AJ1359" s="79"/>
      <c r="AK1359" s="79"/>
      <c r="AL1359" s="79"/>
      <c r="AM1359" s="79"/>
      <c r="AN1359" s="79"/>
      <c r="AO1359" s="79"/>
      <c r="AP1359" s="79"/>
      <c r="AQ1359" s="79"/>
      <c r="AR1359" s="79"/>
      <c r="AS1359" s="79"/>
      <c r="AT1359" s="79"/>
      <c r="AU1359" s="79"/>
      <c r="AV1359" s="79"/>
      <c r="AW1359" s="79"/>
      <c r="AX1359" s="79"/>
      <c r="AY1359" s="79"/>
      <c r="AZ1359" s="79"/>
      <c r="BA1359" s="79"/>
      <c r="BB1359" s="79"/>
      <c r="BC1359" s="79"/>
      <c r="BD1359" s="79"/>
      <c r="BE1359" s="79"/>
      <c r="BF1359" s="79"/>
      <c r="BG1359" s="79"/>
      <c r="BH1359" s="79"/>
      <c r="BI1359" s="79"/>
      <c r="BJ1359" s="79"/>
      <c r="BK1359" s="79"/>
      <c r="BL1359" s="79"/>
      <c r="BM1359" s="79"/>
      <c r="BN1359" s="79"/>
      <c r="BO1359" s="79"/>
      <c r="BP1359" s="79"/>
      <c r="BQ1359" s="79"/>
      <c r="BR1359" s="79"/>
      <c r="BS1359" s="79"/>
      <c r="BT1359" s="79"/>
      <c r="BU1359" s="79"/>
      <c r="BV1359" s="79"/>
      <c r="BW1359" s="79"/>
      <c r="BX1359" s="79"/>
      <c r="BY1359" s="79"/>
      <c r="BZ1359" s="79"/>
    </row>
    <row r="1360" spans="1:78">
      <c r="A1360" s="79"/>
      <c r="B1360" s="79"/>
      <c r="C1360" s="79"/>
      <c r="D1360" s="79"/>
      <c r="E1360" s="79"/>
      <c r="F1360" s="79"/>
      <c r="G1360" s="79"/>
      <c r="H1360" s="79"/>
      <c r="I1360" s="79"/>
      <c r="J1360" s="79"/>
      <c r="K1360" s="79"/>
      <c r="L1360" s="79"/>
      <c r="AE1360" s="79"/>
      <c r="AF1360" s="79"/>
      <c r="AG1360" s="79"/>
      <c r="AH1360" s="79"/>
      <c r="AI1360" s="79"/>
      <c r="AJ1360" s="79"/>
      <c r="AK1360" s="79"/>
      <c r="AL1360" s="79"/>
      <c r="AM1360" s="79"/>
      <c r="AN1360" s="79"/>
      <c r="AO1360" s="79"/>
      <c r="AP1360" s="79"/>
      <c r="AQ1360" s="79"/>
      <c r="AR1360" s="79"/>
      <c r="AS1360" s="79"/>
      <c r="AT1360" s="79"/>
      <c r="AU1360" s="79"/>
      <c r="AV1360" s="79"/>
      <c r="AW1360" s="79"/>
      <c r="AX1360" s="79"/>
      <c r="AY1360" s="79"/>
      <c r="AZ1360" s="79"/>
      <c r="BA1360" s="79"/>
      <c r="BB1360" s="79"/>
      <c r="BC1360" s="79"/>
      <c r="BD1360" s="79"/>
      <c r="BE1360" s="79"/>
      <c r="BF1360" s="79"/>
      <c r="BG1360" s="79"/>
      <c r="BH1360" s="79"/>
      <c r="BI1360" s="79"/>
      <c r="BJ1360" s="79"/>
      <c r="BK1360" s="79"/>
      <c r="BL1360" s="79"/>
      <c r="BM1360" s="79"/>
      <c r="BN1360" s="79"/>
      <c r="BO1360" s="79"/>
      <c r="BP1360" s="79"/>
      <c r="BQ1360" s="79"/>
      <c r="BR1360" s="79"/>
      <c r="BS1360" s="79"/>
      <c r="BT1360" s="79"/>
      <c r="BU1360" s="79"/>
      <c r="BV1360" s="79"/>
      <c r="BW1360" s="79"/>
      <c r="BX1360" s="79"/>
      <c r="BY1360" s="79"/>
      <c r="BZ1360" s="79"/>
    </row>
    <row r="1361" spans="1:78">
      <c r="A1361" s="79"/>
      <c r="B1361" s="79"/>
      <c r="C1361" s="79"/>
      <c r="D1361" s="79"/>
      <c r="E1361" s="79"/>
      <c r="F1361" s="79"/>
      <c r="G1361" s="79"/>
      <c r="H1361" s="79"/>
      <c r="I1361" s="79"/>
      <c r="J1361" s="79"/>
      <c r="K1361" s="79"/>
      <c r="L1361" s="79"/>
      <c r="AE1361" s="79"/>
      <c r="AF1361" s="79"/>
      <c r="AG1361" s="79"/>
      <c r="AH1361" s="79"/>
      <c r="AI1361" s="79"/>
      <c r="AJ1361" s="79"/>
      <c r="AK1361" s="79"/>
      <c r="AL1361" s="79"/>
      <c r="AM1361" s="79"/>
      <c r="AN1361" s="79"/>
      <c r="AO1361" s="79"/>
      <c r="AP1361" s="79"/>
      <c r="AQ1361" s="79"/>
      <c r="AR1361" s="79"/>
      <c r="AS1361" s="79"/>
      <c r="AT1361" s="79"/>
      <c r="AU1361" s="79"/>
      <c r="AV1361" s="79"/>
      <c r="AW1361" s="79"/>
      <c r="AX1361" s="79"/>
      <c r="AY1361" s="79"/>
      <c r="AZ1361" s="79"/>
      <c r="BA1361" s="79"/>
      <c r="BB1361" s="79"/>
      <c r="BC1361" s="79"/>
      <c r="BD1361" s="79"/>
      <c r="BE1361" s="79"/>
      <c r="BF1361" s="79"/>
      <c r="BG1361" s="79"/>
      <c r="BH1361" s="79"/>
      <c r="BI1361" s="79"/>
      <c r="BJ1361" s="79"/>
      <c r="BK1361" s="79"/>
      <c r="BL1361" s="79"/>
      <c r="BM1361" s="79"/>
      <c r="BN1361" s="79"/>
      <c r="BO1361" s="79"/>
      <c r="BP1361" s="79"/>
      <c r="BQ1361" s="79"/>
      <c r="BR1361" s="79"/>
      <c r="BS1361" s="79"/>
      <c r="BT1361" s="79"/>
      <c r="BU1361" s="79"/>
      <c r="BV1361" s="79"/>
      <c r="BW1361" s="79"/>
      <c r="BX1361" s="79"/>
      <c r="BY1361" s="79"/>
      <c r="BZ1361" s="79"/>
    </row>
    <row r="1362" spans="1:78">
      <c r="A1362" s="79"/>
      <c r="B1362" s="79"/>
      <c r="C1362" s="79"/>
      <c r="D1362" s="79"/>
      <c r="E1362" s="79"/>
      <c r="F1362" s="79"/>
      <c r="G1362" s="79"/>
      <c r="H1362" s="79"/>
      <c r="I1362" s="79"/>
      <c r="J1362" s="79"/>
      <c r="K1362" s="79"/>
      <c r="L1362" s="79"/>
      <c r="AE1362" s="79"/>
      <c r="AF1362" s="79"/>
      <c r="AG1362" s="79"/>
      <c r="AH1362" s="79"/>
      <c r="AI1362" s="79"/>
      <c r="AJ1362" s="79"/>
      <c r="AK1362" s="79"/>
      <c r="AL1362" s="79"/>
      <c r="AM1362" s="79"/>
      <c r="AN1362" s="79"/>
      <c r="AO1362" s="79"/>
      <c r="AP1362" s="79"/>
      <c r="AQ1362" s="79"/>
      <c r="AR1362" s="79"/>
      <c r="AS1362" s="79"/>
      <c r="AT1362" s="79"/>
      <c r="AU1362" s="79"/>
      <c r="AV1362" s="79"/>
      <c r="AW1362" s="79"/>
      <c r="AX1362" s="79"/>
      <c r="AY1362" s="79"/>
      <c r="AZ1362" s="79"/>
      <c r="BA1362" s="79"/>
      <c r="BB1362" s="79"/>
      <c r="BC1362" s="79"/>
      <c r="BD1362" s="79"/>
      <c r="BE1362" s="79"/>
      <c r="BF1362" s="79"/>
      <c r="BG1362" s="79"/>
      <c r="BH1362" s="79"/>
      <c r="BI1362" s="79"/>
      <c r="BJ1362" s="79"/>
      <c r="BK1362" s="79"/>
      <c r="BL1362" s="79"/>
      <c r="BM1362" s="79"/>
      <c r="BN1362" s="79"/>
      <c r="BO1362" s="79"/>
      <c r="BP1362" s="79"/>
      <c r="BQ1362" s="79"/>
      <c r="BR1362" s="79"/>
      <c r="BS1362" s="79"/>
      <c r="BT1362" s="79"/>
      <c r="BU1362" s="79"/>
      <c r="BV1362" s="79"/>
      <c r="BW1362" s="79"/>
      <c r="BX1362" s="79"/>
      <c r="BY1362" s="79"/>
      <c r="BZ1362" s="79"/>
    </row>
    <row r="1363" spans="1:78">
      <c r="A1363" s="79"/>
      <c r="B1363" s="79"/>
      <c r="C1363" s="79"/>
      <c r="D1363" s="79"/>
      <c r="E1363" s="79"/>
      <c r="F1363" s="79"/>
      <c r="G1363" s="79"/>
      <c r="H1363" s="79"/>
      <c r="I1363" s="79"/>
      <c r="J1363" s="79"/>
      <c r="K1363" s="79"/>
      <c r="L1363" s="79"/>
      <c r="AE1363" s="79"/>
      <c r="AF1363" s="79"/>
      <c r="AG1363" s="79"/>
      <c r="AH1363" s="79"/>
      <c r="AI1363" s="79"/>
      <c r="AJ1363" s="79"/>
      <c r="AK1363" s="79"/>
      <c r="AL1363" s="79"/>
      <c r="AM1363" s="79"/>
      <c r="AN1363" s="79"/>
      <c r="AO1363" s="79"/>
      <c r="AP1363" s="79"/>
      <c r="AQ1363" s="79"/>
      <c r="AR1363" s="79"/>
      <c r="AS1363" s="79"/>
      <c r="AT1363" s="79"/>
      <c r="AU1363" s="79"/>
      <c r="AV1363" s="79"/>
      <c r="AW1363" s="79"/>
      <c r="AX1363" s="79"/>
      <c r="AY1363" s="79"/>
      <c r="AZ1363" s="79"/>
      <c r="BA1363" s="79"/>
      <c r="BB1363" s="79"/>
      <c r="BC1363" s="79"/>
      <c r="BD1363" s="79"/>
      <c r="BE1363" s="79"/>
      <c r="BF1363" s="79"/>
      <c r="BG1363" s="79"/>
      <c r="BH1363" s="79"/>
      <c r="BI1363" s="79"/>
      <c r="BJ1363" s="79"/>
      <c r="BK1363" s="79"/>
      <c r="BL1363" s="79"/>
      <c r="BM1363" s="79"/>
      <c r="BN1363" s="79"/>
      <c r="BO1363" s="79"/>
      <c r="BP1363" s="79"/>
      <c r="BQ1363" s="79"/>
      <c r="BR1363" s="79"/>
      <c r="BS1363" s="79"/>
      <c r="BT1363" s="79"/>
      <c r="BU1363" s="79"/>
      <c r="BV1363" s="79"/>
      <c r="BW1363" s="79"/>
      <c r="BX1363" s="79"/>
      <c r="BY1363" s="79"/>
      <c r="BZ1363" s="79"/>
    </row>
    <row r="1364" spans="1:78">
      <c r="A1364" s="79"/>
      <c r="B1364" s="79"/>
      <c r="C1364" s="79"/>
      <c r="D1364" s="79"/>
      <c r="E1364" s="79"/>
      <c r="F1364" s="79"/>
      <c r="G1364" s="79"/>
      <c r="H1364" s="79"/>
      <c r="I1364" s="79"/>
      <c r="J1364" s="79"/>
      <c r="K1364" s="79"/>
      <c r="L1364" s="79"/>
      <c r="AE1364" s="79"/>
      <c r="AF1364" s="79"/>
      <c r="AG1364" s="79"/>
      <c r="AH1364" s="79"/>
      <c r="AI1364" s="79"/>
      <c r="AJ1364" s="79"/>
      <c r="AK1364" s="79"/>
      <c r="AL1364" s="79"/>
      <c r="AM1364" s="79"/>
      <c r="AN1364" s="79"/>
      <c r="AO1364" s="79"/>
      <c r="AP1364" s="79"/>
      <c r="AQ1364" s="79"/>
      <c r="AR1364" s="79"/>
      <c r="AS1364" s="79"/>
      <c r="AT1364" s="79"/>
      <c r="AU1364" s="79"/>
      <c r="AV1364" s="79"/>
      <c r="AW1364" s="79"/>
      <c r="AX1364" s="79"/>
      <c r="AY1364" s="79"/>
      <c r="AZ1364" s="79"/>
      <c r="BA1364" s="79"/>
      <c r="BB1364" s="79"/>
      <c r="BC1364" s="79"/>
      <c r="BD1364" s="79"/>
      <c r="BE1364" s="79"/>
      <c r="BF1364" s="79"/>
      <c r="BG1364" s="79"/>
      <c r="BH1364" s="79"/>
      <c r="BI1364" s="79"/>
      <c r="BJ1364" s="79"/>
      <c r="BK1364" s="79"/>
      <c r="BL1364" s="79"/>
      <c r="BM1364" s="79"/>
      <c r="BN1364" s="79"/>
      <c r="BO1364" s="79"/>
      <c r="BP1364" s="79"/>
      <c r="BQ1364" s="79"/>
      <c r="BR1364" s="79"/>
      <c r="BS1364" s="79"/>
      <c r="BT1364" s="79"/>
      <c r="BU1364" s="79"/>
      <c r="BV1364" s="79"/>
      <c r="BW1364" s="79"/>
      <c r="BX1364" s="79"/>
      <c r="BY1364" s="79"/>
      <c r="BZ1364" s="79"/>
    </row>
    <row r="1365" spans="1:78">
      <c r="A1365" s="79"/>
      <c r="B1365" s="79"/>
      <c r="C1365" s="79"/>
      <c r="D1365" s="79"/>
      <c r="E1365" s="79"/>
      <c r="F1365" s="79"/>
      <c r="G1365" s="79"/>
      <c r="H1365" s="79"/>
      <c r="I1365" s="79"/>
      <c r="J1365" s="79"/>
      <c r="K1365" s="79"/>
      <c r="L1365" s="79"/>
      <c r="AE1365" s="79"/>
      <c r="AF1365" s="79"/>
      <c r="AG1365" s="79"/>
      <c r="AH1365" s="79"/>
      <c r="AI1365" s="79"/>
      <c r="AJ1365" s="79"/>
      <c r="AK1365" s="79"/>
      <c r="AL1365" s="79"/>
      <c r="AM1365" s="79"/>
      <c r="AN1365" s="79"/>
      <c r="AO1365" s="79"/>
      <c r="AP1365" s="79"/>
      <c r="AQ1365" s="79"/>
      <c r="AR1365" s="79"/>
      <c r="AS1365" s="79"/>
      <c r="AT1365" s="79"/>
      <c r="AU1365" s="79"/>
      <c r="AV1365" s="79"/>
      <c r="AW1365" s="79"/>
      <c r="AX1365" s="79"/>
      <c r="AY1365" s="79"/>
      <c r="AZ1365" s="79"/>
      <c r="BA1365" s="79"/>
      <c r="BB1365" s="79"/>
      <c r="BC1365" s="79"/>
      <c r="BD1365" s="79"/>
      <c r="BE1365" s="79"/>
      <c r="BF1365" s="79"/>
      <c r="BG1365" s="79"/>
      <c r="BH1365" s="79"/>
      <c r="BI1365" s="79"/>
      <c r="BJ1365" s="79"/>
      <c r="BK1365" s="79"/>
      <c r="BL1365" s="79"/>
      <c r="BM1365" s="79"/>
      <c r="BN1365" s="79"/>
      <c r="BO1365" s="79"/>
      <c r="BP1365" s="79"/>
      <c r="BQ1365" s="79"/>
      <c r="BR1365" s="79"/>
      <c r="BS1365" s="79"/>
      <c r="BT1365" s="79"/>
      <c r="BU1365" s="79"/>
      <c r="BV1365" s="79"/>
      <c r="BW1365" s="79"/>
      <c r="BX1365" s="79"/>
      <c r="BY1365" s="79"/>
      <c r="BZ1365" s="79"/>
    </row>
    <row r="1366" spans="1:78">
      <c r="A1366" s="79"/>
      <c r="B1366" s="79"/>
      <c r="C1366" s="79"/>
      <c r="D1366" s="79"/>
      <c r="E1366" s="79"/>
      <c r="F1366" s="79"/>
      <c r="G1366" s="79"/>
      <c r="H1366" s="79"/>
      <c r="I1366" s="79"/>
      <c r="J1366" s="79"/>
      <c r="K1366" s="79"/>
      <c r="L1366" s="79"/>
      <c r="AE1366" s="79"/>
      <c r="AF1366" s="79"/>
      <c r="AG1366" s="79"/>
      <c r="AH1366" s="79"/>
      <c r="AI1366" s="79"/>
      <c r="AJ1366" s="79"/>
      <c r="AK1366" s="79"/>
      <c r="AL1366" s="79"/>
      <c r="AM1366" s="79"/>
      <c r="AN1366" s="79"/>
      <c r="AO1366" s="79"/>
      <c r="AP1366" s="79"/>
      <c r="AQ1366" s="79"/>
      <c r="AR1366" s="79"/>
      <c r="AS1366" s="79"/>
      <c r="AT1366" s="79"/>
      <c r="AU1366" s="79"/>
      <c r="AV1366" s="79"/>
      <c r="AW1366" s="79"/>
      <c r="AX1366" s="79"/>
      <c r="AY1366" s="79"/>
      <c r="AZ1366" s="79"/>
      <c r="BA1366" s="79"/>
      <c r="BB1366" s="79"/>
      <c r="BC1366" s="79"/>
      <c r="BD1366" s="79"/>
      <c r="BE1366" s="79"/>
      <c r="BF1366" s="79"/>
      <c r="BG1366" s="79"/>
      <c r="BH1366" s="79"/>
      <c r="BI1366" s="79"/>
      <c r="BJ1366" s="79"/>
      <c r="BK1366" s="79"/>
      <c r="BL1366" s="79"/>
      <c r="BM1366" s="79"/>
      <c r="BN1366" s="79"/>
      <c r="BO1366" s="79"/>
      <c r="BP1366" s="79"/>
      <c r="BQ1366" s="79"/>
      <c r="BR1366" s="79"/>
      <c r="BS1366" s="79"/>
      <c r="BT1366" s="79"/>
      <c r="BU1366" s="79"/>
      <c r="BV1366" s="79"/>
      <c r="BW1366" s="79"/>
      <c r="BX1366" s="79"/>
      <c r="BY1366" s="79"/>
      <c r="BZ1366" s="79"/>
    </row>
    <row r="1367" spans="1:78">
      <c r="A1367" s="79"/>
      <c r="B1367" s="79"/>
      <c r="C1367" s="79"/>
      <c r="D1367" s="79"/>
      <c r="E1367" s="79"/>
      <c r="F1367" s="79"/>
      <c r="G1367" s="79"/>
      <c r="H1367" s="79"/>
      <c r="I1367" s="79"/>
      <c r="J1367" s="79"/>
      <c r="K1367" s="79"/>
      <c r="L1367" s="79"/>
      <c r="AE1367" s="79"/>
      <c r="AF1367" s="79"/>
      <c r="AG1367" s="79"/>
      <c r="AH1367" s="79"/>
      <c r="AI1367" s="79"/>
      <c r="AJ1367" s="79"/>
      <c r="AK1367" s="79"/>
      <c r="AL1367" s="79"/>
      <c r="AM1367" s="79"/>
      <c r="AN1367" s="79"/>
      <c r="AO1367" s="79"/>
      <c r="AP1367" s="79"/>
      <c r="AQ1367" s="79"/>
      <c r="AR1367" s="79"/>
      <c r="AS1367" s="79"/>
      <c r="AT1367" s="79"/>
      <c r="AU1367" s="79"/>
      <c r="AV1367" s="79"/>
      <c r="AW1367" s="79"/>
      <c r="AX1367" s="79"/>
      <c r="AY1367" s="79"/>
      <c r="AZ1367" s="79"/>
      <c r="BA1367" s="79"/>
      <c r="BB1367" s="79"/>
      <c r="BC1367" s="79"/>
      <c r="BD1367" s="79"/>
      <c r="BE1367" s="79"/>
      <c r="BF1367" s="79"/>
      <c r="BG1367" s="79"/>
      <c r="BH1367" s="79"/>
      <c r="BI1367" s="79"/>
      <c r="BJ1367" s="79"/>
      <c r="BK1367" s="79"/>
      <c r="BL1367" s="79"/>
      <c r="BM1367" s="79"/>
      <c r="BN1367" s="79"/>
      <c r="BO1367" s="79"/>
      <c r="BP1367" s="79"/>
      <c r="BQ1367" s="79"/>
      <c r="BR1367" s="79"/>
      <c r="BS1367" s="79"/>
      <c r="BT1367" s="79"/>
      <c r="BU1367" s="79"/>
      <c r="BV1367" s="79"/>
      <c r="BW1367" s="79"/>
      <c r="BX1367" s="79"/>
      <c r="BY1367" s="79"/>
      <c r="BZ1367" s="79"/>
    </row>
    <row r="1368" spans="1:78">
      <c r="A1368" s="79"/>
      <c r="B1368" s="79"/>
      <c r="C1368" s="79"/>
      <c r="D1368" s="79"/>
      <c r="E1368" s="79"/>
      <c r="F1368" s="79"/>
      <c r="G1368" s="79"/>
      <c r="H1368" s="79"/>
      <c r="I1368" s="79"/>
      <c r="J1368" s="79"/>
      <c r="K1368" s="79"/>
      <c r="L1368" s="79"/>
      <c r="AE1368" s="79"/>
      <c r="AF1368" s="79"/>
      <c r="AG1368" s="79"/>
      <c r="AH1368" s="79"/>
      <c r="AI1368" s="79"/>
      <c r="AJ1368" s="79"/>
      <c r="AK1368" s="79"/>
      <c r="AL1368" s="79"/>
      <c r="AM1368" s="79"/>
      <c r="AN1368" s="79"/>
      <c r="AO1368" s="79"/>
      <c r="AP1368" s="79"/>
      <c r="AQ1368" s="79"/>
      <c r="AR1368" s="79"/>
      <c r="AS1368" s="79"/>
      <c r="AT1368" s="79"/>
      <c r="AU1368" s="79"/>
      <c r="AV1368" s="79"/>
      <c r="AW1368" s="79"/>
      <c r="AX1368" s="79"/>
      <c r="AY1368" s="79"/>
      <c r="AZ1368" s="79"/>
      <c r="BA1368" s="79"/>
      <c r="BB1368" s="79"/>
      <c r="BC1368" s="79"/>
      <c r="BD1368" s="79"/>
      <c r="BE1368" s="79"/>
      <c r="BF1368" s="79"/>
      <c r="BG1368" s="79"/>
      <c r="BH1368" s="79"/>
      <c r="BI1368" s="79"/>
      <c r="BJ1368" s="79"/>
      <c r="BK1368" s="79"/>
      <c r="BL1368" s="79"/>
      <c r="BM1368" s="79"/>
      <c r="BN1368" s="79"/>
      <c r="BO1368" s="79"/>
      <c r="BP1368" s="79"/>
      <c r="BQ1368" s="79"/>
      <c r="BR1368" s="79"/>
      <c r="BS1368" s="79"/>
      <c r="BT1368" s="79"/>
      <c r="BU1368" s="79"/>
      <c r="BV1368" s="79"/>
      <c r="BW1368" s="79"/>
      <c r="BX1368" s="79"/>
      <c r="BY1368" s="79"/>
      <c r="BZ1368" s="79"/>
    </row>
    <row r="1369" spans="1:78">
      <c r="A1369" s="79"/>
      <c r="B1369" s="79"/>
      <c r="C1369" s="79"/>
      <c r="D1369" s="79"/>
      <c r="E1369" s="79"/>
      <c r="F1369" s="79"/>
      <c r="G1369" s="79"/>
      <c r="H1369" s="79"/>
      <c r="I1369" s="79"/>
      <c r="J1369" s="79"/>
      <c r="K1369" s="79"/>
      <c r="L1369" s="79"/>
      <c r="AE1369" s="79"/>
      <c r="AF1369" s="79"/>
      <c r="AG1369" s="79"/>
      <c r="AH1369" s="79"/>
      <c r="AI1369" s="79"/>
      <c r="AJ1369" s="79"/>
      <c r="AK1369" s="79"/>
      <c r="AL1369" s="79"/>
      <c r="AM1369" s="79"/>
      <c r="AN1369" s="79"/>
      <c r="AO1369" s="79"/>
      <c r="AP1369" s="79"/>
      <c r="AQ1369" s="79"/>
      <c r="AR1369" s="79"/>
      <c r="AS1369" s="79"/>
      <c r="AT1369" s="79"/>
      <c r="AU1369" s="79"/>
      <c r="AV1369" s="79"/>
      <c r="AW1369" s="79"/>
      <c r="AX1369" s="79"/>
      <c r="AY1369" s="79"/>
      <c r="AZ1369" s="79"/>
      <c r="BA1369" s="79"/>
      <c r="BB1369" s="79"/>
      <c r="BC1369" s="79"/>
      <c r="BD1369" s="79"/>
      <c r="BE1369" s="79"/>
      <c r="BF1369" s="79"/>
      <c r="BG1369" s="79"/>
      <c r="BH1369" s="79"/>
      <c r="BI1369" s="79"/>
      <c r="BJ1369" s="79"/>
      <c r="BK1369" s="79"/>
      <c r="BL1369" s="79"/>
      <c r="BM1369" s="79"/>
      <c r="BN1369" s="79"/>
      <c r="BO1369" s="79"/>
      <c r="BP1369" s="79"/>
      <c r="BQ1369" s="79"/>
      <c r="BR1369" s="79"/>
      <c r="BS1369" s="79"/>
      <c r="BT1369" s="79"/>
      <c r="BU1369" s="79"/>
      <c r="BV1369" s="79"/>
      <c r="BW1369" s="79"/>
      <c r="BX1369" s="79"/>
      <c r="BY1369" s="79"/>
      <c r="BZ1369" s="79"/>
    </row>
    <row r="1370" spans="1:78">
      <c r="A1370" s="79"/>
      <c r="B1370" s="79"/>
      <c r="C1370" s="79"/>
      <c r="D1370" s="79"/>
      <c r="E1370" s="79"/>
      <c r="F1370" s="79"/>
      <c r="G1370" s="79"/>
      <c r="H1370" s="79"/>
      <c r="I1370" s="79"/>
      <c r="J1370" s="79"/>
      <c r="K1370" s="79"/>
      <c r="L1370" s="79"/>
      <c r="AE1370" s="79"/>
      <c r="AF1370" s="79"/>
      <c r="AG1370" s="79"/>
      <c r="AH1370" s="79"/>
      <c r="AI1370" s="79"/>
      <c r="AJ1370" s="79"/>
      <c r="AK1370" s="79"/>
      <c r="AL1370" s="79"/>
      <c r="AM1370" s="79"/>
      <c r="AN1370" s="79"/>
      <c r="AO1370" s="79"/>
      <c r="AP1370" s="79"/>
      <c r="AQ1370" s="79"/>
      <c r="AR1370" s="79"/>
      <c r="AS1370" s="79"/>
      <c r="AT1370" s="79"/>
      <c r="AU1370" s="79"/>
      <c r="AV1370" s="79"/>
      <c r="AW1370" s="79"/>
      <c r="AX1370" s="79"/>
      <c r="AY1370" s="79"/>
      <c r="AZ1370" s="79"/>
      <c r="BA1370" s="79"/>
      <c r="BB1370" s="79"/>
      <c r="BC1370" s="79"/>
      <c r="BD1370" s="79"/>
      <c r="BE1370" s="79"/>
      <c r="BF1370" s="79"/>
      <c r="BG1370" s="79"/>
      <c r="BH1370" s="79"/>
      <c r="BI1370" s="79"/>
      <c r="BJ1370" s="79"/>
      <c r="BK1370" s="79"/>
      <c r="BL1370" s="79"/>
      <c r="BM1370" s="79"/>
      <c r="BN1370" s="79"/>
      <c r="BO1370" s="79"/>
      <c r="BP1370" s="79"/>
      <c r="BQ1370" s="79"/>
      <c r="BR1370" s="79"/>
      <c r="BS1370" s="79"/>
      <c r="BT1370" s="79"/>
      <c r="BU1370" s="79"/>
      <c r="BV1370" s="79"/>
      <c r="BW1370" s="79"/>
      <c r="BX1370" s="79"/>
      <c r="BY1370" s="79"/>
      <c r="BZ1370" s="79"/>
    </row>
    <row r="1371" spans="1:78">
      <c r="A1371" s="79"/>
      <c r="B1371" s="79"/>
      <c r="C1371" s="79"/>
      <c r="D1371" s="79"/>
      <c r="E1371" s="79"/>
      <c r="F1371" s="79"/>
      <c r="G1371" s="79"/>
      <c r="H1371" s="79"/>
      <c r="I1371" s="79"/>
      <c r="J1371" s="79"/>
      <c r="K1371" s="79"/>
      <c r="L1371" s="79"/>
      <c r="AE1371" s="79"/>
      <c r="AF1371" s="79"/>
      <c r="AG1371" s="79"/>
      <c r="AH1371" s="79"/>
      <c r="AI1371" s="79"/>
      <c r="AJ1371" s="79"/>
      <c r="AK1371" s="79"/>
      <c r="AL1371" s="79"/>
      <c r="AM1371" s="79"/>
      <c r="AN1371" s="79"/>
      <c r="AO1371" s="79"/>
      <c r="AP1371" s="79"/>
      <c r="AQ1371" s="79"/>
      <c r="AR1371" s="79"/>
      <c r="AS1371" s="79"/>
      <c r="AT1371" s="79"/>
      <c r="AU1371" s="79"/>
      <c r="AV1371" s="79"/>
      <c r="AW1371" s="79"/>
      <c r="AX1371" s="79"/>
      <c r="AY1371" s="79"/>
      <c r="AZ1371" s="79"/>
      <c r="BA1371" s="79"/>
      <c r="BB1371" s="79"/>
      <c r="BC1371" s="79"/>
      <c r="BD1371" s="79"/>
      <c r="BE1371" s="79"/>
      <c r="BF1371" s="79"/>
      <c r="BG1371" s="79"/>
      <c r="BH1371" s="79"/>
      <c r="BI1371" s="79"/>
      <c r="BJ1371" s="79"/>
      <c r="BK1371" s="79"/>
      <c r="BL1371" s="79"/>
      <c r="BM1371" s="79"/>
      <c r="BN1371" s="79"/>
      <c r="BO1371" s="79"/>
      <c r="BP1371" s="79"/>
      <c r="BQ1371" s="79"/>
      <c r="BR1371" s="79"/>
      <c r="BS1371" s="79"/>
      <c r="BT1371" s="79"/>
      <c r="BU1371" s="79"/>
      <c r="BV1371" s="79"/>
      <c r="BW1371" s="79"/>
      <c r="BX1371" s="79"/>
      <c r="BY1371" s="79"/>
      <c r="BZ1371" s="79"/>
    </row>
    <row r="1372" spans="1:78">
      <c r="A1372" s="79"/>
      <c r="B1372" s="79"/>
      <c r="C1372" s="79"/>
      <c r="D1372" s="79"/>
      <c r="E1372" s="79"/>
      <c r="F1372" s="79"/>
      <c r="G1372" s="79"/>
      <c r="H1372" s="79"/>
      <c r="I1372" s="79"/>
      <c r="J1372" s="79"/>
      <c r="K1372" s="79"/>
      <c r="L1372" s="79"/>
      <c r="AE1372" s="79"/>
      <c r="AF1372" s="79"/>
      <c r="AG1372" s="79"/>
      <c r="AH1372" s="79"/>
      <c r="AI1372" s="79"/>
      <c r="AJ1372" s="79"/>
      <c r="AK1372" s="79"/>
      <c r="AL1372" s="79"/>
      <c r="AM1372" s="79"/>
      <c r="AN1372" s="79"/>
      <c r="AO1372" s="79"/>
      <c r="AP1372" s="79"/>
      <c r="AQ1372" s="79"/>
      <c r="AR1372" s="79"/>
      <c r="AS1372" s="79"/>
      <c r="AT1372" s="79"/>
      <c r="AU1372" s="79"/>
      <c r="AV1372" s="79"/>
      <c r="AW1372" s="79"/>
      <c r="AX1372" s="79"/>
      <c r="AY1372" s="79"/>
      <c r="AZ1372" s="79"/>
      <c r="BA1372" s="79"/>
      <c r="BB1372" s="79"/>
      <c r="BC1372" s="79"/>
      <c r="BD1372" s="79"/>
      <c r="BE1372" s="79"/>
      <c r="BF1372" s="79"/>
      <c r="BG1372" s="79"/>
      <c r="BH1372" s="79"/>
      <c r="BI1372" s="79"/>
      <c r="BJ1372" s="79"/>
      <c r="BK1372" s="79"/>
      <c r="BL1372" s="79"/>
      <c r="BM1372" s="79"/>
      <c r="BN1372" s="79"/>
      <c r="BO1372" s="79"/>
      <c r="BP1372" s="79"/>
      <c r="BQ1372" s="79"/>
      <c r="BR1372" s="79"/>
      <c r="BS1372" s="79"/>
      <c r="BT1372" s="79"/>
      <c r="BU1372" s="79"/>
      <c r="BV1372" s="79"/>
      <c r="BW1372" s="79"/>
      <c r="BX1372" s="79"/>
      <c r="BY1372" s="79"/>
      <c r="BZ1372" s="79"/>
    </row>
    <row r="1373" spans="1:78">
      <c r="A1373" s="79"/>
      <c r="B1373" s="79"/>
      <c r="C1373" s="79"/>
      <c r="D1373" s="79"/>
      <c r="E1373" s="79"/>
      <c r="F1373" s="79"/>
      <c r="G1373" s="79"/>
      <c r="H1373" s="79"/>
      <c r="I1373" s="79"/>
      <c r="J1373" s="79"/>
      <c r="K1373" s="79"/>
      <c r="L1373" s="79"/>
      <c r="AE1373" s="79"/>
      <c r="AF1373" s="79"/>
      <c r="AG1373" s="79"/>
      <c r="AH1373" s="79"/>
      <c r="AI1373" s="79"/>
      <c r="AJ1373" s="79"/>
      <c r="AK1373" s="79"/>
      <c r="AL1373" s="79"/>
      <c r="AM1373" s="79"/>
      <c r="AN1373" s="79"/>
      <c r="AO1373" s="79"/>
      <c r="AP1373" s="79"/>
      <c r="AQ1373" s="79"/>
      <c r="AR1373" s="79"/>
      <c r="AS1373" s="79"/>
      <c r="AT1373" s="79"/>
      <c r="AU1373" s="79"/>
      <c r="AV1373" s="79"/>
      <c r="AW1373" s="79"/>
      <c r="AX1373" s="79"/>
      <c r="AY1373" s="79"/>
      <c r="AZ1373" s="79"/>
      <c r="BA1373" s="79"/>
      <c r="BB1373" s="79"/>
      <c r="BC1373" s="79"/>
      <c r="BD1373" s="79"/>
      <c r="BE1373" s="79"/>
      <c r="BF1373" s="79"/>
      <c r="BG1373" s="79"/>
      <c r="BH1373" s="79"/>
      <c r="BI1373" s="79"/>
      <c r="BJ1373" s="79"/>
      <c r="BK1373" s="79"/>
      <c r="BL1373" s="79"/>
      <c r="BM1373" s="79"/>
      <c r="BN1373" s="79"/>
      <c r="BO1373" s="79"/>
      <c r="BP1373" s="79"/>
      <c r="BQ1373" s="79"/>
      <c r="BR1373" s="79"/>
      <c r="BS1373" s="79"/>
      <c r="BT1373" s="79"/>
      <c r="BU1373" s="79"/>
      <c r="BV1373" s="79"/>
      <c r="BW1373" s="79"/>
      <c r="BX1373" s="79"/>
      <c r="BY1373" s="79"/>
      <c r="BZ1373" s="79"/>
    </row>
    <row r="1374" spans="1:78">
      <c r="A1374" s="79"/>
      <c r="B1374" s="79"/>
      <c r="C1374" s="79"/>
      <c r="D1374" s="79"/>
      <c r="E1374" s="79"/>
      <c r="F1374" s="79"/>
      <c r="G1374" s="79"/>
      <c r="H1374" s="79"/>
      <c r="I1374" s="79"/>
      <c r="J1374" s="79"/>
      <c r="K1374" s="79"/>
      <c r="L1374" s="79"/>
      <c r="AE1374" s="79"/>
      <c r="AF1374" s="79"/>
      <c r="AG1374" s="79"/>
      <c r="AH1374" s="79"/>
      <c r="AI1374" s="79"/>
      <c r="AJ1374" s="79"/>
      <c r="AK1374" s="79"/>
      <c r="AL1374" s="79"/>
      <c r="AM1374" s="79"/>
      <c r="AN1374" s="79"/>
      <c r="AO1374" s="79"/>
      <c r="AP1374" s="79"/>
      <c r="AQ1374" s="79"/>
      <c r="AR1374" s="79"/>
      <c r="AS1374" s="79"/>
      <c r="AT1374" s="79"/>
      <c r="AU1374" s="79"/>
      <c r="AV1374" s="79"/>
      <c r="AW1374" s="79"/>
      <c r="AX1374" s="79"/>
      <c r="AY1374" s="79"/>
      <c r="AZ1374" s="79"/>
      <c r="BA1374" s="79"/>
      <c r="BB1374" s="79"/>
      <c r="BC1374" s="79"/>
      <c r="BD1374" s="79"/>
      <c r="BE1374" s="79"/>
      <c r="BF1374" s="79"/>
      <c r="BG1374" s="79"/>
      <c r="BH1374" s="79"/>
      <c r="BI1374" s="79"/>
      <c r="BJ1374" s="79"/>
      <c r="BK1374" s="79"/>
      <c r="BL1374" s="79"/>
      <c r="BM1374" s="79"/>
      <c r="BN1374" s="79"/>
      <c r="BO1374" s="79"/>
      <c r="BP1374" s="79"/>
      <c r="BQ1374" s="79"/>
      <c r="BR1374" s="79"/>
      <c r="BS1374" s="79"/>
      <c r="BT1374" s="79"/>
      <c r="BU1374" s="79"/>
      <c r="BV1374" s="79"/>
      <c r="BW1374" s="79"/>
      <c r="BX1374" s="79"/>
      <c r="BY1374" s="79"/>
      <c r="BZ1374" s="79"/>
    </row>
    <row r="1375" spans="1:78">
      <c r="A1375" s="79"/>
      <c r="B1375" s="79"/>
      <c r="C1375" s="79"/>
      <c r="D1375" s="79"/>
      <c r="E1375" s="79"/>
      <c r="F1375" s="79"/>
      <c r="G1375" s="79"/>
      <c r="H1375" s="79"/>
      <c r="I1375" s="79"/>
      <c r="J1375" s="79"/>
      <c r="K1375" s="79"/>
      <c r="L1375" s="79"/>
      <c r="AE1375" s="79"/>
      <c r="AF1375" s="79"/>
      <c r="AG1375" s="79"/>
      <c r="AH1375" s="79"/>
      <c r="AI1375" s="79"/>
      <c r="AJ1375" s="79"/>
      <c r="AK1375" s="79"/>
      <c r="AL1375" s="79"/>
      <c r="AM1375" s="79"/>
      <c r="AN1375" s="79"/>
      <c r="AO1375" s="79"/>
      <c r="AP1375" s="79"/>
      <c r="AQ1375" s="79"/>
      <c r="AR1375" s="79"/>
      <c r="AS1375" s="79"/>
      <c r="AT1375" s="79"/>
      <c r="AU1375" s="79"/>
      <c r="AV1375" s="79"/>
      <c r="AW1375" s="79"/>
      <c r="AX1375" s="79"/>
      <c r="AY1375" s="79"/>
      <c r="AZ1375" s="79"/>
      <c r="BA1375" s="79"/>
      <c r="BB1375" s="79"/>
      <c r="BC1375" s="79"/>
      <c r="BD1375" s="79"/>
      <c r="BE1375" s="79"/>
      <c r="BF1375" s="79"/>
      <c r="BG1375" s="79"/>
      <c r="BH1375" s="79"/>
      <c r="BI1375" s="79"/>
      <c r="BJ1375" s="79"/>
      <c r="BK1375" s="79"/>
      <c r="BL1375" s="79"/>
      <c r="BM1375" s="79"/>
      <c r="BN1375" s="79"/>
      <c r="BO1375" s="79"/>
      <c r="BP1375" s="79"/>
      <c r="BQ1375" s="79"/>
      <c r="BR1375" s="79"/>
      <c r="BS1375" s="79"/>
      <c r="BT1375" s="79"/>
      <c r="BU1375" s="79"/>
      <c r="BV1375" s="79"/>
      <c r="BW1375" s="79"/>
      <c r="BX1375" s="79"/>
      <c r="BY1375" s="79"/>
      <c r="BZ1375" s="79"/>
    </row>
    <row r="1376" spans="1:78">
      <c r="A1376" s="79"/>
      <c r="B1376" s="79"/>
      <c r="C1376" s="79"/>
      <c r="D1376" s="79"/>
      <c r="E1376" s="79"/>
      <c r="F1376" s="79"/>
      <c r="G1376" s="79"/>
      <c r="H1376" s="79"/>
      <c r="I1376" s="79"/>
      <c r="J1376" s="79"/>
      <c r="K1376" s="79"/>
      <c r="L1376" s="79"/>
      <c r="AE1376" s="79"/>
      <c r="AF1376" s="79"/>
      <c r="AG1376" s="79"/>
      <c r="AH1376" s="79"/>
      <c r="AI1376" s="79"/>
      <c r="AJ1376" s="79"/>
      <c r="AK1376" s="79"/>
      <c r="AL1376" s="79"/>
      <c r="AM1376" s="79"/>
      <c r="AN1376" s="79"/>
      <c r="AO1376" s="79"/>
      <c r="AP1376" s="79"/>
      <c r="AQ1376" s="79"/>
      <c r="AR1376" s="79"/>
      <c r="AS1376" s="79"/>
      <c r="AT1376" s="79"/>
      <c r="AU1376" s="79"/>
      <c r="AV1376" s="79"/>
      <c r="AW1376" s="79"/>
      <c r="AX1376" s="79"/>
      <c r="AY1376" s="79"/>
      <c r="AZ1376" s="79"/>
      <c r="BA1376" s="79"/>
      <c r="BB1376" s="79"/>
      <c r="BC1376" s="79"/>
      <c r="BD1376" s="79"/>
      <c r="BE1376" s="79"/>
      <c r="BF1376" s="79"/>
      <c r="BG1376" s="79"/>
      <c r="BH1376" s="79"/>
      <c r="BI1376" s="79"/>
      <c r="BJ1376" s="79"/>
      <c r="BK1376" s="79"/>
      <c r="BL1376" s="79"/>
      <c r="BM1376" s="79"/>
      <c r="BN1376" s="79"/>
      <c r="BO1376" s="79"/>
      <c r="BP1376" s="79"/>
      <c r="BQ1376" s="79"/>
      <c r="BR1376" s="79"/>
      <c r="BS1376" s="79"/>
      <c r="BT1376" s="79"/>
      <c r="BU1376" s="79"/>
      <c r="BV1376" s="79"/>
      <c r="BW1376" s="79"/>
      <c r="BX1376" s="79"/>
      <c r="BY1376" s="79"/>
      <c r="BZ1376" s="79"/>
    </row>
    <row r="1377" spans="1:78">
      <c r="A1377" s="79"/>
      <c r="B1377" s="79"/>
      <c r="C1377" s="79"/>
      <c r="D1377" s="79"/>
      <c r="E1377" s="79"/>
      <c r="F1377" s="79"/>
      <c r="G1377" s="79"/>
      <c r="H1377" s="79"/>
      <c r="I1377" s="79"/>
      <c r="J1377" s="79"/>
      <c r="K1377" s="79"/>
      <c r="L1377" s="79"/>
      <c r="AE1377" s="79"/>
      <c r="AF1377" s="79"/>
      <c r="AG1377" s="79"/>
      <c r="AH1377" s="79"/>
      <c r="AI1377" s="79"/>
      <c r="AJ1377" s="79"/>
      <c r="AK1377" s="79"/>
      <c r="AL1377" s="79"/>
      <c r="AM1377" s="79"/>
      <c r="AN1377" s="79"/>
      <c r="AO1377" s="79"/>
      <c r="AP1377" s="79"/>
      <c r="AQ1377" s="79"/>
      <c r="AR1377" s="79"/>
      <c r="AS1377" s="79"/>
      <c r="AT1377" s="79"/>
      <c r="AU1377" s="79"/>
      <c r="AV1377" s="79"/>
      <c r="AW1377" s="79"/>
      <c r="AX1377" s="79"/>
      <c r="AY1377" s="79"/>
      <c r="AZ1377" s="79"/>
      <c r="BA1377" s="79"/>
      <c r="BB1377" s="79"/>
      <c r="BC1377" s="79"/>
      <c r="BD1377" s="79"/>
      <c r="BE1377" s="79"/>
      <c r="BF1377" s="79"/>
      <c r="BG1377" s="79"/>
      <c r="BH1377" s="79"/>
      <c r="BI1377" s="79"/>
      <c r="BJ1377" s="79"/>
      <c r="BK1377" s="79"/>
      <c r="BL1377" s="79"/>
      <c r="BM1377" s="79"/>
      <c r="BN1377" s="79"/>
      <c r="BO1377" s="79"/>
      <c r="BP1377" s="79"/>
      <c r="BQ1377" s="79"/>
      <c r="BR1377" s="79"/>
      <c r="BS1377" s="79"/>
      <c r="BT1377" s="79"/>
      <c r="BU1377" s="79"/>
      <c r="BV1377" s="79"/>
      <c r="BW1377" s="79"/>
      <c r="BX1377" s="79"/>
      <c r="BY1377" s="79"/>
      <c r="BZ1377" s="79"/>
    </row>
    <row r="1378" spans="1:78">
      <c r="A1378" s="79"/>
      <c r="B1378" s="79"/>
      <c r="C1378" s="79"/>
      <c r="D1378" s="79"/>
      <c r="E1378" s="79"/>
      <c r="F1378" s="79"/>
      <c r="G1378" s="79"/>
      <c r="H1378" s="79"/>
      <c r="I1378" s="79"/>
      <c r="J1378" s="79"/>
      <c r="K1378" s="79"/>
      <c r="L1378" s="79"/>
      <c r="AE1378" s="79"/>
      <c r="AF1378" s="79"/>
      <c r="AG1378" s="79"/>
      <c r="AH1378" s="79"/>
      <c r="AI1378" s="79"/>
      <c r="AJ1378" s="79"/>
      <c r="AK1378" s="79"/>
      <c r="AL1378" s="79"/>
      <c r="AM1378" s="79"/>
      <c r="AN1378" s="79"/>
      <c r="AO1378" s="79"/>
      <c r="AP1378" s="79"/>
      <c r="AQ1378" s="79"/>
      <c r="AR1378" s="79"/>
      <c r="AS1378" s="79"/>
      <c r="AT1378" s="79"/>
      <c r="AU1378" s="79"/>
      <c r="AV1378" s="79"/>
      <c r="AW1378" s="79"/>
      <c r="AX1378" s="79"/>
      <c r="AY1378" s="79"/>
      <c r="AZ1378" s="79"/>
      <c r="BA1378" s="79"/>
      <c r="BB1378" s="79"/>
      <c r="BC1378" s="79"/>
      <c r="BD1378" s="79"/>
      <c r="BE1378" s="79"/>
      <c r="BF1378" s="79"/>
      <c r="BG1378" s="79"/>
      <c r="BH1378" s="79"/>
      <c r="BI1378" s="79"/>
      <c r="BJ1378" s="79"/>
      <c r="BK1378" s="79"/>
      <c r="BL1378" s="79"/>
      <c r="BM1378" s="79"/>
      <c r="BN1378" s="79"/>
      <c r="BO1378" s="79"/>
      <c r="BP1378" s="79"/>
      <c r="BQ1378" s="79"/>
      <c r="BR1378" s="79"/>
      <c r="BS1378" s="79"/>
      <c r="BT1378" s="79"/>
      <c r="BU1378" s="79"/>
      <c r="BV1378" s="79"/>
      <c r="BW1378" s="79"/>
      <c r="BX1378" s="79"/>
      <c r="BY1378" s="79"/>
      <c r="BZ1378" s="79"/>
    </row>
    <row r="1379" spans="1:78">
      <c r="A1379" s="79"/>
      <c r="B1379" s="79"/>
      <c r="C1379" s="79"/>
      <c r="D1379" s="79"/>
      <c r="E1379" s="79"/>
      <c r="F1379" s="79"/>
      <c r="G1379" s="79"/>
      <c r="H1379" s="79"/>
      <c r="I1379" s="79"/>
      <c r="J1379" s="79"/>
      <c r="K1379" s="79"/>
      <c r="L1379" s="79"/>
      <c r="AE1379" s="79"/>
      <c r="AF1379" s="79"/>
      <c r="AG1379" s="79"/>
      <c r="AH1379" s="79"/>
      <c r="AI1379" s="79"/>
      <c r="AJ1379" s="79"/>
      <c r="AK1379" s="79"/>
      <c r="AL1379" s="79"/>
      <c r="AM1379" s="79"/>
      <c r="AN1379" s="79"/>
      <c r="AO1379" s="79"/>
      <c r="AP1379" s="79"/>
      <c r="AQ1379" s="79"/>
      <c r="AR1379" s="79"/>
      <c r="AS1379" s="79"/>
      <c r="AT1379" s="79"/>
      <c r="AU1379" s="79"/>
      <c r="AV1379" s="79"/>
      <c r="AW1379" s="79"/>
      <c r="AX1379" s="79"/>
      <c r="AY1379" s="79"/>
      <c r="AZ1379" s="79"/>
      <c r="BA1379" s="79"/>
      <c r="BB1379" s="79"/>
      <c r="BC1379" s="79"/>
      <c r="BD1379" s="79"/>
      <c r="BE1379" s="79"/>
      <c r="BF1379" s="79"/>
      <c r="BG1379" s="79"/>
      <c r="BH1379" s="79"/>
      <c r="BI1379" s="79"/>
      <c r="BJ1379" s="79"/>
      <c r="BK1379" s="79"/>
      <c r="BL1379" s="79"/>
      <c r="BM1379" s="79"/>
      <c r="BN1379" s="79"/>
      <c r="BO1379" s="79"/>
      <c r="BP1379" s="79"/>
      <c r="BQ1379" s="79"/>
      <c r="BR1379" s="79"/>
      <c r="BS1379" s="79"/>
      <c r="BT1379" s="79"/>
      <c r="BU1379" s="79"/>
      <c r="BV1379" s="79"/>
      <c r="BW1379" s="79"/>
      <c r="BX1379" s="79"/>
      <c r="BY1379" s="79"/>
      <c r="BZ1379" s="79"/>
    </row>
    <row r="1380" spans="1:78">
      <c r="A1380" s="79"/>
      <c r="B1380" s="79"/>
      <c r="C1380" s="79"/>
      <c r="D1380" s="79"/>
      <c r="E1380" s="79"/>
      <c r="F1380" s="79"/>
      <c r="G1380" s="79"/>
      <c r="H1380" s="79"/>
      <c r="I1380" s="79"/>
      <c r="J1380" s="79"/>
      <c r="K1380" s="79"/>
      <c r="L1380" s="79"/>
      <c r="AE1380" s="79"/>
      <c r="AF1380" s="79"/>
      <c r="AG1380" s="79"/>
      <c r="AH1380" s="79"/>
      <c r="AI1380" s="79"/>
      <c r="AJ1380" s="79"/>
      <c r="AK1380" s="79"/>
      <c r="AL1380" s="79"/>
      <c r="AM1380" s="79"/>
      <c r="AN1380" s="79"/>
      <c r="AO1380" s="79"/>
      <c r="AP1380" s="79"/>
      <c r="AQ1380" s="79"/>
      <c r="AR1380" s="79"/>
      <c r="AS1380" s="79"/>
      <c r="AT1380" s="79"/>
      <c r="AU1380" s="79"/>
      <c r="AV1380" s="79"/>
      <c r="AW1380" s="79"/>
      <c r="AX1380" s="79"/>
      <c r="AY1380" s="79"/>
      <c r="AZ1380" s="79"/>
      <c r="BA1380" s="79"/>
      <c r="BB1380" s="79"/>
      <c r="BC1380" s="79"/>
      <c r="BD1380" s="79"/>
      <c r="BE1380" s="79"/>
      <c r="BF1380" s="79"/>
      <c r="BG1380" s="79"/>
      <c r="BH1380" s="79"/>
      <c r="BI1380" s="79"/>
      <c r="BJ1380" s="79"/>
      <c r="BK1380" s="79"/>
      <c r="BL1380" s="79"/>
      <c r="BM1380" s="79"/>
      <c r="BN1380" s="79"/>
      <c r="BO1380" s="79"/>
      <c r="BP1380" s="79"/>
      <c r="BQ1380" s="79"/>
      <c r="BR1380" s="79"/>
      <c r="BS1380" s="79"/>
      <c r="BT1380" s="79"/>
      <c r="BU1380" s="79"/>
      <c r="BV1380" s="79"/>
      <c r="BW1380" s="79"/>
      <c r="BX1380" s="79"/>
      <c r="BY1380" s="79"/>
      <c r="BZ1380" s="79"/>
    </row>
    <row r="1381" spans="1:78">
      <c r="A1381" s="79"/>
      <c r="B1381" s="79"/>
      <c r="C1381" s="79"/>
      <c r="D1381" s="79"/>
      <c r="E1381" s="79"/>
      <c r="F1381" s="79"/>
      <c r="G1381" s="79"/>
      <c r="H1381" s="79"/>
      <c r="I1381" s="79"/>
      <c r="J1381" s="79"/>
      <c r="K1381" s="79"/>
      <c r="L1381" s="79"/>
      <c r="AE1381" s="79"/>
      <c r="AF1381" s="79"/>
      <c r="AG1381" s="79"/>
      <c r="AH1381" s="79"/>
      <c r="AI1381" s="79"/>
      <c r="AJ1381" s="79"/>
      <c r="AK1381" s="79"/>
      <c r="AL1381" s="79"/>
      <c r="AM1381" s="79"/>
      <c r="AN1381" s="79"/>
      <c r="AO1381" s="79"/>
      <c r="AP1381" s="79"/>
      <c r="AQ1381" s="79"/>
      <c r="AR1381" s="79"/>
      <c r="AS1381" s="79"/>
      <c r="AT1381" s="79"/>
      <c r="AU1381" s="79"/>
      <c r="AV1381" s="79"/>
      <c r="AW1381" s="79"/>
      <c r="AX1381" s="79"/>
      <c r="AY1381" s="79"/>
      <c r="AZ1381" s="79"/>
      <c r="BA1381" s="79"/>
      <c r="BB1381" s="79"/>
      <c r="BC1381" s="79"/>
      <c r="BD1381" s="79"/>
      <c r="BE1381" s="79"/>
      <c r="BF1381" s="79"/>
      <c r="BG1381" s="79"/>
      <c r="BH1381" s="79"/>
      <c r="BI1381" s="79"/>
      <c r="BJ1381" s="79"/>
      <c r="BK1381" s="79"/>
      <c r="BL1381" s="79"/>
      <c r="BM1381" s="79"/>
      <c r="BN1381" s="79"/>
      <c r="BO1381" s="79"/>
      <c r="BP1381" s="79"/>
      <c r="BQ1381" s="79"/>
      <c r="BR1381" s="79"/>
      <c r="BS1381" s="79"/>
      <c r="BT1381" s="79"/>
      <c r="BU1381" s="79"/>
      <c r="BV1381" s="79"/>
      <c r="BW1381" s="79"/>
      <c r="BX1381" s="79"/>
      <c r="BY1381" s="79"/>
      <c r="BZ1381" s="79"/>
    </row>
    <row r="1382" spans="1:78">
      <c r="A1382" s="79"/>
      <c r="B1382" s="79"/>
      <c r="C1382" s="79"/>
      <c r="D1382" s="79"/>
      <c r="E1382" s="79"/>
      <c r="F1382" s="79"/>
      <c r="G1382" s="79"/>
      <c r="H1382" s="79"/>
      <c r="I1382" s="79"/>
      <c r="J1382" s="79"/>
      <c r="K1382" s="79"/>
      <c r="L1382" s="79"/>
      <c r="AE1382" s="79"/>
      <c r="AF1382" s="79"/>
      <c r="AG1382" s="79"/>
      <c r="AH1382" s="79"/>
      <c r="AI1382" s="79"/>
      <c r="AJ1382" s="79"/>
      <c r="AK1382" s="79"/>
      <c r="AL1382" s="79"/>
      <c r="AM1382" s="79"/>
      <c r="AN1382" s="79"/>
      <c r="AO1382" s="79"/>
      <c r="AP1382" s="79"/>
      <c r="AQ1382" s="79"/>
      <c r="AR1382" s="79"/>
      <c r="AS1382" s="79"/>
      <c r="AT1382" s="79"/>
      <c r="AU1382" s="79"/>
      <c r="AV1382" s="79"/>
      <c r="AW1382" s="79"/>
      <c r="AX1382" s="79"/>
      <c r="AY1382" s="79"/>
      <c r="AZ1382" s="79"/>
      <c r="BA1382" s="79"/>
      <c r="BB1382" s="79"/>
      <c r="BC1382" s="79"/>
      <c r="BD1382" s="79"/>
      <c r="BE1382" s="79"/>
      <c r="BF1382" s="79"/>
      <c r="BG1382" s="79"/>
      <c r="BH1382" s="79"/>
      <c r="BI1382" s="79"/>
      <c r="BJ1382" s="79"/>
      <c r="BK1382" s="79"/>
      <c r="BL1382" s="79"/>
      <c r="BM1382" s="79"/>
      <c r="BN1382" s="79"/>
      <c r="BO1382" s="79"/>
      <c r="BP1382" s="79"/>
      <c r="BQ1382" s="79"/>
      <c r="BR1382" s="79"/>
      <c r="BS1382" s="79"/>
      <c r="BT1382" s="79"/>
      <c r="BU1382" s="79"/>
      <c r="BV1382" s="79"/>
      <c r="BW1382" s="79"/>
      <c r="BX1382" s="79"/>
      <c r="BY1382" s="79"/>
      <c r="BZ1382" s="79"/>
    </row>
    <row r="1383" spans="1:78">
      <c r="A1383" s="79"/>
      <c r="B1383" s="79"/>
      <c r="C1383" s="79"/>
      <c r="D1383" s="79"/>
      <c r="E1383" s="79"/>
      <c r="F1383" s="79"/>
      <c r="G1383" s="79"/>
      <c r="H1383" s="79"/>
      <c r="I1383" s="79"/>
      <c r="J1383" s="79"/>
      <c r="K1383" s="79"/>
      <c r="L1383" s="79"/>
      <c r="AE1383" s="79"/>
      <c r="AF1383" s="79"/>
      <c r="AG1383" s="79"/>
      <c r="AH1383" s="79"/>
      <c r="AI1383" s="79"/>
      <c r="AJ1383" s="79"/>
      <c r="AK1383" s="79"/>
      <c r="AL1383" s="79"/>
      <c r="AM1383" s="79"/>
      <c r="AN1383" s="79"/>
      <c r="AO1383" s="79"/>
      <c r="AP1383" s="79"/>
      <c r="AQ1383" s="79"/>
      <c r="AR1383" s="79"/>
      <c r="AS1383" s="79"/>
      <c r="AT1383" s="79"/>
      <c r="AU1383" s="79"/>
      <c r="AV1383" s="79"/>
      <c r="AW1383" s="79"/>
      <c r="AX1383" s="79"/>
      <c r="AY1383" s="79"/>
      <c r="AZ1383" s="79"/>
      <c r="BA1383" s="79"/>
      <c r="BB1383" s="79"/>
      <c r="BC1383" s="79"/>
      <c r="BD1383" s="79"/>
      <c r="BE1383" s="79"/>
      <c r="BF1383" s="79"/>
      <c r="BG1383" s="79"/>
      <c r="BH1383" s="79"/>
      <c r="BI1383" s="79"/>
      <c r="BJ1383" s="79"/>
      <c r="BK1383" s="79"/>
      <c r="BL1383" s="79"/>
      <c r="BM1383" s="79"/>
      <c r="BN1383" s="79"/>
      <c r="BO1383" s="79"/>
      <c r="BP1383" s="79"/>
      <c r="BQ1383" s="79"/>
      <c r="BR1383" s="79"/>
      <c r="BS1383" s="79"/>
      <c r="BT1383" s="79"/>
      <c r="BU1383" s="79"/>
      <c r="BV1383" s="79"/>
      <c r="BW1383" s="79"/>
      <c r="BX1383" s="79"/>
      <c r="BY1383" s="79"/>
      <c r="BZ1383" s="79"/>
    </row>
    <row r="1384" spans="1:78">
      <c r="A1384" s="79"/>
      <c r="B1384" s="79"/>
      <c r="C1384" s="79"/>
      <c r="D1384" s="79"/>
      <c r="E1384" s="79"/>
      <c r="F1384" s="79"/>
      <c r="G1384" s="79"/>
      <c r="H1384" s="79"/>
      <c r="I1384" s="79"/>
      <c r="J1384" s="79"/>
      <c r="K1384" s="79"/>
      <c r="L1384" s="79"/>
      <c r="AE1384" s="79"/>
      <c r="AF1384" s="79"/>
      <c r="AG1384" s="79"/>
      <c r="AH1384" s="79"/>
      <c r="AI1384" s="79"/>
      <c r="AJ1384" s="79"/>
      <c r="AK1384" s="79"/>
      <c r="AL1384" s="79"/>
      <c r="AM1384" s="79"/>
      <c r="AN1384" s="79"/>
      <c r="AO1384" s="79"/>
      <c r="AP1384" s="79"/>
      <c r="AQ1384" s="79"/>
      <c r="AR1384" s="79"/>
      <c r="AS1384" s="79"/>
      <c r="AT1384" s="79"/>
      <c r="AU1384" s="79"/>
      <c r="AV1384" s="79"/>
      <c r="AW1384" s="79"/>
      <c r="AX1384" s="79"/>
      <c r="AY1384" s="79"/>
      <c r="AZ1384" s="79"/>
      <c r="BA1384" s="79"/>
      <c r="BB1384" s="79"/>
      <c r="BC1384" s="79"/>
      <c r="BD1384" s="79"/>
      <c r="BE1384" s="79"/>
      <c r="BF1384" s="79"/>
      <c r="BG1384" s="79"/>
      <c r="BH1384" s="79"/>
      <c r="BI1384" s="79"/>
      <c r="BJ1384" s="79"/>
      <c r="BK1384" s="79"/>
      <c r="BL1384" s="79"/>
      <c r="BM1384" s="79"/>
      <c r="BN1384" s="79"/>
      <c r="BO1384" s="79"/>
      <c r="BP1384" s="79"/>
      <c r="BQ1384" s="79"/>
      <c r="BR1384" s="79"/>
      <c r="BS1384" s="79"/>
      <c r="BT1384" s="79"/>
      <c r="BU1384" s="79"/>
      <c r="BV1384" s="79"/>
      <c r="BW1384" s="79"/>
      <c r="BX1384" s="79"/>
      <c r="BY1384" s="79"/>
      <c r="BZ1384" s="79"/>
    </row>
    <row r="1385" spans="1:78">
      <c r="A1385" s="79"/>
      <c r="B1385" s="79"/>
      <c r="C1385" s="79"/>
      <c r="D1385" s="79"/>
      <c r="E1385" s="79"/>
      <c r="F1385" s="79"/>
      <c r="G1385" s="79"/>
      <c r="H1385" s="79"/>
      <c r="I1385" s="79"/>
      <c r="J1385" s="79"/>
      <c r="K1385" s="79"/>
      <c r="L1385" s="79"/>
      <c r="AE1385" s="79"/>
      <c r="AF1385" s="79"/>
      <c r="AG1385" s="79"/>
      <c r="AH1385" s="79"/>
      <c r="AI1385" s="79"/>
      <c r="AJ1385" s="79"/>
      <c r="AK1385" s="79"/>
      <c r="AL1385" s="79"/>
      <c r="AM1385" s="79"/>
      <c r="AN1385" s="79"/>
      <c r="AO1385" s="79"/>
      <c r="AP1385" s="79"/>
      <c r="AQ1385" s="79"/>
      <c r="AR1385" s="79"/>
      <c r="AS1385" s="79"/>
      <c r="AT1385" s="79"/>
      <c r="AU1385" s="79"/>
      <c r="AV1385" s="79"/>
      <c r="AW1385" s="79"/>
      <c r="AX1385" s="79"/>
      <c r="AY1385" s="79"/>
      <c r="AZ1385" s="79"/>
      <c r="BA1385" s="79"/>
      <c r="BB1385" s="79"/>
      <c r="BC1385" s="79"/>
      <c r="BD1385" s="79"/>
      <c r="BE1385" s="79"/>
      <c r="BF1385" s="79"/>
      <c r="BG1385" s="79"/>
      <c r="BH1385" s="79"/>
      <c r="BI1385" s="79"/>
      <c r="BJ1385" s="79"/>
      <c r="BK1385" s="79"/>
      <c r="BL1385" s="79"/>
      <c r="BM1385" s="79"/>
      <c r="BN1385" s="79"/>
      <c r="BO1385" s="79"/>
      <c r="BP1385" s="79"/>
      <c r="BQ1385" s="79"/>
      <c r="BR1385" s="79"/>
      <c r="BS1385" s="79"/>
      <c r="BT1385" s="79"/>
      <c r="BU1385" s="79"/>
      <c r="BV1385" s="79"/>
      <c r="BW1385" s="79"/>
      <c r="BX1385" s="79"/>
      <c r="BY1385" s="79"/>
      <c r="BZ1385" s="79"/>
    </row>
    <row r="1386" spans="1:78">
      <c r="A1386" s="79"/>
      <c r="B1386" s="79"/>
      <c r="C1386" s="79"/>
      <c r="D1386" s="79"/>
      <c r="E1386" s="79"/>
      <c r="F1386" s="79"/>
      <c r="G1386" s="79"/>
      <c r="H1386" s="79"/>
      <c r="I1386" s="79"/>
      <c r="J1386" s="79"/>
      <c r="K1386" s="79"/>
      <c r="L1386" s="79"/>
      <c r="AE1386" s="79"/>
      <c r="AF1386" s="79"/>
      <c r="AG1386" s="79"/>
      <c r="AH1386" s="79"/>
      <c r="AI1386" s="79"/>
      <c r="AJ1386" s="79"/>
      <c r="AK1386" s="79"/>
      <c r="AL1386" s="79"/>
      <c r="AM1386" s="79"/>
      <c r="AN1386" s="79"/>
      <c r="AO1386" s="79"/>
      <c r="AP1386" s="79"/>
      <c r="AQ1386" s="79"/>
      <c r="AR1386" s="79"/>
      <c r="AS1386" s="79"/>
      <c r="AT1386" s="79"/>
      <c r="AU1386" s="79"/>
      <c r="AV1386" s="79"/>
      <c r="AW1386" s="79"/>
      <c r="AX1386" s="79"/>
      <c r="AY1386" s="79"/>
      <c r="AZ1386" s="79"/>
      <c r="BA1386" s="79"/>
      <c r="BB1386" s="79"/>
      <c r="BC1386" s="79"/>
      <c r="BD1386" s="79"/>
      <c r="BE1386" s="79"/>
      <c r="BF1386" s="79"/>
      <c r="BG1386" s="79"/>
      <c r="BH1386" s="79"/>
      <c r="BI1386" s="79"/>
      <c r="BJ1386" s="79"/>
      <c r="BK1386" s="79"/>
      <c r="BL1386" s="79"/>
      <c r="BM1386" s="79"/>
      <c r="BN1386" s="79"/>
      <c r="BO1386" s="79"/>
      <c r="BP1386" s="79"/>
      <c r="BQ1386" s="79"/>
      <c r="BR1386" s="79"/>
      <c r="BS1386" s="79"/>
      <c r="BT1386" s="79"/>
      <c r="BU1386" s="79"/>
      <c r="BV1386" s="79"/>
      <c r="BW1386" s="79"/>
      <c r="BX1386" s="79"/>
      <c r="BY1386" s="79"/>
      <c r="BZ1386" s="79"/>
    </row>
    <row r="1387" spans="1:78">
      <c r="A1387" s="79"/>
      <c r="B1387" s="79"/>
      <c r="C1387" s="79"/>
      <c r="D1387" s="79"/>
      <c r="E1387" s="79"/>
      <c r="F1387" s="79"/>
      <c r="G1387" s="79"/>
      <c r="H1387" s="79"/>
      <c r="I1387" s="79"/>
      <c r="J1387" s="79"/>
      <c r="K1387" s="79"/>
      <c r="L1387" s="79"/>
      <c r="AE1387" s="79"/>
      <c r="AF1387" s="79"/>
      <c r="AG1387" s="79"/>
      <c r="AH1387" s="79"/>
      <c r="AI1387" s="79"/>
      <c r="AJ1387" s="79"/>
      <c r="AK1387" s="79"/>
      <c r="AL1387" s="79"/>
      <c r="AM1387" s="79"/>
      <c r="AN1387" s="79"/>
      <c r="AO1387" s="79"/>
      <c r="AP1387" s="79"/>
      <c r="AQ1387" s="79"/>
      <c r="AR1387" s="79"/>
      <c r="AS1387" s="79"/>
      <c r="AT1387" s="79"/>
      <c r="AU1387" s="79"/>
      <c r="AV1387" s="79"/>
      <c r="AW1387" s="79"/>
      <c r="AX1387" s="79"/>
      <c r="AY1387" s="79"/>
      <c r="AZ1387" s="79"/>
      <c r="BA1387" s="79"/>
      <c r="BB1387" s="79"/>
      <c r="BC1387" s="79"/>
      <c r="BD1387" s="79"/>
      <c r="BE1387" s="79"/>
      <c r="BF1387" s="79"/>
      <c r="BG1387" s="79"/>
      <c r="BH1387" s="79"/>
      <c r="BI1387" s="79"/>
      <c r="BJ1387" s="79"/>
      <c r="BK1387" s="79"/>
      <c r="BL1387" s="79"/>
      <c r="BM1387" s="79"/>
      <c r="BN1387" s="79"/>
      <c r="BO1387" s="79"/>
      <c r="BP1387" s="79"/>
      <c r="BQ1387" s="79"/>
      <c r="BR1387" s="79"/>
      <c r="BS1387" s="79"/>
      <c r="BT1387" s="79"/>
      <c r="BU1387" s="79"/>
      <c r="BV1387" s="79"/>
      <c r="BW1387" s="79"/>
      <c r="BX1387" s="79"/>
      <c r="BY1387" s="79"/>
      <c r="BZ1387" s="79"/>
    </row>
    <row r="1388" spans="1:78">
      <c r="A1388" s="79"/>
      <c r="B1388" s="79"/>
      <c r="C1388" s="79"/>
      <c r="D1388" s="79"/>
      <c r="E1388" s="79"/>
      <c r="F1388" s="79"/>
      <c r="G1388" s="79"/>
      <c r="H1388" s="79"/>
      <c r="I1388" s="79"/>
      <c r="J1388" s="79"/>
      <c r="K1388" s="79"/>
      <c r="L1388" s="79"/>
      <c r="AE1388" s="79"/>
      <c r="AF1388" s="79"/>
      <c r="AG1388" s="79"/>
      <c r="AH1388" s="79"/>
      <c r="AI1388" s="79"/>
      <c r="AJ1388" s="79"/>
      <c r="AK1388" s="79"/>
      <c r="AL1388" s="79"/>
      <c r="AM1388" s="79"/>
      <c r="AN1388" s="79"/>
      <c r="AO1388" s="79"/>
      <c r="AP1388" s="79"/>
      <c r="AQ1388" s="79"/>
      <c r="AR1388" s="79"/>
      <c r="AS1388" s="79"/>
      <c r="AT1388" s="79"/>
      <c r="AU1388" s="79"/>
      <c r="AV1388" s="79"/>
      <c r="AW1388" s="79"/>
      <c r="AX1388" s="79"/>
      <c r="AY1388" s="79"/>
      <c r="AZ1388" s="79"/>
      <c r="BA1388" s="79"/>
      <c r="BB1388" s="79"/>
      <c r="BC1388" s="79"/>
      <c r="BD1388" s="79"/>
      <c r="BE1388" s="79"/>
      <c r="BF1388" s="79"/>
      <c r="BG1388" s="79"/>
      <c r="BH1388" s="79"/>
      <c r="BI1388" s="79"/>
      <c r="BJ1388" s="79"/>
      <c r="BK1388" s="79"/>
      <c r="BL1388" s="79"/>
      <c r="BM1388" s="79"/>
      <c r="BN1388" s="79"/>
      <c r="BO1388" s="79"/>
      <c r="BP1388" s="79"/>
      <c r="BQ1388" s="79"/>
      <c r="BR1388" s="79"/>
      <c r="BS1388" s="79"/>
      <c r="BT1388" s="79"/>
      <c r="BU1388" s="79"/>
      <c r="BV1388" s="79"/>
      <c r="BW1388" s="79"/>
      <c r="BX1388" s="79"/>
      <c r="BY1388" s="79"/>
      <c r="BZ1388" s="79"/>
    </row>
    <row r="1389" spans="1:78">
      <c r="A1389" s="79"/>
      <c r="B1389" s="79"/>
      <c r="C1389" s="79"/>
      <c r="D1389" s="79"/>
      <c r="E1389" s="79"/>
      <c r="F1389" s="79"/>
      <c r="G1389" s="79"/>
      <c r="H1389" s="79"/>
      <c r="I1389" s="79"/>
      <c r="J1389" s="79"/>
      <c r="K1389" s="79"/>
      <c r="L1389" s="79"/>
      <c r="AE1389" s="79"/>
      <c r="AF1389" s="79"/>
      <c r="AG1389" s="79"/>
      <c r="AH1389" s="79"/>
      <c r="AI1389" s="79"/>
      <c r="AJ1389" s="79"/>
      <c r="AK1389" s="79"/>
      <c r="AL1389" s="79"/>
      <c r="AM1389" s="79"/>
      <c r="AN1389" s="79"/>
      <c r="AO1389" s="79"/>
      <c r="AP1389" s="79"/>
      <c r="AQ1389" s="79"/>
      <c r="AR1389" s="79"/>
      <c r="AS1389" s="79"/>
      <c r="AT1389" s="79"/>
      <c r="AU1389" s="79"/>
      <c r="AV1389" s="79"/>
      <c r="AW1389" s="79"/>
      <c r="AX1389" s="79"/>
      <c r="AY1389" s="79"/>
      <c r="AZ1389" s="79"/>
      <c r="BA1389" s="79"/>
      <c r="BB1389" s="79"/>
      <c r="BC1389" s="79"/>
      <c r="BD1389" s="79"/>
      <c r="BE1389" s="79"/>
      <c r="BF1389" s="79"/>
      <c r="BG1389" s="79"/>
      <c r="BH1389" s="79"/>
      <c r="BI1389" s="79"/>
      <c r="BJ1389" s="79"/>
      <c r="BK1389" s="79"/>
      <c r="BL1389" s="79"/>
      <c r="BM1389" s="79"/>
      <c r="BN1389" s="79"/>
      <c r="BO1389" s="79"/>
      <c r="BP1389" s="79"/>
      <c r="BQ1389" s="79"/>
      <c r="BR1389" s="79"/>
      <c r="BS1389" s="79"/>
      <c r="BT1389" s="79"/>
      <c r="BU1389" s="79"/>
      <c r="BV1389" s="79"/>
      <c r="BW1389" s="79"/>
      <c r="BX1389" s="79"/>
      <c r="BY1389" s="79"/>
      <c r="BZ1389" s="79"/>
    </row>
    <row r="1390" spans="1:78">
      <c r="A1390" s="79"/>
      <c r="B1390" s="79"/>
      <c r="C1390" s="79"/>
      <c r="D1390" s="79"/>
      <c r="E1390" s="79"/>
      <c r="F1390" s="79"/>
      <c r="G1390" s="79"/>
      <c r="H1390" s="79"/>
      <c r="I1390" s="79"/>
      <c r="J1390" s="79"/>
      <c r="K1390" s="79"/>
      <c r="L1390" s="79"/>
      <c r="AE1390" s="79"/>
      <c r="AF1390" s="79"/>
      <c r="AG1390" s="79"/>
      <c r="AH1390" s="79"/>
      <c r="AI1390" s="79"/>
      <c r="AJ1390" s="79"/>
      <c r="AK1390" s="79"/>
      <c r="AL1390" s="79"/>
      <c r="AM1390" s="79"/>
      <c r="AN1390" s="79"/>
      <c r="AO1390" s="79"/>
      <c r="AP1390" s="79"/>
      <c r="AQ1390" s="79"/>
      <c r="AR1390" s="79"/>
      <c r="AS1390" s="79"/>
      <c r="AT1390" s="79"/>
      <c r="AU1390" s="79"/>
      <c r="AV1390" s="79"/>
      <c r="AW1390" s="79"/>
      <c r="AX1390" s="79"/>
      <c r="AY1390" s="79"/>
      <c r="AZ1390" s="79"/>
      <c r="BA1390" s="79"/>
      <c r="BB1390" s="79"/>
      <c r="BC1390" s="79"/>
      <c r="BD1390" s="79"/>
      <c r="BE1390" s="79"/>
      <c r="BF1390" s="79"/>
      <c r="BG1390" s="79"/>
      <c r="BH1390" s="79"/>
      <c r="BI1390" s="79"/>
      <c r="BJ1390" s="79"/>
      <c r="BK1390" s="79"/>
      <c r="BL1390" s="79"/>
      <c r="BM1390" s="79"/>
      <c r="BN1390" s="79"/>
      <c r="BO1390" s="79"/>
      <c r="BP1390" s="79"/>
      <c r="BQ1390" s="79"/>
      <c r="BR1390" s="79"/>
      <c r="BS1390" s="79"/>
      <c r="BT1390" s="79"/>
      <c r="BU1390" s="79"/>
      <c r="BV1390" s="79"/>
      <c r="BW1390" s="79"/>
      <c r="BX1390" s="79"/>
      <c r="BY1390" s="79"/>
      <c r="BZ1390" s="79"/>
    </row>
    <row r="1391" spans="1:78">
      <c r="A1391" s="79"/>
      <c r="B1391" s="79"/>
      <c r="C1391" s="79"/>
      <c r="D1391" s="79"/>
      <c r="E1391" s="79"/>
      <c r="F1391" s="79"/>
      <c r="G1391" s="79"/>
      <c r="H1391" s="79"/>
      <c r="I1391" s="79"/>
      <c r="J1391" s="79"/>
      <c r="K1391" s="79"/>
      <c r="L1391" s="79"/>
      <c r="AE1391" s="79"/>
      <c r="AF1391" s="79"/>
      <c r="AG1391" s="79"/>
      <c r="AH1391" s="79"/>
      <c r="AI1391" s="79"/>
      <c r="AJ1391" s="79"/>
      <c r="AK1391" s="79"/>
      <c r="AL1391" s="79"/>
      <c r="AM1391" s="79"/>
      <c r="AN1391" s="79"/>
      <c r="AO1391" s="79"/>
      <c r="AP1391" s="79"/>
      <c r="AQ1391" s="79"/>
      <c r="AR1391" s="79"/>
      <c r="AS1391" s="79"/>
      <c r="AT1391" s="79"/>
      <c r="AU1391" s="79"/>
      <c r="AV1391" s="79"/>
      <c r="AW1391" s="79"/>
      <c r="AX1391" s="79"/>
      <c r="AY1391" s="79"/>
      <c r="AZ1391" s="79"/>
      <c r="BA1391" s="79"/>
      <c r="BB1391" s="79"/>
      <c r="BC1391" s="79"/>
      <c r="BD1391" s="79"/>
      <c r="BE1391" s="79"/>
      <c r="BF1391" s="79"/>
      <c r="BG1391" s="79"/>
      <c r="BH1391" s="79"/>
      <c r="BI1391" s="79"/>
      <c r="BJ1391" s="79"/>
      <c r="BK1391" s="79"/>
      <c r="BL1391" s="79"/>
      <c r="BM1391" s="79"/>
      <c r="BN1391" s="79"/>
      <c r="BO1391" s="79"/>
      <c r="BP1391" s="79"/>
      <c r="BQ1391" s="79"/>
      <c r="BR1391" s="79"/>
      <c r="BS1391" s="79"/>
      <c r="BT1391" s="79"/>
      <c r="BU1391" s="79"/>
      <c r="BV1391" s="79"/>
      <c r="BW1391" s="79"/>
      <c r="BX1391" s="79"/>
      <c r="BY1391" s="79"/>
      <c r="BZ1391" s="79"/>
    </row>
    <row r="1392" spans="1:78">
      <c r="A1392" s="79"/>
      <c r="B1392" s="79"/>
      <c r="C1392" s="79"/>
      <c r="D1392" s="79"/>
      <c r="E1392" s="79"/>
      <c r="F1392" s="79"/>
      <c r="G1392" s="79"/>
      <c r="H1392" s="79"/>
      <c r="I1392" s="79"/>
      <c r="J1392" s="79"/>
      <c r="K1392" s="79"/>
      <c r="L1392" s="79"/>
      <c r="AE1392" s="79"/>
      <c r="AF1392" s="79"/>
      <c r="AG1392" s="79"/>
      <c r="AH1392" s="79"/>
      <c r="AI1392" s="79"/>
      <c r="AJ1392" s="79"/>
      <c r="AK1392" s="79"/>
      <c r="AL1392" s="79"/>
      <c r="AM1392" s="79"/>
      <c r="AN1392" s="79"/>
      <c r="AO1392" s="79"/>
      <c r="AP1392" s="79"/>
      <c r="AQ1392" s="79"/>
      <c r="AR1392" s="79"/>
      <c r="AS1392" s="79"/>
      <c r="AT1392" s="79"/>
      <c r="AU1392" s="79"/>
      <c r="AV1392" s="79"/>
      <c r="AW1392" s="79"/>
      <c r="AX1392" s="79"/>
      <c r="AY1392" s="79"/>
      <c r="AZ1392" s="79"/>
      <c r="BA1392" s="79"/>
      <c r="BB1392" s="79"/>
      <c r="BC1392" s="79"/>
      <c r="BD1392" s="79"/>
      <c r="BE1392" s="79"/>
      <c r="BF1392" s="79"/>
      <c r="BG1392" s="79"/>
      <c r="BH1392" s="79"/>
      <c r="BI1392" s="79"/>
      <c r="BJ1392" s="79"/>
      <c r="BK1392" s="79"/>
      <c r="BL1392" s="79"/>
      <c r="BM1392" s="79"/>
      <c r="BN1392" s="79"/>
      <c r="BO1392" s="79"/>
      <c r="BP1392" s="79"/>
      <c r="BQ1392" s="79"/>
      <c r="BR1392" s="79"/>
      <c r="BS1392" s="79"/>
      <c r="BT1392" s="79"/>
      <c r="BU1392" s="79"/>
      <c r="BV1392" s="79"/>
      <c r="BW1392" s="79"/>
      <c r="BX1392" s="79"/>
      <c r="BY1392" s="79"/>
      <c r="BZ1392" s="79"/>
    </row>
    <row r="1393" spans="1:78">
      <c r="A1393" s="79"/>
      <c r="B1393" s="79"/>
      <c r="C1393" s="79"/>
      <c r="D1393" s="79"/>
      <c r="E1393" s="79"/>
      <c r="F1393" s="79"/>
      <c r="G1393" s="79"/>
      <c r="H1393" s="79"/>
      <c r="I1393" s="79"/>
      <c r="J1393" s="79"/>
      <c r="K1393" s="79"/>
      <c r="L1393" s="79"/>
      <c r="AE1393" s="79"/>
      <c r="AF1393" s="79"/>
      <c r="AG1393" s="79"/>
      <c r="AH1393" s="79"/>
      <c r="AI1393" s="79"/>
      <c r="AJ1393" s="79"/>
      <c r="AK1393" s="79"/>
      <c r="AL1393" s="79"/>
      <c r="AM1393" s="79"/>
      <c r="AN1393" s="79"/>
      <c r="AO1393" s="79"/>
      <c r="AP1393" s="79"/>
      <c r="AQ1393" s="79"/>
      <c r="AR1393" s="79"/>
      <c r="AS1393" s="79"/>
      <c r="AT1393" s="79"/>
      <c r="AU1393" s="79"/>
      <c r="AV1393" s="79"/>
      <c r="AW1393" s="79"/>
      <c r="AX1393" s="79"/>
      <c r="AY1393" s="79"/>
      <c r="AZ1393" s="79"/>
      <c r="BA1393" s="79"/>
      <c r="BB1393" s="79"/>
      <c r="BC1393" s="79"/>
      <c r="BD1393" s="79"/>
      <c r="BE1393" s="79"/>
      <c r="BF1393" s="79"/>
      <c r="BG1393" s="79"/>
      <c r="BH1393" s="79"/>
      <c r="BI1393" s="79"/>
      <c r="BJ1393" s="79"/>
      <c r="BK1393" s="79"/>
      <c r="BL1393" s="79"/>
      <c r="BM1393" s="79"/>
      <c r="BN1393" s="79"/>
      <c r="BO1393" s="79"/>
      <c r="BP1393" s="79"/>
      <c r="BQ1393" s="79"/>
      <c r="BR1393" s="79"/>
      <c r="BS1393" s="79"/>
      <c r="BT1393" s="79"/>
      <c r="BU1393" s="79"/>
      <c r="BV1393" s="79"/>
      <c r="BW1393" s="79"/>
      <c r="BX1393" s="79"/>
      <c r="BY1393" s="79"/>
      <c r="BZ1393" s="79"/>
    </row>
    <row r="1394" spans="1:78">
      <c r="A1394" s="79"/>
      <c r="B1394" s="79"/>
      <c r="C1394" s="79"/>
      <c r="D1394" s="79"/>
      <c r="E1394" s="79"/>
      <c r="F1394" s="79"/>
      <c r="G1394" s="79"/>
      <c r="H1394" s="79"/>
      <c r="I1394" s="79"/>
      <c r="J1394" s="79"/>
      <c r="K1394" s="79"/>
      <c r="L1394" s="79"/>
      <c r="AE1394" s="79"/>
      <c r="AF1394" s="79"/>
      <c r="AG1394" s="79"/>
      <c r="AH1394" s="79"/>
      <c r="AI1394" s="79"/>
      <c r="AJ1394" s="79"/>
      <c r="AK1394" s="79"/>
      <c r="AL1394" s="79"/>
      <c r="AM1394" s="79"/>
      <c r="AN1394" s="79"/>
      <c r="AO1394" s="79"/>
      <c r="AP1394" s="79"/>
      <c r="AQ1394" s="79"/>
      <c r="AR1394" s="79"/>
      <c r="AS1394" s="79"/>
      <c r="AT1394" s="79"/>
      <c r="AU1394" s="79"/>
      <c r="AV1394" s="79"/>
      <c r="AW1394" s="79"/>
      <c r="AX1394" s="79"/>
      <c r="AY1394" s="79"/>
      <c r="AZ1394" s="79"/>
      <c r="BA1394" s="79"/>
      <c r="BB1394" s="79"/>
      <c r="BC1394" s="79"/>
      <c r="BD1394" s="79"/>
      <c r="BE1394" s="79"/>
      <c r="BF1394" s="79"/>
      <c r="BG1394" s="79"/>
      <c r="BH1394" s="79"/>
      <c r="BI1394" s="79"/>
      <c r="BJ1394" s="79"/>
      <c r="BK1394" s="79"/>
      <c r="BL1394" s="79"/>
      <c r="BM1394" s="79"/>
      <c r="BN1394" s="79"/>
      <c r="BO1394" s="79"/>
      <c r="BP1394" s="79"/>
      <c r="BQ1394" s="79"/>
      <c r="BR1394" s="79"/>
      <c r="BS1394" s="79"/>
      <c r="BT1394" s="79"/>
      <c r="BU1394" s="79"/>
      <c r="BV1394" s="79"/>
      <c r="BW1394" s="79"/>
      <c r="BX1394" s="79"/>
      <c r="BY1394" s="79"/>
      <c r="BZ1394" s="79"/>
    </row>
    <row r="1395" spans="1:78">
      <c r="A1395" s="79"/>
      <c r="B1395" s="79"/>
      <c r="C1395" s="79"/>
      <c r="D1395" s="79"/>
      <c r="E1395" s="79"/>
      <c r="F1395" s="79"/>
      <c r="G1395" s="79"/>
      <c r="H1395" s="79"/>
      <c r="I1395" s="79"/>
      <c r="J1395" s="79"/>
      <c r="K1395" s="79"/>
      <c r="L1395" s="79"/>
      <c r="AE1395" s="79"/>
      <c r="AF1395" s="79"/>
      <c r="AG1395" s="79"/>
      <c r="AH1395" s="79"/>
      <c r="AI1395" s="79"/>
      <c r="AJ1395" s="79"/>
      <c r="AK1395" s="79"/>
      <c r="AL1395" s="79"/>
      <c r="AM1395" s="79"/>
      <c r="AN1395" s="79"/>
      <c r="AO1395" s="79"/>
      <c r="AP1395" s="79"/>
      <c r="AQ1395" s="79"/>
      <c r="AR1395" s="79"/>
      <c r="AS1395" s="79"/>
      <c r="AT1395" s="79"/>
      <c r="AU1395" s="79"/>
      <c r="AV1395" s="79"/>
      <c r="AW1395" s="79"/>
      <c r="AX1395" s="79"/>
      <c r="AY1395" s="79"/>
      <c r="AZ1395" s="79"/>
      <c r="BA1395" s="79"/>
      <c r="BB1395" s="79"/>
      <c r="BC1395" s="79"/>
      <c r="BD1395" s="79"/>
      <c r="BE1395" s="79"/>
      <c r="BF1395" s="79"/>
      <c r="BG1395" s="79"/>
      <c r="BH1395" s="79"/>
      <c r="BI1395" s="79"/>
      <c r="BJ1395" s="79"/>
      <c r="BK1395" s="79"/>
      <c r="BL1395" s="79"/>
      <c r="BM1395" s="79"/>
      <c r="BN1395" s="79"/>
      <c r="BO1395" s="79"/>
      <c r="BP1395" s="79"/>
      <c r="BQ1395" s="79"/>
      <c r="BR1395" s="79"/>
      <c r="BS1395" s="79"/>
      <c r="BT1395" s="79"/>
      <c r="BU1395" s="79"/>
      <c r="BV1395" s="79"/>
      <c r="BW1395" s="79"/>
      <c r="BX1395" s="79"/>
      <c r="BY1395" s="79"/>
      <c r="BZ1395" s="79"/>
    </row>
    <row r="1396" spans="1:78">
      <c r="A1396" s="79"/>
      <c r="B1396" s="79"/>
      <c r="C1396" s="79"/>
      <c r="D1396" s="79"/>
      <c r="E1396" s="79"/>
      <c r="F1396" s="79"/>
      <c r="G1396" s="79"/>
      <c r="H1396" s="79"/>
      <c r="I1396" s="79"/>
      <c r="J1396" s="79"/>
      <c r="K1396" s="79"/>
      <c r="L1396" s="79"/>
      <c r="AE1396" s="79"/>
      <c r="AF1396" s="79"/>
      <c r="AG1396" s="79"/>
      <c r="AH1396" s="79"/>
      <c r="AI1396" s="79"/>
      <c r="AJ1396" s="79"/>
      <c r="AK1396" s="79"/>
      <c r="AL1396" s="79"/>
      <c r="AM1396" s="79"/>
      <c r="AN1396" s="79"/>
      <c r="AO1396" s="79"/>
      <c r="AP1396" s="79"/>
      <c r="AQ1396" s="79"/>
      <c r="AR1396" s="79"/>
      <c r="AS1396" s="79"/>
      <c r="AT1396" s="79"/>
      <c r="AU1396" s="79"/>
      <c r="AV1396" s="79"/>
      <c r="AW1396" s="79"/>
      <c r="AX1396" s="79"/>
      <c r="AY1396" s="79"/>
      <c r="AZ1396" s="79"/>
      <c r="BA1396" s="79"/>
      <c r="BB1396" s="79"/>
      <c r="BC1396" s="79"/>
      <c r="BD1396" s="79"/>
      <c r="BE1396" s="79"/>
      <c r="BF1396" s="79"/>
      <c r="BG1396" s="79"/>
      <c r="BH1396" s="79"/>
      <c r="BI1396" s="79"/>
      <c r="BJ1396" s="79"/>
      <c r="BK1396" s="79"/>
      <c r="BL1396" s="79"/>
      <c r="BM1396" s="79"/>
      <c r="BN1396" s="79"/>
      <c r="BO1396" s="79"/>
      <c r="BP1396" s="79"/>
      <c r="BQ1396" s="79"/>
      <c r="BR1396" s="79"/>
      <c r="BS1396" s="79"/>
      <c r="BT1396" s="79"/>
      <c r="BU1396" s="79"/>
      <c r="BV1396" s="79"/>
      <c r="BW1396" s="79"/>
      <c r="BX1396" s="79"/>
      <c r="BY1396" s="79"/>
      <c r="BZ1396" s="79"/>
    </row>
    <row r="1397" spans="1:78">
      <c r="A1397" s="79"/>
      <c r="B1397" s="79"/>
      <c r="C1397" s="79"/>
      <c r="D1397" s="79"/>
      <c r="E1397" s="79"/>
      <c r="F1397" s="79"/>
      <c r="G1397" s="79"/>
      <c r="H1397" s="79"/>
      <c r="I1397" s="79"/>
      <c r="J1397" s="79"/>
      <c r="K1397" s="79"/>
      <c r="L1397" s="79"/>
      <c r="AE1397" s="79"/>
      <c r="AF1397" s="79"/>
      <c r="AG1397" s="79"/>
      <c r="AH1397" s="79"/>
      <c r="AI1397" s="79"/>
      <c r="AJ1397" s="79"/>
      <c r="AK1397" s="79"/>
      <c r="AL1397" s="79"/>
      <c r="AM1397" s="79"/>
      <c r="AN1397" s="79"/>
      <c r="AO1397" s="79"/>
      <c r="AP1397" s="79"/>
      <c r="AQ1397" s="79"/>
      <c r="AR1397" s="79"/>
      <c r="AS1397" s="79"/>
      <c r="AT1397" s="79"/>
      <c r="AU1397" s="79"/>
      <c r="AV1397" s="79"/>
      <c r="AW1397" s="79"/>
      <c r="AX1397" s="79"/>
      <c r="AY1397" s="79"/>
      <c r="AZ1397" s="79"/>
      <c r="BA1397" s="79"/>
      <c r="BB1397" s="79"/>
      <c r="BC1397" s="79"/>
      <c r="BD1397" s="79"/>
      <c r="BE1397" s="79"/>
      <c r="BF1397" s="79"/>
      <c r="BG1397" s="79"/>
      <c r="BH1397" s="79"/>
      <c r="BI1397" s="79"/>
      <c r="BJ1397" s="79"/>
      <c r="BK1397" s="79"/>
      <c r="BL1397" s="79"/>
      <c r="BM1397" s="79"/>
      <c r="BN1397" s="79"/>
      <c r="BO1397" s="79"/>
      <c r="BP1397" s="79"/>
      <c r="BQ1397" s="79"/>
      <c r="BR1397" s="79"/>
      <c r="BS1397" s="79"/>
      <c r="BT1397" s="79"/>
      <c r="BU1397" s="79"/>
      <c r="BV1397" s="79"/>
      <c r="BW1397" s="79"/>
      <c r="BX1397" s="79"/>
      <c r="BY1397" s="79"/>
      <c r="BZ1397" s="79"/>
    </row>
    <row r="1398" spans="1:78">
      <c r="A1398" s="79"/>
      <c r="B1398" s="79"/>
      <c r="C1398" s="79"/>
      <c r="D1398" s="79"/>
      <c r="E1398" s="79"/>
      <c r="F1398" s="79"/>
      <c r="G1398" s="79"/>
      <c r="H1398" s="79"/>
      <c r="I1398" s="79"/>
      <c r="J1398" s="79"/>
      <c r="K1398" s="79"/>
      <c r="L1398" s="79"/>
      <c r="AE1398" s="79"/>
      <c r="AF1398" s="79"/>
      <c r="AG1398" s="79"/>
      <c r="AH1398" s="79"/>
      <c r="AI1398" s="79"/>
      <c r="AJ1398" s="79"/>
      <c r="AK1398" s="79"/>
      <c r="AL1398" s="79"/>
      <c r="AM1398" s="79"/>
      <c r="AN1398" s="79"/>
      <c r="AO1398" s="79"/>
      <c r="AP1398" s="79"/>
      <c r="AQ1398" s="79"/>
      <c r="AR1398" s="79"/>
      <c r="AS1398" s="79"/>
      <c r="AT1398" s="79"/>
      <c r="AU1398" s="79"/>
      <c r="AV1398" s="79"/>
      <c r="AW1398" s="79"/>
      <c r="AX1398" s="79"/>
      <c r="AY1398" s="79"/>
      <c r="AZ1398" s="79"/>
      <c r="BA1398" s="79"/>
      <c r="BB1398" s="79"/>
      <c r="BC1398" s="79"/>
      <c r="BD1398" s="79"/>
      <c r="BE1398" s="79"/>
      <c r="BF1398" s="79"/>
      <c r="BG1398" s="79"/>
      <c r="BH1398" s="79"/>
      <c r="BI1398" s="79"/>
      <c r="BJ1398" s="79"/>
      <c r="BK1398" s="79"/>
      <c r="BL1398" s="79"/>
      <c r="BM1398" s="79"/>
      <c r="BN1398" s="79"/>
      <c r="BO1398" s="79"/>
      <c r="BP1398" s="79"/>
      <c r="BQ1398" s="79"/>
      <c r="BR1398" s="79"/>
      <c r="BS1398" s="79"/>
      <c r="BT1398" s="79"/>
      <c r="BU1398" s="79"/>
      <c r="BV1398" s="79"/>
      <c r="BW1398" s="79"/>
      <c r="BX1398" s="79"/>
      <c r="BY1398" s="79"/>
      <c r="BZ1398" s="79"/>
    </row>
    <row r="1399" spans="1:78">
      <c r="A1399" s="79"/>
      <c r="B1399" s="79"/>
      <c r="C1399" s="79"/>
      <c r="D1399" s="79"/>
      <c r="E1399" s="79"/>
      <c r="F1399" s="79"/>
      <c r="G1399" s="79"/>
      <c r="H1399" s="79"/>
      <c r="I1399" s="79"/>
      <c r="J1399" s="79"/>
      <c r="K1399" s="79"/>
      <c r="L1399" s="79"/>
      <c r="AE1399" s="79"/>
      <c r="AF1399" s="79"/>
      <c r="AG1399" s="79"/>
      <c r="AH1399" s="79"/>
      <c r="AI1399" s="79"/>
      <c r="AJ1399" s="79"/>
      <c r="AK1399" s="79"/>
      <c r="AL1399" s="79"/>
      <c r="AM1399" s="79"/>
      <c r="AN1399" s="79"/>
      <c r="AO1399" s="79"/>
      <c r="AP1399" s="79"/>
      <c r="AQ1399" s="79"/>
      <c r="AR1399" s="79"/>
      <c r="AS1399" s="79"/>
      <c r="AT1399" s="79"/>
      <c r="AU1399" s="79"/>
      <c r="AV1399" s="79"/>
      <c r="AW1399" s="79"/>
      <c r="AX1399" s="79"/>
      <c r="AY1399" s="79"/>
      <c r="AZ1399" s="79"/>
      <c r="BA1399" s="79"/>
      <c r="BB1399" s="79"/>
      <c r="BC1399" s="79"/>
      <c r="BD1399" s="79"/>
      <c r="BE1399" s="79"/>
      <c r="BF1399" s="79"/>
      <c r="BG1399" s="79"/>
      <c r="BH1399" s="79"/>
      <c r="BI1399" s="79"/>
      <c r="BJ1399" s="79"/>
      <c r="BK1399" s="79"/>
      <c r="BL1399" s="79"/>
      <c r="BM1399" s="79"/>
      <c r="BN1399" s="79"/>
      <c r="BO1399" s="79"/>
      <c r="BP1399" s="79"/>
      <c r="BQ1399" s="79"/>
      <c r="BR1399" s="79"/>
      <c r="BS1399" s="79"/>
      <c r="BT1399" s="79"/>
      <c r="BU1399" s="79"/>
      <c r="BV1399" s="79"/>
      <c r="BW1399" s="79"/>
      <c r="BX1399" s="79"/>
      <c r="BY1399" s="79"/>
      <c r="BZ1399" s="79"/>
    </row>
    <row r="1400" spans="1:78">
      <c r="A1400" s="79"/>
      <c r="B1400" s="79"/>
      <c r="C1400" s="79"/>
      <c r="D1400" s="79"/>
      <c r="E1400" s="79"/>
      <c r="F1400" s="79"/>
      <c r="G1400" s="79"/>
      <c r="H1400" s="79"/>
      <c r="I1400" s="79"/>
      <c r="J1400" s="79"/>
      <c r="K1400" s="79"/>
      <c r="L1400" s="79"/>
      <c r="AE1400" s="79"/>
      <c r="AF1400" s="79"/>
      <c r="AG1400" s="79"/>
      <c r="AH1400" s="79"/>
      <c r="AI1400" s="79"/>
      <c r="AJ1400" s="79"/>
      <c r="AK1400" s="79"/>
      <c r="AL1400" s="79"/>
      <c r="AM1400" s="79"/>
      <c r="AN1400" s="79"/>
      <c r="AO1400" s="79"/>
      <c r="AP1400" s="79"/>
      <c r="AQ1400" s="79"/>
      <c r="AR1400" s="79"/>
      <c r="AS1400" s="79"/>
      <c r="AT1400" s="79"/>
      <c r="AU1400" s="79"/>
      <c r="AV1400" s="79"/>
      <c r="AW1400" s="79"/>
      <c r="AX1400" s="79"/>
      <c r="AY1400" s="79"/>
      <c r="AZ1400" s="79"/>
      <c r="BA1400" s="79"/>
      <c r="BB1400" s="79"/>
      <c r="BC1400" s="79"/>
      <c r="BD1400" s="79"/>
      <c r="BE1400" s="79"/>
      <c r="BF1400" s="79"/>
      <c r="BG1400" s="79"/>
      <c r="BH1400" s="79"/>
      <c r="BI1400" s="79"/>
      <c r="BJ1400" s="79"/>
      <c r="BK1400" s="79"/>
      <c r="BL1400" s="79"/>
      <c r="BM1400" s="79"/>
      <c r="BN1400" s="79"/>
      <c r="BO1400" s="79"/>
      <c r="BP1400" s="79"/>
      <c r="BQ1400" s="79"/>
      <c r="BR1400" s="79"/>
      <c r="BS1400" s="79"/>
      <c r="BT1400" s="79"/>
      <c r="BU1400" s="79"/>
      <c r="BV1400" s="79"/>
      <c r="BW1400" s="79"/>
      <c r="BX1400" s="79"/>
      <c r="BY1400" s="79"/>
      <c r="BZ1400" s="79"/>
    </row>
    <row r="1401" spans="1:78">
      <c r="A1401" s="79"/>
      <c r="B1401" s="79"/>
      <c r="C1401" s="79"/>
      <c r="D1401" s="79"/>
      <c r="E1401" s="79"/>
      <c r="F1401" s="79"/>
      <c r="G1401" s="79"/>
      <c r="H1401" s="79"/>
      <c r="I1401" s="79"/>
      <c r="J1401" s="79"/>
      <c r="K1401" s="79"/>
      <c r="L1401" s="79"/>
      <c r="AE1401" s="79"/>
      <c r="AF1401" s="79"/>
      <c r="AG1401" s="79"/>
      <c r="AH1401" s="79"/>
      <c r="AI1401" s="79"/>
      <c r="AJ1401" s="79"/>
      <c r="AK1401" s="79"/>
      <c r="AL1401" s="79"/>
      <c r="AM1401" s="79"/>
      <c r="AN1401" s="79"/>
      <c r="AO1401" s="79"/>
      <c r="AP1401" s="79"/>
      <c r="AQ1401" s="79"/>
      <c r="AR1401" s="79"/>
      <c r="AS1401" s="79"/>
      <c r="AT1401" s="79"/>
      <c r="AU1401" s="79"/>
      <c r="AV1401" s="79"/>
      <c r="AW1401" s="79"/>
      <c r="AX1401" s="79"/>
      <c r="AY1401" s="79"/>
      <c r="AZ1401" s="79"/>
      <c r="BA1401" s="79"/>
      <c r="BB1401" s="79"/>
      <c r="BC1401" s="79"/>
      <c r="BD1401" s="79"/>
      <c r="BE1401" s="79"/>
      <c r="BF1401" s="79"/>
      <c r="BG1401" s="79"/>
      <c r="BH1401" s="79"/>
      <c r="BI1401" s="79"/>
      <c r="BJ1401" s="79"/>
      <c r="BK1401" s="79"/>
      <c r="BL1401" s="79"/>
      <c r="BM1401" s="79"/>
      <c r="BN1401" s="79"/>
      <c r="BO1401" s="79"/>
      <c r="BP1401" s="79"/>
      <c r="BQ1401" s="79"/>
      <c r="BR1401" s="79"/>
      <c r="BS1401" s="79"/>
      <c r="BT1401" s="79"/>
      <c r="BU1401" s="79"/>
      <c r="BV1401" s="79"/>
      <c r="BW1401" s="79"/>
      <c r="BX1401" s="79"/>
      <c r="BY1401" s="79"/>
      <c r="BZ1401" s="79"/>
    </row>
    <row r="1402" spans="1:78">
      <c r="A1402" s="79"/>
      <c r="B1402" s="79"/>
      <c r="C1402" s="79"/>
      <c r="D1402" s="79"/>
      <c r="E1402" s="79"/>
      <c r="F1402" s="79"/>
      <c r="G1402" s="79"/>
      <c r="H1402" s="79"/>
      <c r="I1402" s="79"/>
      <c r="J1402" s="79"/>
      <c r="K1402" s="79"/>
      <c r="L1402" s="79"/>
      <c r="AE1402" s="79"/>
      <c r="AF1402" s="79"/>
      <c r="AG1402" s="79"/>
      <c r="AH1402" s="79"/>
      <c r="AI1402" s="79"/>
      <c r="AJ1402" s="79"/>
      <c r="AK1402" s="79"/>
      <c r="AL1402" s="79"/>
      <c r="AM1402" s="79"/>
      <c r="AN1402" s="79"/>
      <c r="AO1402" s="79"/>
      <c r="AP1402" s="79"/>
      <c r="AQ1402" s="79"/>
      <c r="AR1402" s="79"/>
      <c r="AS1402" s="79"/>
      <c r="AT1402" s="79"/>
      <c r="AU1402" s="79"/>
      <c r="AV1402" s="79"/>
      <c r="AW1402" s="79"/>
      <c r="AX1402" s="79"/>
      <c r="AY1402" s="79"/>
      <c r="AZ1402" s="79"/>
      <c r="BA1402" s="79"/>
      <c r="BB1402" s="79"/>
      <c r="BC1402" s="79"/>
      <c r="BD1402" s="79"/>
      <c r="BE1402" s="79"/>
      <c r="BF1402" s="79"/>
      <c r="BG1402" s="79"/>
      <c r="BH1402" s="79"/>
      <c r="BI1402" s="79"/>
      <c r="BJ1402" s="79"/>
      <c r="BK1402" s="79"/>
      <c r="BL1402" s="79"/>
      <c r="BM1402" s="79"/>
      <c r="BN1402" s="79"/>
      <c r="BO1402" s="79"/>
      <c r="BP1402" s="79"/>
      <c r="BQ1402" s="79"/>
      <c r="BR1402" s="79"/>
      <c r="BS1402" s="79"/>
      <c r="BT1402" s="79"/>
      <c r="BU1402" s="79"/>
      <c r="BV1402" s="79"/>
      <c r="BW1402" s="79"/>
      <c r="BX1402" s="79"/>
      <c r="BY1402" s="79"/>
      <c r="BZ1402" s="79"/>
    </row>
    <row r="1403" spans="1:78">
      <c r="A1403" s="79"/>
      <c r="B1403" s="79"/>
      <c r="C1403" s="79"/>
      <c r="D1403" s="79"/>
      <c r="E1403" s="79"/>
      <c r="F1403" s="79"/>
      <c r="G1403" s="79"/>
      <c r="H1403" s="79"/>
      <c r="I1403" s="79"/>
      <c r="J1403" s="79"/>
      <c r="K1403" s="79"/>
      <c r="L1403" s="79"/>
      <c r="AE1403" s="79"/>
      <c r="AF1403" s="79"/>
      <c r="AG1403" s="79"/>
      <c r="AH1403" s="79"/>
      <c r="AI1403" s="79"/>
      <c r="AJ1403" s="79"/>
      <c r="AK1403" s="79"/>
      <c r="AL1403" s="79"/>
      <c r="AM1403" s="79"/>
      <c r="AN1403" s="79"/>
      <c r="AO1403" s="79"/>
      <c r="AP1403" s="79"/>
      <c r="AQ1403" s="79"/>
      <c r="AR1403" s="79"/>
      <c r="AS1403" s="79"/>
      <c r="AT1403" s="79"/>
      <c r="AU1403" s="79"/>
      <c r="AV1403" s="79"/>
      <c r="AW1403" s="79"/>
      <c r="AX1403" s="79"/>
      <c r="AY1403" s="79"/>
      <c r="AZ1403" s="79"/>
      <c r="BA1403" s="79"/>
      <c r="BB1403" s="79"/>
      <c r="BC1403" s="79"/>
      <c r="BD1403" s="79"/>
      <c r="BE1403" s="79"/>
      <c r="BF1403" s="79"/>
      <c r="BG1403" s="79"/>
      <c r="BH1403" s="79"/>
      <c r="BI1403" s="79"/>
      <c r="BJ1403" s="79"/>
      <c r="BK1403" s="79"/>
      <c r="BL1403" s="79"/>
      <c r="BM1403" s="79"/>
      <c r="BN1403" s="79"/>
      <c r="BO1403" s="79"/>
      <c r="BP1403" s="79"/>
      <c r="BQ1403" s="79"/>
      <c r="BR1403" s="79"/>
      <c r="BS1403" s="79"/>
      <c r="BT1403" s="79"/>
      <c r="BU1403" s="79"/>
      <c r="BV1403" s="79"/>
      <c r="BW1403" s="79"/>
      <c r="BX1403" s="79"/>
      <c r="BY1403" s="79"/>
      <c r="BZ1403" s="79"/>
    </row>
    <row r="1404" spans="1:78">
      <c r="A1404" s="79"/>
      <c r="B1404" s="79"/>
      <c r="C1404" s="79"/>
      <c r="D1404" s="79"/>
      <c r="E1404" s="79"/>
      <c r="F1404" s="79"/>
      <c r="G1404" s="79"/>
      <c r="H1404" s="79"/>
      <c r="I1404" s="79"/>
      <c r="J1404" s="79"/>
      <c r="K1404" s="79"/>
      <c r="L1404" s="79"/>
      <c r="AE1404" s="79"/>
      <c r="AF1404" s="79"/>
      <c r="AG1404" s="79"/>
      <c r="AH1404" s="79"/>
      <c r="AI1404" s="79"/>
      <c r="AJ1404" s="79"/>
      <c r="AK1404" s="79"/>
      <c r="AL1404" s="79"/>
      <c r="AM1404" s="79"/>
      <c r="AN1404" s="79"/>
      <c r="AO1404" s="79"/>
      <c r="AP1404" s="79"/>
      <c r="AQ1404" s="79"/>
      <c r="AR1404" s="79"/>
      <c r="AS1404" s="79"/>
      <c r="AT1404" s="79"/>
      <c r="AU1404" s="79"/>
      <c r="AV1404" s="79"/>
      <c r="AW1404" s="79"/>
      <c r="AX1404" s="79"/>
      <c r="AY1404" s="79"/>
      <c r="AZ1404" s="79"/>
      <c r="BA1404" s="79"/>
      <c r="BB1404" s="79"/>
      <c r="BC1404" s="79"/>
      <c r="BD1404" s="79"/>
      <c r="BE1404" s="79"/>
      <c r="BF1404" s="79"/>
      <c r="BG1404" s="79"/>
      <c r="BH1404" s="79"/>
      <c r="BI1404" s="79"/>
      <c r="BJ1404" s="79"/>
      <c r="BK1404" s="79"/>
      <c r="BL1404" s="79"/>
      <c r="BM1404" s="79"/>
      <c r="BN1404" s="79"/>
      <c r="BO1404" s="79"/>
      <c r="BP1404" s="79"/>
      <c r="BQ1404" s="79"/>
      <c r="BR1404" s="79"/>
      <c r="BS1404" s="79"/>
      <c r="BT1404" s="79"/>
      <c r="BU1404" s="79"/>
      <c r="BV1404" s="79"/>
      <c r="BW1404" s="79"/>
      <c r="BX1404" s="79"/>
      <c r="BY1404" s="79"/>
      <c r="BZ1404" s="79"/>
    </row>
    <row r="1405" spans="1:78">
      <c r="A1405" s="79"/>
      <c r="B1405" s="79"/>
      <c r="C1405" s="79"/>
      <c r="D1405" s="79"/>
      <c r="E1405" s="79"/>
      <c r="F1405" s="79"/>
      <c r="G1405" s="79"/>
      <c r="H1405" s="79"/>
      <c r="I1405" s="79"/>
      <c r="J1405" s="79"/>
      <c r="K1405" s="79"/>
      <c r="L1405" s="79"/>
      <c r="AE1405" s="79"/>
      <c r="AF1405" s="79"/>
      <c r="AG1405" s="79"/>
      <c r="AH1405" s="79"/>
      <c r="AI1405" s="79"/>
      <c r="AJ1405" s="79"/>
      <c r="AK1405" s="79"/>
      <c r="AL1405" s="79"/>
      <c r="AM1405" s="79"/>
      <c r="AN1405" s="79"/>
      <c r="AO1405" s="79"/>
      <c r="AP1405" s="79"/>
      <c r="AQ1405" s="79"/>
      <c r="AR1405" s="79"/>
      <c r="AS1405" s="79"/>
      <c r="AT1405" s="79"/>
      <c r="AU1405" s="79"/>
      <c r="AV1405" s="79"/>
      <c r="AW1405" s="79"/>
      <c r="AX1405" s="79"/>
      <c r="AY1405" s="79"/>
      <c r="AZ1405" s="79"/>
      <c r="BA1405" s="79"/>
      <c r="BB1405" s="79"/>
      <c r="BC1405" s="79"/>
      <c r="BD1405" s="79"/>
      <c r="BE1405" s="79"/>
      <c r="BF1405" s="79"/>
      <c r="BG1405" s="79"/>
      <c r="BH1405" s="79"/>
      <c r="BI1405" s="79"/>
      <c r="BJ1405" s="79"/>
      <c r="BK1405" s="79"/>
      <c r="BL1405" s="79"/>
      <c r="BM1405" s="79"/>
      <c r="BN1405" s="79"/>
      <c r="BO1405" s="79"/>
      <c r="BP1405" s="79"/>
      <c r="BQ1405" s="79"/>
      <c r="BR1405" s="79"/>
      <c r="BS1405" s="79"/>
      <c r="BT1405" s="79"/>
      <c r="BU1405" s="79"/>
      <c r="BV1405" s="79"/>
      <c r="BW1405" s="79"/>
      <c r="BX1405" s="79"/>
      <c r="BY1405" s="79"/>
      <c r="BZ1405" s="79"/>
    </row>
    <row r="1406" spans="1:78">
      <c r="A1406" s="79"/>
      <c r="B1406" s="79"/>
      <c r="C1406" s="79"/>
      <c r="D1406" s="79"/>
      <c r="E1406" s="79"/>
      <c r="F1406" s="79"/>
      <c r="G1406" s="79"/>
      <c r="H1406" s="79"/>
      <c r="I1406" s="79"/>
      <c r="J1406" s="79"/>
      <c r="K1406" s="79"/>
      <c r="L1406" s="79"/>
      <c r="AE1406" s="79"/>
      <c r="AF1406" s="79"/>
      <c r="AG1406" s="79"/>
      <c r="AH1406" s="79"/>
      <c r="AI1406" s="79"/>
      <c r="AJ1406" s="79"/>
      <c r="AK1406" s="79"/>
      <c r="AL1406" s="79"/>
      <c r="AM1406" s="79"/>
      <c r="AN1406" s="79"/>
      <c r="AO1406" s="79"/>
      <c r="AP1406" s="79"/>
      <c r="AQ1406" s="79"/>
      <c r="AR1406" s="79"/>
      <c r="AS1406" s="79"/>
      <c r="AT1406" s="79"/>
      <c r="AU1406" s="79"/>
      <c r="AV1406" s="79"/>
      <c r="AW1406" s="79"/>
      <c r="AX1406" s="79"/>
      <c r="AY1406" s="79"/>
      <c r="AZ1406" s="79"/>
      <c r="BA1406" s="79"/>
      <c r="BB1406" s="79"/>
      <c r="BC1406" s="79"/>
      <c r="BD1406" s="79"/>
      <c r="BE1406" s="79"/>
      <c r="BF1406" s="79"/>
      <c r="BG1406" s="79"/>
      <c r="BH1406" s="79"/>
      <c r="BI1406" s="79"/>
      <c r="BJ1406" s="79"/>
      <c r="BK1406" s="79"/>
      <c r="BL1406" s="79"/>
      <c r="BM1406" s="79"/>
      <c r="BN1406" s="79"/>
      <c r="BO1406" s="79"/>
      <c r="BP1406" s="79"/>
      <c r="BQ1406" s="79"/>
      <c r="BR1406" s="79"/>
      <c r="BS1406" s="79"/>
      <c r="BT1406" s="79"/>
      <c r="BU1406" s="79"/>
      <c r="BV1406" s="79"/>
      <c r="BW1406" s="79"/>
      <c r="BX1406" s="79"/>
      <c r="BY1406" s="79"/>
      <c r="BZ1406" s="79"/>
    </row>
    <row r="1407" spans="1:78">
      <c r="A1407" s="79"/>
      <c r="B1407" s="79"/>
      <c r="C1407" s="79"/>
      <c r="D1407" s="79"/>
      <c r="E1407" s="79"/>
      <c r="F1407" s="79"/>
      <c r="G1407" s="79"/>
      <c r="H1407" s="79"/>
      <c r="I1407" s="79"/>
      <c r="J1407" s="79"/>
      <c r="K1407" s="79"/>
      <c r="L1407" s="79"/>
      <c r="AE1407" s="79"/>
      <c r="AF1407" s="79"/>
      <c r="AG1407" s="79"/>
      <c r="AH1407" s="79"/>
      <c r="AI1407" s="79"/>
      <c r="AJ1407" s="79"/>
      <c r="AK1407" s="79"/>
      <c r="AL1407" s="79"/>
      <c r="AM1407" s="79"/>
      <c r="AN1407" s="79"/>
      <c r="AO1407" s="79"/>
      <c r="AP1407" s="79"/>
      <c r="AQ1407" s="79"/>
      <c r="AR1407" s="79"/>
      <c r="AS1407" s="79"/>
      <c r="AT1407" s="79"/>
      <c r="AU1407" s="79"/>
      <c r="AV1407" s="79"/>
      <c r="AW1407" s="79"/>
      <c r="AX1407" s="79"/>
      <c r="AY1407" s="79"/>
      <c r="AZ1407" s="79"/>
      <c r="BA1407" s="79"/>
      <c r="BB1407" s="79"/>
      <c r="BC1407" s="79"/>
      <c r="BD1407" s="79"/>
      <c r="BE1407" s="79"/>
      <c r="BF1407" s="79"/>
      <c r="BG1407" s="79"/>
      <c r="BH1407" s="79"/>
      <c r="BI1407" s="79"/>
      <c r="BJ1407" s="79"/>
      <c r="BK1407" s="79"/>
      <c r="BL1407" s="79"/>
      <c r="BM1407" s="79"/>
      <c r="BN1407" s="79"/>
      <c r="BO1407" s="79"/>
      <c r="BP1407" s="79"/>
      <c r="BQ1407" s="79"/>
      <c r="BR1407" s="79"/>
      <c r="BS1407" s="79"/>
      <c r="BT1407" s="79"/>
      <c r="BU1407" s="79"/>
      <c r="BV1407" s="79"/>
      <c r="BW1407" s="79"/>
      <c r="BX1407" s="79"/>
      <c r="BY1407" s="79"/>
      <c r="BZ1407" s="79"/>
    </row>
    <row r="1408" spans="1:78">
      <c r="A1408" s="79"/>
      <c r="B1408" s="79"/>
      <c r="C1408" s="79"/>
      <c r="D1408" s="79"/>
      <c r="E1408" s="79"/>
      <c r="F1408" s="79"/>
      <c r="G1408" s="79"/>
      <c r="H1408" s="79"/>
      <c r="I1408" s="79"/>
      <c r="J1408" s="79"/>
      <c r="K1408" s="79"/>
      <c r="L1408" s="79"/>
      <c r="AE1408" s="79"/>
      <c r="AF1408" s="79"/>
      <c r="AG1408" s="79"/>
      <c r="AH1408" s="79"/>
      <c r="AI1408" s="79"/>
      <c r="AJ1408" s="79"/>
      <c r="AK1408" s="79"/>
      <c r="AL1408" s="79"/>
      <c r="AM1408" s="79"/>
      <c r="AN1408" s="79"/>
      <c r="AO1408" s="79"/>
      <c r="AP1408" s="79"/>
      <c r="AQ1408" s="79"/>
      <c r="AR1408" s="79"/>
      <c r="AS1408" s="79"/>
      <c r="AT1408" s="79"/>
      <c r="AU1408" s="79"/>
      <c r="AV1408" s="79"/>
      <c r="AW1408" s="79"/>
      <c r="AX1408" s="79"/>
      <c r="AY1408" s="79"/>
      <c r="AZ1408" s="79"/>
      <c r="BA1408" s="79"/>
      <c r="BB1408" s="79"/>
      <c r="BC1408" s="79"/>
      <c r="BD1408" s="79"/>
      <c r="BE1408" s="79"/>
      <c r="BF1408" s="79"/>
      <c r="BG1408" s="79"/>
      <c r="BH1408" s="79"/>
      <c r="BI1408" s="79"/>
      <c r="BJ1408" s="79"/>
      <c r="BK1408" s="79"/>
      <c r="BL1408" s="79"/>
      <c r="BM1408" s="79"/>
      <c r="BN1408" s="79"/>
      <c r="BO1408" s="79"/>
      <c r="BP1408" s="79"/>
      <c r="BQ1408" s="79"/>
      <c r="BR1408" s="79"/>
      <c r="BS1408" s="79"/>
      <c r="BT1408" s="79"/>
      <c r="BU1408" s="79"/>
      <c r="BV1408" s="79"/>
      <c r="BW1408" s="79"/>
      <c r="BX1408" s="79"/>
      <c r="BY1408" s="79"/>
      <c r="BZ1408" s="79"/>
    </row>
    <row r="1409" spans="1:78">
      <c r="A1409" s="79"/>
      <c r="B1409" s="79"/>
      <c r="C1409" s="79"/>
      <c r="D1409" s="79"/>
      <c r="E1409" s="79"/>
      <c r="F1409" s="79"/>
      <c r="G1409" s="79"/>
      <c r="H1409" s="79"/>
      <c r="I1409" s="79"/>
      <c r="J1409" s="79"/>
      <c r="K1409" s="79"/>
      <c r="L1409" s="79"/>
      <c r="AE1409" s="79"/>
      <c r="AF1409" s="79"/>
      <c r="AG1409" s="79"/>
      <c r="AH1409" s="79"/>
      <c r="AI1409" s="79"/>
      <c r="AJ1409" s="79"/>
      <c r="AK1409" s="79"/>
      <c r="AL1409" s="79"/>
      <c r="AM1409" s="79"/>
      <c r="AN1409" s="79"/>
      <c r="AO1409" s="79"/>
      <c r="AP1409" s="79"/>
      <c r="AQ1409" s="79"/>
      <c r="AR1409" s="79"/>
      <c r="AS1409" s="79"/>
      <c r="AT1409" s="79"/>
      <c r="AU1409" s="79"/>
      <c r="AV1409" s="79"/>
      <c r="AW1409" s="79"/>
      <c r="AX1409" s="79"/>
      <c r="AY1409" s="79"/>
      <c r="AZ1409" s="79"/>
      <c r="BA1409" s="79"/>
      <c r="BB1409" s="79"/>
      <c r="BC1409" s="79"/>
      <c r="BD1409" s="79"/>
      <c r="BE1409" s="79"/>
      <c r="BF1409" s="79"/>
      <c r="BG1409" s="79"/>
      <c r="BH1409" s="79"/>
      <c r="BI1409" s="79"/>
      <c r="BJ1409" s="79"/>
      <c r="BK1409" s="79"/>
      <c r="BL1409" s="79"/>
      <c r="BM1409" s="79"/>
      <c r="BN1409" s="79"/>
      <c r="BO1409" s="79"/>
      <c r="BP1409" s="79"/>
      <c r="BQ1409" s="79"/>
      <c r="BR1409" s="79"/>
      <c r="BS1409" s="79"/>
      <c r="BT1409" s="79"/>
      <c r="BU1409" s="79"/>
      <c r="BV1409" s="79"/>
      <c r="BW1409" s="79"/>
      <c r="BX1409" s="79"/>
      <c r="BY1409" s="79"/>
      <c r="BZ1409" s="79"/>
    </row>
    <row r="1410" spans="1:78">
      <c r="A1410" s="79"/>
      <c r="B1410" s="79"/>
      <c r="C1410" s="79"/>
      <c r="D1410" s="79"/>
      <c r="E1410" s="79"/>
      <c r="F1410" s="79"/>
      <c r="G1410" s="79"/>
      <c r="H1410" s="79"/>
      <c r="I1410" s="79"/>
      <c r="J1410" s="79"/>
      <c r="K1410" s="79"/>
      <c r="L1410" s="79"/>
      <c r="AE1410" s="79"/>
      <c r="AF1410" s="79"/>
      <c r="AG1410" s="79"/>
      <c r="AH1410" s="79"/>
      <c r="AI1410" s="79"/>
      <c r="AJ1410" s="79"/>
      <c r="AK1410" s="79"/>
      <c r="AL1410" s="79"/>
      <c r="AM1410" s="79"/>
      <c r="AN1410" s="79"/>
      <c r="AO1410" s="79"/>
      <c r="AP1410" s="79"/>
      <c r="AQ1410" s="79"/>
      <c r="AR1410" s="79"/>
      <c r="AS1410" s="79"/>
      <c r="AT1410" s="79"/>
      <c r="AU1410" s="79"/>
      <c r="AV1410" s="79"/>
      <c r="AW1410" s="79"/>
      <c r="AX1410" s="79"/>
      <c r="AY1410" s="79"/>
      <c r="AZ1410" s="79"/>
      <c r="BA1410" s="79"/>
      <c r="BB1410" s="79"/>
      <c r="BC1410" s="79"/>
      <c r="BD1410" s="79"/>
      <c r="BE1410" s="79"/>
      <c r="BF1410" s="79"/>
      <c r="BG1410" s="79"/>
      <c r="BH1410" s="79"/>
      <c r="BI1410" s="79"/>
      <c r="BJ1410" s="79"/>
      <c r="BK1410" s="79"/>
      <c r="BL1410" s="79"/>
      <c r="BM1410" s="79"/>
      <c r="BN1410" s="79"/>
      <c r="BO1410" s="79"/>
      <c r="BP1410" s="79"/>
      <c r="BQ1410" s="79"/>
      <c r="BR1410" s="79"/>
      <c r="BS1410" s="79"/>
      <c r="BT1410" s="79"/>
      <c r="BU1410" s="79"/>
      <c r="BV1410" s="79"/>
      <c r="BW1410" s="79"/>
      <c r="BX1410" s="79"/>
      <c r="BY1410" s="79"/>
      <c r="BZ1410" s="79"/>
    </row>
    <row r="1411" spans="1:78">
      <c r="A1411" s="79"/>
      <c r="B1411" s="79"/>
      <c r="C1411" s="79"/>
      <c r="D1411" s="79"/>
      <c r="E1411" s="79"/>
      <c r="F1411" s="79"/>
      <c r="G1411" s="79"/>
      <c r="H1411" s="79"/>
      <c r="I1411" s="79"/>
      <c r="J1411" s="79"/>
      <c r="K1411" s="79"/>
      <c r="L1411" s="79"/>
      <c r="AE1411" s="79"/>
      <c r="AF1411" s="79"/>
      <c r="AG1411" s="79"/>
      <c r="AH1411" s="79"/>
      <c r="AI1411" s="79"/>
      <c r="AJ1411" s="79"/>
      <c r="AK1411" s="79"/>
      <c r="AL1411" s="79"/>
      <c r="AM1411" s="79"/>
      <c r="AN1411" s="79"/>
      <c r="AO1411" s="79"/>
      <c r="AP1411" s="79"/>
      <c r="AQ1411" s="79"/>
      <c r="AR1411" s="79"/>
      <c r="AS1411" s="79"/>
      <c r="AT1411" s="79"/>
      <c r="AU1411" s="79"/>
      <c r="AV1411" s="79"/>
      <c r="AW1411" s="79"/>
      <c r="AX1411" s="79"/>
      <c r="AY1411" s="79"/>
      <c r="AZ1411" s="79"/>
      <c r="BA1411" s="79"/>
      <c r="BB1411" s="79"/>
      <c r="BC1411" s="79"/>
      <c r="BD1411" s="79"/>
      <c r="BE1411" s="79"/>
      <c r="BF1411" s="79"/>
      <c r="BG1411" s="79"/>
      <c r="BH1411" s="79"/>
      <c r="BI1411" s="79"/>
      <c r="BJ1411" s="79"/>
      <c r="BK1411" s="79"/>
      <c r="BL1411" s="79"/>
      <c r="BM1411" s="79"/>
      <c r="BN1411" s="79"/>
      <c r="BO1411" s="79"/>
      <c r="BP1411" s="79"/>
      <c r="BQ1411" s="79"/>
      <c r="BR1411" s="79"/>
      <c r="BS1411" s="79"/>
      <c r="BT1411" s="79"/>
      <c r="BU1411" s="79"/>
      <c r="BV1411" s="79"/>
      <c r="BW1411" s="79"/>
      <c r="BX1411" s="79"/>
      <c r="BY1411" s="79"/>
      <c r="BZ1411" s="79"/>
    </row>
    <row r="1412" spans="1:78">
      <c r="A1412" s="79"/>
      <c r="B1412" s="79"/>
      <c r="C1412" s="79"/>
      <c r="D1412" s="79"/>
      <c r="E1412" s="79"/>
      <c r="F1412" s="79"/>
      <c r="G1412" s="79"/>
      <c r="H1412" s="79"/>
      <c r="I1412" s="79"/>
      <c r="J1412" s="79"/>
      <c r="K1412" s="79"/>
      <c r="L1412" s="79"/>
      <c r="AE1412" s="79"/>
      <c r="AF1412" s="79"/>
      <c r="AG1412" s="79"/>
      <c r="AH1412" s="79"/>
      <c r="AI1412" s="79"/>
      <c r="AJ1412" s="79"/>
      <c r="AK1412" s="79"/>
      <c r="AL1412" s="79"/>
      <c r="AM1412" s="79"/>
      <c r="AN1412" s="79"/>
      <c r="AO1412" s="79"/>
      <c r="AP1412" s="79"/>
      <c r="AQ1412" s="79"/>
      <c r="AR1412" s="79"/>
      <c r="AS1412" s="79"/>
      <c r="AT1412" s="79"/>
      <c r="AU1412" s="79"/>
      <c r="AV1412" s="79"/>
      <c r="AW1412" s="79"/>
      <c r="AX1412" s="79"/>
      <c r="AY1412" s="79"/>
      <c r="AZ1412" s="79"/>
      <c r="BA1412" s="79"/>
      <c r="BB1412" s="79"/>
      <c r="BC1412" s="79"/>
      <c r="BD1412" s="79"/>
      <c r="BE1412" s="79"/>
      <c r="BF1412" s="79"/>
      <c r="BG1412" s="79"/>
      <c r="BH1412" s="79"/>
      <c r="BI1412" s="79"/>
      <c r="BJ1412" s="79"/>
      <c r="BK1412" s="79"/>
      <c r="BL1412" s="79"/>
      <c r="BM1412" s="79"/>
      <c r="BN1412" s="79"/>
      <c r="BO1412" s="79"/>
      <c r="BP1412" s="79"/>
      <c r="BQ1412" s="79"/>
      <c r="BR1412" s="79"/>
      <c r="BS1412" s="79"/>
      <c r="BT1412" s="79"/>
      <c r="BU1412" s="79"/>
      <c r="BV1412" s="79"/>
      <c r="BW1412" s="79"/>
      <c r="BX1412" s="79"/>
      <c r="BY1412" s="79"/>
      <c r="BZ1412" s="79"/>
    </row>
    <row r="1413" spans="1:78">
      <c r="A1413" s="79"/>
      <c r="B1413" s="79"/>
      <c r="C1413" s="79"/>
      <c r="D1413" s="79"/>
      <c r="E1413" s="79"/>
      <c r="F1413" s="79"/>
      <c r="G1413" s="79"/>
      <c r="H1413" s="79"/>
      <c r="I1413" s="79"/>
      <c r="J1413" s="79"/>
      <c r="K1413" s="79"/>
      <c r="L1413" s="79"/>
      <c r="AE1413" s="79"/>
      <c r="AF1413" s="79"/>
      <c r="AG1413" s="79"/>
      <c r="AH1413" s="79"/>
      <c r="AI1413" s="79"/>
      <c r="AJ1413" s="79"/>
      <c r="AK1413" s="79"/>
      <c r="AL1413" s="79"/>
      <c r="AM1413" s="79"/>
      <c r="AN1413" s="79"/>
      <c r="AO1413" s="79"/>
      <c r="AP1413" s="79"/>
      <c r="AQ1413" s="79"/>
      <c r="AR1413" s="79"/>
      <c r="AS1413" s="79"/>
      <c r="AT1413" s="79"/>
      <c r="AU1413" s="79"/>
      <c r="AV1413" s="79"/>
      <c r="AW1413" s="79"/>
      <c r="AX1413" s="79"/>
      <c r="AY1413" s="79"/>
      <c r="AZ1413" s="79"/>
      <c r="BA1413" s="79"/>
      <c r="BB1413" s="79"/>
      <c r="BC1413" s="79"/>
      <c r="BD1413" s="79"/>
      <c r="BE1413" s="79"/>
      <c r="BF1413" s="79"/>
      <c r="BG1413" s="79"/>
      <c r="BH1413" s="79"/>
      <c r="BI1413" s="79"/>
      <c r="BJ1413" s="79"/>
      <c r="BK1413" s="79"/>
      <c r="BL1413" s="79"/>
      <c r="BM1413" s="79"/>
      <c r="BN1413" s="79"/>
      <c r="BO1413" s="79"/>
      <c r="BP1413" s="79"/>
      <c r="BQ1413" s="79"/>
      <c r="BR1413" s="79"/>
      <c r="BS1413" s="79"/>
      <c r="BT1413" s="79"/>
      <c r="BU1413" s="79"/>
      <c r="BV1413" s="79"/>
      <c r="BW1413" s="79"/>
      <c r="BX1413" s="79"/>
      <c r="BY1413" s="79"/>
      <c r="BZ1413" s="79"/>
    </row>
    <row r="1414" spans="1:78">
      <c r="A1414" s="79"/>
      <c r="B1414" s="79"/>
      <c r="C1414" s="79"/>
      <c r="D1414" s="79"/>
      <c r="E1414" s="79"/>
      <c r="F1414" s="79"/>
      <c r="G1414" s="79"/>
      <c r="H1414" s="79"/>
      <c r="I1414" s="79"/>
      <c r="J1414" s="79"/>
      <c r="K1414" s="79"/>
      <c r="L1414" s="79"/>
      <c r="AE1414" s="79"/>
      <c r="AF1414" s="79"/>
      <c r="AG1414" s="79"/>
      <c r="AH1414" s="79"/>
      <c r="AI1414" s="79"/>
      <c r="AJ1414" s="79"/>
      <c r="AK1414" s="79"/>
      <c r="AL1414" s="79"/>
      <c r="AM1414" s="79"/>
      <c r="AN1414" s="79"/>
      <c r="AO1414" s="79"/>
      <c r="AP1414" s="79"/>
      <c r="AQ1414" s="79"/>
      <c r="AR1414" s="79"/>
      <c r="AS1414" s="79"/>
      <c r="AT1414" s="79"/>
      <c r="AU1414" s="79"/>
      <c r="AV1414" s="79"/>
      <c r="AW1414" s="79"/>
      <c r="AX1414" s="79"/>
      <c r="AY1414" s="79"/>
      <c r="AZ1414" s="79"/>
      <c r="BA1414" s="79"/>
      <c r="BB1414" s="79"/>
      <c r="BC1414" s="79"/>
      <c r="BD1414" s="79"/>
      <c r="BE1414" s="79"/>
      <c r="BF1414" s="79"/>
      <c r="BG1414" s="79"/>
      <c r="BH1414" s="79"/>
      <c r="BI1414" s="79"/>
      <c r="BJ1414" s="79"/>
      <c r="BK1414" s="79"/>
      <c r="BL1414" s="79"/>
      <c r="BM1414" s="79"/>
      <c r="BN1414" s="79"/>
      <c r="BO1414" s="79"/>
      <c r="BP1414" s="79"/>
      <c r="BQ1414" s="79"/>
      <c r="BR1414" s="79"/>
      <c r="BS1414" s="79"/>
      <c r="BT1414" s="79"/>
      <c r="BU1414" s="79"/>
      <c r="BV1414" s="79"/>
      <c r="BW1414" s="79"/>
      <c r="BX1414" s="79"/>
      <c r="BY1414" s="79"/>
      <c r="BZ1414" s="79"/>
    </row>
    <row r="1415" spans="1:78">
      <c r="A1415" s="79"/>
      <c r="B1415" s="79"/>
      <c r="C1415" s="79"/>
      <c r="D1415" s="79"/>
      <c r="E1415" s="79"/>
      <c r="F1415" s="79"/>
      <c r="G1415" s="79"/>
      <c r="H1415" s="79"/>
      <c r="I1415" s="79"/>
      <c r="J1415" s="79"/>
      <c r="K1415" s="79"/>
      <c r="L1415" s="79"/>
      <c r="AE1415" s="79"/>
      <c r="AF1415" s="79"/>
      <c r="AG1415" s="79"/>
      <c r="AH1415" s="79"/>
      <c r="AI1415" s="79"/>
      <c r="AJ1415" s="79"/>
      <c r="AK1415" s="79"/>
      <c r="AL1415" s="79"/>
      <c r="AM1415" s="79"/>
      <c r="AN1415" s="79"/>
      <c r="AO1415" s="79"/>
      <c r="AP1415" s="79"/>
      <c r="AQ1415" s="79"/>
      <c r="AR1415" s="79"/>
      <c r="AS1415" s="79"/>
      <c r="AT1415" s="79"/>
      <c r="AU1415" s="79"/>
      <c r="AV1415" s="79"/>
      <c r="AW1415" s="79"/>
      <c r="AX1415" s="79"/>
      <c r="AY1415" s="79"/>
      <c r="AZ1415" s="79"/>
      <c r="BA1415" s="79"/>
      <c r="BB1415" s="79"/>
      <c r="BC1415" s="79"/>
      <c r="BD1415" s="79"/>
      <c r="BE1415" s="79"/>
      <c r="BF1415" s="79"/>
      <c r="BG1415" s="79"/>
      <c r="BH1415" s="79"/>
      <c r="BI1415" s="79"/>
      <c r="BJ1415" s="79"/>
      <c r="BK1415" s="79"/>
      <c r="BL1415" s="79"/>
      <c r="BM1415" s="79"/>
      <c r="BN1415" s="79"/>
      <c r="BO1415" s="79"/>
      <c r="BP1415" s="79"/>
      <c r="BQ1415" s="79"/>
      <c r="BR1415" s="79"/>
      <c r="BS1415" s="79"/>
      <c r="BT1415" s="79"/>
      <c r="BU1415" s="79"/>
      <c r="BV1415" s="79"/>
      <c r="BW1415" s="79"/>
      <c r="BX1415" s="79"/>
      <c r="BY1415" s="79"/>
      <c r="BZ1415" s="79"/>
    </row>
    <row r="1416" spans="1:78">
      <c r="A1416" s="79"/>
      <c r="B1416" s="79"/>
      <c r="C1416" s="79"/>
      <c r="D1416" s="79"/>
      <c r="E1416" s="79"/>
      <c r="F1416" s="79"/>
      <c r="G1416" s="79"/>
      <c r="H1416" s="79"/>
      <c r="I1416" s="79"/>
      <c r="J1416" s="79"/>
      <c r="K1416" s="79"/>
      <c r="L1416" s="79"/>
      <c r="AE1416" s="79"/>
      <c r="AF1416" s="79"/>
      <c r="AG1416" s="79"/>
      <c r="AH1416" s="79"/>
      <c r="AI1416" s="79"/>
      <c r="AJ1416" s="79"/>
      <c r="AK1416" s="79"/>
      <c r="AL1416" s="79"/>
      <c r="AM1416" s="79"/>
      <c r="AN1416" s="79"/>
      <c r="AO1416" s="79"/>
      <c r="AP1416" s="79"/>
      <c r="AQ1416" s="79"/>
      <c r="AR1416" s="79"/>
      <c r="AS1416" s="79"/>
      <c r="AT1416" s="79"/>
      <c r="AU1416" s="79"/>
      <c r="AV1416" s="79"/>
      <c r="AW1416" s="79"/>
      <c r="AX1416" s="79"/>
      <c r="AY1416" s="79"/>
      <c r="AZ1416" s="79"/>
      <c r="BA1416" s="79"/>
      <c r="BB1416" s="79"/>
      <c r="BC1416" s="79"/>
      <c r="BD1416" s="79"/>
      <c r="BE1416" s="79"/>
      <c r="BF1416" s="79"/>
      <c r="BG1416" s="79"/>
      <c r="BH1416" s="79"/>
      <c r="BI1416" s="79"/>
      <c r="BJ1416" s="79"/>
      <c r="BK1416" s="79"/>
      <c r="BL1416" s="79"/>
      <c r="BM1416" s="79"/>
      <c r="BN1416" s="79"/>
      <c r="BO1416" s="79"/>
      <c r="BP1416" s="79"/>
      <c r="BQ1416" s="79"/>
      <c r="BR1416" s="79"/>
      <c r="BS1416" s="79"/>
      <c r="BT1416" s="79"/>
      <c r="BU1416" s="79"/>
      <c r="BV1416" s="79"/>
      <c r="BW1416" s="79"/>
      <c r="BX1416" s="79"/>
      <c r="BY1416" s="79"/>
      <c r="BZ1416" s="79"/>
    </row>
    <row r="1417" spans="1:78">
      <c r="A1417" s="79"/>
      <c r="B1417" s="79"/>
      <c r="C1417" s="79"/>
      <c r="D1417" s="79"/>
      <c r="E1417" s="79"/>
      <c r="F1417" s="79"/>
      <c r="G1417" s="79"/>
      <c r="H1417" s="79"/>
      <c r="I1417" s="79"/>
      <c r="J1417" s="79"/>
      <c r="K1417" s="79"/>
      <c r="L1417" s="79"/>
      <c r="AE1417" s="79"/>
      <c r="AF1417" s="79"/>
      <c r="AG1417" s="79"/>
      <c r="AH1417" s="79"/>
      <c r="AI1417" s="79"/>
      <c r="AJ1417" s="79"/>
      <c r="AK1417" s="79"/>
      <c r="AL1417" s="79"/>
      <c r="AM1417" s="79"/>
      <c r="AN1417" s="79"/>
      <c r="AO1417" s="79"/>
      <c r="AP1417" s="79"/>
      <c r="AQ1417" s="79"/>
      <c r="AR1417" s="79"/>
      <c r="AS1417" s="79"/>
      <c r="AT1417" s="79"/>
      <c r="AU1417" s="79"/>
      <c r="AV1417" s="79"/>
      <c r="AW1417" s="79"/>
      <c r="AX1417" s="79"/>
      <c r="AY1417" s="79"/>
      <c r="AZ1417" s="79"/>
      <c r="BA1417" s="79"/>
      <c r="BB1417" s="79"/>
      <c r="BC1417" s="79"/>
      <c r="BD1417" s="79"/>
      <c r="BE1417" s="79"/>
      <c r="BF1417" s="79"/>
      <c r="BG1417" s="79"/>
      <c r="BH1417" s="79"/>
      <c r="BI1417" s="79"/>
      <c r="BJ1417" s="79"/>
      <c r="BK1417" s="79"/>
      <c r="BL1417" s="79"/>
      <c r="BM1417" s="79"/>
      <c r="BN1417" s="79"/>
      <c r="BO1417" s="79"/>
      <c r="BP1417" s="79"/>
      <c r="BQ1417" s="79"/>
      <c r="BR1417" s="79"/>
      <c r="BS1417" s="79"/>
      <c r="BT1417" s="79"/>
      <c r="BU1417" s="79"/>
      <c r="BV1417" s="79"/>
      <c r="BW1417" s="79"/>
      <c r="BX1417" s="79"/>
      <c r="BY1417" s="79"/>
      <c r="BZ1417" s="79"/>
    </row>
    <row r="1418" spans="1:78">
      <c r="A1418" s="79"/>
      <c r="B1418" s="79"/>
      <c r="C1418" s="79"/>
      <c r="D1418" s="79"/>
      <c r="E1418" s="79"/>
      <c r="F1418" s="79"/>
      <c r="G1418" s="79"/>
      <c r="H1418" s="79"/>
      <c r="I1418" s="79"/>
      <c r="J1418" s="79"/>
      <c r="K1418" s="79"/>
      <c r="L1418" s="79"/>
      <c r="AE1418" s="79"/>
      <c r="AF1418" s="79"/>
      <c r="AG1418" s="79"/>
      <c r="AH1418" s="79"/>
      <c r="AI1418" s="79"/>
      <c r="AJ1418" s="79"/>
      <c r="AK1418" s="79"/>
      <c r="AL1418" s="79"/>
      <c r="AM1418" s="79"/>
      <c r="AN1418" s="79"/>
      <c r="AO1418" s="79"/>
      <c r="AP1418" s="79"/>
      <c r="AQ1418" s="79"/>
      <c r="AR1418" s="79"/>
      <c r="AS1418" s="79"/>
      <c r="AT1418" s="79"/>
      <c r="AU1418" s="79"/>
      <c r="AV1418" s="79"/>
      <c r="AW1418" s="79"/>
      <c r="AX1418" s="79"/>
      <c r="AY1418" s="79"/>
      <c r="AZ1418" s="79"/>
      <c r="BA1418" s="79"/>
      <c r="BB1418" s="79"/>
      <c r="BC1418" s="79"/>
      <c r="BD1418" s="79"/>
      <c r="BE1418" s="79"/>
      <c r="BF1418" s="79"/>
      <c r="BG1418" s="79"/>
      <c r="BH1418" s="79"/>
      <c r="BI1418" s="79"/>
      <c r="BJ1418" s="79"/>
      <c r="BK1418" s="79"/>
      <c r="BL1418" s="79"/>
      <c r="BM1418" s="79"/>
      <c r="BN1418" s="79"/>
      <c r="BO1418" s="79"/>
      <c r="BP1418" s="79"/>
      <c r="BQ1418" s="79"/>
      <c r="BR1418" s="79"/>
      <c r="BS1418" s="79"/>
      <c r="BT1418" s="79"/>
      <c r="BU1418" s="79"/>
      <c r="BV1418" s="79"/>
      <c r="BW1418" s="79"/>
      <c r="BX1418" s="79"/>
      <c r="BY1418" s="79"/>
      <c r="BZ1418" s="79"/>
    </row>
    <row r="1419" spans="1:78">
      <c r="A1419" s="79"/>
      <c r="B1419" s="79"/>
      <c r="C1419" s="79"/>
      <c r="D1419" s="79"/>
      <c r="E1419" s="79"/>
      <c r="F1419" s="79"/>
      <c r="G1419" s="79"/>
      <c r="H1419" s="79"/>
      <c r="I1419" s="79"/>
      <c r="J1419" s="79"/>
      <c r="K1419" s="79"/>
      <c r="L1419" s="79"/>
      <c r="AE1419" s="79"/>
      <c r="AF1419" s="79"/>
      <c r="AG1419" s="79"/>
      <c r="AH1419" s="79"/>
      <c r="AI1419" s="79"/>
      <c r="AJ1419" s="79"/>
      <c r="AK1419" s="79"/>
      <c r="AL1419" s="79"/>
      <c r="AM1419" s="79"/>
      <c r="AN1419" s="79"/>
      <c r="AO1419" s="79"/>
      <c r="AP1419" s="79"/>
      <c r="AQ1419" s="79"/>
      <c r="AR1419" s="79"/>
      <c r="AS1419" s="79"/>
      <c r="AT1419" s="79"/>
      <c r="AU1419" s="79"/>
      <c r="AV1419" s="79"/>
      <c r="AW1419" s="79"/>
      <c r="AX1419" s="79"/>
      <c r="AY1419" s="79"/>
      <c r="AZ1419" s="79"/>
      <c r="BA1419" s="79"/>
      <c r="BB1419" s="79"/>
      <c r="BC1419" s="79"/>
      <c r="BD1419" s="79"/>
      <c r="BE1419" s="79"/>
      <c r="BF1419" s="79"/>
      <c r="BG1419" s="79"/>
      <c r="BH1419" s="79"/>
      <c r="BI1419" s="79"/>
      <c r="BJ1419" s="79"/>
      <c r="BK1419" s="79"/>
      <c r="BL1419" s="79"/>
      <c r="BM1419" s="79"/>
      <c r="BN1419" s="79"/>
      <c r="BO1419" s="79"/>
      <c r="BP1419" s="79"/>
      <c r="BQ1419" s="79"/>
      <c r="BR1419" s="79"/>
      <c r="BS1419" s="79"/>
      <c r="BT1419" s="79"/>
      <c r="BU1419" s="79"/>
      <c r="BV1419" s="79"/>
      <c r="BW1419" s="79"/>
      <c r="BX1419" s="79"/>
      <c r="BY1419" s="79"/>
      <c r="BZ1419" s="79"/>
    </row>
    <row r="1420" spans="1:78">
      <c r="A1420" s="79"/>
      <c r="B1420" s="79"/>
      <c r="C1420" s="79"/>
      <c r="D1420" s="79"/>
      <c r="E1420" s="79"/>
      <c r="F1420" s="79"/>
      <c r="G1420" s="79"/>
      <c r="H1420" s="79"/>
      <c r="I1420" s="79"/>
      <c r="J1420" s="79"/>
      <c r="K1420" s="79"/>
      <c r="L1420" s="79"/>
      <c r="AE1420" s="79"/>
      <c r="AF1420" s="79"/>
      <c r="AG1420" s="79"/>
      <c r="AH1420" s="79"/>
      <c r="AI1420" s="79"/>
      <c r="AJ1420" s="79"/>
      <c r="AK1420" s="79"/>
      <c r="AL1420" s="79"/>
      <c r="AM1420" s="79"/>
      <c r="AN1420" s="79"/>
      <c r="AO1420" s="79"/>
      <c r="AP1420" s="79"/>
      <c r="AQ1420" s="79"/>
      <c r="AR1420" s="79"/>
      <c r="AS1420" s="79"/>
      <c r="AT1420" s="79"/>
      <c r="AU1420" s="79"/>
      <c r="AV1420" s="79"/>
      <c r="AW1420" s="79"/>
      <c r="AX1420" s="79"/>
      <c r="AY1420" s="79"/>
      <c r="AZ1420" s="79"/>
      <c r="BA1420" s="79"/>
      <c r="BB1420" s="79"/>
      <c r="BC1420" s="79"/>
      <c r="BD1420" s="79"/>
      <c r="BE1420" s="79"/>
      <c r="BF1420" s="79"/>
      <c r="BG1420" s="79"/>
      <c r="BH1420" s="79"/>
      <c r="BI1420" s="79"/>
      <c r="BJ1420" s="79"/>
      <c r="BK1420" s="79"/>
      <c r="BL1420" s="79"/>
      <c r="BM1420" s="79"/>
      <c r="BN1420" s="79"/>
      <c r="BO1420" s="79"/>
      <c r="BP1420" s="79"/>
      <c r="BQ1420" s="79"/>
      <c r="BR1420" s="79"/>
      <c r="BS1420" s="79"/>
      <c r="BT1420" s="79"/>
      <c r="BU1420" s="79"/>
      <c r="BV1420" s="79"/>
      <c r="BW1420" s="79"/>
      <c r="BX1420" s="79"/>
      <c r="BY1420" s="79"/>
      <c r="BZ1420" s="79"/>
    </row>
    <row r="1421" spans="1:78">
      <c r="A1421" s="79"/>
      <c r="B1421" s="79"/>
      <c r="C1421" s="79"/>
      <c r="D1421" s="79"/>
      <c r="E1421" s="79"/>
      <c r="F1421" s="79"/>
      <c r="G1421" s="79"/>
      <c r="H1421" s="79"/>
      <c r="I1421" s="79"/>
      <c r="J1421" s="79"/>
      <c r="K1421" s="79"/>
      <c r="L1421" s="79"/>
      <c r="AE1421" s="79"/>
      <c r="AF1421" s="79"/>
      <c r="AG1421" s="79"/>
      <c r="AH1421" s="79"/>
      <c r="AI1421" s="79"/>
      <c r="AJ1421" s="79"/>
      <c r="AK1421" s="79"/>
      <c r="AL1421" s="79"/>
      <c r="AM1421" s="79"/>
      <c r="AN1421" s="79"/>
      <c r="AO1421" s="79"/>
      <c r="AP1421" s="79"/>
      <c r="AQ1421" s="79"/>
      <c r="AR1421" s="79"/>
      <c r="AS1421" s="79"/>
      <c r="AT1421" s="79"/>
      <c r="AU1421" s="79"/>
      <c r="AV1421" s="79"/>
      <c r="AW1421" s="79"/>
      <c r="AX1421" s="79"/>
      <c r="AY1421" s="79"/>
      <c r="AZ1421" s="79"/>
      <c r="BA1421" s="79"/>
      <c r="BB1421" s="79"/>
      <c r="BC1421" s="79"/>
      <c r="BD1421" s="79"/>
      <c r="BE1421" s="79"/>
      <c r="BF1421" s="79"/>
      <c r="BG1421" s="79"/>
      <c r="BH1421" s="79"/>
      <c r="BI1421" s="79"/>
      <c r="BJ1421" s="79"/>
      <c r="BK1421" s="79"/>
      <c r="BL1421" s="79"/>
      <c r="BM1421" s="79"/>
      <c r="BN1421" s="79"/>
      <c r="BO1421" s="79"/>
      <c r="BP1421" s="79"/>
      <c r="BQ1421" s="79"/>
      <c r="BR1421" s="79"/>
      <c r="BS1421" s="79"/>
      <c r="BT1421" s="79"/>
      <c r="BU1421" s="79"/>
      <c r="BV1421" s="79"/>
      <c r="BW1421" s="79"/>
      <c r="BX1421" s="79"/>
      <c r="BY1421" s="79"/>
      <c r="BZ1421" s="79"/>
    </row>
    <row r="1422" spans="1:78">
      <c r="A1422" s="79"/>
      <c r="B1422" s="79"/>
      <c r="C1422" s="79"/>
      <c r="D1422" s="79"/>
      <c r="E1422" s="79"/>
      <c r="F1422" s="79"/>
      <c r="G1422" s="79"/>
      <c r="H1422" s="79"/>
      <c r="I1422" s="79"/>
      <c r="J1422" s="79"/>
      <c r="K1422" s="79"/>
      <c r="L1422" s="79"/>
      <c r="AE1422" s="79"/>
      <c r="AF1422" s="79"/>
      <c r="AG1422" s="79"/>
      <c r="AH1422" s="79"/>
      <c r="AI1422" s="79"/>
      <c r="AJ1422" s="79"/>
      <c r="AK1422" s="79"/>
      <c r="AL1422" s="79"/>
      <c r="AM1422" s="79"/>
      <c r="AN1422" s="79"/>
      <c r="AO1422" s="79"/>
      <c r="AP1422" s="79"/>
      <c r="AQ1422" s="79"/>
      <c r="AR1422" s="79"/>
      <c r="AS1422" s="79"/>
      <c r="AT1422" s="79"/>
      <c r="AU1422" s="79"/>
      <c r="AV1422" s="79"/>
      <c r="AW1422" s="79"/>
      <c r="AX1422" s="79"/>
      <c r="AY1422" s="79"/>
      <c r="AZ1422" s="79"/>
      <c r="BA1422" s="79"/>
      <c r="BB1422" s="79"/>
      <c r="BC1422" s="79"/>
      <c r="BD1422" s="79"/>
      <c r="BE1422" s="79"/>
      <c r="BF1422" s="79"/>
      <c r="BG1422" s="79"/>
      <c r="BH1422" s="79"/>
      <c r="BI1422" s="79"/>
      <c r="BJ1422" s="79"/>
      <c r="BK1422" s="79"/>
      <c r="BL1422" s="79"/>
      <c r="BM1422" s="79"/>
      <c r="BN1422" s="79"/>
      <c r="BO1422" s="79"/>
      <c r="BP1422" s="79"/>
      <c r="BQ1422" s="79"/>
      <c r="BR1422" s="79"/>
      <c r="BS1422" s="79"/>
      <c r="BT1422" s="79"/>
      <c r="BU1422" s="79"/>
      <c r="BV1422" s="79"/>
      <c r="BW1422" s="79"/>
      <c r="BX1422" s="79"/>
      <c r="BY1422" s="79"/>
      <c r="BZ1422" s="79"/>
    </row>
    <row r="1423" spans="1:78">
      <c r="A1423" s="79"/>
      <c r="B1423" s="79"/>
      <c r="C1423" s="79"/>
      <c r="D1423" s="79"/>
      <c r="E1423" s="79"/>
      <c r="F1423" s="79"/>
      <c r="G1423" s="79"/>
      <c r="H1423" s="79"/>
      <c r="I1423" s="79"/>
      <c r="J1423" s="79"/>
      <c r="K1423" s="79"/>
      <c r="L1423" s="79"/>
      <c r="AE1423" s="79"/>
      <c r="AF1423" s="79"/>
      <c r="AG1423" s="79"/>
      <c r="AH1423" s="79"/>
      <c r="AI1423" s="79"/>
      <c r="AJ1423" s="79"/>
      <c r="AK1423" s="79"/>
      <c r="AL1423" s="79"/>
      <c r="AM1423" s="79"/>
      <c r="AN1423" s="79"/>
      <c r="AO1423" s="79"/>
      <c r="AP1423" s="79"/>
      <c r="AQ1423" s="79"/>
      <c r="AR1423" s="79"/>
      <c r="AS1423" s="79"/>
      <c r="AT1423" s="79"/>
      <c r="AU1423" s="79"/>
      <c r="AV1423" s="79"/>
      <c r="AW1423" s="79"/>
      <c r="AX1423" s="79"/>
      <c r="AY1423" s="79"/>
      <c r="AZ1423" s="79"/>
      <c r="BA1423" s="79"/>
      <c r="BB1423" s="79"/>
      <c r="BC1423" s="79"/>
      <c r="BD1423" s="79"/>
      <c r="BE1423" s="79"/>
      <c r="BF1423" s="79"/>
      <c r="BG1423" s="79"/>
      <c r="BH1423" s="79"/>
      <c r="BI1423" s="79"/>
      <c r="BJ1423" s="79"/>
      <c r="BK1423" s="79"/>
      <c r="BL1423" s="79"/>
      <c r="BM1423" s="79"/>
      <c r="BN1423" s="79"/>
      <c r="BO1423" s="79"/>
      <c r="BP1423" s="79"/>
      <c r="BQ1423" s="79"/>
      <c r="BR1423" s="79"/>
      <c r="BS1423" s="79"/>
      <c r="BT1423" s="79"/>
      <c r="BU1423" s="79"/>
      <c r="BV1423" s="79"/>
      <c r="BW1423" s="79"/>
      <c r="BX1423" s="79"/>
      <c r="BY1423" s="79"/>
      <c r="BZ1423" s="79"/>
    </row>
    <row r="1424" spans="1:78">
      <c r="A1424" s="79"/>
      <c r="B1424" s="79"/>
      <c r="C1424" s="79"/>
      <c r="D1424" s="79"/>
      <c r="E1424" s="79"/>
      <c r="F1424" s="79"/>
      <c r="G1424" s="79"/>
      <c r="H1424" s="79"/>
      <c r="I1424" s="79"/>
      <c r="J1424" s="79"/>
      <c r="K1424" s="79"/>
      <c r="L1424" s="79"/>
      <c r="AE1424" s="79"/>
      <c r="AF1424" s="79"/>
      <c r="AG1424" s="79"/>
      <c r="AH1424" s="79"/>
      <c r="AI1424" s="79"/>
      <c r="AJ1424" s="79"/>
      <c r="AK1424" s="79"/>
      <c r="AL1424" s="79"/>
      <c r="AM1424" s="79"/>
      <c r="AN1424" s="79"/>
      <c r="AO1424" s="79"/>
      <c r="AP1424" s="79"/>
      <c r="AQ1424" s="79"/>
      <c r="AR1424" s="79"/>
      <c r="AS1424" s="79"/>
      <c r="AT1424" s="79"/>
      <c r="AU1424" s="79"/>
      <c r="AV1424" s="79"/>
      <c r="AW1424" s="79"/>
      <c r="AX1424" s="79"/>
      <c r="AY1424" s="79"/>
      <c r="AZ1424" s="79"/>
      <c r="BA1424" s="79"/>
      <c r="BB1424" s="79"/>
      <c r="BC1424" s="79"/>
      <c r="BD1424" s="79"/>
      <c r="BE1424" s="79"/>
      <c r="BF1424" s="79"/>
      <c r="BG1424" s="79"/>
      <c r="BH1424" s="79"/>
      <c r="BI1424" s="79"/>
      <c r="BJ1424" s="79"/>
      <c r="BK1424" s="79"/>
      <c r="BL1424" s="79"/>
      <c r="BM1424" s="79"/>
      <c r="BN1424" s="79"/>
      <c r="BO1424" s="79"/>
      <c r="BP1424" s="79"/>
      <c r="BQ1424" s="79"/>
      <c r="BR1424" s="79"/>
      <c r="BS1424" s="79"/>
      <c r="BT1424" s="79"/>
      <c r="BU1424" s="79"/>
      <c r="BV1424" s="79"/>
      <c r="BW1424" s="79"/>
      <c r="BX1424" s="79"/>
      <c r="BY1424" s="79"/>
      <c r="BZ1424" s="79"/>
    </row>
    <row r="1425" spans="1:78">
      <c r="A1425" s="79"/>
      <c r="B1425" s="79"/>
      <c r="C1425" s="79"/>
      <c r="D1425" s="79"/>
      <c r="E1425" s="79"/>
      <c r="F1425" s="79"/>
      <c r="G1425" s="79"/>
      <c r="H1425" s="79"/>
      <c r="I1425" s="79"/>
      <c r="J1425" s="79"/>
      <c r="K1425" s="79"/>
      <c r="L1425" s="79"/>
      <c r="AE1425" s="79"/>
      <c r="AF1425" s="79"/>
      <c r="AG1425" s="79"/>
      <c r="AH1425" s="79"/>
      <c r="AI1425" s="79"/>
      <c r="AJ1425" s="79"/>
      <c r="AK1425" s="79"/>
      <c r="AL1425" s="79"/>
      <c r="AM1425" s="79"/>
      <c r="AN1425" s="79"/>
      <c r="AO1425" s="79"/>
      <c r="AP1425" s="79"/>
      <c r="AQ1425" s="79"/>
      <c r="AR1425" s="79"/>
      <c r="AS1425" s="79"/>
      <c r="AT1425" s="79"/>
      <c r="AU1425" s="79"/>
      <c r="AV1425" s="79"/>
      <c r="AW1425" s="79"/>
      <c r="AX1425" s="79"/>
      <c r="AY1425" s="79"/>
      <c r="AZ1425" s="79"/>
      <c r="BA1425" s="79"/>
      <c r="BB1425" s="79"/>
      <c r="BC1425" s="79"/>
      <c r="BD1425" s="79"/>
      <c r="BE1425" s="79"/>
      <c r="BF1425" s="79"/>
      <c r="BG1425" s="79"/>
      <c r="BH1425" s="79"/>
      <c r="BI1425" s="79"/>
      <c r="BJ1425" s="79"/>
      <c r="BK1425" s="79"/>
      <c r="BL1425" s="79"/>
      <c r="BM1425" s="79"/>
      <c r="BN1425" s="79"/>
      <c r="BO1425" s="79"/>
      <c r="BP1425" s="79"/>
      <c r="BQ1425" s="79"/>
      <c r="BR1425" s="79"/>
      <c r="BS1425" s="79"/>
      <c r="BT1425" s="79"/>
      <c r="BU1425" s="79"/>
      <c r="BV1425" s="79"/>
      <c r="BW1425" s="79"/>
      <c r="BX1425" s="79"/>
      <c r="BY1425" s="79"/>
      <c r="BZ1425" s="79"/>
    </row>
    <row r="1426" spans="1:78">
      <c r="A1426" s="79"/>
      <c r="B1426" s="79"/>
      <c r="C1426" s="79"/>
      <c r="D1426" s="79"/>
      <c r="E1426" s="79"/>
      <c r="F1426" s="79"/>
      <c r="G1426" s="79"/>
      <c r="H1426" s="79"/>
      <c r="I1426" s="79"/>
      <c r="J1426" s="79"/>
      <c r="K1426" s="79"/>
      <c r="L1426" s="79"/>
      <c r="AE1426" s="79"/>
      <c r="AF1426" s="79"/>
      <c r="AG1426" s="79"/>
      <c r="AH1426" s="79"/>
      <c r="AI1426" s="79"/>
      <c r="AJ1426" s="79"/>
      <c r="AK1426" s="79"/>
      <c r="AL1426" s="79"/>
      <c r="AM1426" s="79"/>
      <c r="AN1426" s="79"/>
      <c r="AO1426" s="79"/>
      <c r="AP1426" s="79"/>
      <c r="AQ1426" s="79"/>
      <c r="AR1426" s="79"/>
      <c r="AS1426" s="79"/>
      <c r="AT1426" s="79"/>
      <c r="AU1426" s="79"/>
      <c r="AV1426" s="79"/>
      <c r="AW1426" s="79"/>
      <c r="AX1426" s="79"/>
      <c r="AY1426" s="79"/>
      <c r="AZ1426" s="79"/>
      <c r="BA1426" s="79"/>
      <c r="BB1426" s="79"/>
      <c r="BC1426" s="79"/>
      <c r="BD1426" s="79"/>
      <c r="BE1426" s="79"/>
      <c r="BF1426" s="79"/>
      <c r="BG1426" s="79"/>
      <c r="BH1426" s="79"/>
      <c r="BI1426" s="79"/>
      <c r="BJ1426" s="79"/>
      <c r="BK1426" s="79"/>
      <c r="BL1426" s="79"/>
      <c r="BM1426" s="79"/>
      <c r="BN1426" s="79"/>
      <c r="BO1426" s="79"/>
      <c r="BP1426" s="79"/>
      <c r="BQ1426" s="79"/>
      <c r="BR1426" s="79"/>
      <c r="BS1426" s="79"/>
      <c r="BT1426" s="79"/>
      <c r="BU1426" s="79"/>
      <c r="BV1426" s="79"/>
      <c r="BW1426" s="79"/>
      <c r="BX1426" s="79"/>
      <c r="BY1426" s="79"/>
      <c r="BZ1426" s="79"/>
    </row>
    <row r="1427" spans="1:78">
      <c r="A1427" s="79"/>
      <c r="B1427" s="79"/>
      <c r="C1427" s="79"/>
      <c r="D1427" s="79"/>
      <c r="E1427" s="79"/>
      <c r="F1427" s="79"/>
      <c r="G1427" s="79"/>
      <c r="H1427" s="79"/>
      <c r="I1427" s="79"/>
      <c r="J1427" s="79"/>
      <c r="K1427" s="79"/>
      <c r="L1427" s="79"/>
      <c r="AE1427" s="79"/>
      <c r="AF1427" s="79"/>
      <c r="AG1427" s="79"/>
      <c r="AH1427" s="79"/>
      <c r="AI1427" s="79"/>
      <c r="AJ1427" s="79"/>
      <c r="AK1427" s="79"/>
      <c r="AL1427" s="79"/>
      <c r="AM1427" s="79"/>
      <c r="AN1427" s="79"/>
      <c r="AO1427" s="79"/>
      <c r="AP1427" s="79"/>
      <c r="AQ1427" s="79"/>
      <c r="AR1427" s="79"/>
      <c r="AS1427" s="79"/>
      <c r="AT1427" s="79"/>
      <c r="AU1427" s="79"/>
      <c r="AV1427" s="79"/>
      <c r="AW1427" s="79"/>
      <c r="AX1427" s="79"/>
      <c r="AY1427" s="79"/>
      <c r="AZ1427" s="79"/>
      <c r="BA1427" s="79"/>
      <c r="BB1427" s="79"/>
      <c r="BC1427" s="79"/>
      <c r="BD1427" s="79"/>
      <c r="BE1427" s="79"/>
      <c r="BF1427" s="79"/>
      <c r="BG1427" s="79"/>
      <c r="BH1427" s="79"/>
      <c r="BI1427" s="79"/>
      <c r="BJ1427" s="79"/>
      <c r="BK1427" s="79"/>
      <c r="BL1427" s="79"/>
      <c r="BM1427" s="79"/>
      <c r="BN1427" s="79"/>
      <c r="BO1427" s="79"/>
      <c r="BP1427" s="79"/>
      <c r="BQ1427" s="79"/>
      <c r="BR1427" s="79"/>
      <c r="BS1427" s="79"/>
      <c r="BT1427" s="79"/>
      <c r="BU1427" s="79"/>
      <c r="BV1427" s="79"/>
      <c r="BW1427" s="79"/>
      <c r="BX1427" s="79"/>
      <c r="BY1427" s="79"/>
      <c r="BZ1427" s="79"/>
    </row>
    <row r="1428" spans="1:78">
      <c r="A1428" s="79"/>
      <c r="B1428" s="79"/>
      <c r="C1428" s="79"/>
      <c r="D1428" s="79"/>
      <c r="E1428" s="79"/>
      <c r="F1428" s="79"/>
      <c r="G1428" s="79"/>
      <c r="H1428" s="79"/>
      <c r="I1428" s="79"/>
      <c r="J1428" s="79"/>
      <c r="K1428" s="79"/>
      <c r="L1428" s="79"/>
      <c r="AE1428" s="79"/>
      <c r="AF1428" s="79"/>
      <c r="AG1428" s="79"/>
      <c r="AH1428" s="79"/>
      <c r="AI1428" s="79"/>
      <c r="AJ1428" s="79"/>
      <c r="AK1428" s="79"/>
      <c r="AL1428" s="79"/>
      <c r="AM1428" s="79"/>
      <c r="AN1428" s="79"/>
      <c r="AO1428" s="79"/>
      <c r="AP1428" s="79"/>
      <c r="AQ1428" s="79"/>
      <c r="AR1428" s="79"/>
      <c r="AS1428" s="79"/>
      <c r="AT1428" s="79"/>
      <c r="AU1428" s="79"/>
      <c r="AV1428" s="79"/>
      <c r="AW1428" s="79"/>
      <c r="AX1428" s="79"/>
      <c r="AY1428" s="79"/>
      <c r="AZ1428" s="79"/>
      <c r="BA1428" s="79"/>
      <c r="BB1428" s="79"/>
      <c r="BC1428" s="79"/>
      <c r="BD1428" s="79"/>
      <c r="BE1428" s="79"/>
      <c r="BF1428" s="79"/>
      <c r="BG1428" s="79"/>
      <c r="BH1428" s="79"/>
      <c r="BI1428" s="79"/>
      <c r="BJ1428" s="79"/>
      <c r="BK1428" s="79"/>
      <c r="BL1428" s="79"/>
      <c r="BM1428" s="79"/>
      <c r="BN1428" s="79"/>
      <c r="BO1428" s="79"/>
      <c r="BP1428" s="79"/>
      <c r="BQ1428" s="79"/>
      <c r="BR1428" s="79"/>
      <c r="BS1428" s="79"/>
      <c r="BT1428" s="79"/>
      <c r="BU1428" s="79"/>
      <c r="BV1428" s="79"/>
      <c r="BW1428" s="79"/>
      <c r="BX1428" s="79"/>
      <c r="BY1428" s="79"/>
      <c r="BZ1428" s="79"/>
    </row>
    <row r="1429" spans="1:78">
      <c r="A1429" s="79"/>
      <c r="B1429" s="79"/>
      <c r="C1429" s="79"/>
      <c r="D1429" s="79"/>
      <c r="E1429" s="79"/>
      <c r="F1429" s="79"/>
      <c r="G1429" s="79"/>
      <c r="H1429" s="79"/>
      <c r="I1429" s="79"/>
      <c r="J1429" s="79"/>
      <c r="K1429" s="79"/>
      <c r="L1429" s="79"/>
      <c r="AE1429" s="79"/>
      <c r="AF1429" s="79"/>
      <c r="AG1429" s="79"/>
      <c r="AH1429" s="79"/>
      <c r="AI1429" s="79"/>
      <c r="AJ1429" s="79"/>
      <c r="AK1429" s="79"/>
      <c r="AL1429" s="79"/>
      <c r="AM1429" s="79"/>
      <c r="AN1429" s="79"/>
      <c r="AO1429" s="79"/>
      <c r="AP1429" s="79"/>
      <c r="AQ1429" s="79"/>
      <c r="AR1429" s="79"/>
      <c r="AS1429" s="79"/>
      <c r="AT1429" s="79"/>
      <c r="AU1429" s="79"/>
      <c r="AV1429" s="79"/>
      <c r="AW1429" s="79"/>
      <c r="AX1429" s="79"/>
      <c r="AY1429" s="79"/>
      <c r="AZ1429" s="79"/>
      <c r="BA1429" s="79"/>
      <c r="BB1429" s="79"/>
      <c r="BC1429" s="79"/>
      <c r="BD1429" s="79"/>
      <c r="BE1429" s="79"/>
      <c r="BF1429" s="79"/>
      <c r="BG1429" s="79"/>
      <c r="BH1429" s="79"/>
      <c r="BI1429" s="79"/>
      <c r="BJ1429" s="79"/>
      <c r="BK1429" s="79"/>
      <c r="BL1429" s="79"/>
      <c r="BM1429" s="79"/>
      <c r="BN1429" s="79"/>
      <c r="BO1429" s="79"/>
      <c r="BP1429" s="79"/>
      <c r="BQ1429" s="79"/>
      <c r="BR1429" s="79"/>
      <c r="BS1429" s="79"/>
      <c r="BT1429" s="79"/>
      <c r="BU1429" s="79"/>
      <c r="BV1429" s="79"/>
      <c r="BW1429" s="79"/>
      <c r="BX1429" s="79"/>
      <c r="BY1429" s="79"/>
      <c r="BZ1429" s="79"/>
    </row>
    <row r="1430" spans="1:78">
      <c r="A1430" s="79"/>
      <c r="B1430" s="79"/>
      <c r="C1430" s="79"/>
      <c r="D1430" s="79"/>
      <c r="E1430" s="79"/>
      <c r="F1430" s="79"/>
      <c r="G1430" s="79"/>
      <c r="H1430" s="79"/>
      <c r="I1430" s="79"/>
      <c r="J1430" s="79"/>
      <c r="K1430" s="79"/>
      <c r="L1430" s="79"/>
      <c r="AE1430" s="79"/>
      <c r="AF1430" s="79"/>
      <c r="AG1430" s="79"/>
      <c r="AH1430" s="79"/>
      <c r="AI1430" s="79"/>
      <c r="AJ1430" s="79"/>
      <c r="AK1430" s="79"/>
      <c r="AL1430" s="79"/>
      <c r="AM1430" s="79"/>
      <c r="AN1430" s="79"/>
      <c r="AO1430" s="79"/>
      <c r="AP1430" s="79"/>
      <c r="AQ1430" s="79"/>
      <c r="AR1430" s="79"/>
      <c r="AS1430" s="79"/>
      <c r="AT1430" s="79"/>
      <c r="AU1430" s="79"/>
      <c r="AV1430" s="79"/>
      <c r="AW1430" s="79"/>
      <c r="AX1430" s="79"/>
      <c r="AY1430" s="79"/>
      <c r="AZ1430" s="79"/>
      <c r="BA1430" s="79"/>
      <c r="BB1430" s="79"/>
      <c r="BC1430" s="79"/>
      <c r="BD1430" s="79"/>
      <c r="BE1430" s="79"/>
      <c r="BF1430" s="79"/>
      <c r="BG1430" s="79"/>
      <c r="BH1430" s="79"/>
      <c r="BI1430" s="79"/>
      <c r="BJ1430" s="79"/>
      <c r="BK1430" s="79"/>
      <c r="BL1430" s="79"/>
      <c r="BM1430" s="79"/>
      <c r="BN1430" s="79"/>
      <c r="BO1430" s="79"/>
      <c r="BP1430" s="79"/>
      <c r="BQ1430" s="79"/>
      <c r="BR1430" s="79"/>
      <c r="BS1430" s="79"/>
      <c r="BT1430" s="79"/>
      <c r="BU1430" s="79"/>
      <c r="BV1430" s="79"/>
      <c r="BW1430" s="79"/>
      <c r="BX1430" s="79"/>
      <c r="BY1430" s="79"/>
      <c r="BZ1430" s="79"/>
    </row>
    <row r="1431" spans="1:78">
      <c r="A1431" s="79"/>
      <c r="B1431" s="79"/>
      <c r="C1431" s="79"/>
      <c r="D1431" s="79"/>
      <c r="E1431" s="79"/>
      <c r="F1431" s="79"/>
      <c r="G1431" s="79"/>
      <c r="H1431" s="79"/>
      <c r="I1431" s="79"/>
      <c r="J1431" s="79"/>
      <c r="K1431" s="79"/>
      <c r="L1431" s="79"/>
      <c r="AE1431" s="79"/>
      <c r="AF1431" s="79"/>
      <c r="AG1431" s="79"/>
      <c r="AH1431" s="79"/>
      <c r="AI1431" s="79"/>
      <c r="AJ1431" s="79"/>
      <c r="AK1431" s="79"/>
      <c r="AL1431" s="79"/>
      <c r="AM1431" s="79"/>
      <c r="AN1431" s="79"/>
      <c r="AO1431" s="79"/>
      <c r="AP1431" s="79"/>
      <c r="AQ1431" s="79"/>
      <c r="AR1431" s="79"/>
      <c r="AS1431" s="79"/>
      <c r="AT1431" s="79"/>
      <c r="AU1431" s="79"/>
      <c r="AV1431" s="79"/>
      <c r="AW1431" s="79"/>
      <c r="AX1431" s="79"/>
      <c r="AY1431" s="79"/>
      <c r="AZ1431" s="79"/>
      <c r="BA1431" s="79"/>
      <c r="BB1431" s="79"/>
      <c r="BC1431" s="79"/>
      <c r="BD1431" s="79"/>
      <c r="BE1431" s="79"/>
      <c r="BF1431" s="79"/>
      <c r="BG1431" s="79"/>
      <c r="BH1431" s="79"/>
      <c r="BI1431" s="79"/>
      <c r="BJ1431" s="79"/>
      <c r="BK1431" s="79"/>
      <c r="BL1431" s="79"/>
      <c r="BM1431" s="79"/>
      <c r="BN1431" s="79"/>
      <c r="BO1431" s="79"/>
      <c r="BP1431" s="79"/>
      <c r="BQ1431" s="79"/>
      <c r="BR1431" s="79"/>
      <c r="BS1431" s="79"/>
      <c r="BT1431" s="79"/>
      <c r="BU1431" s="79"/>
      <c r="BV1431" s="79"/>
      <c r="BW1431" s="79"/>
      <c r="BX1431" s="79"/>
      <c r="BY1431" s="79"/>
      <c r="BZ1431" s="79"/>
    </row>
    <row r="1432" spans="1:78">
      <c r="A1432" s="79"/>
      <c r="B1432" s="79"/>
      <c r="C1432" s="79"/>
      <c r="D1432" s="79"/>
      <c r="E1432" s="79"/>
      <c r="F1432" s="79"/>
      <c r="G1432" s="79"/>
      <c r="H1432" s="79"/>
      <c r="I1432" s="79"/>
      <c r="J1432" s="79"/>
      <c r="K1432" s="79"/>
      <c r="L1432" s="79"/>
      <c r="AE1432" s="79"/>
      <c r="AF1432" s="79"/>
      <c r="AG1432" s="79"/>
      <c r="AH1432" s="79"/>
      <c r="AI1432" s="79"/>
      <c r="AJ1432" s="79"/>
      <c r="AK1432" s="79"/>
      <c r="AL1432" s="79"/>
      <c r="AM1432" s="79"/>
      <c r="AN1432" s="79"/>
      <c r="AO1432" s="79"/>
      <c r="AP1432" s="79"/>
      <c r="AQ1432" s="79"/>
      <c r="AR1432" s="79"/>
      <c r="AS1432" s="79"/>
      <c r="AT1432" s="79"/>
      <c r="AU1432" s="79"/>
      <c r="AV1432" s="79"/>
      <c r="AW1432" s="79"/>
      <c r="AX1432" s="79"/>
      <c r="AY1432" s="79"/>
      <c r="AZ1432" s="79"/>
      <c r="BA1432" s="79"/>
      <c r="BB1432" s="79"/>
      <c r="BC1432" s="79"/>
      <c r="BD1432" s="79"/>
      <c r="BE1432" s="79"/>
      <c r="BF1432" s="79"/>
      <c r="BG1432" s="79"/>
      <c r="BH1432" s="79"/>
      <c r="BI1432" s="79"/>
      <c r="BJ1432" s="79"/>
      <c r="BK1432" s="79"/>
      <c r="BL1432" s="79"/>
      <c r="BM1432" s="79"/>
      <c r="BN1432" s="79"/>
      <c r="BO1432" s="79"/>
      <c r="BP1432" s="79"/>
      <c r="BQ1432" s="79"/>
      <c r="BR1432" s="79"/>
      <c r="BS1432" s="79"/>
      <c r="BT1432" s="79"/>
      <c r="BU1432" s="79"/>
      <c r="BV1432" s="79"/>
      <c r="BW1432" s="79"/>
      <c r="BX1432" s="79"/>
      <c r="BY1432" s="79"/>
      <c r="BZ1432" s="79"/>
    </row>
    <row r="1433" spans="1:78">
      <c r="A1433" s="79"/>
      <c r="B1433" s="79"/>
      <c r="C1433" s="79"/>
      <c r="D1433" s="79"/>
      <c r="E1433" s="79"/>
      <c r="F1433" s="79"/>
      <c r="G1433" s="79"/>
      <c r="H1433" s="79"/>
      <c r="I1433" s="79"/>
      <c r="J1433" s="79"/>
      <c r="K1433" s="79"/>
      <c r="L1433" s="79"/>
      <c r="AE1433" s="79"/>
      <c r="AF1433" s="79"/>
      <c r="AG1433" s="79"/>
      <c r="AH1433" s="79"/>
      <c r="AI1433" s="79"/>
      <c r="AJ1433" s="79"/>
      <c r="AK1433" s="79"/>
      <c r="AL1433" s="79"/>
      <c r="AM1433" s="79"/>
      <c r="AN1433" s="79"/>
      <c r="AO1433" s="79"/>
      <c r="AP1433" s="79"/>
      <c r="AQ1433" s="79"/>
      <c r="AR1433" s="79"/>
      <c r="AS1433" s="79"/>
      <c r="AT1433" s="79"/>
      <c r="AU1433" s="79"/>
      <c r="AV1433" s="79"/>
      <c r="AW1433" s="79"/>
      <c r="AX1433" s="79"/>
      <c r="AY1433" s="79"/>
      <c r="AZ1433" s="79"/>
      <c r="BA1433" s="79"/>
      <c r="BB1433" s="79"/>
      <c r="BC1433" s="79"/>
      <c r="BD1433" s="79"/>
      <c r="BE1433" s="79"/>
      <c r="BF1433" s="79"/>
      <c r="BG1433" s="79"/>
      <c r="BH1433" s="79"/>
      <c r="BI1433" s="79"/>
      <c r="BJ1433" s="79"/>
      <c r="BK1433" s="79"/>
      <c r="BL1433" s="79"/>
      <c r="BM1433" s="79"/>
      <c r="BN1433" s="79"/>
      <c r="BO1433" s="79"/>
      <c r="BP1433" s="79"/>
      <c r="BQ1433" s="79"/>
      <c r="BR1433" s="79"/>
      <c r="BS1433" s="79"/>
      <c r="BT1433" s="79"/>
      <c r="BU1433" s="79"/>
      <c r="BV1433" s="79"/>
      <c r="BW1433" s="79"/>
      <c r="BX1433" s="79"/>
      <c r="BY1433" s="79"/>
      <c r="BZ1433" s="79"/>
    </row>
    <row r="1434" spans="1:78">
      <c r="A1434" s="79"/>
      <c r="B1434" s="79"/>
      <c r="C1434" s="79"/>
      <c r="D1434" s="79"/>
      <c r="E1434" s="79"/>
      <c r="F1434" s="79"/>
      <c r="G1434" s="79"/>
      <c r="H1434" s="79"/>
      <c r="I1434" s="79"/>
      <c r="J1434" s="79"/>
      <c r="K1434" s="79"/>
      <c r="L1434" s="79"/>
      <c r="AE1434" s="79"/>
      <c r="AF1434" s="79"/>
      <c r="AG1434" s="79"/>
      <c r="AH1434" s="79"/>
      <c r="AI1434" s="79"/>
      <c r="AJ1434" s="79"/>
      <c r="AK1434" s="79"/>
      <c r="AL1434" s="79"/>
      <c r="AM1434" s="79"/>
      <c r="AN1434" s="79"/>
      <c r="AO1434" s="79"/>
      <c r="AP1434" s="79"/>
      <c r="AQ1434" s="79"/>
      <c r="AR1434" s="79"/>
      <c r="AS1434" s="79"/>
      <c r="AT1434" s="79"/>
      <c r="AU1434" s="79"/>
      <c r="AV1434" s="79"/>
      <c r="AW1434" s="79"/>
      <c r="AX1434" s="79"/>
      <c r="AY1434" s="79"/>
      <c r="AZ1434" s="79"/>
      <c r="BA1434" s="79"/>
      <c r="BB1434" s="79"/>
      <c r="BC1434" s="79"/>
      <c r="BD1434" s="79"/>
      <c r="BE1434" s="79"/>
      <c r="BF1434" s="79"/>
      <c r="BG1434" s="79"/>
      <c r="BH1434" s="79"/>
      <c r="BI1434" s="79"/>
      <c r="BJ1434" s="79"/>
      <c r="BK1434" s="79"/>
      <c r="BL1434" s="79"/>
      <c r="BM1434" s="79"/>
      <c r="BN1434" s="79"/>
      <c r="BO1434" s="79"/>
      <c r="BP1434" s="79"/>
      <c r="BQ1434" s="79"/>
      <c r="BR1434" s="79"/>
      <c r="BS1434" s="79"/>
      <c r="BT1434" s="79"/>
      <c r="BU1434" s="79"/>
      <c r="BV1434" s="79"/>
      <c r="BW1434" s="79"/>
      <c r="BX1434" s="79"/>
      <c r="BY1434" s="79"/>
      <c r="BZ1434" s="79"/>
    </row>
    <row r="1435" spans="1:78">
      <c r="A1435" s="79"/>
      <c r="B1435" s="79"/>
      <c r="C1435" s="79"/>
      <c r="D1435" s="79"/>
      <c r="E1435" s="79"/>
      <c r="F1435" s="79"/>
      <c r="G1435" s="79"/>
      <c r="H1435" s="79"/>
      <c r="I1435" s="79"/>
      <c r="J1435" s="79"/>
      <c r="K1435" s="79"/>
      <c r="L1435" s="79"/>
      <c r="AE1435" s="79"/>
      <c r="AF1435" s="79"/>
      <c r="AG1435" s="79"/>
      <c r="AH1435" s="79"/>
      <c r="AI1435" s="79"/>
      <c r="AJ1435" s="79"/>
      <c r="AK1435" s="79"/>
      <c r="AL1435" s="79"/>
      <c r="AM1435" s="79"/>
      <c r="AN1435" s="79"/>
      <c r="AO1435" s="79"/>
      <c r="AP1435" s="79"/>
      <c r="AQ1435" s="79"/>
      <c r="AR1435" s="79"/>
      <c r="AS1435" s="79"/>
      <c r="AT1435" s="79"/>
      <c r="AU1435" s="79"/>
      <c r="AV1435" s="79"/>
      <c r="AW1435" s="79"/>
      <c r="AX1435" s="79"/>
      <c r="AY1435" s="79"/>
      <c r="AZ1435" s="79"/>
      <c r="BA1435" s="79"/>
      <c r="BB1435" s="79"/>
      <c r="BC1435" s="79"/>
      <c r="BD1435" s="79"/>
      <c r="BE1435" s="79"/>
      <c r="BF1435" s="79"/>
      <c r="BG1435" s="79"/>
      <c r="BH1435" s="79"/>
      <c r="BI1435" s="79"/>
      <c r="BJ1435" s="79"/>
      <c r="BK1435" s="79"/>
      <c r="BL1435" s="79"/>
      <c r="BM1435" s="79"/>
      <c r="BN1435" s="79"/>
      <c r="BO1435" s="79"/>
      <c r="BP1435" s="79"/>
      <c r="BQ1435" s="79"/>
      <c r="BR1435" s="79"/>
      <c r="BS1435" s="79"/>
      <c r="BT1435" s="79"/>
      <c r="BU1435" s="79"/>
      <c r="BV1435" s="79"/>
      <c r="BW1435" s="79"/>
      <c r="BX1435" s="79"/>
      <c r="BY1435" s="79"/>
      <c r="BZ1435" s="79"/>
    </row>
    <row r="1436" spans="1:78">
      <c r="A1436" s="79"/>
      <c r="B1436" s="79"/>
      <c r="C1436" s="79"/>
      <c r="D1436" s="79"/>
      <c r="E1436" s="79"/>
      <c r="F1436" s="79"/>
      <c r="G1436" s="79"/>
      <c r="H1436" s="79"/>
      <c r="I1436" s="79"/>
      <c r="J1436" s="79"/>
      <c r="K1436" s="79"/>
      <c r="L1436" s="79"/>
      <c r="AE1436" s="79"/>
      <c r="AF1436" s="79"/>
      <c r="AG1436" s="79"/>
      <c r="AH1436" s="79"/>
      <c r="AI1436" s="79"/>
      <c r="AJ1436" s="79"/>
      <c r="AK1436" s="79"/>
      <c r="AL1436" s="79"/>
      <c r="AM1436" s="79"/>
      <c r="AN1436" s="79"/>
      <c r="AO1436" s="79"/>
      <c r="AP1436" s="79"/>
      <c r="AQ1436" s="79"/>
      <c r="AR1436" s="79"/>
      <c r="AS1436" s="79"/>
      <c r="AT1436" s="79"/>
      <c r="AU1436" s="79"/>
      <c r="AV1436" s="79"/>
      <c r="AW1436" s="79"/>
      <c r="AX1436" s="79"/>
      <c r="AY1436" s="79"/>
      <c r="AZ1436" s="79"/>
      <c r="BA1436" s="79"/>
      <c r="BB1436" s="79"/>
      <c r="BC1436" s="79"/>
      <c r="BD1436" s="79"/>
      <c r="BE1436" s="79"/>
      <c r="BF1436" s="79"/>
      <c r="BG1436" s="79"/>
      <c r="BH1436" s="79"/>
      <c r="BI1436" s="79"/>
      <c r="BJ1436" s="79"/>
      <c r="BK1436" s="79"/>
      <c r="BL1436" s="79"/>
      <c r="BM1436" s="79"/>
      <c r="BN1436" s="79"/>
      <c r="BO1436" s="79"/>
      <c r="BP1436" s="79"/>
      <c r="BQ1436" s="79"/>
      <c r="BR1436" s="79"/>
      <c r="BS1436" s="79"/>
      <c r="BT1436" s="79"/>
      <c r="BU1436" s="79"/>
      <c r="BV1436" s="79"/>
      <c r="BW1436" s="79"/>
      <c r="BX1436" s="79"/>
      <c r="BY1436" s="79"/>
      <c r="BZ1436" s="79"/>
    </row>
    <row r="1437" spans="1:78">
      <c r="A1437" s="79"/>
      <c r="B1437" s="79"/>
      <c r="C1437" s="79"/>
      <c r="D1437" s="79"/>
      <c r="E1437" s="79"/>
      <c r="F1437" s="79"/>
      <c r="G1437" s="79"/>
      <c r="H1437" s="79"/>
      <c r="I1437" s="79"/>
      <c r="J1437" s="79"/>
      <c r="K1437" s="79"/>
      <c r="L1437" s="79"/>
      <c r="AE1437" s="79"/>
      <c r="AF1437" s="79"/>
      <c r="AG1437" s="79"/>
      <c r="AH1437" s="79"/>
      <c r="AI1437" s="79"/>
      <c r="AJ1437" s="79"/>
      <c r="AK1437" s="79"/>
      <c r="AL1437" s="79"/>
      <c r="AM1437" s="79"/>
      <c r="AN1437" s="79"/>
      <c r="AO1437" s="79"/>
      <c r="AP1437" s="79"/>
      <c r="AQ1437" s="79"/>
      <c r="AR1437" s="79"/>
      <c r="AS1437" s="79"/>
      <c r="AT1437" s="79"/>
      <c r="AU1437" s="79"/>
      <c r="AV1437" s="79"/>
      <c r="AW1437" s="79"/>
      <c r="AX1437" s="79"/>
      <c r="AY1437" s="79"/>
      <c r="AZ1437" s="79"/>
      <c r="BA1437" s="79"/>
      <c r="BB1437" s="79"/>
      <c r="BC1437" s="79"/>
      <c r="BD1437" s="79"/>
      <c r="BE1437" s="79"/>
      <c r="BF1437" s="79"/>
      <c r="BG1437" s="79"/>
      <c r="BH1437" s="79"/>
      <c r="BI1437" s="79"/>
      <c r="BJ1437" s="79"/>
      <c r="BK1437" s="79"/>
      <c r="BL1437" s="79"/>
      <c r="BM1437" s="79"/>
      <c r="BN1437" s="79"/>
      <c r="BO1437" s="79"/>
      <c r="BP1437" s="79"/>
      <c r="BQ1437" s="79"/>
      <c r="BR1437" s="79"/>
      <c r="BS1437" s="79"/>
      <c r="BT1437" s="79"/>
      <c r="BU1437" s="79"/>
      <c r="BV1437" s="79"/>
      <c r="BW1437" s="79"/>
      <c r="BX1437" s="79"/>
      <c r="BY1437" s="79"/>
      <c r="BZ1437" s="79"/>
    </row>
    <row r="1438" spans="1:78">
      <c r="A1438" s="79"/>
      <c r="B1438" s="79"/>
      <c r="C1438" s="79"/>
      <c r="D1438" s="79"/>
      <c r="E1438" s="79"/>
      <c r="F1438" s="79"/>
      <c r="G1438" s="79"/>
      <c r="H1438" s="79"/>
      <c r="I1438" s="79"/>
      <c r="J1438" s="79"/>
      <c r="K1438" s="79"/>
      <c r="L1438" s="79"/>
      <c r="AE1438" s="79"/>
      <c r="AF1438" s="79"/>
      <c r="AG1438" s="79"/>
      <c r="AH1438" s="79"/>
      <c r="AI1438" s="79"/>
      <c r="AJ1438" s="79"/>
      <c r="AK1438" s="79"/>
      <c r="AL1438" s="79"/>
      <c r="AM1438" s="79"/>
      <c r="AN1438" s="79"/>
      <c r="AO1438" s="79"/>
      <c r="AP1438" s="79"/>
      <c r="AQ1438" s="79"/>
      <c r="AR1438" s="79"/>
      <c r="AS1438" s="79"/>
      <c r="AT1438" s="79"/>
      <c r="AU1438" s="79"/>
      <c r="AV1438" s="79"/>
      <c r="AW1438" s="79"/>
      <c r="AX1438" s="79"/>
      <c r="AY1438" s="79"/>
      <c r="AZ1438" s="79"/>
      <c r="BA1438" s="79"/>
      <c r="BB1438" s="79"/>
      <c r="BC1438" s="79"/>
      <c r="BD1438" s="79"/>
      <c r="BE1438" s="79"/>
      <c r="BF1438" s="79"/>
      <c r="BG1438" s="79"/>
      <c r="BH1438" s="79"/>
      <c r="BI1438" s="79"/>
      <c r="BJ1438" s="79"/>
      <c r="BK1438" s="79"/>
      <c r="BL1438" s="79"/>
      <c r="BM1438" s="79"/>
      <c r="BN1438" s="79"/>
      <c r="BO1438" s="79"/>
      <c r="BP1438" s="79"/>
      <c r="BQ1438" s="79"/>
      <c r="BR1438" s="79"/>
      <c r="BS1438" s="79"/>
      <c r="BT1438" s="79"/>
      <c r="BU1438" s="79"/>
      <c r="BV1438" s="79"/>
      <c r="BW1438" s="79"/>
      <c r="BX1438" s="79"/>
      <c r="BY1438" s="79"/>
      <c r="BZ1438" s="79"/>
    </row>
    <row r="1439" spans="1:78">
      <c r="A1439" s="79"/>
      <c r="B1439" s="79"/>
      <c r="C1439" s="79"/>
      <c r="D1439" s="79"/>
      <c r="E1439" s="79"/>
      <c r="F1439" s="79"/>
      <c r="G1439" s="79"/>
      <c r="H1439" s="79"/>
      <c r="I1439" s="79"/>
      <c r="J1439" s="79"/>
      <c r="K1439" s="79"/>
      <c r="L1439" s="79"/>
      <c r="AE1439" s="79"/>
      <c r="AF1439" s="79"/>
      <c r="AG1439" s="79"/>
      <c r="AH1439" s="79"/>
      <c r="AI1439" s="79"/>
      <c r="AJ1439" s="79"/>
      <c r="AK1439" s="79"/>
      <c r="AL1439" s="79"/>
      <c r="AM1439" s="79"/>
      <c r="AN1439" s="79"/>
      <c r="AO1439" s="79"/>
      <c r="AP1439" s="79"/>
      <c r="AQ1439" s="79"/>
      <c r="AR1439" s="79"/>
      <c r="AS1439" s="79"/>
      <c r="AT1439" s="79"/>
      <c r="AU1439" s="79"/>
      <c r="AV1439" s="79"/>
      <c r="AW1439" s="79"/>
      <c r="AX1439" s="79"/>
      <c r="AY1439" s="79"/>
      <c r="AZ1439" s="79"/>
      <c r="BA1439" s="79"/>
      <c r="BB1439" s="79"/>
      <c r="BC1439" s="79"/>
      <c r="BD1439" s="79"/>
      <c r="BE1439" s="79"/>
      <c r="BF1439" s="79"/>
      <c r="BG1439" s="79"/>
      <c r="BH1439" s="79"/>
      <c r="BI1439" s="79"/>
      <c r="BJ1439" s="79"/>
      <c r="BK1439" s="79"/>
      <c r="BL1439" s="79"/>
      <c r="BM1439" s="79"/>
      <c r="BN1439" s="79"/>
      <c r="BO1439" s="79"/>
      <c r="BP1439" s="79"/>
      <c r="BQ1439" s="79"/>
      <c r="BR1439" s="79"/>
      <c r="BS1439" s="79"/>
      <c r="BT1439" s="79"/>
      <c r="BU1439" s="79"/>
      <c r="BV1439" s="79"/>
      <c r="BW1439" s="79"/>
      <c r="BX1439" s="79"/>
      <c r="BY1439" s="79"/>
      <c r="BZ1439" s="79"/>
    </row>
    <row r="1440" spans="1:78">
      <c r="A1440" s="79"/>
      <c r="B1440" s="79"/>
      <c r="C1440" s="79"/>
      <c r="D1440" s="79"/>
      <c r="E1440" s="79"/>
      <c r="F1440" s="79"/>
      <c r="G1440" s="79"/>
      <c r="H1440" s="79"/>
      <c r="I1440" s="79"/>
      <c r="J1440" s="79"/>
      <c r="K1440" s="79"/>
      <c r="L1440" s="79"/>
      <c r="AE1440" s="79"/>
      <c r="AF1440" s="79"/>
      <c r="AG1440" s="79"/>
      <c r="AH1440" s="79"/>
      <c r="AI1440" s="79"/>
      <c r="AJ1440" s="79"/>
      <c r="AK1440" s="79"/>
      <c r="AL1440" s="79"/>
      <c r="AM1440" s="79"/>
      <c r="AN1440" s="79"/>
      <c r="AO1440" s="79"/>
      <c r="AP1440" s="79"/>
      <c r="AQ1440" s="79"/>
      <c r="AR1440" s="79"/>
      <c r="AS1440" s="79"/>
      <c r="AT1440" s="79"/>
      <c r="AU1440" s="79"/>
      <c r="AV1440" s="79"/>
      <c r="AW1440" s="79"/>
      <c r="AX1440" s="79"/>
      <c r="AY1440" s="79"/>
      <c r="AZ1440" s="79"/>
      <c r="BA1440" s="79"/>
      <c r="BB1440" s="79"/>
      <c r="BC1440" s="79"/>
      <c r="BD1440" s="79"/>
      <c r="BE1440" s="79"/>
      <c r="BF1440" s="79"/>
      <c r="BG1440" s="79"/>
      <c r="BH1440" s="79"/>
      <c r="BI1440" s="79"/>
      <c r="BJ1440" s="79"/>
      <c r="BK1440" s="79"/>
      <c r="BL1440" s="79"/>
      <c r="BM1440" s="79"/>
      <c r="BN1440" s="79"/>
      <c r="BO1440" s="79"/>
      <c r="BP1440" s="79"/>
      <c r="BQ1440" s="79"/>
      <c r="BR1440" s="79"/>
      <c r="BS1440" s="79"/>
      <c r="BT1440" s="79"/>
      <c r="BU1440" s="79"/>
      <c r="BV1440" s="79"/>
      <c r="BW1440" s="79"/>
      <c r="BX1440" s="79"/>
      <c r="BY1440" s="79"/>
      <c r="BZ1440" s="79"/>
    </row>
    <row r="1441" spans="1:78">
      <c r="A1441" s="79"/>
      <c r="B1441" s="79"/>
      <c r="C1441" s="79"/>
      <c r="D1441" s="79"/>
      <c r="E1441" s="79"/>
      <c r="F1441" s="79"/>
      <c r="G1441" s="79"/>
      <c r="H1441" s="79"/>
      <c r="I1441" s="79"/>
      <c r="J1441" s="79"/>
      <c r="K1441" s="79"/>
      <c r="L1441" s="79"/>
      <c r="AE1441" s="79"/>
      <c r="AF1441" s="79"/>
      <c r="AG1441" s="79"/>
      <c r="AH1441" s="79"/>
      <c r="AI1441" s="79"/>
      <c r="AJ1441" s="79"/>
      <c r="AK1441" s="79"/>
      <c r="AL1441" s="79"/>
      <c r="AM1441" s="79"/>
      <c r="AN1441" s="79"/>
      <c r="AO1441" s="79"/>
      <c r="AP1441" s="79"/>
      <c r="AQ1441" s="79"/>
      <c r="AR1441" s="79"/>
      <c r="AS1441" s="79"/>
      <c r="AT1441" s="79"/>
      <c r="AU1441" s="79"/>
      <c r="AV1441" s="79"/>
      <c r="AW1441" s="79"/>
      <c r="AX1441" s="79"/>
      <c r="AY1441" s="79"/>
      <c r="AZ1441" s="79"/>
      <c r="BA1441" s="79"/>
      <c r="BB1441" s="79"/>
      <c r="BC1441" s="79"/>
      <c r="BD1441" s="79"/>
      <c r="BE1441" s="79"/>
      <c r="BF1441" s="79"/>
      <c r="BG1441" s="79"/>
      <c r="BH1441" s="79"/>
      <c r="BI1441" s="79"/>
      <c r="BJ1441" s="79"/>
      <c r="BK1441" s="79"/>
      <c r="BL1441" s="79"/>
      <c r="BM1441" s="79"/>
      <c r="BN1441" s="79"/>
      <c r="BO1441" s="79"/>
      <c r="BP1441" s="79"/>
      <c r="BQ1441" s="79"/>
      <c r="BR1441" s="79"/>
      <c r="BS1441" s="79"/>
      <c r="BT1441" s="79"/>
      <c r="BU1441" s="79"/>
      <c r="BV1441" s="79"/>
      <c r="BW1441" s="79"/>
      <c r="BX1441" s="79"/>
      <c r="BY1441" s="79"/>
      <c r="BZ1441" s="79"/>
    </row>
    <row r="1442" spans="1:78">
      <c r="A1442" s="79"/>
      <c r="B1442" s="79"/>
      <c r="C1442" s="79"/>
      <c r="D1442" s="79"/>
      <c r="E1442" s="79"/>
      <c r="F1442" s="79"/>
      <c r="G1442" s="79"/>
      <c r="H1442" s="79"/>
      <c r="I1442" s="79"/>
      <c r="J1442" s="79"/>
      <c r="K1442" s="79"/>
      <c r="L1442" s="79"/>
      <c r="AE1442" s="79"/>
      <c r="AF1442" s="79"/>
      <c r="AG1442" s="79"/>
      <c r="AH1442" s="79"/>
      <c r="AI1442" s="79"/>
      <c r="AJ1442" s="79"/>
      <c r="AK1442" s="79"/>
      <c r="AL1442" s="79"/>
      <c r="AM1442" s="79"/>
      <c r="AN1442" s="79"/>
      <c r="AO1442" s="79"/>
      <c r="AP1442" s="79"/>
      <c r="AQ1442" s="79"/>
      <c r="AR1442" s="79"/>
      <c r="AS1442" s="79"/>
      <c r="AT1442" s="79"/>
      <c r="AU1442" s="79"/>
      <c r="AV1442" s="79"/>
      <c r="AW1442" s="79"/>
      <c r="AX1442" s="79"/>
      <c r="AY1442" s="79"/>
      <c r="AZ1442" s="79"/>
      <c r="BA1442" s="79"/>
      <c r="BB1442" s="79"/>
      <c r="BC1442" s="79"/>
      <c r="BD1442" s="79"/>
      <c r="BE1442" s="79"/>
      <c r="BF1442" s="79"/>
      <c r="BG1442" s="79"/>
      <c r="BH1442" s="79"/>
      <c r="BI1442" s="79"/>
      <c r="BJ1442" s="79"/>
      <c r="BK1442" s="79"/>
      <c r="BL1442" s="79"/>
      <c r="BM1442" s="79"/>
      <c r="BN1442" s="79"/>
      <c r="BO1442" s="79"/>
      <c r="BP1442" s="79"/>
      <c r="BQ1442" s="79"/>
      <c r="BR1442" s="79"/>
      <c r="BS1442" s="79"/>
      <c r="BT1442" s="79"/>
      <c r="BU1442" s="79"/>
      <c r="BV1442" s="79"/>
      <c r="BW1442" s="79"/>
      <c r="BX1442" s="79"/>
      <c r="BY1442" s="79"/>
      <c r="BZ1442" s="79"/>
    </row>
    <row r="1443" spans="1:78">
      <c r="A1443" s="79"/>
      <c r="B1443" s="79"/>
      <c r="C1443" s="79"/>
      <c r="D1443" s="79"/>
      <c r="E1443" s="79"/>
      <c r="F1443" s="79"/>
      <c r="G1443" s="79"/>
      <c r="H1443" s="79"/>
      <c r="I1443" s="79"/>
      <c r="J1443" s="79"/>
      <c r="K1443" s="79"/>
      <c r="L1443" s="79"/>
      <c r="AE1443" s="79"/>
      <c r="AF1443" s="79"/>
      <c r="AG1443" s="79"/>
      <c r="AH1443" s="79"/>
      <c r="AI1443" s="79"/>
      <c r="AJ1443" s="79"/>
      <c r="AK1443" s="79"/>
      <c r="AL1443" s="79"/>
      <c r="AM1443" s="79"/>
      <c r="AN1443" s="79"/>
      <c r="AO1443" s="79"/>
      <c r="AP1443" s="79"/>
      <c r="AQ1443" s="79"/>
      <c r="AR1443" s="79"/>
      <c r="AS1443" s="79"/>
      <c r="AT1443" s="79"/>
      <c r="AU1443" s="79"/>
      <c r="AV1443" s="79"/>
      <c r="AW1443" s="79"/>
      <c r="AX1443" s="79"/>
      <c r="AY1443" s="79"/>
      <c r="AZ1443" s="79"/>
      <c r="BA1443" s="79"/>
      <c r="BB1443" s="79"/>
      <c r="BC1443" s="79"/>
      <c r="BD1443" s="79"/>
      <c r="BE1443" s="79"/>
      <c r="BF1443" s="79"/>
      <c r="BG1443" s="79"/>
      <c r="BH1443" s="79"/>
      <c r="BI1443" s="79"/>
      <c r="BJ1443" s="79"/>
      <c r="BK1443" s="79"/>
      <c r="BL1443" s="79"/>
      <c r="BM1443" s="79"/>
      <c r="BN1443" s="79"/>
      <c r="BO1443" s="79"/>
      <c r="BP1443" s="79"/>
      <c r="BQ1443" s="79"/>
      <c r="BR1443" s="79"/>
      <c r="BS1443" s="79"/>
      <c r="BT1443" s="79"/>
      <c r="BU1443" s="79"/>
      <c r="BV1443" s="79"/>
      <c r="BW1443" s="79"/>
      <c r="BX1443" s="79"/>
      <c r="BY1443" s="79"/>
      <c r="BZ1443" s="79"/>
    </row>
    <row r="1444" spans="1:78">
      <c r="A1444" s="79"/>
      <c r="B1444" s="79"/>
      <c r="C1444" s="79"/>
      <c r="D1444" s="79"/>
      <c r="E1444" s="79"/>
      <c r="F1444" s="79"/>
      <c r="G1444" s="79"/>
      <c r="H1444" s="79"/>
      <c r="I1444" s="79"/>
      <c r="J1444" s="79"/>
      <c r="K1444" s="79"/>
      <c r="L1444" s="79"/>
      <c r="AE1444" s="79"/>
      <c r="AF1444" s="79"/>
      <c r="AG1444" s="79"/>
      <c r="AH1444" s="79"/>
      <c r="AI1444" s="79"/>
      <c r="AJ1444" s="79"/>
      <c r="AK1444" s="79"/>
      <c r="AL1444" s="79"/>
      <c r="AM1444" s="79"/>
      <c r="AN1444" s="79"/>
      <c r="AO1444" s="79"/>
      <c r="AP1444" s="79"/>
      <c r="AQ1444" s="79"/>
      <c r="AR1444" s="79"/>
      <c r="AS1444" s="79"/>
      <c r="AT1444" s="79"/>
      <c r="AU1444" s="79"/>
      <c r="AV1444" s="79"/>
      <c r="AW1444" s="79"/>
      <c r="AX1444" s="79"/>
      <c r="AY1444" s="79"/>
      <c r="AZ1444" s="79"/>
      <c r="BA1444" s="79"/>
      <c r="BB1444" s="79"/>
      <c r="BC1444" s="79"/>
      <c r="BD1444" s="79"/>
      <c r="BE1444" s="79"/>
      <c r="BF1444" s="79"/>
      <c r="BG1444" s="79"/>
      <c r="BH1444" s="79"/>
      <c r="BI1444" s="79"/>
      <c r="BJ1444" s="79"/>
      <c r="BK1444" s="79"/>
      <c r="BL1444" s="79"/>
      <c r="BM1444" s="79"/>
      <c r="BN1444" s="79"/>
      <c r="BO1444" s="79"/>
      <c r="BP1444" s="79"/>
      <c r="BQ1444" s="79"/>
      <c r="BR1444" s="79"/>
      <c r="BS1444" s="79"/>
      <c r="BT1444" s="79"/>
      <c r="BU1444" s="79"/>
      <c r="BV1444" s="79"/>
      <c r="BW1444" s="79"/>
      <c r="BX1444" s="79"/>
      <c r="BY1444" s="79"/>
      <c r="BZ1444" s="79"/>
    </row>
    <row r="1445" spans="1:78">
      <c r="A1445" s="79"/>
      <c r="B1445" s="79"/>
      <c r="C1445" s="79"/>
      <c r="D1445" s="79"/>
      <c r="E1445" s="79"/>
      <c r="F1445" s="79"/>
      <c r="G1445" s="79"/>
      <c r="H1445" s="79"/>
      <c r="I1445" s="79"/>
      <c r="J1445" s="79"/>
      <c r="K1445" s="79"/>
      <c r="L1445" s="79"/>
      <c r="AE1445" s="79"/>
      <c r="AF1445" s="79"/>
      <c r="AG1445" s="79"/>
      <c r="AH1445" s="79"/>
      <c r="AI1445" s="79"/>
      <c r="AJ1445" s="79"/>
      <c r="AK1445" s="79"/>
      <c r="AL1445" s="79"/>
      <c r="AM1445" s="79"/>
      <c r="AN1445" s="79"/>
      <c r="AO1445" s="79"/>
      <c r="AP1445" s="79"/>
      <c r="AQ1445" s="79"/>
      <c r="AR1445" s="79"/>
      <c r="AS1445" s="79"/>
      <c r="AT1445" s="79"/>
      <c r="AU1445" s="79"/>
      <c r="AV1445" s="79"/>
      <c r="AW1445" s="79"/>
      <c r="AX1445" s="79"/>
      <c r="AY1445" s="79"/>
      <c r="AZ1445" s="79"/>
      <c r="BA1445" s="79"/>
      <c r="BB1445" s="79"/>
      <c r="BC1445" s="79"/>
      <c r="BD1445" s="79"/>
      <c r="BE1445" s="79"/>
      <c r="BF1445" s="79"/>
      <c r="BG1445" s="79"/>
      <c r="BH1445" s="79"/>
      <c r="BI1445" s="79"/>
      <c r="BJ1445" s="79"/>
      <c r="BK1445" s="79"/>
      <c r="BL1445" s="79"/>
      <c r="BM1445" s="79"/>
      <c r="BN1445" s="79"/>
      <c r="BO1445" s="79"/>
      <c r="BP1445" s="79"/>
      <c r="BQ1445" s="79"/>
      <c r="BR1445" s="79"/>
      <c r="BS1445" s="79"/>
      <c r="BT1445" s="79"/>
      <c r="BU1445" s="79"/>
      <c r="BV1445" s="79"/>
      <c r="BW1445" s="79"/>
      <c r="BX1445" s="79"/>
      <c r="BY1445" s="79"/>
      <c r="BZ1445" s="79"/>
    </row>
    <row r="1446" spans="1:78">
      <c r="A1446" s="79"/>
      <c r="B1446" s="79"/>
      <c r="C1446" s="79"/>
      <c r="D1446" s="79"/>
      <c r="E1446" s="79"/>
      <c r="F1446" s="79"/>
      <c r="G1446" s="79"/>
      <c r="H1446" s="79"/>
      <c r="I1446" s="79"/>
      <c r="J1446" s="79"/>
      <c r="K1446" s="79"/>
      <c r="L1446" s="79"/>
      <c r="AE1446" s="79"/>
      <c r="AF1446" s="79"/>
      <c r="AG1446" s="79"/>
      <c r="AH1446" s="79"/>
      <c r="AI1446" s="79"/>
      <c r="AJ1446" s="79"/>
      <c r="AK1446" s="79"/>
      <c r="AL1446" s="79"/>
      <c r="AM1446" s="79"/>
      <c r="AN1446" s="79"/>
      <c r="AO1446" s="79"/>
      <c r="AP1446" s="79"/>
      <c r="AQ1446" s="79"/>
      <c r="AR1446" s="79"/>
      <c r="AS1446" s="79"/>
      <c r="AT1446" s="79"/>
      <c r="AU1446" s="79"/>
      <c r="AV1446" s="79"/>
      <c r="AW1446" s="79"/>
      <c r="AX1446" s="79"/>
      <c r="AY1446" s="79"/>
      <c r="AZ1446" s="79"/>
      <c r="BA1446" s="79"/>
      <c r="BB1446" s="79"/>
      <c r="BC1446" s="79"/>
      <c r="BD1446" s="79"/>
      <c r="BE1446" s="79"/>
      <c r="BF1446" s="79"/>
      <c r="BG1446" s="79"/>
      <c r="BH1446" s="79"/>
      <c r="BI1446" s="79"/>
      <c r="BJ1446" s="79"/>
      <c r="BK1446" s="79"/>
      <c r="BL1446" s="79"/>
      <c r="BM1446" s="79"/>
      <c r="BN1446" s="79"/>
      <c r="BO1446" s="79"/>
      <c r="BP1446" s="79"/>
      <c r="BQ1446" s="79"/>
      <c r="BR1446" s="79"/>
      <c r="BS1446" s="79"/>
      <c r="BT1446" s="79"/>
      <c r="BU1446" s="79"/>
      <c r="BV1446" s="79"/>
      <c r="BW1446" s="79"/>
      <c r="BX1446" s="79"/>
      <c r="BY1446" s="79"/>
      <c r="BZ1446" s="79"/>
    </row>
    <row r="1447" spans="1:78">
      <c r="A1447" s="79"/>
      <c r="B1447" s="79"/>
      <c r="C1447" s="79"/>
      <c r="D1447" s="79"/>
      <c r="E1447" s="79"/>
      <c r="F1447" s="79"/>
      <c r="G1447" s="79"/>
      <c r="H1447" s="79"/>
      <c r="I1447" s="79"/>
      <c r="J1447" s="79"/>
      <c r="K1447" s="79"/>
      <c r="L1447" s="79"/>
      <c r="AE1447" s="79"/>
      <c r="AF1447" s="79"/>
      <c r="AG1447" s="79"/>
      <c r="AH1447" s="79"/>
      <c r="AI1447" s="79"/>
      <c r="AJ1447" s="79"/>
      <c r="AK1447" s="79"/>
      <c r="AL1447" s="79"/>
      <c r="AM1447" s="79"/>
      <c r="AN1447" s="79"/>
      <c r="AO1447" s="79"/>
      <c r="AP1447" s="79"/>
      <c r="AQ1447" s="79"/>
      <c r="AR1447" s="79"/>
      <c r="AS1447" s="79"/>
      <c r="AT1447" s="79"/>
      <c r="AU1447" s="79"/>
      <c r="AV1447" s="79"/>
      <c r="AW1447" s="79"/>
      <c r="AX1447" s="79"/>
      <c r="AY1447" s="79"/>
      <c r="AZ1447" s="79"/>
      <c r="BA1447" s="79"/>
      <c r="BB1447" s="79"/>
      <c r="BC1447" s="79"/>
      <c r="BD1447" s="79"/>
      <c r="BE1447" s="79"/>
      <c r="BF1447" s="79"/>
      <c r="BG1447" s="79"/>
      <c r="BH1447" s="79"/>
      <c r="BI1447" s="79"/>
      <c r="BJ1447" s="79"/>
      <c r="BK1447" s="79"/>
      <c r="BL1447" s="79"/>
      <c r="BM1447" s="79"/>
      <c r="BN1447" s="79"/>
      <c r="BO1447" s="79"/>
      <c r="BP1447" s="79"/>
      <c r="BQ1447" s="79"/>
      <c r="BR1447" s="79"/>
      <c r="BS1447" s="79"/>
      <c r="BT1447" s="79"/>
      <c r="BU1447" s="79"/>
      <c r="BV1447" s="79"/>
      <c r="BW1447" s="79"/>
      <c r="BX1447" s="79"/>
      <c r="BY1447" s="79"/>
      <c r="BZ1447" s="79"/>
    </row>
    <row r="1448" spans="1:78">
      <c r="A1448" s="79"/>
      <c r="B1448" s="79"/>
      <c r="C1448" s="79"/>
      <c r="D1448" s="79"/>
      <c r="E1448" s="79"/>
      <c r="F1448" s="79"/>
      <c r="G1448" s="79"/>
      <c r="H1448" s="79"/>
      <c r="I1448" s="79"/>
      <c r="J1448" s="79"/>
      <c r="K1448" s="79"/>
      <c r="L1448" s="79"/>
      <c r="AE1448" s="79"/>
      <c r="AF1448" s="79"/>
      <c r="AG1448" s="79"/>
      <c r="AH1448" s="79"/>
      <c r="AI1448" s="79"/>
      <c r="AJ1448" s="79"/>
      <c r="AK1448" s="79"/>
      <c r="AL1448" s="79"/>
      <c r="AM1448" s="79"/>
      <c r="AN1448" s="79"/>
      <c r="AO1448" s="79"/>
      <c r="AP1448" s="79"/>
      <c r="AQ1448" s="79"/>
      <c r="AR1448" s="79"/>
      <c r="AS1448" s="79"/>
      <c r="AT1448" s="79"/>
      <c r="AU1448" s="79"/>
      <c r="AV1448" s="79"/>
      <c r="AW1448" s="79"/>
      <c r="AX1448" s="79"/>
      <c r="AY1448" s="79"/>
      <c r="AZ1448" s="79"/>
      <c r="BA1448" s="79"/>
      <c r="BB1448" s="79"/>
      <c r="BC1448" s="79"/>
      <c r="BD1448" s="79"/>
      <c r="BE1448" s="79"/>
      <c r="BF1448" s="79"/>
      <c r="BG1448" s="79"/>
      <c r="BH1448" s="79"/>
      <c r="BI1448" s="79"/>
      <c r="BJ1448" s="79"/>
      <c r="BK1448" s="79"/>
      <c r="BL1448" s="79"/>
      <c r="BM1448" s="79"/>
      <c r="BN1448" s="79"/>
      <c r="BO1448" s="79"/>
      <c r="BP1448" s="79"/>
      <c r="BQ1448" s="79"/>
      <c r="BR1448" s="79"/>
      <c r="BS1448" s="79"/>
      <c r="BT1448" s="79"/>
      <c r="BU1448" s="79"/>
      <c r="BV1448" s="79"/>
      <c r="BW1448" s="79"/>
      <c r="BX1448" s="79"/>
      <c r="BY1448" s="79"/>
      <c r="BZ1448" s="79"/>
    </row>
    <row r="1449" spans="1:78">
      <c r="A1449" s="79"/>
      <c r="B1449" s="79"/>
      <c r="C1449" s="79"/>
      <c r="D1449" s="79"/>
      <c r="E1449" s="79"/>
      <c r="F1449" s="79"/>
      <c r="G1449" s="79"/>
      <c r="H1449" s="79"/>
      <c r="I1449" s="79"/>
      <c r="J1449" s="79"/>
      <c r="K1449" s="79"/>
      <c r="L1449" s="79"/>
      <c r="AE1449" s="79"/>
      <c r="AF1449" s="79"/>
      <c r="AG1449" s="79"/>
      <c r="AH1449" s="79"/>
      <c r="AI1449" s="79"/>
      <c r="AJ1449" s="79"/>
      <c r="AK1449" s="79"/>
      <c r="AL1449" s="79"/>
      <c r="AM1449" s="79"/>
      <c r="AN1449" s="79"/>
      <c r="AO1449" s="79"/>
      <c r="AP1449" s="79"/>
      <c r="AQ1449" s="79"/>
      <c r="AR1449" s="79"/>
      <c r="AS1449" s="79"/>
      <c r="AT1449" s="79"/>
      <c r="AU1449" s="79"/>
      <c r="AV1449" s="79"/>
      <c r="AW1449" s="79"/>
      <c r="AX1449" s="79"/>
      <c r="AY1449" s="79"/>
      <c r="AZ1449" s="79"/>
      <c r="BA1449" s="79"/>
      <c r="BB1449" s="79"/>
      <c r="BC1449" s="79"/>
      <c r="BD1449" s="79"/>
      <c r="BE1449" s="79"/>
      <c r="BF1449" s="79"/>
      <c r="BG1449" s="79"/>
      <c r="BH1449" s="79"/>
      <c r="BI1449" s="79"/>
      <c r="BJ1449" s="79"/>
      <c r="BK1449" s="79"/>
      <c r="BL1449" s="79"/>
      <c r="BM1449" s="79"/>
      <c r="BN1449" s="79"/>
      <c r="BO1449" s="79"/>
      <c r="BP1449" s="79"/>
      <c r="BQ1449" s="79"/>
      <c r="BR1449" s="79"/>
      <c r="BS1449" s="79"/>
      <c r="BT1449" s="79"/>
      <c r="BU1449" s="79"/>
      <c r="BV1449" s="79"/>
      <c r="BW1449" s="79"/>
      <c r="BX1449" s="79"/>
      <c r="BY1449" s="79"/>
      <c r="BZ1449" s="79"/>
    </row>
    <row r="1450" spans="1:78">
      <c r="A1450" s="79"/>
      <c r="B1450" s="79"/>
      <c r="C1450" s="79"/>
      <c r="D1450" s="79"/>
      <c r="E1450" s="79"/>
      <c r="F1450" s="79"/>
      <c r="G1450" s="79"/>
      <c r="H1450" s="79"/>
      <c r="I1450" s="79"/>
      <c r="J1450" s="79"/>
      <c r="K1450" s="79"/>
      <c r="L1450" s="79"/>
      <c r="AE1450" s="79"/>
      <c r="AF1450" s="79"/>
      <c r="AG1450" s="79"/>
      <c r="AH1450" s="79"/>
      <c r="AI1450" s="79"/>
      <c r="AJ1450" s="79"/>
      <c r="AK1450" s="79"/>
      <c r="AL1450" s="79"/>
      <c r="AM1450" s="79"/>
      <c r="AN1450" s="79"/>
      <c r="AO1450" s="79"/>
      <c r="AP1450" s="79"/>
      <c r="AQ1450" s="79"/>
      <c r="AR1450" s="79"/>
      <c r="AS1450" s="79"/>
      <c r="AT1450" s="79"/>
      <c r="AU1450" s="79"/>
      <c r="AV1450" s="79"/>
      <c r="AW1450" s="79"/>
      <c r="AX1450" s="79"/>
      <c r="AY1450" s="79"/>
      <c r="AZ1450" s="79"/>
      <c r="BA1450" s="79"/>
      <c r="BB1450" s="79"/>
      <c r="BC1450" s="79"/>
      <c r="BD1450" s="79"/>
      <c r="BE1450" s="79"/>
      <c r="BF1450" s="79"/>
      <c r="BG1450" s="79"/>
      <c r="BH1450" s="79"/>
      <c r="BI1450" s="79"/>
      <c r="BJ1450" s="79"/>
      <c r="BK1450" s="79"/>
      <c r="BL1450" s="79"/>
      <c r="BM1450" s="79"/>
      <c r="BN1450" s="79"/>
      <c r="BO1450" s="79"/>
      <c r="BP1450" s="79"/>
      <c r="BQ1450" s="79"/>
      <c r="BR1450" s="79"/>
      <c r="BS1450" s="79"/>
      <c r="BT1450" s="79"/>
      <c r="BU1450" s="79"/>
      <c r="BV1450" s="79"/>
      <c r="BW1450" s="79"/>
      <c r="BX1450" s="79"/>
      <c r="BY1450" s="79"/>
      <c r="BZ1450" s="79"/>
    </row>
    <row r="1451" spans="1:78">
      <c r="A1451" s="79"/>
      <c r="B1451" s="79"/>
      <c r="C1451" s="79"/>
      <c r="D1451" s="79"/>
      <c r="E1451" s="79"/>
      <c r="F1451" s="79"/>
      <c r="G1451" s="79"/>
      <c r="H1451" s="79"/>
      <c r="I1451" s="79"/>
      <c r="J1451" s="79"/>
      <c r="K1451" s="79"/>
      <c r="L1451" s="79"/>
      <c r="AE1451" s="79"/>
      <c r="AF1451" s="79"/>
      <c r="AG1451" s="79"/>
      <c r="AH1451" s="79"/>
      <c r="AI1451" s="79"/>
      <c r="AJ1451" s="79"/>
      <c r="AK1451" s="79"/>
      <c r="AL1451" s="79"/>
      <c r="AM1451" s="79"/>
      <c r="AN1451" s="79"/>
      <c r="AO1451" s="79"/>
      <c r="AP1451" s="79"/>
      <c r="AQ1451" s="79"/>
      <c r="AR1451" s="79"/>
      <c r="AS1451" s="79"/>
      <c r="AT1451" s="79"/>
      <c r="AU1451" s="79"/>
      <c r="AV1451" s="79"/>
      <c r="AW1451" s="79"/>
      <c r="AX1451" s="79"/>
      <c r="AY1451" s="79"/>
      <c r="AZ1451" s="79"/>
      <c r="BA1451" s="79"/>
      <c r="BB1451" s="79"/>
      <c r="BC1451" s="79"/>
      <c r="BD1451" s="79"/>
      <c r="BE1451" s="79"/>
      <c r="BF1451" s="79"/>
      <c r="BG1451" s="79"/>
      <c r="BH1451" s="79"/>
      <c r="BI1451" s="79"/>
      <c r="BJ1451" s="79"/>
      <c r="BK1451" s="79"/>
      <c r="BL1451" s="79"/>
      <c r="BM1451" s="79"/>
      <c r="BN1451" s="79"/>
      <c r="BO1451" s="79"/>
      <c r="BP1451" s="79"/>
      <c r="BQ1451" s="79"/>
      <c r="BR1451" s="79"/>
      <c r="BS1451" s="79"/>
      <c r="BT1451" s="79"/>
      <c r="BU1451" s="79"/>
      <c r="BV1451" s="79"/>
      <c r="BW1451" s="79"/>
      <c r="BX1451" s="79"/>
      <c r="BY1451" s="79"/>
      <c r="BZ1451" s="79"/>
    </row>
    <row r="1452" spans="1:78">
      <c r="A1452" s="79"/>
      <c r="B1452" s="79"/>
      <c r="C1452" s="79"/>
      <c r="D1452" s="79"/>
      <c r="E1452" s="79"/>
      <c r="F1452" s="79"/>
      <c r="G1452" s="79"/>
      <c r="H1452" s="79"/>
      <c r="I1452" s="79"/>
      <c r="J1452" s="79"/>
      <c r="K1452" s="79"/>
      <c r="L1452" s="79"/>
      <c r="AE1452" s="79"/>
      <c r="AF1452" s="79"/>
      <c r="AG1452" s="79"/>
      <c r="AH1452" s="79"/>
      <c r="AI1452" s="79"/>
      <c r="AJ1452" s="79"/>
      <c r="AK1452" s="79"/>
      <c r="AL1452" s="79"/>
      <c r="AM1452" s="79"/>
      <c r="AN1452" s="79"/>
      <c r="AO1452" s="79"/>
      <c r="AP1452" s="79"/>
      <c r="AQ1452" s="79"/>
      <c r="AR1452" s="79"/>
      <c r="AS1452" s="79"/>
      <c r="AT1452" s="79"/>
      <c r="AU1452" s="79"/>
      <c r="AV1452" s="79"/>
      <c r="AW1452" s="79"/>
      <c r="AX1452" s="79"/>
      <c r="AY1452" s="79"/>
      <c r="AZ1452" s="79"/>
      <c r="BA1452" s="79"/>
      <c r="BB1452" s="79"/>
      <c r="BC1452" s="79"/>
      <c r="BD1452" s="79"/>
      <c r="BE1452" s="79"/>
      <c r="BF1452" s="79"/>
      <c r="BG1452" s="79"/>
      <c r="BH1452" s="79"/>
      <c r="BI1452" s="79"/>
      <c r="BJ1452" s="79"/>
      <c r="BK1452" s="79"/>
      <c r="BL1452" s="79"/>
      <c r="BM1452" s="79"/>
      <c r="BN1452" s="79"/>
      <c r="BO1452" s="79"/>
      <c r="BP1452" s="79"/>
      <c r="BQ1452" s="79"/>
      <c r="BR1452" s="79"/>
      <c r="BS1452" s="79"/>
      <c r="BT1452" s="79"/>
      <c r="BU1452" s="79"/>
      <c r="BV1452" s="79"/>
      <c r="BW1452" s="79"/>
      <c r="BX1452" s="79"/>
      <c r="BY1452" s="79"/>
      <c r="BZ1452" s="79"/>
    </row>
    <row r="1453" spans="1:78">
      <c r="A1453" s="79"/>
      <c r="B1453" s="79"/>
      <c r="C1453" s="79"/>
      <c r="D1453" s="79"/>
      <c r="E1453" s="79"/>
      <c r="F1453" s="79"/>
      <c r="G1453" s="79"/>
      <c r="H1453" s="79"/>
      <c r="I1453" s="79"/>
      <c r="J1453" s="79"/>
      <c r="K1453" s="79"/>
      <c r="L1453" s="79"/>
      <c r="AE1453" s="79"/>
      <c r="AF1453" s="79"/>
      <c r="AG1453" s="79"/>
      <c r="AH1453" s="79"/>
      <c r="AI1453" s="79"/>
      <c r="AJ1453" s="79"/>
      <c r="AK1453" s="79"/>
      <c r="AL1453" s="79"/>
      <c r="AM1453" s="79"/>
      <c r="AN1453" s="79"/>
      <c r="AO1453" s="79"/>
      <c r="AP1453" s="79"/>
      <c r="AQ1453" s="79"/>
      <c r="AR1453" s="79"/>
      <c r="AS1453" s="79"/>
      <c r="AT1453" s="79"/>
      <c r="AU1453" s="79"/>
      <c r="AV1453" s="79"/>
      <c r="AW1453" s="79"/>
      <c r="AX1453" s="79"/>
      <c r="AY1453" s="79"/>
      <c r="AZ1453" s="79"/>
      <c r="BA1453" s="79"/>
      <c r="BB1453" s="79"/>
      <c r="BC1453" s="79"/>
      <c r="BD1453" s="79"/>
      <c r="BE1453" s="79"/>
      <c r="BF1453" s="79"/>
      <c r="BG1453" s="79"/>
      <c r="BH1453" s="79"/>
      <c r="BI1453" s="79"/>
      <c r="BJ1453" s="79"/>
      <c r="BK1453" s="79"/>
      <c r="BL1453" s="79"/>
      <c r="BM1453" s="79"/>
      <c r="BN1453" s="79"/>
      <c r="BO1453" s="79"/>
      <c r="BP1453" s="79"/>
      <c r="BQ1453" s="79"/>
      <c r="BR1453" s="79"/>
      <c r="BS1453" s="79"/>
      <c r="BT1453" s="79"/>
      <c r="BU1453" s="79"/>
      <c r="BV1453" s="79"/>
      <c r="BW1453" s="79"/>
      <c r="BX1453" s="79"/>
      <c r="BY1453" s="79"/>
      <c r="BZ1453" s="79"/>
    </row>
    <row r="1454" spans="1:78">
      <c r="A1454" s="79"/>
      <c r="B1454" s="79"/>
      <c r="C1454" s="79"/>
      <c r="D1454" s="79"/>
      <c r="E1454" s="79"/>
      <c r="F1454" s="79"/>
      <c r="G1454" s="79"/>
      <c r="H1454" s="79"/>
      <c r="I1454" s="79"/>
      <c r="J1454" s="79"/>
      <c r="K1454" s="79"/>
      <c r="L1454" s="79"/>
      <c r="AE1454" s="79"/>
      <c r="AF1454" s="79"/>
      <c r="AG1454" s="79"/>
      <c r="AH1454" s="79"/>
      <c r="AI1454" s="79"/>
      <c r="AJ1454" s="79"/>
      <c r="AK1454" s="79"/>
      <c r="AL1454" s="79"/>
      <c r="AM1454" s="79"/>
      <c r="AN1454" s="79"/>
      <c r="AO1454" s="79"/>
      <c r="AP1454" s="79"/>
      <c r="AQ1454" s="79"/>
      <c r="AR1454" s="79"/>
      <c r="AS1454" s="79"/>
      <c r="AT1454" s="79"/>
      <c r="AU1454" s="79"/>
      <c r="AV1454" s="79"/>
      <c r="AW1454" s="79"/>
      <c r="AX1454" s="79"/>
      <c r="AY1454" s="79"/>
      <c r="AZ1454" s="79"/>
      <c r="BA1454" s="79"/>
      <c r="BB1454" s="79"/>
      <c r="BC1454" s="79"/>
      <c r="BD1454" s="79"/>
      <c r="BE1454" s="79"/>
      <c r="BF1454" s="79"/>
      <c r="BG1454" s="79"/>
      <c r="BH1454" s="79"/>
      <c r="BI1454" s="79"/>
      <c r="BJ1454" s="79"/>
      <c r="BK1454" s="79"/>
      <c r="BL1454" s="79"/>
      <c r="BM1454" s="79"/>
      <c r="BN1454" s="79"/>
      <c r="BO1454" s="79"/>
      <c r="BP1454" s="79"/>
      <c r="BQ1454" s="79"/>
      <c r="BR1454" s="79"/>
      <c r="BS1454" s="79"/>
      <c r="BT1454" s="79"/>
      <c r="BU1454" s="79"/>
      <c r="BV1454" s="79"/>
      <c r="BW1454" s="79"/>
      <c r="BX1454" s="79"/>
      <c r="BY1454" s="79"/>
      <c r="BZ1454" s="79"/>
    </row>
    <row r="1455" spans="1:78">
      <c r="A1455" s="79"/>
      <c r="B1455" s="79"/>
      <c r="C1455" s="79"/>
      <c r="D1455" s="79"/>
      <c r="E1455" s="79"/>
      <c r="F1455" s="79"/>
      <c r="G1455" s="79"/>
      <c r="H1455" s="79"/>
      <c r="I1455" s="79"/>
      <c r="J1455" s="79"/>
      <c r="K1455" s="79"/>
      <c r="L1455" s="79"/>
      <c r="AE1455" s="79"/>
      <c r="AF1455" s="79"/>
      <c r="AG1455" s="79"/>
      <c r="AH1455" s="79"/>
      <c r="AI1455" s="79"/>
      <c r="AJ1455" s="79"/>
      <c r="AK1455" s="79"/>
      <c r="AL1455" s="79"/>
      <c r="AM1455" s="79"/>
      <c r="AN1455" s="79"/>
      <c r="AO1455" s="79"/>
      <c r="AP1455" s="79"/>
      <c r="AQ1455" s="79"/>
      <c r="AR1455" s="79"/>
      <c r="AS1455" s="79"/>
      <c r="AT1455" s="79"/>
      <c r="AU1455" s="79"/>
      <c r="AV1455" s="79"/>
      <c r="AW1455" s="79"/>
      <c r="AX1455" s="79"/>
      <c r="AY1455" s="79"/>
      <c r="AZ1455" s="79"/>
      <c r="BA1455" s="79"/>
      <c r="BB1455" s="79"/>
      <c r="BC1455" s="79"/>
      <c r="BD1455" s="79"/>
      <c r="BE1455" s="79"/>
      <c r="BF1455" s="79"/>
      <c r="BG1455" s="79"/>
      <c r="BH1455" s="79"/>
      <c r="BI1455" s="79"/>
      <c r="BJ1455" s="79"/>
      <c r="BK1455" s="79"/>
      <c r="BL1455" s="79"/>
      <c r="BM1455" s="79"/>
      <c r="BN1455" s="79"/>
      <c r="BO1455" s="79"/>
      <c r="BP1455" s="79"/>
      <c r="BQ1455" s="79"/>
      <c r="BR1455" s="79"/>
      <c r="BS1455" s="79"/>
      <c r="BT1455" s="79"/>
      <c r="BU1455" s="79"/>
      <c r="BV1455" s="79"/>
      <c r="BW1455" s="79"/>
      <c r="BX1455" s="79"/>
      <c r="BY1455" s="79"/>
      <c r="BZ1455" s="79"/>
    </row>
    <row r="1456" spans="1:78">
      <c r="A1456" s="79"/>
      <c r="B1456" s="79"/>
      <c r="C1456" s="79"/>
      <c r="D1456" s="79"/>
      <c r="E1456" s="79"/>
      <c r="F1456" s="79"/>
      <c r="G1456" s="79"/>
      <c r="H1456" s="79"/>
      <c r="I1456" s="79"/>
      <c r="J1456" s="79"/>
      <c r="K1456" s="79"/>
      <c r="L1456" s="79"/>
      <c r="AE1456" s="79"/>
      <c r="AF1456" s="79"/>
      <c r="AG1456" s="79"/>
      <c r="AH1456" s="79"/>
      <c r="AI1456" s="79"/>
      <c r="AJ1456" s="79"/>
      <c r="AK1456" s="79"/>
      <c r="AL1456" s="79"/>
      <c r="AM1456" s="79"/>
      <c r="AN1456" s="79"/>
      <c r="AO1456" s="79"/>
      <c r="AP1456" s="79"/>
      <c r="AQ1456" s="79"/>
      <c r="AR1456" s="79"/>
      <c r="AS1456" s="79"/>
      <c r="AT1456" s="79"/>
      <c r="AU1456" s="79"/>
      <c r="AV1456" s="79"/>
      <c r="AW1456" s="79"/>
      <c r="AX1456" s="79"/>
      <c r="AY1456" s="79"/>
      <c r="AZ1456" s="79"/>
      <c r="BA1456" s="79"/>
      <c r="BB1456" s="79"/>
      <c r="BC1456" s="79"/>
      <c r="BD1456" s="79"/>
      <c r="BE1456" s="79"/>
      <c r="BF1456" s="79"/>
      <c r="BG1456" s="79"/>
      <c r="BH1456" s="79"/>
      <c r="BI1456" s="79"/>
      <c r="BJ1456" s="79"/>
      <c r="BK1456" s="79"/>
      <c r="BL1456" s="79"/>
      <c r="BM1456" s="79"/>
      <c r="BN1456" s="79"/>
      <c r="BO1456" s="79"/>
      <c r="BP1456" s="79"/>
      <c r="BQ1456" s="79"/>
      <c r="BR1456" s="79"/>
      <c r="BS1456" s="79"/>
      <c r="BT1456" s="79"/>
      <c r="BU1456" s="79"/>
      <c r="BV1456" s="79"/>
      <c r="BW1456" s="79"/>
      <c r="BX1456" s="79"/>
      <c r="BY1456" s="79"/>
      <c r="BZ1456" s="79"/>
    </row>
    <row r="1457" spans="1:78">
      <c r="A1457" s="79"/>
      <c r="B1457" s="79"/>
      <c r="C1457" s="79"/>
      <c r="D1457" s="79"/>
      <c r="E1457" s="79"/>
      <c r="F1457" s="79"/>
      <c r="G1457" s="79"/>
      <c r="H1457" s="79"/>
      <c r="I1457" s="79"/>
      <c r="J1457" s="79"/>
      <c r="K1457" s="79"/>
      <c r="L1457" s="79"/>
      <c r="AE1457" s="79"/>
      <c r="AF1457" s="79"/>
      <c r="AG1457" s="79"/>
      <c r="AH1457" s="79"/>
      <c r="AI1457" s="79"/>
      <c r="AJ1457" s="79"/>
      <c r="AK1457" s="79"/>
      <c r="AL1457" s="79"/>
      <c r="AM1457" s="79"/>
      <c r="AN1457" s="79"/>
      <c r="AO1457" s="79"/>
      <c r="AP1457" s="79"/>
      <c r="AQ1457" s="79"/>
      <c r="AR1457" s="79"/>
      <c r="AS1457" s="79"/>
      <c r="AT1457" s="79"/>
      <c r="AU1457" s="79"/>
      <c r="AV1457" s="79"/>
      <c r="AW1457" s="79"/>
      <c r="AX1457" s="79"/>
      <c r="AY1457" s="79"/>
      <c r="AZ1457" s="79"/>
      <c r="BA1457" s="79"/>
      <c r="BB1457" s="79"/>
      <c r="BC1457" s="79"/>
      <c r="BD1457" s="79"/>
      <c r="BE1457" s="79"/>
      <c r="BF1457" s="79"/>
      <c r="BG1457" s="79"/>
      <c r="BH1457" s="79"/>
      <c r="BI1457" s="79"/>
      <c r="BJ1457" s="79"/>
      <c r="BK1457" s="79"/>
      <c r="BL1457" s="79"/>
      <c r="BM1457" s="79"/>
      <c r="BN1457" s="79"/>
      <c r="BO1457" s="79"/>
      <c r="BP1457" s="79"/>
      <c r="BQ1457" s="79"/>
      <c r="BR1457" s="79"/>
      <c r="BS1457" s="79"/>
      <c r="BT1457" s="79"/>
      <c r="BU1457" s="79"/>
      <c r="BV1457" s="79"/>
      <c r="BW1457" s="79"/>
      <c r="BX1457" s="79"/>
      <c r="BY1457" s="79"/>
      <c r="BZ1457" s="79"/>
    </row>
    <row r="1458" spans="1:78">
      <c r="A1458" s="79"/>
      <c r="B1458" s="79"/>
      <c r="C1458" s="79"/>
      <c r="D1458" s="79"/>
      <c r="E1458" s="79"/>
      <c r="F1458" s="79"/>
      <c r="G1458" s="79"/>
      <c r="H1458" s="79"/>
      <c r="I1458" s="79"/>
      <c r="J1458" s="79"/>
      <c r="K1458" s="79"/>
      <c r="L1458" s="79"/>
      <c r="AE1458" s="79"/>
      <c r="AF1458" s="79"/>
      <c r="AG1458" s="79"/>
      <c r="AH1458" s="79"/>
      <c r="AI1458" s="79"/>
      <c r="AJ1458" s="79"/>
      <c r="AK1458" s="79"/>
      <c r="AL1458" s="79"/>
      <c r="AM1458" s="79"/>
      <c r="AN1458" s="79"/>
      <c r="AO1458" s="79"/>
      <c r="AP1458" s="79"/>
      <c r="AQ1458" s="79"/>
      <c r="AR1458" s="79"/>
      <c r="AS1458" s="79"/>
      <c r="AT1458" s="79"/>
      <c r="AU1458" s="79"/>
      <c r="AV1458" s="79"/>
      <c r="AW1458" s="79"/>
      <c r="AX1458" s="79"/>
      <c r="AY1458" s="79"/>
      <c r="AZ1458" s="79"/>
      <c r="BA1458" s="79"/>
      <c r="BB1458" s="79"/>
      <c r="BC1458" s="79"/>
      <c r="BD1458" s="79"/>
      <c r="BE1458" s="79"/>
      <c r="BF1458" s="79"/>
      <c r="BG1458" s="79"/>
      <c r="BH1458" s="79"/>
      <c r="BI1458" s="79"/>
      <c r="BJ1458" s="79"/>
      <c r="BK1458" s="79"/>
      <c r="BL1458" s="79"/>
      <c r="BM1458" s="79"/>
      <c r="BN1458" s="79"/>
      <c r="BO1458" s="79"/>
      <c r="BP1458" s="79"/>
      <c r="BQ1458" s="79"/>
      <c r="BR1458" s="79"/>
      <c r="BS1458" s="79"/>
      <c r="BT1458" s="79"/>
      <c r="BU1458" s="79"/>
      <c r="BV1458" s="79"/>
      <c r="BW1458" s="79"/>
      <c r="BX1458" s="79"/>
      <c r="BY1458" s="79"/>
      <c r="BZ1458" s="79"/>
    </row>
    <row r="1459" spans="1:78">
      <c r="A1459" s="79"/>
      <c r="B1459" s="79"/>
      <c r="C1459" s="79"/>
      <c r="D1459" s="79"/>
      <c r="E1459" s="79"/>
      <c r="F1459" s="79"/>
      <c r="G1459" s="79"/>
      <c r="H1459" s="79"/>
      <c r="I1459" s="79"/>
      <c r="J1459" s="79"/>
      <c r="K1459" s="79"/>
      <c r="L1459" s="79"/>
      <c r="AE1459" s="79"/>
      <c r="AF1459" s="79"/>
      <c r="AG1459" s="79"/>
      <c r="AH1459" s="79"/>
      <c r="AI1459" s="79"/>
      <c r="AJ1459" s="79"/>
      <c r="AK1459" s="79"/>
      <c r="AL1459" s="79"/>
      <c r="AM1459" s="79"/>
      <c r="AN1459" s="79"/>
      <c r="AO1459" s="79"/>
      <c r="AP1459" s="79"/>
      <c r="AQ1459" s="79"/>
      <c r="AR1459" s="79"/>
      <c r="AS1459" s="79"/>
      <c r="AT1459" s="79"/>
      <c r="AU1459" s="79"/>
      <c r="AV1459" s="79"/>
      <c r="AW1459" s="79"/>
      <c r="AX1459" s="79"/>
      <c r="AY1459" s="79"/>
      <c r="AZ1459" s="79"/>
      <c r="BA1459" s="79"/>
      <c r="BB1459" s="79"/>
      <c r="BC1459" s="79"/>
      <c r="BD1459" s="79"/>
      <c r="BE1459" s="79"/>
      <c r="BF1459" s="79"/>
      <c r="BG1459" s="79"/>
      <c r="BH1459" s="79"/>
      <c r="BI1459" s="79"/>
      <c r="BJ1459" s="79"/>
      <c r="BK1459" s="79"/>
      <c r="BL1459" s="79"/>
      <c r="BM1459" s="79"/>
      <c r="BN1459" s="79"/>
      <c r="BO1459" s="79"/>
      <c r="BP1459" s="79"/>
      <c r="BQ1459" s="79"/>
      <c r="BR1459" s="79"/>
      <c r="BS1459" s="79"/>
      <c r="BT1459" s="79"/>
      <c r="BU1459" s="79"/>
      <c r="BV1459" s="79"/>
      <c r="BW1459" s="79"/>
      <c r="BX1459" s="79"/>
      <c r="BY1459" s="79"/>
      <c r="BZ1459" s="79"/>
    </row>
    <row r="1460" spans="1:78">
      <c r="A1460" s="79"/>
      <c r="B1460" s="79"/>
      <c r="C1460" s="79"/>
      <c r="D1460" s="79"/>
      <c r="E1460" s="79"/>
      <c r="F1460" s="79"/>
      <c r="G1460" s="79"/>
      <c r="H1460" s="79"/>
      <c r="I1460" s="79"/>
      <c r="J1460" s="79"/>
      <c r="K1460" s="79"/>
      <c r="L1460" s="79"/>
      <c r="AE1460" s="79"/>
      <c r="AF1460" s="79"/>
      <c r="AG1460" s="79"/>
      <c r="AH1460" s="79"/>
      <c r="AI1460" s="79"/>
      <c r="AJ1460" s="79"/>
      <c r="AK1460" s="79"/>
      <c r="AL1460" s="79"/>
      <c r="AM1460" s="79"/>
      <c r="AN1460" s="79"/>
      <c r="AO1460" s="79"/>
      <c r="AP1460" s="79"/>
      <c r="AQ1460" s="79"/>
      <c r="AR1460" s="79"/>
      <c r="AS1460" s="79"/>
      <c r="AT1460" s="79"/>
      <c r="AU1460" s="79"/>
      <c r="AV1460" s="79"/>
      <c r="AW1460" s="79"/>
      <c r="AX1460" s="79"/>
      <c r="AY1460" s="79"/>
      <c r="AZ1460" s="79"/>
      <c r="BA1460" s="79"/>
      <c r="BB1460" s="79"/>
      <c r="BC1460" s="79"/>
      <c r="BD1460" s="79"/>
      <c r="BE1460" s="79"/>
      <c r="BF1460" s="79"/>
      <c r="BG1460" s="79"/>
      <c r="BH1460" s="79"/>
      <c r="BI1460" s="79"/>
      <c r="BJ1460" s="79"/>
      <c r="BK1460" s="79"/>
      <c r="BL1460" s="79"/>
      <c r="BM1460" s="79"/>
      <c r="BN1460" s="79"/>
      <c r="BO1460" s="79"/>
      <c r="BP1460" s="79"/>
      <c r="BQ1460" s="79"/>
      <c r="BR1460" s="79"/>
      <c r="BS1460" s="79"/>
      <c r="BT1460" s="79"/>
      <c r="BU1460" s="79"/>
      <c r="BV1460" s="79"/>
      <c r="BW1460" s="79"/>
      <c r="BX1460" s="79"/>
      <c r="BY1460" s="79"/>
      <c r="BZ1460" s="79"/>
    </row>
    <row r="1461" spans="1:78">
      <c r="A1461" s="79"/>
      <c r="B1461" s="79"/>
      <c r="C1461" s="79"/>
      <c r="D1461" s="79"/>
      <c r="E1461" s="79"/>
      <c r="F1461" s="79"/>
      <c r="G1461" s="79"/>
      <c r="H1461" s="79"/>
      <c r="I1461" s="79"/>
      <c r="J1461" s="79"/>
      <c r="K1461" s="79"/>
      <c r="L1461" s="79"/>
      <c r="AE1461" s="79"/>
      <c r="AF1461" s="79"/>
      <c r="AG1461" s="79"/>
      <c r="AH1461" s="79"/>
      <c r="AI1461" s="79"/>
      <c r="AJ1461" s="79"/>
      <c r="AK1461" s="79"/>
      <c r="AL1461" s="79"/>
      <c r="AM1461" s="79"/>
      <c r="AN1461" s="79"/>
      <c r="AO1461" s="79"/>
      <c r="AP1461" s="79"/>
      <c r="AQ1461" s="79"/>
      <c r="AR1461" s="79"/>
      <c r="AS1461" s="79"/>
      <c r="AT1461" s="79"/>
      <c r="AU1461" s="79"/>
      <c r="AV1461" s="79"/>
      <c r="AW1461" s="79"/>
      <c r="AX1461" s="79"/>
      <c r="AY1461" s="79"/>
      <c r="AZ1461" s="79"/>
      <c r="BA1461" s="79"/>
      <c r="BB1461" s="79"/>
      <c r="BC1461" s="79"/>
      <c r="BD1461" s="79"/>
      <c r="BE1461" s="79"/>
      <c r="BF1461" s="79"/>
      <c r="BG1461" s="79"/>
      <c r="BH1461" s="79"/>
      <c r="BI1461" s="79"/>
      <c r="BJ1461" s="79"/>
      <c r="BK1461" s="79"/>
      <c r="BL1461" s="79"/>
      <c r="BM1461" s="79"/>
      <c r="BN1461" s="79"/>
      <c r="BO1461" s="79"/>
      <c r="BP1461" s="79"/>
      <c r="BQ1461" s="79"/>
      <c r="BR1461" s="79"/>
      <c r="BS1461" s="79"/>
      <c r="BT1461" s="79"/>
      <c r="BU1461" s="79"/>
      <c r="BV1461" s="79"/>
      <c r="BW1461" s="79"/>
      <c r="BX1461" s="79"/>
      <c r="BY1461" s="79"/>
      <c r="BZ1461" s="79"/>
    </row>
    <row r="1462" spans="1:78">
      <c r="A1462" s="79"/>
      <c r="B1462" s="79"/>
      <c r="C1462" s="79"/>
      <c r="D1462" s="79"/>
      <c r="E1462" s="79"/>
      <c r="F1462" s="79"/>
      <c r="G1462" s="79"/>
      <c r="H1462" s="79"/>
      <c r="I1462" s="79"/>
      <c r="J1462" s="79"/>
      <c r="K1462" s="79"/>
      <c r="L1462" s="79"/>
      <c r="AE1462" s="79"/>
      <c r="AF1462" s="79"/>
      <c r="AG1462" s="79"/>
      <c r="AH1462" s="79"/>
      <c r="AI1462" s="79"/>
      <c r="AJ1462" s="79"/>
      <c r="AK1462" s="79"/>
      <c r="AL1462" s="79"/>
      <c r="AM1462" s="79"/>
      <c r="AN1462" s="79"/>
      <c r="AO1462" s="79"/>
      <c r="AP1462" s="79"/>
      <c r="AQ1462" s="79"/>
      <c r="AR1462" s="79"/>
      <c r="AS1462" s="79"/>
      <c r="AT1462" s="79"/>
      <c r="AU1462" s="79"/>
      <c r="AV1462" s="79"/>
      <c r="AW1462" s="79"/>
      <c r="AX1462" s="79"/>
      <c r="AY1462" s="79"/>
      <c r="AZ1462" s="79"/>
      <c r="BA1462" s="79"/>
      <c r="BB1462" s="79"/>
      <c r="BC1462" s="79"/>
      <c r="BD1462" s="79"/>
      <c r="BE1462" s="79"/>
      <c r="BF1462" s="79"/>
      <c r="BG1462" s="79"/>
      <c r="BH1462" s="79"/>
      <c r="BI1462" s="79"/>
      <c r="BJ1462" s="79"/>
      <c r="BK1462" s="79"/>
      <c r="BL1462" s="79"/>
      <c r="BM1462" s="79"/>
      <c r="BN1462" s="79"/>
      <c r="BO1462" s="79"/>
      <c r="BP1462" s="79"/>
      <c r="BQ1462" s="79"/>
      <c r="BR1462" s="79"/>
      <c r="BS1462" s="79"/>
      <c r="BT1462" s="79"/>
      <c r="BU1462" s="79"/>
      <c r="BV1462" s="79"/>
      <c r="BW1462" s="79"/>
      <c r="BX1462" s="79"/>
      <c r="BY1462" s="79"/>
      <c r="BZ1462" s="79"/>
    </row>
    <row r="1463" spans="1:78">
      <c r="A1463" s="79"/>
      <c r="B1463" s="79"/>
      <c r="C1463" s="79"/>
      <c r="D1463" s="79"/>
      <c r="E1463" s="79"/>
      <c r="F1463" s="79"/>
      <c r="G1463" s="79"/>
      <c r="H1463" s="79"/>
      <c r="I1463" s="79"/>
      <c r="J1463" s="79"/>
      <c r="K1463" s="79"/>
      <c r="L1463" s="79"/>
      <c r="AE1463" s="79"/>
      <c r="AF1463" s="79"/>
      <c r="AG1463" s="79"/>
      <c r="AH1463" s="79"/>
      <c r="AI1463" s="79"/>
      <c r="AJ1463" s="79"/>
      <c r="AK1463" s="79"/>
      <c r="AL1463" s="79"/>
      <c r="AM1463" s="79"/>
      <c r="AN1463" s="79"/>
      <c r="AO1463" s="79"/>
      <c r="AP1463" s="79"/>
      <c r="AQ1463" s="79"/>
      <c r="AR1463" s="79"/>
      <c r="AS1463" s="79"/>
      <c r="AT1463" s="79"/>
      <c r="AU1463" s="79"/>
      <c r="AV1463" s="79"/>
      <c r="AW1463" s="79"/>
      <c r="AX1463" s="79"/>
      <c r="AY1463" s="79"/>
      <c r="AZ1463" s="79"/>
      <c r="BA1463" s="79"/>
      <c r="BB1463" s="79"/>
      <c r="BC1463" s="79"/>
      <c r="BD1463" s="79"/>
      <c r="BE1463" s="79"/>
      <c r="BF1463" s="79"/>
      <c r="BG1463" s="79"/>
      <c r="BH1463" s="79"/>
      <c r="BI1463" s="79"/>
      <c r="BJ1463" s="79"/>
      <c r="BK1463" s="79"/>
      <c r="BL1463" s="79"/>
      <c r="BM1463" s="79"/>
      <c r="BN1463" s="79"/>
      <c r="BO1463" s="79"/>
      <c r="BP1463" s="79"/>
      <c r="BQ1463" s="79"/>
      <c r="BR1463" s="79"/>
      <c r="BS1463" s="79"/>
      <c r="BT1463" s="79"/>
      <c r="BU1463" s="79"/>
      <c r="BV1463" s="79"/>
      <c r="BW1463" s="79"/>
      <c r="BX1463" s="79"/>
      <c r="BY1463" s="79"/>
      <c r="BZ1463" s="79"/>
    </row>
    <row r="1464" spans="1:78">
      <c r="A1464" s="79"/>
      <c r="B1464" s="79"/>
      <c r="C1464" s="79"/>
      <c r="D1464" s="79"/>
      <c r="E1464" s="79"/>
      <c r="F1464" s="79"/>
      <c r="G1464" s="79"/>
      <c r="H1464" s="79"/>
      <c r="I1464" s="79"/>
      <c r="J1464" s="79"/>
      <c r="K1464" s="79"/>
      <c r="L1464" s="79"/>
      <c r="AE1464" s="79"/>
      <c r="AF1464" s="79"/>
      <c r="AG1464" s="79"/>
      <c r="AH1464" s="79"/>
      <c r="AI1464" s="79"/>
      <c r="AJ1464" s="79"/>
      <c r="AK1464" s="79"/>
      <c r="AL1464" s="79"/>
      <c r="AM1464" s="79"/>
      <c r="AN1464" s="79"/>
      <c r="AO1464" s="79"/>
      <c r="AP1464" s="79"/>
      <c r="AQ1464" s="79"/>
      <c r="AR1464" s="79"/>
      <c r="AS1464" s="79"/>
      <c r="AT1464" s="79"/>
      <c r="AU1464" s="79"/>
      <c r="AV1464" s="79"/>
      <c r="AW1464" s="79"/>
      <c r="AX1464" s="79"/>
      <c r="AY1464" s="79"/>
      <c r="AZ1464" s="79"/>
      <c r="BA1464" s="79"/>
      <c r="BB1464" s="79"/>
      <c r="BC1464" s="79"/>
      <c r="BD1464" s="79"/>
      <c r="BE1464" s="79"/>
      <c r="BF1464" s="79"/>
      <c r="BG1464" s="79"/>
      <c r="BH1464" s="79"/>
      <c r="BI1464" s="79"/>
      <c r="BJ1464" s="79"/>
      <c r="BK1464" s="79"/>
      <c r="BL1464" s="79"/>
      <c r="BM1464" s="79"/>
      <c r="BN1464" s="79"/>
      <c r="BO1464" s="79"/>
      <c r="BP1464" s="79"/>
      <c r="BQ1464" s="79"/>
      <c r="BR1464" s="79"/>
      <c r="BS1464" s="79"/>
      <c r="BT1464" s="79"/>
      <c r="BU1464" s="79"/>
      <c r="BV1464" s="79"/>
      <c r="BW1464" s="79"/>
      <c r="BX1464" s="79"/>
      <c r="BY1464" s="79"/>
      <c r="BZ1464" s="79"/>
    </row>
    <row r="1465" spans="1:78">
      <c r="A1465" s="79"/>
      <c r="B1465" s="79"/>
      <c r="C1465" s="79"/>
      <c r="D1465" s="79"/>
      <c r="E1465" s="79"/>
      <c r="F1465" s="79"/>
      <c r="G1465" s="79"/>
      <c r="H1465" s="79"/>
      <c r="I1465" s="79"/>
      <c r="J1465" s="79"/>
      <c r="K1465" s="79"/>
      <c r="L1465" s="79"/>
      <c r="AE1465" s="79"/>
      <c r="AF1465" s="79"/>
      <c r="AG1465" s="79"/>
      <c r="AH1465" s="79"/>
      <c r="AI1465" s="79"/>
      <c r="AJ1465" s="79"/>
      <c r="AK1465" s="79"/>
      <c r="AL1465" s="79"/>
      <c r="AM1465" s="79"/>
      <c r="AN1465" s="79"/>
      <c r="AO1465" s="79"/>
      <c r="AP1465" s="79"/>
      <c r="AQ1465" s="79"/>
      <c r="AR1465" s="79"/>
      <c r="AS1465" s="79"/>
      <c r="AT1465" s="79"/>
      <c r="AU1465" s="79"/>
      <c r="AV1465" s="79"/>
      <c r="AW1465" s="79"/>
      <c r="AX1465" s="79"/>
      <c r="AY1465" s="79"/>
      <c r="AZ1465" s="79"/>
      <c r="BA1465" s="79"/>
      <c r="BB1465" s="79"/>
      <c r="BC1465" s="79"/>
      <c r="BD1465" s="79"/>
      <c r="BE1465" s="79"/>
      <c r="BF1465" s="79"/>
      <c r="BG1465" s="79"/>
      <c r="BH1465" s="79"/>
      <c r="BI1465" s="79"/>
      <c r="BJ1465" s="79"/>
      <c r="BK1465" s="79"/>
      <c r="BL1465" s="79"/>
      <c r="BM1465" s="79"/>
      <c r="BN1465" s="79"/>
      <c r="BO1465" s="79"/>
      <c r="BP1465" s="79"/>
      <c r="BQ1465" s="79"/>
      <c r="BR1465" s="79"/>
      <c r="BS1465" s="79"/>
      <c r="BT1465" s="79"/>
      <c r="BU1465" s="79"/>
      <c r="BV1465" s="79"/>
      <c r="BW1465" s="79"/>
      <c r="BX1465" s="79"/>
      <c r="BY1465" s="79"/>
      <c r="BZ1465" s="79"/>
    </row>
    <row r="1466" spans="1:78">
      <c r="A1466" s="79"/>
      <c r="B1466" s="79"/>
      <c r="C1466" s="79"/>
      <c r="D1466" s="79"/>
      <c r="E1466" s="79"/>
      <c r="F1466" s="79"/>
      <c r="G1466" s="79"/>
      <c r="H1466" s="79"/>
      <c r="I1466" s="79"/>
      <c r="J1466" s="79"/>
      <c r="K1466" s="79"/>
      <c r="L1466" s="79"/>
      <c r="AE1466" s="79"/>
      <c r="AF1466" s="79"/>
      <c r="AG1466" s="79"/>
      <c r="AH1466" s="79"/>
      <c r="AI1466" s="79"/>
      <c r="AJ1466" s="79"/>
      <c r="AK1466" s="79"/>
      <c r="AL1466" s="79"/>
      <c r="AM1466" s="79"/>
      <c r="AN1466" s="79"/>
      <c r="AO1466" s="79"/>
      <c r="AP1466" s="79"/>
      <c r="AQ1466" s="79"/>
      <c r="AR1466" s="79"/>
      <c r="AS1466" s="79"/>
      <c r="AT1466" s="79"/>
      <c r="AU1466" s="79"/>
      <c r="AV1466" s="79"/>
      <c r="AW1466" s="79"/>
      <c r="AX1466" s="79"/>
      <c r="AY1466" s="79"/>
      <c r="AZ1466" s="79"/>
      <c r="BA1466" s="79"/>
      <c r="BB1466" s="79"/>
      <c r="BC1466" s="79"/>
      <c r="BD1466" s="79"/>
      <c r="BE1466" s="79"/>
      <c r="BF1466" s="79"/>
      <c r="BG1466" s="79"/>
      <c r="BH1466" s="79"/>
      <c r="BI1466" s="79"/>
      <c r="BJ1466" s="79"/>
      <c r="BK1466" s="79"/>
      <c r="BL1466" s="79"/>
      <c r="BM1466" s="79"/>
      <c r="BN1466" s="79"/>
      <c r="BO1466" s="79"/>
      <c r="BP1466" s="79"/>
      <c r="BQ1466" s="79"/>
      <c r="BR1466" s="79"/>
      <c r="BS1466" s="79"/>
      <c r="BT1466" s="79"/>
      <c r="BU1466" s="79"/>
      <c r="BV1466" s="79"/>
      <c r="BW1466" s="79"/>
      <c r="BX1466" s="79"/>
      <c r="BY1466" s="79"/>
      <c r="BZ1466" s="79"/>
    </row>
    <row r="1467" spans="1:78">
      <c r="A1467" s="79"/>
      <c r="B1467" s="79"/>
      <c r="C1467" s="79"/>
      <c r="D1467" s="79"/>
      <c r="E1467" s="79"/>
      <c r="F1467" s="79"/>
      <c r="G1467" s="79"/>
      <c r="H1467" s="79"/>
      <c r="I1467" s="79"/>
      <c r="J1467" s="79"/>
      <c r="K1467" s="79"/>
      <c r="L1467" s="79"/>
      <c r="AE1467" s="79"/>
      <c r="AF1467" s="79"/>
      <c r="AG1467" s="79"/>
      <c r="AH1467" s="79"/>
      <c r="AI1467" s="79"/>
      <c r="AJ1467" s="79"/>
      <c r="AK1467" s="79"/>
      <c r="AL1467" s="79"/>
      <c r="AM1467" s="79"/>
      <c r="AN1467" s="79"/>
      <c r="AO1467" s="79"/>
      <c r="AP1467" s="79"/>
      <c r="AQ1467" s="79"/>
      <c r="AR1467" s="79"/>
      <c r="AS1467" s="79"/>
      <c r="AT1467" s="79"/>
      <c r="AU1467" s="79"/>
      <c r="AV1467" s="79"/>
      <c r="AW1467" s="79"/>
      <c r="AX1467" s="79"/>
      <c r="AY1467" s="79"/>
      <c r="AZ1467" s="79"/>
      <c r="BA1467" s="79"/>
      <c r="BB1467" s="79"/>
      <c r="BC1467" s="79"/>
      <c r="BD1467" s="79"/>
      <c r="BE1467" s="79"/>
      <c r="BF1467" s="79"/>
      <c r="BG1467" s="79"/>
      <c r="BH1467" s="79"/>
      <c r="BI1467" s="79"/>
      <c r="BJ1467" s="79"/>
      <c r="BK1467" s="79"/>
      <c r="BL1467" s="79"/>
      <c r="BM1467" s="79"/>
      <c r="BN1467" s="79"/>
      <c r="BO1467" s="79"/>
      <c r="BP1467" s="79"/>
      <c r="BQ1467" s="79"/>
      <c r="BR1467" s="79"/>
      <c r="BS1467" s="79"/>
      <c r="BT1467" s="79"/>
      <c r="BU1467" s="79"/>
      <c r="BV1467" s="79"/>
      <c r="BW1467" s="79"/>
      <c r="BX1467" s="79"/>
      <c r="BY1467" s="79"/>
      <c r="BZ1467" s="79"/>
    </row>
    <row r="1468" spans="1:78">
      <c r="A1468" s="79"/>
      <c r="B1468" s="79"/>
      <c r="C1468" s="79"/>
      <c r="D1468" s="79"/>
      <c r="E1468" s="79"/>
      <c r="F1468" s="79"/>
      <c r="G1468" s="79"/>
      <c r="H1468" s="79"/>
      <c r="I1468" s="79"/>
      <c r="J1468" s="79"/>
      <c r="K1468" s="79"/>
      <c r="L1468" s="79"/>
      <c r="AE1468" s="79"/>
      <c r="AF1468" s="79"/>
      <c r="AG1468" s="79"/>
      <c r="AH1468" s="79"/>
      <c r="AI1468" s="79"/>
      <c r="AJ1468" s="79"/>
      <c r="AK1468" s="79"/>
      <c r="AL1468" s="79"/>
      <c r="AM1468" s="79"/>
      <c r="AN1468" s="79"/>
      <c r="AO1468" s="79"/>
      <c r="AP1468" s="79"/>
      <c r="AQ1468" s="79"/>
      <c r="AR1468" s="79"/>
      <c r="AS1468" s="79"/>
      <c r="AT1468" s="79"/>
      <c r="AU1468" s="79"/>
      <c r="AV1468" s="79"/>
      <c r="AW1468" s="79"/>
      <c r="AX1468" s="79"/>
      <c r="AY1468" s="79"/>
      <c r="AZ1468" s="79"/>
      <c r="BA1468" s="79"/>
      <c r="BB1468" s="79"/>
      <c r="BC1468" s="79"/>
      <c r="BD1468" s="79"/>
      <c r="BE1468" s="79"/>
      <c r="BF1468" s="79"/>
      <c r="BG1468" s="79"/>
      <c r="BH1468" s="79"/>
      <c r="BI1468" s="79"/>
      <c r="BJ1468" s="79"/>
      <c r="BK1468" s="79"/>
      <c r="BL1468" s="79"/>
      <c r="BM1468" s="79"/>
      <c r="BN1468" s="79"/>
      <c r="BO1468" s="79"/>
      <c r="BP1468" s="79"/>
      <c r="BQ1468" s="79"/>
      <c r="BR1468" s="79"/>
      <c r="BS1468" s="79"/>
      <c r="BT1468" s="79"/>
      <c r="BU1468" s="79"/>
      <c r="BV1468" s="79"/>
      <c r="BW1468" s="79"/>
      <c r="BX1468" s="79"/>
      <c r="BY1468" s="79"/>
      <c r="BZ1468" s="79"/>
    </row>
    <row r="1469" spans="1:78">
      <c r="A1469" s="79"/>
      <c r="B1469" s="79"/>
      <c r="C1469" s="79"/>
      <c r="D1469" s="79"/>
      <c r="E1469" s="79"/>
      <c r="F1469" s="79"/>
      <c r="G1469" s="79"/>
      <c r="H1469" s="79"/>
      <c r="I1469" s="79"/>
      <c r="J1469" s="79"/>
      <c r="K1469" s="79"/>
      <c r="L1469" s="79"/>
      <c r="AE1469" s="79"/>
      <c r="AF1469" s="79"/>
      <c r="AG1469" s="79"/>
      <c r="AH1469" s="79"/>
      <c r="AI1469" s="79"/>
      <c r="AJ1469" s="79"/>
      <c r="AK1469" s="79"/>
      <c r="AL1469" s="79"/>
      <c r="AM1469" s="79"/>
      <c r="AN1469" s="79"/>
      <c r="AO1469" s="79"/>
      <c r="AP1469" s="79"/>
      <c r="AQ1469" s="79"/>
      <c r="AR1469" s="79"/>
      <c r="AS1469" s="79"/>
      <c r="AT1469" s="79"/>
      <c r="AU1469" s="79"/>
      <c r="AV1469" s="79"/>
      <c r="AW1469" s="79"/>
      <c r="AX1469" s="79"/>
      <c r="AY1469" s="79"/>
      <c r="AZ1469" s="79"/>
      <c r="BA1469" s="79"/>
      <c r="BB1469" s="79"/>
      <c r="BC1469" s="79"/>
      <c r="BD1469" s="79"/>
      <c r="BE1469" s="79"/>
      <c r="BF1469" s="79"/>
      <c r="BG1469" s="79"/>
      <c r="BH1469" s="79"/>
      <c r="BI1469" s="79"/>
      <c r="BJ1469" s="79"/>
      <c r="BK1469" s="79"/>
      <c r="BL1469" s="79"/>
      <c r="BM1469" s="79"/>
      <c r="BN1469" s="79"/>
      <c r="BO1469" s="79"/>
      <c r="BP1469" s="79"/>
      <c r="BQ1469" s="79"/>
      <c r="BR1469" s="79"/>
      <c r="BS1469" s="79"/>
      <c r="BT1469" s="79"/>
      <c r="BU1469" s="79"/>
      <c r="BV1469" s="79"/>
      <c r="BW1469" s="79"/>
      <c r="BX1469" s="79"/>
      <c r="BY1469" s="79"/>
      <c r="BZ1469" s="79"/>
    </row>
    <row r="1470" spans="1:78">
      <c r="A1470" s="79"/>
      <c r="B1470" s="79"/>
      <c r="C1470" s="79"/>
      <c r="D1470" s="79"/>
      <c r="E1470" s="79"/>
      <c r="F1470" s="79"/>
      <c r="G1470" s="79"/>
      <c r="H1470" s="79"/>
      <c r="I1470" s="79"/>
      <c r="J1470" s="79"/>
      <c r="K1470" s="79"/>
      <c r="L1470" s="79"/>
      <c r="AE1470" s="79"/>
      <c r="AF1470" s="79"/>
      <c r="AG1470" s="79"/>
      <c r="AH1470" s="79"/>
      <c r="AI1470" s="79"/>
      <c r="AJ1470" s="79"/>
      <c r="AK1470" s="79"/>
      <c r="AL1470" s="79"/>
      <c r="AM1470" s="79"/>
      <c r="AN1470" s="79"/>
      <c r="AO1470" s="79"/>
      <c r="AP1470" s="79"/>
      <c r="AQ1470" s="79"/>
      <c r="AR1470" s="79"/>
      <c r="AS1470" s="79"/>
      <c r="AT1470" s="79"/>
      <c r="AU1470" s="79"/>
      <c r="AV1470" s="79"/>
      <c r="AW1470" s="79"/>
      <c r="AX1470" s="79"/>
      <c r="AY1470" s="79"/>
      <c r="AZ1470" s="79"/>
      <c r="BA1470" s="79"/>
      <c r="BB1470" s="79"/>
      <c r="BC1470" s="79"/>
      <c r="BD1470" s="79"/>
      <c r="BE1470" s="79"/>
      <c r="BF1470" s="79"/>
      <c r="BG1470" s="79"/>
      <c r="BH1470" s="79"/>
      <c r="BI1470" s="79"/>
      <c r="BJ1470" s="79"/>
      <c r="BK1470" s="79"/>
      <c r="BL1470" s="79"/>
      <c r="BM1470" s="79"/>
      <c r="BN1470" s="79"/>
      <c r="BO1470" s="79"/>
      <c r="BP1470" s="79"/>
      <c r="BQ1470" s="79"/>
      <c r="BR1470" s="79"/>
      <c r="BS1470" s="79"/>
      <c r="BT1470" s="79"/>
      <c r="BU1470" s="79"/>
      <c r="BV1470" s="79"/>
      <c r="BW1470" s="79"/>
      <c r="BX1470" s="79"/>
      <c r="BY1470" s="79"/>
      <c r="BZ1470" s="79"/>
    </row>
    <row r="1471" spans="1:78">
      <c r="A1471" s="79"/>
      <c r="B1471" s="79"/>
      <c r="C1471" s="79"/>
      <c r="D1471" s="79"/>
      <c r="E1471" s="79"/>
      <c r="F1471" s="79"/>
      <c r="G1471" s="79"/>
      <c r="H1471" s="79"/>
      <c r="I1471" s="79"/>
      <c r="J1471" s="79"/>
      <c r="K1471" s="79"/>
      <c r="L1471" s="79"/>
      <c r="AE1471" s="79"/>
      <c r="AF1471" s="79"/>
      <c r="AG1471" s="79"/>
      <c r="AH1471" s="79"/>
      <c r="AI1471" s="79"/>
      <c r="AJ1471" s="79"/>
      <c r="AK1471" s="79"/>
      <c r="AL1471" s="79"/>
      <c r="AM1471" s="79"/>
      <c r="AN1471" s="79"/>
      <c r="AO1471" s="79"/>
      <c r="AP1471" s="79"/>
      <c r="AQ1471" s="79"/>
      <c r="AR1471" s="79"/>
      <c r="AS1471" s="79"/>
      <c r="AT1471" s="79"/>
      <c r="AU1471" s="79"/>
      <c r="AV1471" s="79"/>
      <c r="AW1471" s="79"/>
      <c r="AX1471" s="79"/>
      <c r="AY1471" s="79"/>
      <c r="AZ1471" s="79"/>
      <c r="BA1471" s="79"/>
      <c r="BB1471" s="79"/>
      <c r="BC1471" s="79"/>
      <c r="BD1471" s="79"/>
      <c r="BE1471" s="79"/>
      <c r="BF1471" s="79"/>
      <c r="BG1471" s="79"/>
      <c r="BH1471" s="79"/>
      <c r="BI1471" s="79"/>
      <c r="BJ1471" s="79"/>
      <c r="BK1471" s="79"/>
      <c r="BL1471" s="79"/>
      <c r="BM1471" s="79"/>
      <c r="BN1471" s="79"/>
      <c r="BO1471" s="79"/>
      <c r="BP1471" s="79"/>
      <c r="BQ1471" s="79"/>
      <c r="BR1471" s="79"/>
      <c r="BS1471" s="79"/>
      <c r="BT1471" s="79"/>
      <c r="BU1471" s="79"/>
      <c r="BV1471" s="79"/>
      <c r="BW1471" s="79"/>
      <c r="BX1471" s="79"/>
      <c r="BY1471" s="79"/>
      <c r="BZ1471" s="79"/>
    </row>
    <row r="1472" spans="1:78">
      <c r="A1472" s="79"/>
      <c r="B1472" s="79"/>
      <c r="C1472" s="79"/>
      <c r="D1472" s="79"/>
      <c r="E1472" s="79"/>
      <c r="F1472" s="79"/>
      <c r="G1472" s="79"/>
      <c r="H1472" s="79"/>
      <c r="I1472" s="79"/>
      <c r="J1472" s="79"/>
      <c r="K1472" s="79"/>
      <c r="L1472" s="79"/>
      <c r="AE1472" s="79"/>
      <c r="AF1472" s="79"/>
      <c r="AG1472" s="79"/>
      <c r="AH1472" s="79"/>
      <c r="AI1472" s="79"/>
      <c r="AJ1472" s="79"/>
      <c r="AK1472" s="79"/>
      <c r="AL1472" s="79"/>
      <c r="AM1472" s="79"/>
      <c r="AN1472" s="79"/>
      <c r="AO1472" s="79"/>
      <c r="AP1472" s="79"/>
      <c r="AQ1472" s="79"/>
      <c r="AR1472" s="79"/>
      <c r="AS1472" s="79"/>
      <c r="AT1472" s="79"/>
      <c r="AU1472" s="79"/>
      <c r="AV1472" s="79"/>
      <c r="AW1472" s="79"/>
      <c r="AX1472" s="79"/>
      <c r="AY1472" s="79"/>
      <c r="AZ1472" s="79"/>
      <c r="BA1472" s="79"/>
      <c r="BB1472" s="79"/>
      <c r="BC1472" s="79"/>
      <c r="BD1472" s="79"/>
      <c r="BE1472" s="79"/>
      <c r="BF1472" s="79"/>
      <c r="BG1472" s="79"/>
      <c r="BH1472" s="79"/>
      <c r="BI1472" s="79"/>
      <c r="BJ1472" s="79"/>
      <c r="BK1472" s="79"/>
      <c r="BL1472" s="79"/>
      <c r="BM1472" s="79"/>
      <c r="BN1472" s="79"/>
      <c r="BO1472" s="79"/>
      <c r="BP1472" s="79"/>
      <c r="BQ1472" s="79"/>
      <c r="BR1472" s="79"/>
      <c r="BS1472" s="79"/>
      <c r="BT1472" s="79"/>
      <c r="BU1472" s="79"/>
      <c r="BV1472" s="79"/>
      <c r="BW1472" s="79"/>
      <c r="BX1472" s="79"/>
      <c r="BY1472" s="79"/>
      <c r="BZ1472" s="79"/>
    </row>
    <row r="1473" spans="1:78">
      <c r="A1473" s="79"/>
      <c r="B1473" s="79"/>
      <c r="C1473" s="79"/>
      <c r="D1473" s="79"/>
      <c r="E1473" s="79"/>
      <c r="F1473" s="79"/>
      <c r="G1473" s="79"/>
      <c r="H1473" s="79"/>
      <c r="I1473" s="79"/>
      <c r="J1473" s="79"/>
      <c r="K1473" s="79"/>
      <c r="L1473" s="79"/>
      <c r="AE1473" s="79"/>
      <c r="AF1473" s="79"/>
      <c r="AG1473" s="79"/>
      <c r="AH1473" s="79"/>
      <c r="AI1473" s="79"/>
      <c r="AJ1473" s="79"/>
      <c r="AK1473" s="79"/>
      <c r="AL1473" s="79"/>
      <c r="AM1473" s="79"/>
      <c r="AN1473" s="79"/>
      <c r="AO1473" s="79"/>
      <c r="AP1473" s="79"/>
      <c r="AQ1473" s="79"/>
      <c r="AR1473" s="79"/>
      <c r="AS1473" s="79"/>
      <c r="AT1473" s="79"/>
      <c r="AU1473" s="79"/>
      <c r="AV1473" s="79"/>
      <c r="AW1473" s="79"/>
      <c r="AX1473" s="79"/>
      <c r="AY1473" s="79"/>
      <c r="AZ1473" s="79"/>
      <c r="BA1473" s="79"/>
      <c r="BB1473" s="79"/>
      <c r="BC1473" s="79"/>
      <c r="BD1473" s="79"/>
      <c r="BE1473" s="79"/>
      <c r="BF1473" s="79"/>
      <c r="BG1473" s="79"/>
      <c r="BH1473" s="79"/>
      <c r="BI1473" s="79"/>
      <c r="BJ1473" s="79"/>
      <c r="BK1473" s="79"/>
      <c r="BL1473" s="79"/>
      <c r="BM1473" s="79"/>
      <c r="BN1473" s="79"/>
      <c r="BO1473" s="79"/>
      <c r="BP1473" s="79"/>
      <c r="BQ1473" s="79"/>
      <c r="BR1473" s="79"/>
      <c r="BS1473" s="79"/>
      <c r="BT1473" s="79"/>
      <c r="BU1473" s="79"/>
      <c r="BV1473" s="79"/>
      <c r="BW1473" s="79"/>
      <c r="BX1473" s="79"/>
      <c r="BY1473" s="79"/>
      <c r="BZ1473" s="79"/>
    </row>
    <row r="1474" spans="1:78">
      <c r="A1474" s="79"/>
      <c r="B1474" s="79"/>
      <c r="C1474" s="79"/>
      <c r="D1474" s="79"/>
      <c r="E1474" s="79"/>
      <c r="F1474" s="79"/>
      <c r="G1474" s="79"/>
      <c r="H1474" s="79"/>
      <c r="I1474" s="79"/>
      <c r="J1474" s="79"/>
      <c r="K1474" s="79"/>
      <c r="L1474" s="79"/>
      <c r="AE1474" s="79"/>
      <c r="AF1474" s="79"/>
      <c r="AG1474" s="79"/>
      <c r="AH1474" s="79"/>
      <c r="AI1474" s="79"/>
      <c r="AJ1474" s="79"/>
      <c r="AK1474" s="79"/>
      <c r="AL1474" s="79"/>
      <c r="AM1474" s="79"/>
      <c r="AN1474" s="79"/>
      <c r="AO1474" s="79"/>
      <c r="AP1474" s="79"/>
      <c r="AQ1474" s="79"/>
      <c r="AR1474" s="79"/>
      <c r="AS1474" s="79"/>
      <c r="AT1474" s="79"/>
      <c r="AU1474" s="79"/>
      <c r="AV1474" s="79"/>
      <c r="AW1474" s="79"/>
      <c r="AX1474" s="79"/>
      <c r="AY1474" s="79"/>
      <c r="AZ1474" s="79"/>
      <c r="BA1474" s="79"/>
      <c r="BB1474" s="79"/>
      <c r="BC1474" s="79"/>
      <c r="BD1474" s="79"/>
      <c r="BE1474" s="79"/>
      <c r="BF1474" s="79"/>
      <c r="BG1474" s="79"/>
      <c r="BH1474" s="79"/>
      <c r="BI1474" s="79"/>
      <c r="BJ1474" s="79"/>
      <c r="BK1474" s="79"/>
      <c r="BL1474" s="79"/>
      <c r="BM1474" s="79"/>
      <c r="BN1474" s="79"/>
      <c r="BO1474" s="79"/>
      <c r="BP1474" s="79"/>
      <c r="BQ1474" s="79"/>
      <c r="BR1474" s="79"/>
      <c r="BS1474" s="79"/>
      <c r="BT1474" s="79"/>
      <c r="BU1474" s="79"/>
      <c r="BV1474" s="79"/>
      <c r="BW1474" s="79"/>
      <c r="BX1474" s="79"/>
      <c r="BY1474" s="79"/>
      <c r="BZ1474" s="79"/>
    </row>
    <row r="1475" spans="1:78">
      <c r="A1475" s="79"/>
      <c r="B1475" s="79"/>
      <c r="C1475" s="79"/>
      <c r="D1475" s="79"/>
      <c r="E1475" s="79"/>
      <c r="F1475" s="79"/>
      <c r="G1475" s="79"/>
      <c r="H1475" s="79"/>
      <c r="I1475" s="79"/>
      <c r="J1475" s="79"/>
      <c r="K1475" s="79"/>
      <c r="L1475" s="79"/>
      <c r="AE1475" s="79"/>
      <c r="AF1475" s="79"/>
      <c r="AG1475" s="79"/>
      <c r="AH1475" s="79"/>
      <c r="AI1475" s="79"/>
      <c r="AJ1475" s="79"/>
      <c r="AK1475" s="79"/>
      <c r="AL1475" s="79"/>
      <c r="AM1475" s="79"/>
      <c r="AN1475" s="79"/>
      <c r="AO1475" s="79"/>
      <c r="AP1475" s="79"/>
      <c r="AQ1475" s="79"/>
      <c r="AR1475" s="79"/>
      <c r="AS1475" s="79"/>
      <c r="AT1475" s="79"/>
      <c r="AU1475" s="79"/>
      <c r="AV1475" s="79"/>
      <c r="AW1475" s="79"/>
      <c r="AX1475" s="79"/>
      <c r="AY1475" s="79"/>
      <c r="AZ1475" s="79"/>
      <c r="BA1475" s="79"/>
      <c r="BB1475" s="79"/>
      <c r="BC1475" s="79"/>
      <c r="BD1475" s="79"/>
      <c r="BE1475" s="79"/>
      <c r="BF1475" s="79"/>
      <c r="BG1475" s="79"/>
      <c r="BH1475" s="79"/>
      <c r="BI1475" s="79"/>
      <c r="BJ1475" s="79"/>
      <c r="BK1475" s="79"/>
      <c r="BL1475" s="79"/>
      <c r="BM1475" s="79"/>
      <c r="BN1475" s="79"/>
      <c r="BO1475" s="79"/>
      <c r="BP1475" s="79"/>
      <c r="BQ1475" s="79"/>
      <c r="BR1475" s="79"/>
      <c r="BS1475" s="79"/>
      <c r="BT1475" s="79"/>
      <c r="BU1475" s="79"/>
      <c r="BV1475" s="79"/>
      <c r="BW1475" s="79"/>
      <c r="BX1475" s="79"/>
      <c r="BY1475" s="79"/>
      <c r="BZ1475" s="79"/>
    </row>
    <row r="1476" spans="1:78">
      <c r="A1476" s="79"/>
      <c r="B1476" s="79"/>
      <c r="C1476" s="79"/>
      <c r="D1476" s="79"/>
      <c r="E1476" s="79"/>
      <c r="F1476" s="79"/>
      <c r="G1476" s="79"/>
      <c r="H1476" s="79"/>
      <c r="I1476" s="79"/>
      <c r="J1476" s="79"/>
      <c r="K1476" s="79"/>
      <c r="L1476" s="79"/>
      <c r="AE1476" s="79"/>
      <c r="AF1476" s="79"/>
      <c r="AG1476" s="79"/>
      <c r="AH1476" s="79"/>
      <c r="AI1476" s="79"/>
      <c r="AJ1476" s="79"/>
      <c r="AK1476" s="79"/>
      <c r="AL1476" s="79"/>
      <c r="AM1476" s="79"/>
      <c r="AN1476" s="79"/>
      <c r="AO1476" s="79"/>
      <c r="AP1476" s="79"/>
      <c r="AQ1476" s="79"/>
      <c r="AR1476" s="79"/>
      <c r="AS1476" s="79"/>
      <c r="AT1476" s="79"/>
      <c r="AU1476" s="79"/>
      <c r="AV1476" s="79"/>
      <c r="AW1476" s="79"/>
      <c r="AX1476" s="79"/>
      <c r="AY1476" s="79"/>
      <c r="AZ1476" s="79"/>
      <c r="BA1476" s="79"/>
      <c r="BB1476" s="79"/>
      <c r="BC1476" s="79"/>
      <c r="BD1476" s="79"/>
      <c r="BE1476" s="79"/>
      <c r="BF1476" s="79"/>
      <c r="BG1476" s="79"/>
      <c r="BH1476" s="79"/>
      <c r="BI1476" s="79"/>
      <c r="BJ1476" s="79"/>
      <c r="BK1476" s="79"/>
      <c r="BL1476" s="79"/>
      <c r="BM1476" s="79"/>
      <c r="BN1476" s="79"/>
      <c r="BO1476" s="79"/>
      <c r="BP1476" s="79"/>
      <c r="BQ1476" s="79"/>
      <c r="BR1476" s="79"/>
      <c r="BS1476" s="79"/>
      <c r="BT1476" s="79"/>
      <c r="BU1476" s="79"/>
      <c r="BV1476" s="79"/>
      <c r="BW1476" s="79"/>
      <c r="BX1476" s="79"/>
      <c r="BY1476" s="79"/>
      <c r="BZ1476" s="79"/>
    </row>
    <row r="1477" spans="1:78">
      <c r="A1477" s="79"/>
      <c r="B1477" s="79"/>
      <c r="C1477" s="79"/>
      <c r="D1477" s="79"/>
      <c r="E1477" s="79"/>
      <c r="F1477" s="79"/>
      <c r="G1477" s="79"/>
      <c r="H1477" s="79"/>
      <c r="I1477" s="79"/>
      <c r="J1477" s="79"/>
      <c r="K1477" s="79"/>
      <c r="L1477" s="79"/>
      <c r="AE1477" s="79"/>
      <c r="AF1477" s="79"/>
      <c r="AG1477" s="79"/>
      <c r="AH1477" s="79"/>
      <c r="AI1477" s="79"/>
      <c r="AJ1477" s="79"/>
      <c r="AK1477" s="79"/>
      <c r="AL1477" s="79"/>
      <c r="AM1477" s="79"/>
      <c r="AN1477" s="79"/>
      <c r="AO1477" s="79"/>
      <c r="AP1477" s="79"/>
      <c r="AQ1477" s="79"/>
      <c r="AR1477" s="79"/>
      <c r="AS1477" s="79"/>
      <c r="AT1477" s="79"/>
      <c r="AU1477" s="79"/>
      <c r="AV1477" s="79"/>
      <c r="AW1477" s="79"/>
      <c r="AX1477" s="79"/>
      <c r="AY1477" s="79"/>
      <c r="AZ1477" s="79"/>
      <c r="BA1477" s="79"/>
      <c r="BB1477" s="79"/>
      <c r="BC1477" s="79"/>
      <c r="BD1477" s="79"/>
      <c r="BE1477" s="79"/>
      <c r="BF1477" s="79"/>
      <c r="BG1477" s="79"/>
      <c r="BH1477" s="79"/>
      <c r="BI1477" s="79"/>
      <c r="BJ1477" s="79"/>
      <c r="BK1477" s="79"/>
      <c r="BL1477" s="79"/>
      <c r="BM1477" s="79"/>
      <c r="BN1477" s="79"/>
      <c r="BO1477" s="79"/>
      <c r="BP1477" s="79"/>
      <c r="BQ1477" s="79"/>
      <c r="BR1477" s="79"/>
      <c r="BS1477" s="79"/>
      <c r="BT1477" s="79"/>
      <c r="BU1477" s="79"/>
      <c r="BV1477" s="79"/>
      <c r="BW1477" s="79"/>
      <c r="BX1477" s="79"/>
      <c r="BY1477" s="79"/>
      <c r="BZ1477" s="79"/>
    </row>
    <row r="1478" spans="1:78">
      <c r="A1478" s="79"/>
      <c r="B1478" s="79"/>
      <c r="C1478" s="79"/>
      <c r="D1478" s="79"/>
      <c r="E1478" s="79"/>
      <c r="F1478" s="79"/>
      <c r="G1478" s="79"/>
      <c r="H1478" s="79"/>
      <c r="I1478" s="79"/>
      <c r="J1478" s="79"/>
      <c r="K1478" s="79"/>
      <c r="L1478" s="79"/>
      <c r="AE1478" s="79"/>
      <c r="AF1478" s="79"/>
      <c r="AG1478" s="79"/>
      <c r="AH1478" s="79"/>
      <c r="AI1478" s="79"/>
      <c r="AJ1478" s="79"/>
      <c r="AK1478" s="79"/>
      <c r="AL1478" s="79"/>
      <c r="AM1478" s="79"/>
      <c r="AN1478" s="79"/>
      <c r="AO1478" s="79"/>
      <c r="AP1478" s="79"/>
      <c r="AQ1478" s="79"/>
      <c r="AR1478" s="79"/>
      <c r="AS1478" s="79"/>
      <c r="AT1478" s="79"/>
      <c r="AU1478" s="79"/>
      <c r="AV1478" s="79"/>
      <c r="AW1478" s="79"/>
      <c r="AX1478" s="79"/>
      <c r="AY1478" s="79"/>
      <c r="AZ1478" s="79"/>
      <c r="BA1478" s="79"/>
      <c r="BB1478" s="79"/>
      <c r="BC1478" s="79"/>
      <c r="BD1478" s="79"/>
      <c r="BE1478" s="79"/>
      <c r="BF1478" s="79"/>
      <c r="BG1478" s="79"/>
      <c r="BH1478" s="79"/>
      <c r="BI1478" s="79"/>
      <c r="BJ1478" s="79"/>
      <c r="BK1478" s="79"/>
      <c r="BL1478" s="79"/>
      <c r="BM1478" s="79"/>
      <c r="BN1478" s="79"/>
      <c r="BO1478" s="79"/>
      <c r="BP1478" s="79"/>
      <c r="BQ1478" s="79"/>
      <c r="BR1478" s="79"/>
      <c r="BS1478" s="79"/>
      <c r="BT1478" s="79"/>
      <c r="BU1478" s="79"/>
      <c r="BV1478" s="79"/>
      <c r="BW1478" s="79"/>
      <c r="BX1478" s="79"/>
      <c r="BY1478" s="79"/>
      <c r="BZ1478" s="79"/>
    </row>
    <row r="1479" spans="1:78">
      <c r="A1479" s="79"/>
      <c r="B1479" s="79"/>
      <c r="C1479" s="79"/>
      <c r="D1479" s="79"/>
      <c r="E1479" s="79"/>
      <c r="F1479" s="79"/>
      <c r="G1479" s="79"/>
      <c r="H1479" s="79"/>
      <c r="I1479" s="79"/>
      <c r="J1479" s="79"/>
      <c r="K1479" s="79"/>
      <c r="L1479" s="79"/>
      <c r="AE1479" s="79"/>
      <c r="AF1479" s="79"/>
      <c r="AG1479" s="79"/>
      <c r="AH1479" s="79"/>
      <c r="AI1479" s="79"/>
      <c r="AJ1479" s="79"/>
      <c r="AK1479" s="79"/>
      <c r="AL1479" s="79"/>
      <c r="AM1479" s="79"/>
      <c r="AN1479" s="79"/>
      <c r="AO1479" s="79"/>
      <c r="AP1479" s="79"/>
      <c r="AQ1479" s="79"/>
      <c r="AR1479" s="79"/>
      <c r="AS1479" s="79"/>
      <c r="AT1479" s="79"/>
      <c r="AU1479" s="79"/>
      <c r="AV1479" s="79"/>
      <c r="AW1479" s="79"/>
      <c r="AX1479" s="79"/>
      <c r="AY1479" s="79"/>
      <c r="AZ1479" s="79"/>
      <c r="BA1479" s="79"/>
      <c r="BB1479" s="79"/>
      <c r="BC1479" s="79"/>
      <c r="BD1479" s="79"/>
      <c r="BE1479" s="79"/>
      <c r="BF1479" s="79"/>
      <c r="BG1479" s="79"/>
      <c r="BH1479" s="79"/>
      <c r="BI1479" s="79"/>
      <c r="BJ1479" s="79"/>
      <c r="BK1479" s="79"/>
      <c r="BL1479" s="79"/>
      <c r="BM1479" s="79"/>
      <c r="BN1479" s="79"/>
      <c r="BO1479" s="79"/>
      <c r="BP1479" s="79"/>
      <c r="BQ1479" s="79"/>
      <c r="BR1479" s="79"/>
      <c r="BS1479" s="79"/>
      <c r="BT1479" s="79"/>
      <c r="BU1479" s="79"/>
      <c r="BV1479" s="79"/>
      <c r="BW1479" s="79"/>
      <c r="BX1479" s="79"/>
      <c r="BY1479" s="79"/>
      <c r="BZ1479" s="79"/>
    </row>
    <row r="1480" spans="1:78">
      <c r="A1480" s="79"/>
      <c r="B1480" s="79"/>
      <c r="C1480" s="79"/>
      <c r="D1480" s="79"/>
      <c r="E1480" s="79"/>
      <c r="F1480" s="79"/>
      <c r="G1480" s="79"/>
      <c r="H1480" s="79"/>
      <c r="I1480" s="79"/>
      <c r="J1480" s="79"/>
      <c r="K1480" s="79"/>
      <c r="L1480" s="79"/>
      <c r="AE1480" s="79"/>
      <c r="AF1480" s="79"/>
      <c r="AG1480" s="79"/>
      <c r="AH1480" s="79"/>
      <c r="AI1480" s="79"/>
      <c r="AJ1480" s="79"/>
      <c r="AK1480" s="79"/>
      <c r="AL1480" s="79"/>
      <c r="AM1480" s="79"/>
      <c r="AN1480" s="79"/>
      <c r="AO1480" s="79"/>
      <c r="AP1480" s="79"/>
      <c r="AQ1480" s="79"/>
      <c r="AR1480" s="79"/>
      <c r="AS1480" s="79"/>
      <c r="AT1480" s="79"/>
      <c r="AU1480" s="79"/>
      <c r="AV1480" s="79"/>
      <c r="AW1480" s="79"/>
      <c r="AX1480" s="79"/>
      <c r="AY1480" s="79"/>
      <c r="AZ1480" s="79"/>
      <c r="BA1480" s="79"/>
      <c r="BB1480" s="79"/>
      <c r="BC1480" s="79"/>
      <c r="BD1480" s="79"/>
      <c r="BE1480" s="79"/>
      <c r="BF1480" s="79"/>
      <c r="BG1480" s="79"/>
      <c r="BH1480" s="79"/>
      <c r="BI1480" s="79"/>
      <c r="BJ1480" s="79"/>
      <c r="BK1480" s="79"/>
      <c r="BL1480" s="79"/>
      <c r="BM1480" s="79"/>
      <c r="BN1480" s="79"/>
      <c r="BO1480" s="79"/>
      <c r="BP1480" s="79"/>
      <c r="BQ1480" s="79"/>
      <c r="BR1480" s="79"/>
      <c r="BS1480" s="79"/>
      <c r="BT1480" s="79"/>
      <c r="BU1480" s="79"/>
      <c r="BV1480" s="79"/>
      <c r="BW1480" s="79"/>
      <c r="BX1480" s="79"/>
      <c r="BY1480" s="79"/>
      <c r="BZ1480" s="79"/>
    </row>
    <row r="1481" spans="1:78">
      <c r="A1481" s="79"/>
      <c r="B1481" s="79"/>
      <c r="C1481" s="79"/>
      <c r="D1481" s="79"/>
      <c r="E1481" s="79"/>
      <c r="F1481" s="79"/>
      <c r="G1481" s="79"/>
      <c r="H1481" s="79"/>
      <c r="I1481" s="79"/>
      <c r="J1481" s="79"/>
      <c r="K1481" s="79"/>
      <c r="L1481" s="79"/>
      <c r="AE1481" s="79"/>
      <c r="AF1481" s="79"/>
      <c r="AG1481" s="79"/>
      <c r="AH1481" s="79"/>
      <c r="AI1481" s="79"/>
      <c r="AJ1481" s="79"/>
      <c r="AK1481" s="79"/>
      <c r="AL1481" s="79"/>
      <c r="AM1481" s="79"/>
      <c r="AN1481" s="79"/>
      <c r="AO1481" s="79"/>
      <c r="AP1481" s="79"/>
      <c r="AQ1481" s="79"/>
      <c r="AR1481" s="79"/>
      <c r="AS1481" s="79"/>
      <c r="AT1481" s="79"/>
      <c r="AU1481" s="79"/>
      <c r="AV1481" s="79"/>
      <c r="AW1481" s="79"/>
      <c r="AX1481" s="79"/>
      <c r="AY1481" s="79"/>
      <c r="AZ1481" s="79"/>
      <c r="BA1481" s="79"/>
      <c r="BB1481" s="79"/>
      <c r="BC1481" s="79"/>
      <c r="BD1481" s="79"/>
      <c r="BE1481" s="79"/>
      <c r="BF1481" s="79"/>
      <c r="BG1481" s="79"/>
      <c r="BH1481" s="79"/>
      <c r="BI1481" s="79"/>
      <c r="BJ1481" s="79"/>
      <c r="BK1481" s="79"/>
      <c r="BL1481" s="79"/>
      <c r="BM1481" s="79"/>
      <c r="BN1481" s="79"/>
      <c r="BO1481" s="79"/>
      <c r="BP1481" s="79"/>
      <c r="BQ1481" s="79"/>
      <c r="BR1481" s="79"/>
      <c r="BS1481" s="79"/>
      <c r="BT1481" s="79"/>
      <c r="BU1481" s="79"/>
      <c r="BV1481" s="79"/>
      <c r="BW1481" s="79"/>
      <c r="BX1481" s="79"/>
      <c r="BY1481" s="79"/>
      <c r="BZ1481" s="79"/>
    </row>
    <row r="1482" spans="1:78">
      <c r="A1482" s="79"/>
      <c r="B1482" s="79"/>
      <c r="C1482" s="79"/>
      <c r="D1482" s="79"/>
      <c r="E1482" s="79"/>
      <c r="F1482" s="79"/>
      <c r="G1482" s="79"/>
      <c r="H1482" s="79"/>
      <c r="I1482" s="79"/>
      <c r="J1482" s="79"/>
      <c r="K1482" s="79"/>
      <c r="L1482" s="79"/>
      <c r="AE1482" s="79"/>
      <c r="AF1482" s="79"/>
      <c r="AG1482" s="79"/>
      <c r="AH1482" s="79"/>
      <c r="AI1482" s="79"/>
      <c r="AJ1482" s="79"/>
      <c r="AK1482" s="79"/>
      <c r="AL1482" s="79"/>
      <c r="AM1482" s="79"/>
      <c r="AN1482" s="79"/>
      <c r="AO1482" s="79"/>
      <c r="AP1482" s="79"/>
      <c r="AQ1482" s="79"/>
      <c r="AR1482" s="79"/>
      <c r="AS1482" s="79"/>
      <c r="AT1482" s="79"/>
      <c r="AU1482" s="79"/>
      <c r="AV1482" s="79"/>
      <c r="AW1482" s="79"/>
      <c r="AX1482" s="79"/>
      <c r="AY1482" s="79"/>
      <c r="AZ1482" s="79"/>
      <c r="BA1482" s="79"/>
      <c r="BB1482" s="79"/>
      <c r="BC1482" s="79"/>
      <c r="BD1482" s="79"/>
      <c r="BE1482" s="79"/>
      <c r="BF1482" s="79"/>
      <c r="BG1482" s="79"/>
      <c r="BH1482" s="79"/>
      <c r="BI1482" s="79"/>
      <c r="BJ1482" s="79"/>
      <c r="BK1482" s="79"/>
      <c r="BL1482" s="79"/>
      <c r="BM1482" s="79"/>
      <c r="BN1482" s="79"/>
      <c r="BO1482" s="79"/>
      <c r="BP1482" s="79"/>
      <c r="BQ1482" s="79"/>
      <c r="BR1482" s="79"/>
      <c r="BS1482" s="79"/>
      <c r="BT1482" s="79"/>
      <c r="BU1482" s="79"/>
      <c r="BV1482" s="79"/>
      <c r="BW1482" s="79"/>
      <c r="BX1482" s="79"/>
      <c r="BY1482" s="79"/>
      <c r="BZ1482" s="79"/>
    </row>
    <row r="1483" spans="1:78">
      <c r="A1483" s="79"/>
      <c r="B1483" s="79"/>
      <c r="C1483" s="79"/>
      <c r="D1483" s="79"/>
      <c r="E1483" s="79"/>
      <c r="F1483" s="79"/>
      <c r="G1483" s="79"/>
      <c r="H1483" s="79"/>
      <c r="I1483" s="79"/>
      <c r="J1483" s="79"/>
      <c r="K1483" s="79"/>
      <c r="L1483" s="79"/>
      <c r="AE1483" s="79"/>
      <c r="AF1483" s="79"/>
      <c r="AG1483" s="79"/>
      <c r="AH1483" s="79"/>
      <c r="AI1483" s="79"/>
      <c r="AJ1483" s="79"/>
      <c r="AK1483" s="79"/>
      <c r="AL1483" s="79"/>
      <c r="AM1483" s="79"/>
      <c r="AN1483" s="79"/>
      <c r="AO1483" s="79"/>
      <c r="AP1483" s="79"/>
      <c r="AQ1483" s="79"/>
      <c r="AR1483" s="79"/>
      <c r="AS1483" s="79"/>
      <c r="AT1483" s="79"/>
      <c r="AU1483" s="79"/>
      <c r="AV1483" s="79"/>
      <c r="AW1483" s="79"/>
      <c r="AX1483" s="79"/>
      <c r="AY1483" s="79"/>
      <c r="AZ1483" s="79"/>
      <c r="BA1483" s="79"/>
      <c r="BB1483" s="79"/>
      <c r="BC1483" s="79"/>
      <c r="BD1483" s="79"/>
      <c r="BE1483" s="79"/>
      <c r="BF1483" s="79"/>
      <c r="BG1483" s="79"/>
      <c r="BH1483" s="79"/>
      <c r="BI1483" s="79"/>
      <c r="BJ1483" s="79"/>
      <c r="BK1483" s="79"/>
      <c r="BL1483" s="79"/>
      <c r="BM1483" s="79"/>
      <c r="BN1483" s="79"/>
      <c r="BO1483" s="79"/>
      <c r="BP1483" s="79"/>
      <c r="BQ1483" s="79"/>
      <c r="BR1483" s="79"/>
      <c r="BS1483" s="79"/>
      <c r="BT1483" s="79"/>
      <c r="BU1483" s="79"/>
      <c r="BV1483" s="79"/>
      <c r="BW1483" s="79"/>
      <c r="BX1483" s="79"/>
      <c r="BY1483" s="79"/>
      <c r="BZ1483" s="79"/>
    </row>
    <row r="1484" spans="1:78">
      <c r="A1484" s="79"/>
      <c r="B1484" s="79"/>
      <c r="C1484" s="79"/>
      <c r="D1484" s="79"/>
      <c r="E1484" s="79"/>
      <c r="F1484" s="79"/>
      <c r="G1484" s="79"/>
      <c r="H1484" s="79"/>
      <c r="I1484" s="79"/>
      <c r="J1484" s="79"/>
      <c r="K1484" s="79"/>
      <c r="L1484" s="79"/>
      <c r="AE1484" s="79"/>
      <c r="AF1484" s="79"/>
      <c r="AG1484" s="79"/>
      <c r="AH1484" s="79"/>
      <c r="AI1484" s="79"/>
      <c r="AJ1484" s="79"/>
      <c r="AK1484" s="79"/>
      <c r="AL1484" s="79"/>
      <c r="AM1484" s="79"/>
      <c r="AN1484" s="79"/>
      <c r="AO1484" s="79"/>
      <c r="AP1484" s="79"/>
      <c r="AQ1484" s="79"/>
      <c r="AR1484" s="79"/>
      <c r="AS1484" s="79"/>
      <c r="AT1484" s="79"/>
      <c r="AU1484" s="79"/>
      <c r="AV1484" s="79"/>
      <c r="AW1484" s="79"/>
      <c r="AX1484" s="79"/>
      <c r="AY1484" s="79"/>
      <c r="AZ1484" s="79"/>
      <c r="BA1484" s="79"/>
      <c r="BB1484" s="79"/>
      <c r="BC1484" s="79"/>
      <c r="BD1484" s="79"/>
      <c r="BE1484" s="79"/>
      <c r="BF1484" s="79"/>
      <c r="BG1484" s="79"/>
      <c r="BH1484" s="79"/>
      <c r="BI1484" s="79"/>
      <c r="BJ1484" s="79"/>
      <c r="BK1484" s="79"/>
      <c r="BL1484" s="79"/>
      <c r="BM1484" s="79"/>
      <c r="BN1484" s="79"/>
      <c r="BO1484" s="79"/>
      <c r="BP1484" s="79"/>
      <c r="BQ1484" s="79"/>
      <c r="BR1484" s="79"/>
      <c r="BS1484" s="79"/>
      <c r="BT1484" s="79"/>
      <c r="BU1484" s="79"/>
      <c r="BV1484" s="79"/>
      <c r="BW1484" s="79"/>
      <c r="BX1484" s="79"/>
      <c r="BY1484" s="79"/>
      <c r="BZ1484" s="79"/>
    </row>
    <row r="1485" spans="1:78">
      <c r="A1485" s="79"/>
      <c r="B1485" s="79"/>
      <c r="C1485" s="79"/>
      <c r="D1485" s="79"/>
      <c r="E1485" s="79"/>
      <c r="F1485" s="79"/>
      <c r="G1485" s="79"/>
      <c r="H1485" s="79"/>
      <c r="I1485" s="79"/>
      <c r="J1485" s="79"/>
      <c r="K1485" s="79"/>
      <c r="L1485" s="79"/>
      <c r="AE1485" s="79"/>
      <c r="AF1485" s="79"/>
      <c r="AG1485" s="79"/>
      <c r="AH1485" s="79"/>
      <c r="AI1485" s="79"/>
      <c r="AJ1485" s="79"/>
      <c r="AK1485" s="79"/>
      <c r="AL1485" s="79"/>
      <c r="AM1485" s="79"/>
      <c r="AN1485" s="79"/>
      <c r="AO1485" s="79"/>
      <c r="AP1485" s="79"/>
      <c r="AQ1485" s="79"/>
      <c r="AR1485" s="79"/>
      <c r="AS1485" s="79"/>
      <c r="AT1485" s="79"/>
      <c r="AU1485" s="79"/>
      <c r="AV1485" s="79"/>
      <c r="AW1485" s="79"/>
      <c r="AX1485" s="79"/>
      <c r="AY1485" s="79"/>
      <c r="AZ1485" s="79"/>
      <c r="BA1485" s="79"/>
      <c r="BB1485" s="79"/>
      <c r="BC1485" s="79"/>
      <c r="BD1485" s="79"/>
      <c r="BE1485" s="79"/>
      <c r="BF1485" s="79"/>
      <c r="BG1485" s="79"/>
      <c r="BH1485" s="79"/>
      <c r="BI1485" s="79"/>
      <c r="BJ1485" s="79"/>
      <c r="BK1485" s="79"/>
      <c r="BL1485" s="79"/>
      <c r="BM1485" s="79"/>
      <c r="BN1485" s="79"/>
      <c r="BO1485" s="79"/>
      <c r="BP1485" s="79"/>
      <c r="BQ1485" s="79"/>
      <c r="BR1485" s="79"/>
      <c r="BS1485" s="79"/>
      <c r="BT1485" s="79"/>
      <c r="BU1485" s="79"/>
      <c r="BV1485" s="79"/>
      <c r="BW1485" s="79"/>
      <c r="BX1485" s="79"/>
      <c r="BY1485" s="79"/>
      <c r="BZ1485" s="79"/>
    </row>
    <row r="1486" spans="1:78">
      <c r="A1486" s="79"/>
      <c r="B1486" s="79"/>
      <c r="C1486" s="79"/>
      <c r="D1486" s="79"/>
      <c r="E1486" s="79"/>
      <c r="F1486" s="79"/>
      <c r="G1486" s="79"/>
      <c r="H1486" s="79"/>
      <c r="I1486" s="79"/>
      <c r="J1486" s="79"/>
      <c r="K1486" s="79"/>
      <c r="L1486" s="79"/>
      <c r="AE1486" s="79"/>
      <c r="AF1486" s="79"/>
      <c r="AG1486" s="79"/>
      <c r="AH1486" s="79"/>
      <c r="AI1486" s="79"/>
      <c r="AJ1486" s="79"/>
      <c r="AK1486" s="79"/>
      <c r="AL1486" s="79"/>
      <c r="AM1486" s="79"/>
      <c r="AN1486" s="79"/>
      <c r="AO1486" s="79"/>
      <c r="AP1486" s="79"/>
      <c r="AQ1486" s="79"/>
      <c r="AR1486" s="79"/>
      <c r="AS1486" s="79"/>
      <c r="AT1486" s="79"/>
      <c r="AU1486" s="79"/>
      <c r="AV1486" s="79"/>
      <c r="AW1486" s="79"/>
      <c r="AX1486" s="79"/>
      <c r="AY1486" s="79"/>
      <c r="AZ1486" s="79"/>
      <c r="BA1486" s="79"/>
      <c r="BB1486" s="79"/>
      <c r="BC1486" s="79"/>
      <c r="BD1486" s="79"/>
      <c r="BE1486" s="79"/>
      <c r="BF1486" s="79"/>
      <c r="BG1486" s="79"/>
      <c r="BH1486" s="79"/>
      <c r="BI1486" s="79"/>
      <c r="BJ1486" s="79"/>
      <c r="BK1486" s="79"/>
      <c r="BL1486" s="79"/>
      <c r="BM1486" s="79"/>
      <c r="BN1486" s="79"/>
      <c r="BO1486" s="79"/>
      <c r="BP1486" s="79"/>
      <c r="BQ1486" s="79"/>
      <c r="BR1486" s="79"/>
      <c r="BS1486" s="79"/>
      <c r="BT1486" s="79"/>
      <c r="BU1486" s="79"/>
      <c r="BV1486" s="79"/>
      <c r="BW1486" s="79"/>
      <c r="BX1486" s="79"/>
      <c r="BY1486" s="79"/>
      <c r="BZ1486" s="79"/>
    </row>
    <row r="1487" spans="1:78">
      <c r="A1487" s="79"/>
      <c r="B1487" s="79"/>
      <c r="C1487" s="79"/>
      <c r="D1487" s="79"/>
      <c r="E1487" s="79"/>
      <c r="F1487" s="79"/>
      <c r="G1487" s="79"/>
      <c r="H1487" s="79"/>
      <c r="I1487" s="79"/>
      <c r="J1487" s="79"/>
      <c r="K1487" s="79"/>
      <c r="L1487" s="79"/>
      <c r="AE1487" s="79"/>
      <c r="AF1487" s="79"/>
      <c r="AG1487" s="79"/>
      <c r="AH1487" s="79"/>
      <c r="AI1487" s="79"/>
      <c r="AJ1487" s="79"/>
      <c r="AK1487" s="79"/>
      <c r="AL1487" s="79"/>
      <c r="AM1487" s="79"/>
      <c r="AN1487" s="79"/>
      <c r="AO1487" s="79"/>
      <c r="AP1487" s="79"/>
      <c r="AQ1487" s="79"/>
      <c r="AR1487" s="79"/>
      <c r="AS1487" s="79"/>
      <c r="AT1487" s="79"/>
      <c r="AU1487" s="79"/>
      <c r="AV1487" s="79"/>
      <c r="AW1487" s="79"/>
      <c r="AX1487" s="79"/>
      <c r="AY1487" s="79"/>
      <c r="AZ1487" s="79"/>
      <c r="BA1487" s="79"/>
      <c r="BB1487" s="79"/>
      <c r="BC1487" s="79"/>
      <c r="BD1487" s="79"/>
      <c r="BE1487" s="79"/>
      <c r="BF1487" s="79"/>
      <c r="BG1487" s="79"/>
      <c r="BH1487" s="79"/>
      <c r="BI1487" s="79"/>
      <c r="BJ1487" s="79"/>
      <c r="BK1487" s="79"/>
      <c r="BL1487" s="79"/>
      <c r="BM1487" s="79"/>
      <c r="BN1487" s="79"/>
      <c r="BO1487" s="79"/>
      <c r="BP1487" s="79"/>
      <c r="BQ1487" s="79"/>
      <c r="BR1487" s="79"/>
      <c r="BS1487" s="79"/>
      <c r="BT1487" s="79"/>
      <c r="BU1487" s="79"/>
      <c r="BV1487" s="79"/>
      <c r="BW1487" s="79"/>
      <c r="BX1487" s="79"/>
      <c r="BY1487" s="79"/>
      <c r="BZ1487" s="79"/>
    </row>
    <row r="1488" spans="1:78">
      <c r="A1488" s="79"/>
      <c r="B1488" s="79"/>
      <c r="C1488" s="79"/>
      <c r="D1488" s="79"/>
      <c r="E1488" s="79"/>
      <c r="F1488" s="79"/>
      <c r="G1488" s="79"/>
      <c r="H1488" s="79"/>
      <c r="I1488" s="79"/>
      <c r="J1488" s="79"/>
      <c r="K1488" s="79"/>
      <c r="L1488" s="79"/>
      <c r="AE1488" s="79"/>
      <c r="AF1488" s="79"/>
      <c r="AG1488" s="79"/>
      <c r="AH1488" s="79"/>
      <c r="AI1488" s="79"/>
      <c r="AJ1488" s="79"/>
      <c r="AK1488" s="79"/>
      <c r="AL1488" s="79"/>
      <c r="AM1488" s="79"/>
      <c r="AN1488" s="79"/>
      <c r="AO1488" s="79"/>
      <c r="AP1488" s="79"/>
      <c r="AQ1488" s="79"/>
      <c r="AR1488" s="79"/>
      <c r="AS1488" s="79"/>
      <c r="AT1488" s="79"/>
      <c r="AU1488" s="79"/>
      <c r="AV1488" s="79"/>
      <c r="AW1488" s="79"/>
      <c r="AX1488" s="79"/>
      <c r="AY1488" s="79"/>
      <c r="AZ1488" s="79"/>
      <c r="BA1488" s="79"/>
      <c r="BB1488" s="79"/>
      <c r="BC1488" s="79"/>
      <c r="BD1488" s="79"/>
      <c r="BE1488" s="79"/>
      <c r="BF1488" s="79"/>
      <c r="BG1488" s="79"/>
      <c r="BH1488" s="79"/>
      <c r="BI1488" s="79"/>
      <c r="BJ1488" s="79"/>
      <c r="BK1488" s="79"/>
      <c r="BL1488" s="79"/>
      <c r="BM1488" s="79"/>
      <c r="BN1488" s="79"/>
      <c r="BO1488" s="79"/>
      <c r="BP1488" s="79"/>
      <c r="BQ1488" s="79"/>
      <c r="BR1488" s="79"/>
      <c r="BS1488" s="79"/>
      <c r="BT1488" s="79"/>
      <c r="BU1488" s="79"/>
      <c r="BV1488" s="79"/>
      <c r="BW1488" s="79"/>
      <c r="BX1488" s="79"/>
      <c r="BY1488" s="79"/>
      <c r="BZ1488" s="79"/>
    </row>
    <row r="1489" spans="1:78">
      <c r="A1489" s="79"/>
      <c r="B1489" s="79"/>
      <c r="C1489" s="79"/>
      <c r="D1489" s="79"/>
      <c r="E1489" s="79"/>
      <c r="F1489" s="79"/>
      <c r="G1489" s="79"/>
      <c r="H1489" s="79"/>
      <c r="I1489" s="79"/>
      <c r="J1489" s="79"/>
      <c r="K1489" s="79"/>
      <c r="L1489" s="79"/>
      <c r="AE1489" s="79"/>
      <c r="AF1489" s="79"/>
      <c r="AG1489" s="79"/>
      <c r="AH1489" s="79"/>
      <c r="AI1489" s="79"/>
      <c r="AJ1489" s="79"/>
      <c r="AK1489" s="79"/>
      <c r="AL1489" s="79"/>
      <c r="AM1489" s="79"/>
      <c r="AN1489" s="79"/>
      <c r="AO1489" s="79"/>
      <c r="AP1489" s="79"/>
      <c r="AQ1489" s="79"/>
      <c r="AR1489" s="79"/>
      <c r="AS1489" s="79"/>
      <c r="AT1489" s="79"/>
      <c r="AU1489" s="79"/>
      <c r="AV1489" s="79"/>
      <c r="AW1489" s="79"/>
      <c r="AX1489" s="79"/>
      <c r="AY1489" s="79"/>
      <c r="AZ1489" s="79"/>
      <c r="BA1489" s="79"/>
      <c r="BB1489" s="79"/>
      <c r="BC1489" s="79"/>
      <c r="BD1489" s="79"/>
      <c r="BE1489" s="79"/>
      <c r="BF1489" s="79"/>
      <c r="BG1489" s="79"/>
      <c r="BH1489" s="79"/>
      <c r="BI1489" s="79"/>
      <c r="BJ1489" s="79"/>
      <c r="BK1489" s="79"/>
      <c r="BL1489" s="79"/>
      <c r="BM1489" s="79"/>
      <c r="BN1489" s="79"/>
      <c r="BO1489" s="79"/>
      <c r="BP1489" s="79"/>
      <c r="BQ1489" s="79"/>
      <c r="BR1489" s="79"/>
      <c r="BS1489" s="79"/>
      <c r="BT1489" s="79"/>
      <c r="BU1489" s="79"/>
      <c r="BV1489" s="79"/>
      <c r="BW1489" s="79"/>
      <c r="BX1489" s="79"/>
      <c r="BY1489" s="79"/>
      <c r="BZ1489" s="79"/>
    </row>
    <row r="1490" spans="1:78">
      <c r="A1490" s="79"/>
      <c r="B1490" s="79"/>
      <c r="C1490" s="79"/>
      <c r="D1490" s="79"/>
      <c r="E1490" s="79"/>
      <c r="F1490" s="79"/>
      <c r="G1490" s="79"/>
      <c r="H1490" s="79"/>
      <c r="I1490" s="79"/>
      <c r="J1490" s="79"/>
      <c r="K1490" s="79"/>
      <c r="L1490" s="79"/>
      <c r="AE1490" s="79"/>
      <c r="AF1490" s="79"/>
      <c r="AG1490" s="79"/>
      <c r="AH1490" s="79"/>
      <c r="AI1490" s="79"/>
      <c r="AJ1490" s="79"/>
      <c r="AK1490" s="79"/>
      <c r="AL1490" s="79"/>
      <c r="AM1490" s="79"/>
      <c r="AN1490" s="79"/>
      <c r="AO1490" s="79"/>
      <c r="AP1490" s="79"/>
      <c r="AQ1490" s="79"/>
      <c r="AR1490" s="79"/>
      <c r="AS1490" s="79"/>
      <c r="AT1490" s="79"/>
      <c r="AU1490" s="79"/>
      <c r="AV1490" s="79"/>
      <c r="AW1490" s="79"/>
      <c r="AX1490" s="79"/>
      <c r="AY1490" s="79"/>
      <c r="AZ1490" s="79"/>
      <c r="BA1490" s="79"/>
      <c r="BB1490" s="79"/>
      <c r="BC1490" s="79"/>
      <c r="BD1490" s="79"/>
      <c r="BE1490" s="79"/>
      <c r="BF1490" s="79"/>
      <c r="BG1490" s="79"/>
      <c r="BH1490" s="79"/>
      <c r="BI1490" s="79"/>
      <c r="BJ1490" s="79"/>
      <c r="BK1490" s="79"/>
      <c r="BL1490" s="79"/>
      <c r="BM1490" s="79"/>
      <c r="BN1490" s="79"/>
      <c r="BO1490" s="79"/>
      <c r="BP1490" s="79"/>
      <c r="BQ1490" s="79"/>
      <c r="BR1490" s="79"/>
      <c r="BS1490" s="79"/>
      <c r="BT1490" s="79"/>
      <c r="BU1490" s="79"/>
      <c r="BV1490" s="79"/>
      <c r="BW1490" s="79"/>
      <c r="BX1490" s="79"/>
      <c r="BY1490" s="79"/>
      <c r="BZ1490" s="79"/>
    </row>
    <row r="1491" spans="1:78">
      <c r="A1491" s="79"/>
      <c r="B1491" s="79"/>
      <c r="C1491" s="79"/>
      <c r="D1491" s="79"/>
      <c r="E1491" s="79"/>
      <c r="F1491" s="79"/>
      <c r="G1491" s="79"/>
      <c r="H1491" s="79"/>
      <c r="I1491" s="79"/>
      <c r="J1491" s="79"/>
      <c r="K1491" s="79"/>
      <c r="L1491" s="79"/>
      <c r="AE1491" s="79"/>
      <c r="AF1491" s="79"/>
      <c r="AG1491" s="79"/>
      <c r="AH1491" s="79"/>
      <c r="AI1491" s="79"/>
      <c r="AJ1491" s="79"/>
      <c r="AK1491" s="79"/>
      <c r="AL1491" s="79"/>
      <c r="AM1491" s="79"/>
      <c r="AN1491" s="79"/>
      <c r="AO1491" s="79"/>
      <c r="AP1491" s="79"/>
      <c r="AQ1491" s="79"/>
      <c r="AR1491" s="79"/>
      <c r="AS1491" s="79"/>
      <c r="AT1491" s="79"/>
      <c r="AU1491" s="79"/>
      <c r="AV1491" s="79"/>
      <c r="AW1491" s="79"/>
      <c r="AX1491" s="79"/>
      <c r="AY1491" s="79"/>
      <c r="AZ1491" s="79"/>
      <c r="BA1491" s="79"/>
      <c r="BB1491" s="79"/>
      <c r="BC1491" s="79"/>
      <c r="BD1491" s="79"/>
      <c r="BE1491" s="79"/>
      <c r="BF1491" s="79"/>
      <c r="BG1491" s="79"/>
      <c r="BH1491" s="79"/>
      <c r="BI1491" s="79"/>
      <c r="BJ1491" s="79"/>
      <c r="BK1491" s="79"/>
      <c r="BL1491" s="79"/>
      <c r="BM1491" s="79"/>
      <c r="BN1491" s="79"/>
      <c r="BO1491" s="79"/>
      <c r="BP1491" s="79"/>
      <c r="BQ1491" s="79"/>
      <c r="BR1491" s="79"/>
      <c r="BS1491" s="79"/>
      <c r="BT1491" s="79"/>
      <c r="BU1491" s="79"/>
      <c r="BV1491" s="79"/>
      <c r="BW1491" s="79"/>
      <c r="BX1491" s="79"/>
      <c r="BY1491" s="79"/>
      <c r="BZ1491" s="79"/>
    </row>
    <row r="1492" spans="1:78">
      <c r="A1492" s="79"/>
      <c r="B1492" s="79"/>
      <c r="C1492" s="79"/>
      <c r="D1492" s="79"/>
      <c r="E1492" s="79"/>
      <c r="F1492" s="79"/>
      <c r="G1492" s="79"/>
      <c r="H1492" s="79"/>
      <c r="I1492" s="79"/>
      <c r="J1492" s="79"/>
      <c r="K1492" s="79"/>
      <c r="L1492" s="79"/>
      <c r="AE1492" s="79"/>
      <c r="AF1492" s="79"/>
      <c r="AG1492" s="79"/>
      <c r="AH1492" s="79"/>
      <c r="AI1492" s="79"/>
      <c r="AJ1492" s="79"/>
      <c r="AK1492" s="79"/>
      <c r="AL1492" s="79"/>
      <c r="AM1492" s="79"/>
      <c r="AN1492" s="79"/>
      <c r="AO1492" s="79"/>
      <c r="AP1492" s="79"/>
      <c r="AQ1492" s="79"/>
      <c r="AR1492" s="79"/>
      <c r="AS1492" s="79"/>
      <c r="AT1492" s="79"/>
      <c r="AU1492" s="79"/>
      <c r="AV1492" s="79"/>
      <c r="AW1492" s="79"/>
      <c r="AX1492" s="79"/>
      <c r="AY1492" s="79"/>
      <c r="AZ1492" s="79"/>
      <c r="BA1492" s="79"/>
      <c r="BB1492" s="79"/>
      <c r="BC1492" s="79"/>
      <c r="BD1492" s="79"/>
      <c r="BE1492" s="79"/>
      <c r="BF1492" s="79"/>
      <c r="BG1492" s="79"/>
      <c r="BH1492" s="79"/>
      <c r="BI1492" s="79"/>
      <c r="BJ1492" s="79"/>
      <c r="BK1492" s="79"/>
      <c r="BL1492" s="79"/>
      <c r="BM1492" s="79"/>
      <c r="BN1492" s="79"/>
      <c r="BO1492" s="79"/>
      <c r="BP1492" s="79"/>
      <c r="BQ1492" s="79"/>
      <c r="BR1492" s="79"/>
      <c r="BS1492" s="79"/>
      <c r="BT1492" s="79"/>
      <c r="BU1492" s="79"/>
      <c r="BV1492" s="79"/>
      <c r="BW1492" s="79"/>
      <c r="BX1492" s="79"/>
      <c r="BY1492" s="79"/>
      <c r="BZ1492" s="79"/>
    </row>
    <row r="1493" spans="1:78">
      <c r="A1493" s="79"/>
      <c r="B1493" s="79"/>
      <c r="C1493" s="79"/>
      <c r="D1493" s="79"/>
      <c r="E1493" s="79"/>
      <c r="F1493" s="79"/>
      <c r="G1493" s="79"/>
      <c r="H1493" s="79"/>
      <c r="I1493" s="79"/>
      <c r="J1493" s="79"/>
      <c r="K1493" s="79"/>
      <c r="L1493" s="79"/>
      <c r="AE1493" s="79"/>
      <c r="AF1493" s="79"/>
      <c r="AG1493" s="79"/>
      <c r="AH1493" s="79"/>
      <c r="AI1493" s="79"/>
      <c r="AJ1493" s="79"/>
      <c r="AK1493" s="79"/>
      <c r="AL1493" s="79"/>
      <c r="AM1493" s="79"/>
      <c r="AN1493" s="79"/>
      <c r="AO1493" s="79"/>
      <c r="AP1493" s="79"/>
      <c r="AQ1493" s="79"/>
      <c r="AR1493" s="79"/>
      <c r="AS1493" s="79"/>
      <c r="AT1493" s="79"/>
      <c r="AU1493" s="79"/>
      <c r="AV1493" s="79"/>
      <c r="AW1493" s="79"/>
      <c r="AX1493" s="79"/>
      <c r="AY1493" s="79"/>
      <c r="AZ1493" s="79"/>
      <c r="BA1493" s="79"/>
      <c r="BB1493" s="79"/>
      <c r="BC1493" s="79"/>
      <c r="BD1493" s="79"/>
      <c r="BE1493" s="79"/>
      <c r="BF1493" s="79"/>
      <c r="BG1493" s="79"/>
      <c r="BH1493" s="79"/>
      <c r="BI1493" s="79"/>
      <c r="BJ1493" s="79"/>
      <c r="BK1493" s="79"/>
      <c r="BL1493" s="79"/>
      <c r="BM1493" s="79"/>
      <c r="BN1493" s="79"/>
      <c r="BO1493" s="79"/>
      <c r="BP1493" s="79"/>
      <c r="BQ1493" s="79"/>
      <c r="BR1493" s="79"/>
      <c r="BS1493" s="79"/>
      <c r="BT1493" s="79"/>
      <c r="BU1493" s="79"/>
      <c r="BV1493" s="79"/>
      <c r="BW1493" s="79"/>
      <c r="BX1493" s="79"/>
      <c r="BY1493" s="79"/>
      <c r="BZ1493" s="79"/>
    </row>
    <row r="1494" spans="1:78">
      <c r="A1494" s="79"/>
      <c r="B1494" s="79"/>
      <c r="C1494" s="79"/>
      <c r="D1494" s="79"/>
      <c r="E1494" s="79"/>
      <c r="F1494" s="79"/>
      <c r="G1494" s="79"/>
      <c r="H1494" s="79"/>
      <c r="I1494" s="79"/>
      <c r="J1494" s="79"/>
      <c r="K1494" s="79"/>
      <c r="L1494" s="79"/>
      <c r="AE1494" s="79"/>
      <c r="AF1494" s="79"/>
      <c r="AG1494" s="79"/>
      <c r="AH1494" s="79"/>
      <c r="AI1494" s="79"/>
      <c r="AJ1494" s="79"/>
      <c r="AK1494" s="79"/>
      <c r="AL1494" s="79"/>
      <c r="AM1494" s="79"/>
      <c r="AN1494" s="79"/>
      <c r="AO1494" s="79"/>
      <c r="AP1494" s="79"/>
      <c r="AQ1494" s="79"/>
      <c r="AR1494" s="79"/>
      <c r="AS1494" s="79"/>
      <c r="AT1494" s="79"/>
      <c r="AU1494" s="79"/>
      <c r="AV1494" s="79"/>
      <c r="AW1494" s="79"/>
      <c r="AX1494" s="79"/>
      <c r="AY1494" s="79"/>
      <c r="AZ1494" s="79"/>
      <c r="BA1494" s="79"/>
      <c r="BB1494" s="79"/>
      <c r="BC1494" s="79"/>
      <c r="BD1494" s="79"/>
      <c r="BE1494" s="79"/>
      <c r="BF1494" s="79"/>
      <c r="BG1494" s="79"/>
      <c r="BH1494" s="79"/>
      <c r="BI1494" s="79"/>
      <c r="BJ1494" s="79"/>
      <c r="BK1494" s="79"/>
      <c r="BL1494" s="79"/>
      <c r="BM1494" s="79"/>
      <c r="BN1494" s="79"/>
      <c r="BO1494" s="79"/>
      <c r="BP1494" s="79"/>
      <c r="BQ1494" s="79"/>
      <c r="BR1494" s="79"/>
      <c r="BS1494" s="79"/>
      <c r="BT1494" s="79"/>
      <c r="BU1494" s="79"/>
      <c r="BV1494" s="79"/>
      <c r="BW1494" s="79"/>
      <c r="BX1494" s="79"/>
      <c r="BY1494" s="79"/>
      <c r="BZ1494" s="79"/>
    </row>
    <row r="1495" spans="1:78">
      <c r="A1495" s="79"/>
      <c r="B1495" s="79"/>
      <c r="C1495" s="79"/>
      <c r="D1495" s="79"/>
      <c r="E1495" s="79"/>
      <c r="F1495" s="79"/>
      <c r="G1495" s="79"/>
      <c r="H1495" s="79"/>
      <c r="I1495" s="79"/>
      <c r="J1495" s="79"/>
      <c r="K1495" s="79"/>
      <c r="L1495" s="79"/>
      <c r="AE1495" s="79"/>
      <c r="AF1495" s="79"/>
      <c r="AG1495" s="79"/>
      <c r="AH1495" s="79"/>
      <c r="AI1495" s="79"/>
      <c r="AJ1495" s="79"/>
      <c r="AK1495" s="79"/>
      <c r="AL1495" s="79"/>
      <c r="AM1495" s="79"/>
      <c r="AN1495" s="79"/>
      <c r="AO1495" s="79"/>
      <c r="AP1495" s="79"/>
      <c r="AQ1495" s="79"/>
      <c r="AR1495" s="79"/>
      <c r="AS1495" s="79"/>
      <c r="AT1495" s="79"/>
      <c r="AU1495" s="79"/>
      <c r="AV1495" s="79"/>
      <c r="AW1495" s="79"/>
      <c r="AX1495" s="79"/>
      <c r="AY1495" s="79"/>
      <c r="AZ1495" s="79"/>
      <c r="BA1495" s="79"/>
      <c r="BB1495" s="79"/>
      <c r="BC1495" s="79"/>
      <c r="BD1495" s="79"/>
      <c r="BE1495" s="79"/>
      <c r="BF1495" s="79"/>
      <c r="BG1495" s="79"/>
      <c r="BH1495" s="79"/>
      <c r="BI1495" s="79"/>
      <c r="BJ1495" s="79"/>
      <c r="BK1495" s="79"/>
      <c r="BL1495" s="79"/>
      <c r="BM1495" s="79"/>
      <c r="BN1495" s="79"/>
      <c r="BO1495" s="79"/>
      <c r="BP1495" s="79"/>
      <c r="BQ1495" s="79"/>
      <c r="BR1495" s="79"/>
      <c r="BS1495" s="79"/>
      <c r="BT1495" s="79"/>
      <c r="BU1495" s="79"/>
      <c r="BV1495" s="79"/>
      <c r="BW1495" s="79"/>
      <c r="BX1495" s="79"/>
      <c r="BY1495" s="79"/>
      <c r="BZ1495" s="79"/>
    </row>
    <row r="1496" spans="1:78">
      <c r="A1496" s="79"/>
      <c r="B1496" s="79"/>
      <c r="C1496" s="79"/>
      <c r="D1496" s="79"/>
      <c r="E1496" s="79"/>
      <c r="F1496" s="79"/>
      <c r="G1496" s="79"/>
      <c r="H1496" s="79"/>
      <c r="I1496" s="79"/>
      <c r="J1496" s="79"/>
      <c r="K1496" s="79"/>
      <c r="L1496" s="79"/>
      <c r="AE1496" s="79"/>
      <c r="AF1496" s="79"/>
      <c r="AG1496" s="79"/>
      <c r="AH1496" s="79"/>
      <c r="AI1496" s="79"/>
      <c r="AJ1496" s="79"/>
      <c r="AK1496" s="79"/>
      <c r="AL1496" s="79"/>
      <c r="AM1496" s="79"/>
      <c r="AN1496" s="79"/>
      <c r="AO1496" s="79"/>
      <c r="AP1496" s="79"/>
      <c r="AQ1496" s="79"/>
      <c r="AR1496" s="79"/>
      <c r="AS1496" s="79"/>
      <c r="AT1496" s="79"/>
      <c r="AU1496" s="79"/>
      <c r="AV1496" s="79"/>
      <c r="AW1496" s="79"/>
      <c r="AX1496" s="79"/>
      <c r="AY1496" s="79"/>
      <c r="AZ1496" s="79"/>
      <c r="BA1496" s="79"/>
      <c r="BB1496" s="79"/>
      <c r="BC1496" s="79"/>
      <c r="BD1496" s="79"/>
      <c r="BE1496" s="79"/>
      <c r="BF1496" s="79"/>
      <c r="BG1496" s="79"/>
      <c r="BH1496" s="79"/>
      <c r="BI1496" s="79"/>
      <c r="BJ1496" s="79"/>
      <c r="BK1496" s="79"/>
      <c r="BL1496" s="79"/>
      <c r="BM1496" s="79"/>
      <c r="BN1496" s="79"/>
      <c r="BO1496" s="79"/>
      <c r="BP1496" s="79"/>
      <c r="BQ1496" s="79"/>
      <c r="BR1496" s="79"/>
      <c r="BS1496" s="79"/>
      <c r="BT1496" s="79"/>
      <c r="BU1496" s="79"/>
      <c r="BV1496" s="79"/>
      <c r="BW1496" s="79"/>
      <c r="BX1496" s="79"/>
      <c r="BY1496" s="79"/>
      <c r="BZ1496" s="79"/>
    </row>
    <row r="1497" spans="1:78">
      <c r="A1497" s="79"/>
      <c r="B1497" s="79"/>
      <c r="C1497" s="79"/>
      <c r="D1497" s="79"/>
      <c r="E1497" s="79"/>
      <c r="F1497" s="79"/>
      <c r="G1497" s="79"/>
      <c r="H1497" s="79"/>
      <c r="I1497" s="79"/>
      <c r="J1497" s="79"/>
      <c r="K1497" s="79"/>
      <c r="L1497" s="79"/>
      <c r="AE1497" s="79"/>
      <c r="AF1497" s="79"/>
      <c r="AG1497" s="79"/>
      <c r="AH1497" s="79"/>
      <c r="AI1497" s="79"/>
      <c r="AJ1497" s="79"/>
      <c r="AK1497" s="79"/>
      <c r="AL1497" s="79"/>
      <c r="AM1497" s="79"/>
      <c r="AN1497" s="79"/>
      <c r="AO1497" s="79"/>
      <c r="AP1497" s="79"/>
      <c r="AQ1497" s="79"/>
      <c r="AR1497" s="79"/>
      <c r="AS1497" s="79"/>
      <c r="AT1497" s="79"/>
      <c r="AU1497" s="79"/>
      <c r="AV1497" s="79"/>
      <c r="AW1497" s="79"/>
      <c r="AX1497" s="79"/>
      <c r="AY1497" s="79"/>
      <c r="AZ1497" s="79"/>
      <c r="BA1497" s="79"/>
      <c r="BB1497" s="79"/>
      <c r="BC1497" s="79"/>
      <c r="BD1497" s="79"/>
      <c r="BE1497" s="79"/>
      <c r="BF1497" s="79"/>
      <c r="BG1497" s="79"/>
      <c r="BH1497" s="79"/>
      <c r="BI1497" s="79"/>
      <c r="BJ1497" s="79"/>
      <c r="BK1497" s="79"/>
      <c r="BL1497" s="79"/>
      <c r="BM1497" s="79"/>
      <c r="BN1497" s="79"/>
      <c r="BO1497" s="79"/>
      <c r="BP1497" s="79"/>
      <c r="BQ1497" s="79"/>
      <c r="BR1497" s="79"/>
      <c r="BS1497" s="79"/>
      <c r="BT1497" s="79"/>
      <c r="BU1497" s="79"/>
      <c r="BV1497" s="79"/>
      <c r="BW1497" s="79"/>
      <c r="BX1497" s="79"/>
      <c r="BY1497" s="79"/>
      <c r="BZ1497" s="79"/>
    </row>
    <row r="1498" spans="1:78">
      <c r="A1498" s="79"/>
      <c r="B1498" s="79"/>
      <c r="C1498" s="79"/>
      <c r="D1498" s="79"/>
      <c r="E1498" s="79"/>
      <c r="F1498" s="79"/>
      <c r="G1498" s="79"/>
      <c r="H1498" s="79"/>
      <c r="I1498" s="79"/>
      <c r="J1498" s="79"/>
      <c r="K1498" s="79"/>
      <c r="L1498" s="79"/>
      <c r="AE1498" s="79"/>
      <c r="AF1498" s="79"/>
      <c r="AG1498" s="79"/>
      <c r="AH1498" s="79"/>
      <c r="AI1498" s="79"/>
      <c r="AJ1498" s="79"/>
      <c r="AK1498" s="79"/>
      <c r="AL1498" s="79"/>
      <c r="AM1498" s="79"/>
      <c r="AN1498" s="79"/>
      <c r="AO1498" s="79"/>
      <c r="AP1498" s="79"/>
      <c r="AQ1498" s="79"/>
      <c r="AR1498" s="79"/>
      <c r="AS1498" s="79"/>
      <c r="AT1498" s="79"/>
      <c r="AU1498" s="79"/>
      <c r="AV1498" s="79"/>
      <c r="AW1498" s="79"/>
      <c r="AX1498" s="79"/>
      <c r="AY1498" s="79"/>
      <c r="AZ1498" s="79"/>
      <c r="BA1498" s="79"/>
      <c r="BB1498" s="79"/>
      <c r="BC1498" s="79"/>
      <c r="BD1498" s="79"/>
      <c r="BE1498" s="79"/>
      <c r="BF1498" s="79"/>
      <c r="BG1498" s="79"/>
      <c r="BH1498" s="79"/>
      <c r="BI1498" s="79"/>
      <c r="BJ1498" s="79"/>
      <c r="BK1498" s="79"/>
      <c r="BL1498" s="79"/>
      <c r="BM1498" s="79"/>
      <c r="BN1498" s="79"/>
      <c r="BO1498" s="79"/>
      <c r="BP1498" s="79"/>
      <c r="BQ1498" s="79"/>
      <c r="BR1498" s="79"/>
      <c r="BS1498" s="79"/>
      <c r="BT1498" s="79"/>
      <c r="BU1498" s="79"/>
      <c r="BV1498" s="79"/>
      <c r="BW1498" s="79"/>
      <c r="BX1498" s="79"/>
      <c r="BY1498" s="79"/>
      <c r="BZ1498" s="79"/>
    </row>
    <row r="1499" spans="1:78">
      <c r="A1499" s="79"/>
      <c r="B1499" s="79"/>
      <c r="C1499" s="79"/>
      <c r="D1499" s="79"/>
      <c r="E1499" s="79"/>
      <c r="F1499" s="79"/>
      <c r="G1499" s="79"/>
      <c r="H1499" s="79"/>
      <c r="I1499" s="79"/>
      <c r="J1499" s="79"/>
      <c r="K1499" s="79"/>
      <c r="L1499" s="79"/>
      <c r="AE1499" s="79"/>
      <c r="AF1499" s="79"/>
      <c r="AG1499" s="79"/>
      <c r="AH1499" s="79"/>
      <c r="AI1499" s="79"/>
      <c r="AJ1499" s="79"/>
      <c r="AK1499" s="79"/>
      <c r="AL1499" s="79"/>
      <c r="AM1499" s="79"/>
      <c r="AN1499" s="79"/>
      <c r="AO1499" s="79"/>
      <c r="AP1499" s="79"/>
      <c r="AQ1499" s="79"/>
      <c r="AR1499" s="79"/>
      <c r="AS1499" s="79"/>
      <c r="AT1499" s="79"/>
      <c r="AU1499" s="79"/>
      <c r="AV1499" s="79"/>
      <c r="AW1499" s="79"/>
      <c r="AX1499" s="79"/>
      <c r="AY1499" s="79"/>
      <c r="AZ1499" s="79"/>
      <c r="BA1499" s="79"/>
      <c r="BB1499" s="79"/>
      <c r="BC1499" s="79"/>
      <c r="BD1499" s="79"/>
      <c r="BE1499" s="79"/>
      <c r="BF1499" s="79"/>
      <c r="BG1499" s="79"/>
      <c r="BH1499" s="79"/>
      <c r="BI1499" s="79"/>
      <c r="BJ1499" s="79"/>
      <c r="BK1499" s="79"/>
      <c r="BL1499" s="79"/>
      <c r="BM1499" s="79"/>
      <c r="BN1499" s="79"/>
      <c r="BO1499" s="79"/>
      <c r="BP1499" s="79"/>
      <c r="BQ1499" s="79"/>
      <c r="BR1499" s="79"/>
      <c r="BS1499" s="79"/>
      <c r="BT1499" s="79"/>
      <c r="BU1499" s="79"/>
      <c r="BV1499" s="79"/>
      <c r="BW1499" s="79"/>
      <c r="BX1499" s="79"/>
      <c r="BY1499" s="79"/>
      <c r="BZ1499" s="79"/>
    </row>
    <row r="1500" spans="1:78">
      <c r="A1500" s="79"/>
      <c r="B1500" s="79"/>
      <c r="C1500" s="79"/>
      <c r="D1500" s="79"/>
      <c r="E1500" s="79"/>
      <c r="F1500" s="79"/>
      <c r="G1500" s="79"/>
      <c r="H1500" s="79"/>
      <c r="I1500" s="79"/>
      <c r="J1500" s="79"/>
      <c r="K1500" s="79"/>
      <c r="L1500" s="79"/>
      <c r="AE1500" s="79"/>
      <c r="AF1500" s="79"/>
      <c r="AG1500" s="79"/>
      <c r="AH1500" s="79"/>
      <c r="AI1500" s="79"/>
      <c r="AJ1500" s="79"/>
      <c r="AK1500" s="79"/>
      <c r="AL1500" s="79"/>
      <c r="AM1500" s="79"/>
      <c r="AN1500" s="79"/>
      <c r="AO1500" s="79"/>
      <c r="AP1500" s="79"/>
      <c r="AQ1500" s="79"/>
      <c r="AR1500" s="79"/>
      <c r="AS1500" s="79"/>
      <c r="AT1500" s="79"/>
      <c r="AU1500" s="79"/>
      <c r="AV1500" s="79"/>
      <c r="AW1500" s="79"/>
      <c r="AX1500" s="79"/>
      <c r="AY1500" s="79"/>
      <c r="AZ1500" s="79"/>
      <c r="BA1500" s="79"/>
      <c r="BB1500" s="79"/>
      <c r="BC1500" s="79"/>
      <c r="BD1500" s="79"/>
      <c r="BE1500" s="79"/>
      <c r="BF1500" s="79"/>
      <c r="BG1500" s="79"/>
      <c r="BH1500" s="79"/>
      <c r="BI1500" s="79"/>
      <c r="BJ1500" s="79"/>
      <c r="BK1500" s="79"/>
      <c r="BL1500" s="79"/>
      <c r="BM1500" s="79"/>
      <c r="BN1500" s="79"/>
      <c r="BO1500" s="79"/>
      <c r="BP1500" s="79"/>
      <c r="BQ1500" s="79"/>
      <c r="BR1500" s="79"/>
      <c r="BS1500" s="79"/>
      <c r="BT1500" s="79"/>
      <c r="BU1500" s="79"/>
      <c r="BV1500" s="79"/>
      <c r="BW1500" s="79"/>
      <c r="BX1500" s="79"/>
      <c r="BY1500" s="79"/>
      <c r="BZ1500" s="79"/>
    </row>
    <row r="1501" spans="1:78">
      <c r="A1501" s="79"/>
      <c r="B1501" s="79"/>
      <c r="C1501" s="79"/>
      <c r="D1501" s="79"/>
      <c r="E1501" s="79"/>
      <c r="F1501" s="79"/>
      <c r="G1501" s="79"/>
      <c r="H1501" s="79"/>
      <c r="I1501" s="79"/>
      <c r="J1501" s="79"/>
      <c r="K1501" s="79"/>
      <c r="L1501" s="79"/>
      <c r="AE1501" s="79"/>
      <c r="AF1501" s="79"/>
      <c r="AG1501" s="79"/>
      <c r="AH1501" s="79"/>
      <c r="AI1501" s="79"/>
      <c r="AJ1501" s="79"/>
      <c r="AK1501" s="79"/>
      <c r="AL1501" s="79"/>
      <c r="AM1501" s="79"/>
      <c r="AN1501" s="79"/>
      <c r="AO1501" s="79"/>
      <c r="AP1501" s="79"/>
      <c r="AQ1501" s="79"/>
      <c r="AR1501" s="79"/>
      <c r="AS1501" s="79"/>
      <c r="AT1501" s="79"/>
      <c r="AU1501" s="79"/>
      <c r="AV1501" s="79"/>
      <c r="AW1501" s="79"/>
      <c r="AX1501" s="79"/>
      <c r="AY1501" s="79"/>
      <c r="AZ1501" s="79"/>
      <c r="BA1501" s="79"/>
      <c r="BB1501" s="79"/>
      <c r="BC1501" s="79"/>
      <c r="BD1501" s="79"/>
      <c r="BE1501" s="79"/>
      <c r="BF1501" s="79"/>
      <c r="BG1501" s="79"/>
      <c r="BH1501" s="79"/>
      <c r="BI1501" s="79"/>
      <c r="BJ1501" s="79"/>
      <c r="BK1501" s="79"/>
      <c r="BL1501" s="79"/>
      <c r="BM1501" s="79"/>
      <c r="BN1501" s="79"/>
      <c r="BO1501" s="79"/>
      <c r="BP1501" s="79"/>
      <c r="BQ1501" s="79"/>
      <c r="BR1501" s="79"/>
      <c r="BS1501" s="79"/>
      <c r="BT1501" s="79"/>
      <c r="BU1501" s="79"/>
      <c r="BV1501" s="79"/>
      <c r="BW1501" s="79"/>
      <c r="BX1501" s="79"/>
      <c r="BY1501" s="79"/>
      <c r="BZ1501" s="79"/>
    </row>
    <row r="1502" spans="1:78">
      <c r="A1502" s="79"/>
      <c r="B1502" s="79"/>
      <c r="C1502" s="79"/>
      <c r="D1502" s="79"/>
      <c r="E1502" s="79"/>
      <c r="F1502" s="79"/>
      <c r="G1502" s="79"/>
      <c r="H1502" s="79"/>
      <c r="I1502" s="79"/>
      <c r="J1502" s="79"/>
      <c r="K1502" s="79"/>
      <c r="L1502" s="79"/>
      <c r="AE1502" s="79"/>
      <c r="AF1502" s="79"/>
      <c r="AG1502" s="79"/>
      <c r="AH1502" s="79"/>
      <c r="AI1502" s="79"/>
      <c r="AJ1502" s="79"/>
      <c r="AK1502" s="79"/>
      <c r="AL1502" s="79"/>
      <c r="AM1502" s="79"/>
      <c r="AN1502" s="79"/>
      <c r="AO1502" s="79"/>
      <c r="AP1502" s="79"/>
      <c r="AQ1502" s="79"/>
      <c r="AR1502" s="79"/>
      <c r="AS1502" s="79"/>
      <c r="AT1502" s="79"/>
      <c r="AU1502" s="79"/>
      <c r="AV1502" s="79"/>
      <c r="AW1502" s="79"/>
      <c r="AX1502" s="79"/>
      <c r="AY1502" s="79"/>
      <c r="AZ1502" s="79"/>
      <c r="BA1502" s="79"/>
      <c r="BB1502" s="79"/>
      <c r="BC1502" s="79"/>
      <c r="BD1502" s="79"/>
      <c r="BE1502" s="79"/>
      <c r="BF1502" s="79"/>
      <c r="BG1502" s="79"/>
      <c r="BH1502" s="79"/>
      <c r="BI1502" s="79"/>
      <c r="BJ1502" s="79"/>
      <c r="BK1502" s="79"/>
      <c r="BL1502" s="79"/>
      <c r="BM1502" s="79"/>
      <c r="BN1502" s="79"/>
      <c r="BO1502" s="79"/>
      <c r="BP1502" s="79"/>
      <c r="BQ1502" s="79"/>
      <c r="BR1502" s="79"/>
      <c r="BS1502" s="79"/>
      <c r="BT1502" s="79"/>
      <c r="BU1502" s="79"/>
      <c r="BV1502" s="79"/>
      <c r="BW1502" s="79"/>
      <c r="BX1502" s="79"/>
      <c r="BY1502" s="79"/>
      <c r="BZ1502" s="79"/>
    </row>
    <row r="1503" spans="1:78">
      <c r="A1503" s="79"/>
      <c r="B1503" s="79"/>
      <c r="C1503" s="79"/>
      <c r="D1503" s="79"/>
      <c r="E1503" s="79"/>
      <c r="F1503" s="79"/>
      <c r="G1503" s="79"/>
      <c r="H1503" s="79"/>
      <c r="I1503" s="79"/>
      <c r="J1503" s="79"/>
      <c r="K1503" s="79"/>
      <c r="L1503" s="79"/>
      <c r="AE1503" s="79"/>
      <c r="AF1503" s="79"/>
      <c r="AG1503" s="79"/>
      <c r="AH1503" s="79"/>
      <c r="AI1503" s="79"/>
      <c r="AJ1503" s="79"/>
      <c r="AK1503" s="79"/>
      <c r="AL1503" s="79"/>
      <c r="AM1503" s="79"/>
      <c r="AN1503" s="79"/>
      <c r="AO1503" s="79"/>
      <c r="AP1503" s="79"/>
      <c r="AQ1503" s="79"/>
      <c r="AR1503" s="79"/>
      <c r="AS1503" s="79"/>
      <c r="AT1503" s="79"/>
      <c r="AU1503" s="79"/>
      <c r="AV1503" s="79"/>
      <c r="AW1503" s="79"/>
      <c r="AX1503" s="79"/>
      <c r="AY1503" s="79"/>
      <c r="AZ1503" s="79"/>
      <c r="BA1503" s="79"/>
      <c r="BB1503" s="79"/>
      <c r="BC1503" s="79"/>
      <c r="BD1503" s="79"/>
      <c r="BE1503" s="79"/>
      <c r="BF1503" s="79"/>
      <c r="BG1503" s="79"/>
      <c r="BH1503" s="79"/>
      <c r="BI1503" s="79"/>
      <c r="BJ1503" s="79"/>
      <c r="BK1503" s="79"/>
      <c r="BL1503" s="79"/>
      <c r="BM1503" s="79"/>
      <c r="BN1503" s="79"/>
      <c r="BO1503" s="79"/>
      <c r="BP1503" s="79"/>
      <c r="BQ1503" s="79"/>
      <c r="BR1503" s="79"/>
      <c r="BS1503" s="79"/>
      <c r="BT1503" s="79"/>
      <c r="BU1503" s="79"/>
      <c r="BV1503" s="79"/>
      <c r="BW1503" s="79"/>
      <c r="BX1503" s="79"/>
      <c r="BY1503" s="79"/>
      <c r="BZ1503" s="79"/>
    </row>
    <row r="1504" spans="1:78">
      <c r="A1504" s="79"/>
      <c r="B1504" s="79"/>
      <c r="C1504" s="79"/>
      <c r="D1504" s="79"/>
      <c r="E1504" s="79"/>
      <c r="F1504" s="79"/>
      <c r="G1504" s="79"/>
      <c r="H1504" s="79"/>
      <c r="I1504" s="79"/>
      <c r="J1504" s="79"/>
      <c r="K1504" s="79"/>
      <c r="L1504" s="79"/>
      <c r="AE1504" s="79"/>
      <c r="AF1504" s="79"/>
      <c r="AG1504" s="79"/>
      <c r="AH1504" s="79"/>
      <c r="AI1504" s="79"/>
      <c r="AJ1504" s="79"/>
      <c r="AK1504" s="79"/>
      <c r="AL1504" s="79"/>
      <c r="AM1504" s="79"/>
      <c r="AN1504" s="79"/>
      <c r="AO1504" s="79"/>
      <c r="AP1504" s="79"/>
      <c r="AQ1504" s="79"/>
      <c r="AR1504" s="79"/>
      <c r="AS1504" s="79"/>
      <c r="AT1504" s="79"/>
      <c r="AU1504" s="79"/>
      <c r="AV1504" s="79"/>
      <c r="AW1504" s="79"/>
      <c r="AX1504" s="79"/>
      <c r="AY1504" s="79"/>
      <c r="AZ1504" s="79"/>
      <c r="BA1504" s="79"/>
      <c r="BB1504" s="79"/>
      <c r="BC1504" s="79"/>
      <c r="BD1504" s="79"/>
      <c r="BE1504" s="79"/>
      <c r="BF1504" s="79"/>
      <c r="BG1504" s="79"/>
      <c r="BH1504" s="79"/>
      <c r="BI1504" s="79"/>
      <c r="BJ1504" s="79"/>
      <c r="BK1504" s="79"/>
      <c r="BL1504" s="79"/>
      <c r="BM1504" s="79"/>
      <c r="BN1504" s="79"/>
      <c r="BO1504" s="79"/>
      <c r="BP1504" s="79"/>
      <c r="BQ1504" s="79"/>
      <c r="BR1504" s="79"/>
      <c r="BS1504" s="79"/>
      <c r="BT1504" s="79"/>
      <c r="BU1504" s="79"/>
      <c r="BV1504" s="79"/>
      <c r="BW1504" s="79"/>
      <c r="BX1504" s="79"/>
      <c r="BY1504" s="79"/>
      <c r="BZ1504" s="79"/>
    </row>
    <row r="1505" spans="1:78">
      <c r="A1505" s="79"/>
      <c r="B1505" s="79"/>
      <c r="C1505" s="79"/>
      <c r="D1505" s="79"/>
      <c r="E1505" s="79"/>
      <c r="F1505" s="79"/>
      <c r="G1505" s="79"/>
      <c r="H1505" s="79"/>
      <c r="I1505" s="79"/>
      <c r="J1505" s="79"/>
      <c r="K1505" s="79"/>
      <c r="L1505" s="79"/>
      <c r="AE1505" s="79"/>
      <c r="AF1505" s="79"/>
      <c r="AG1505" s="79"/>
      <c r="AH1505" s="79"/>
      <c r="AI1505" s="79"/>
      <c r="AJ1505" s="79"/>
      <c r="AK1505" s="79"/>
      <c r="AL1505" s="79"/>
      <c r="AM1505" s="79"/>
      <c r="AN1505" s="79"/>
      <c r="AO1505" s="79"/>
      <c r="AP1505" s="79"/>
      <c r="AQ1505" s="79"/>
      <c r="AR1505" s="79"/>
      <c r="AS1505" s="79"/>
      <c r="AT1505" s="79"/>
      <c r="AU1505" s="79"/>
      <c r="AV1505" s="79"/>
      <c r="AW1505" s="79"/>
      <c r="AX1505" s="79"/>
      <c r="AY1505" s="79"/>
      <c r="AZ1505" s="79"/>
      <c r="BA1505" s="79"/>
      <c r="BB1505" s="79"/>
      <c r="BC1505" s="79"/>
      <c r="BD1505" s="79"/>
      <c r="BE1505" s="79"/>
      <c r="BF1505" s="79"/>
      <c r="BG1505" s="79"/>
      <c r="BH1505" s="79"/>
      <c r="BI1505" s="79"/>
      <c r="BJ1505" s="79"/>
      <c r="BK1505" s="79"/>
      <c r="BL1505" s="79"/>
      <c r="BM1505" s="79"/>
      <c r="BN1505" s="79"/>
      <c r="BO1505" s="79"/>
      <c r="BP1505" s="79"/>
      <c r="BQ1505" s="79"/>
      <c r="BR1505" s="79"/>
      <c r="BS1505" s="79"/>
      <c r="BT1505" s="79"/>
      <c r="BU1505" s="79"/>
      <c r="BV1505" s="79"/>
      <c r="BW1505" s="79"/>
      <c r="BX1505" s="79"/>
      <c r="BY1505" s="79"/>
      <c r="BZ1505" s="79"/>
    </row>
    <row r="1506" spans="1:78">
      <c r="A1506" s="79"/>
      <c r="B1506" s="79"/>
      <c r="C1506" s="79"/>
      <c r="D1506" s="79"/>
      <c r="E1506" s="79"/>
      <c r="F1506" s="79"/>
      <c r="G1506" s="79"/>
      <c r="H1506" s="79"/>
      <c r="I1506" s="79"/>
      <c r="J1506" s="79"/>
      <c r="K1506" s="79"/>
      <c r="L1506" s="79"/>
      <c r="AE1506" s="79"/>
      <c r="AF1506" s="79"/>
      <c r="AG1506" s="79"/>
      <c r="AH1506" s="79"/>
      <c r="AI1506" s="79"/>
      <c r="AJ1506" s="79"/>
      <c r="AK1506" s="79"/>
      <c r="AL1506" s="79"/>
      <c r="AM1506" s="79"/>
      <c r="AN1506" s="79"/>
      <c r="AO1506" s="79"/>
      <c r="AP1506" s="79"/>
      <c r="AQ1506" s="79"/>
      <c r="AR1506" s="79"/>
      <c r="AS1506" s="79"/>
      <c r="AT1506" s="79"/>
      <c r="AU1506" s="79"/>
      <c r="AV1506" s="79"/>
      <c r="AW1506" s="79"/>
      <c r="AX1506" s="79"/>
      <c r="AY1506" s="79"/>
      <c r="AZ1506" s="79"/>
      <c r="BA1506" s="79"/>
      <c r="BB1506" s="79"/>
      <c r="BC1506" s="79"/>
      <c r="BD1506" s="79"/>
      <c r="BE1506" s="79"/>
      <c r="BF1506" s="79"/>
      <c r="BG1506" s="79"/>
      <c r="BH1506" s="79"/>
      <c r="BI1506" s="79"/>
      <c r="BJ1506" s="79"/>
      <c r="BK1506" s="79"/>
      <c r="BL1506" s="79"/>
      <c r="BM1506" s="79"/>
      <c r="BN1506" s="79"/>
      <c r="BO1506" s="79"/>
      <c r="BP1506" s="79"/>
      <c r="BQ1506" s="79"/>
      <c r="BR1506" s="79"/>
      <c r="BS1506" s="79"/>
      <c r="BT1506" s="79"/>
      <c r="BU1506" s="79"/>
      <c r="BV1506" s="79"/>
      <c r="BW1506" s="79"/>
      <c r="BX1506" s="79"/>
      <c r="BY1506" s="79"/>
      <c r="BZ1506" s="79"/>
    </row>
    <row r="1507" spans="1:78">
      <c r="A1507" s="79"/>
      <c r="B1507" s="79"/>
      <c r="C1507" s="79"/>
      <c r="D1507" s="79"/>
      <c r="E1507" s="79"/>
      <c r="F1507" s="79"/>
      <c r="G1507" s="79"/>
      <c r="H1507" s="79"/>
      <c r="I1507" s="79"/>
      <c r="J1507" s="79"/>
      <c r="K1507" s="79"/>
      <c r="L1507" s="79"/>
      <c r="AE1507" s="79"/>
      <c r="AF1507" s="79"/>
      <c r="AG1507" s="79"/>
      <c r="AH1507" s="79"/>
      <c r="AI1507" s="79"/>
      <c r="AJ1507" s="79"/>
      <c r="AK1507" s="79"/>
      <c r="AL1507" s="79"/>
      <c r="AM1507" s="79"/>
      <c r="AN1507" s="79"/>
      <c r="AO1507" s="79"/>
      <c r="AP1507" s="79"/>
      <c r="AQ1507" s="79"/>
      <c r="AR1507" s="79"/>
      <c r="AS1507" s="79"/>
      <c r="AT1507" s="79"/>
      <c r="AU1507" s="79"/>
      <c r="AV1507" s="79"/>
      <c r="AW1507" s="79"/>
      <c r="AX1507" s="79"/>
      <c r="AY1507" s="79"/>
      <c r="AZ1507" s="79"/>
      <c r="BA1507" s="79"/>
      <c r="BB1507" s="79"/>
      <c r="BC1507" s="79"/>
      <c r="BD1507" s="79"/>
      <c r="BE1507" s="79"/>
      <c r="BF1507" s="79"/>
      <c r="BG1507" s="79"/>
      <c r="BH1507" s="79"/>
      <c r="BI1507" s="79"/>
      <c r="BJ1507" s="79"/>
      <c r="BK1507" s="79"/>
      <c r="BL1507" s="79"/>
      <c r="BM1507" s="79"/>
      <c r="BN1507" s="79"/>
      <c r="BO1507" s="79"/>
      <c r="BP1507" s="79"/>
      <c r="BQ1507" s="79"/>
      <c r="BR1507" s="79"/>
      <c r="BS1507" s="79"/>
      <c r="BT1507" s="79"/>
      <c r="BU1507" s="79"/>
      <c r="BV1507" s="79"/>
      <c r="BW1507" s="79"/>
      <c r="BX1507" s="79"/>
      <c r="BY1507" s="79"/>
      <c r="BZ1507" s="79"/>
    </row>
    <row r="1508" spans="1:78">
      <c r="A1508" s="79"/>
      <c r="B1508" s="79"/>
      <c r="C1508" s="79"/>
      <c r="D1508" s="79"/>
      <c r="E1508" s="79"/>
      <c r="F1508" s="79"/>
      <c r="G1508" s="79"/>
      <c r="H1508" s="79"/>
      <c r="I1508" s="79"/>
      <c r="J1508" s="79"/>
      <c r="K1508" s="79"/>
      <c r="L1508" s="79"/>
      <c r="AE1508" s="79"/>
      <c r="AF1508" s="79"/>
      <c r="AG1508" s="79"/>
      <c r="AH1508" s="79"/>
      <c r="AI1508" s="79"/>
      <c r="AJ1508" s="79"/>
      <c r="AK1508" s="79"/>
      <c r="AL1508" s="79"/>
      <c r="AM1508" s="79"/>
      <c r="AN1508" s="79"/>
      <c r="AO1508" s="79"/>
      <c r="AP1508" s="79"/>
      <c r="AQ1508" s="79"/>
      <c r="AR1508" s="79"/>
      <c r="AS1508" s="79"/>
      <c r="AT1508" s="79"/>
      <c r="AU1508" s="79"/>
      <c r="AV1508" s="79"/>
      <c r="AW1508" s="79"/>
      <c r="AX1508" s="79"/>
      <c r="AY1508" s="79"/>
      <c r="AZ1508" s="79"/>
      <c r="BA1508" s="79"/>
      <c r="BB1508" s="79"/>
      <c r="BC1508" s="79"/>
      <c r="BD1508" s="79"/>
      <c r="BE1508" s="79"/>
      <c r="BF1508" s="79"/>
      <c r="BG1508" s="79"/>
      <c r="BH1508" s="79"/>
      <c r="BI1508" s="79"/>
      <c r="BJ1508" s="79"/>
      <c r="BK1508" s="79"/>
      <c r="BL1508" s="79"/>
      <c r="BM1508" s="79"/>
      <c r="BN1508" s="79"/>
      <c r="BO1508" s="79"/>
      <c r="BP1508" s="79"/>
      <c r="BQ1508" s="79"/>
      <c r="BR1508" s="79"/>
      <c r="BS1508" s="79"/>
      <c r="BT1508" s="79"/>
      <c r="BU1508" s="79"/>
      <c r="BV1508" s="79"/>
      <c r="BW1508" s="79"/>
      <c r="BX1508" s="79"/>
      <c r="BY1508" s="79"/>
      <c r="BZ1508" s="79"/>
    </row>
    <row r="1509" spans="1:78">
      <c r="A1509" s="79"/>
      <c r="B1509" s="79"/>
      <c r="C1509" s="79"/>
      <c r="D1509" s="79"/>
      <c r="E1509" s="79"/>
      <c r="F1509" s="79"/>
      <c r="G1509" s="79"/>
      <c r="H1509" s="79"/>
      <c r="I1509" s="79"/>
      <c r="J1509" s="79"/>
      <c r="K1509" s="79"/>
      <c r="L1509" s="79"/>
      <c r="AE1509" s="79"/>
      <c r="AF1509" s="79"/>
      <c r="AG1509" s="79"/>
      <c r="AH1509" s="79"/>
      <c r="AI1509" s="79"/>
      <c r="AJ1509" s="79"/>
      <c r="AK1509" s="79"/>
      <c r="AL1509" s="79"/>
      <c r="AM1509" s="79"/>
      <c r="AN1509" s="79"/>
      <c r="AO1509" s="79"/>
      <c r="AP1509" s="79"/>
      <c r="AQ1509" s="79"/>
      <c r="AR1509" s="79"/>
      <c r="AS1509" s="79"/>
      <c r="AT1509" s="79"/>
      <c r="AU1509" s="79"/>
      <c r="AV1509" s="79"/>
      <c r="AW1509" s="79"/>
      <c r="AX1509" s="79"/>
      <c r="AY1509" s="79"/>
      <c r="AZ1509" s="79"/>
      <c r="BA1509" s="79"/>
      <c r="BB1509" s="79"/>
      <c r="BC1509" s="79"/>
      <c r="BD1509" s="79"/>
      <c r="BE1509" s="79"/>
      <c r="BF1509" s="79"/>
      <c r="BG1509" s="79"/>
      <c r="BH1509" s="79"/>
      <c r="BI1509" s="79"/>
      <c r="BJ1509" s="79"/>
      <c r="BK1509" s="79"/>
      <c r="BL1509" s="79"/>
      <c r="BM1509" s="79"/>
      <c r="BN1509" s="79"/>
      <c r="BO1509" s="79"/>
      <c r="BP1509" s="79"/>
      <c r="BQ1509" s="79"/>
      <c r="BR1509" s="79"/>
      <c r="BS1509" s="79"/>
      <c r="BT1509" s="79"/>
      <c r="BU1509" s="79"/>
      <c r="BV1509" s="79"/>
      <c r="BW1509" s="79"/>
      <c r="BX1509" s="79"/>
      <c r="BY1509" s="79"/>
      <c r="BZ1509" s="79"/>
    </row>
    <row r="1510" spans="1:78">
      <c r="A1510" s="79"/>
      <c r="B1510" s="79"/>
      <c r="C1510" s="79"/>
      <c r="D1510" s="79"/>
      <c r="E1510" s="79"/>
      <c r="F1510" s="79"/>
      <c r="G1510" s="79"/>
      <c r="H1510" s="79"/>
      <c r="I1510" s="79"/>
      <c r="J1510" s="79"/>
      <c r="K1510" s="79"/>
      <c r="L1510" s="79"/>
      <c r="AE1510" s="79"/>
      <c r="AF1510" s="79"/>
      <c r="AG1510" s="79"/>
      <c r="AH1510" s="79"/>
      <c r="AI1510" s="79"/>
      <c r="AJ1510" s="79"/>
      <c r="AK1510" s="79"/>
      <c r="AL1510" s="79"/>
      <c r="AM1510" s="79"/>
      <c r="AN1510" s="79"/>
      <c r="AO1510" s="79"/>
      <c r="AP1510" s="79"/>
      <c r="AQ1510" s="79"/>
      <c r="AR1510" s="79"/>
      <c r="AS1510" s="79"/>
      <c r="AT1510" s="79"/>
      <c r="AU1510" s="79"/>
      <c r="AV1510" s="79"/>
      <c r="AW1510" s="79"/>
      <c r="AX1510" s="79"/>
      <c r="AY1510" s="79"/>
      <c r="AZ1510" s="79"/>
      <c r="BA1510" s="79"/>
      <c r="BB1510" s="79"/>
      <c r="BC1510" s="79"/>
      <c r="BD1510" s="79"/>
      <c r="BE1510" s="79"/>
      <c r="BF1510" s="79"/>
      <c r="BG1510" s="79"/>
      <c r="BH1510" s="79"/>
      <c r="BI1510" s="79"/>
      <c r="BJ1510" s="79"/>
      <c r="BK1510" s="79"/>
      <c r="BL1510" s="79"/>
      <c r="BM1510" s="79"/>
      <c r="BN1510" s="79"/>
      <c r="BO1510" s="79"/>
      <c r="BP1510" s="79"/>
      <c r="BQ1510" s="79"/>
      <c r="BR1510" s="79"/>
      <c r="BS1510" s="79"/>
      <c r="BT1510" s="79"/>
      <c r="BU1510" s="79"/>
      <c r="BV1510" s="79"/>
      <c r="BW1510" s="79"/>
      <c r="BX1510" s="79"/>
      <c r="BY1510" s="79"/>
      <c r="BZ1510" s="79"/>
    </row>
    <row r="1511" spans="1:78">
      <c r="A1511" s="79"/>
      <c r="B1511" s="79"/>
      <c r="C1511" s="79"/>
      <c r="D1511" s="79"/>
      <c r="E1511" s="79"/>
      <c r="F1511" s="79"/>
      <c r="G1511" s="79"/>
      <c r="H1511" s="79"/>
      <c r="I1511" s="79"/>
      <c r="J1511" s="79"/>
      <c r="K1511" s="79"/>
      <c r="L1511" s="79"/>
      <c r="AE1511" s="79"/>
      <c r="AF1511" s="79"/>
      <c r="AG1511" s="79"/>
      <c r="AH1511" s="79"/>
      <c r="AI1511" s="79"/>
      <c r="AJ1511" s="79"/>
      <c r="AK1511" s="79"/>
      <c r="AL1511" s="79"/>
      <c r="AM1511" s="79"/>
      <c r="AN1511" s="79"/>
      <c r="AO1511" s="79"/>
      <c r="AP1511" s="79"/>
      <c r="AQ1511" s="79"/>
      <c r="AR1511" s="79"/>
      <c r="AS1511" s="79"/>
      <c r="AT1511" s="79"/>
      <c r="AU1511" s="79"/>
      <c r="AV1511" s="79"/>
      <c r="AW1511" s="79"/>
      <c r="AX1511" s="79"/>
      <c r="AY1511" s="79"/>
      <c r="AZ1511" s="79"/>
      <c r="BA1511" s="79"/>
      <c r="BB1511" s="79"/>
      <c r="BC1511" s="79"/>
      <c r="BD1511" s="79"/>
      <c r="BE1511" s="79"/>
      <c r="BF1511" s="79"/>
      <c r="BG1511" s="79"/>
      <c r="BH1511" s="79"/>
      <c r="BI1511" s="79"/>
      <c r="BJ1511" s="79"/>
      <c r="BK1511" s="79"/>
      <c r="BL1511" s="79"/>
      <c r="BM1511" s="79"/>
      <c r="BN1511" s="79"/>
      <c r="BO1511" s="79"/>
      <c r="BP1511" s="79"/>
      <c r="BQ1511" s="79"/>
      <c r="BR1511" s="79"/>
      <c r="BS1511" s="79"/>
      <c r="BT1511" s="79"/>
      <c r="BU1511" s="79"/>
      <c r="BV1511" s="79"/>
      <c r="BW1511" s="79"/>
      <c r="BX1511" s="79"/>
      <c r="BY1511" s="79"/>
      <c r="BZ1511" s="79"/>
    </row>
    <row r="1512" spans="1:78">
      <c r="A1512" s="79"/>
      <c r="B1512" s="79"/>
      <c r="C1512" s="79"/>
      <c r="D1512" s="79"/>
      <c r="E1512" s="79"/>
      <c r="F1512" s="79"/>
      <c r="G1512" s="79"/>
      <c r="H1512" s="79"/>
      <c r="I1512" s="79"/>
      <c r="J1512" s="79"/>
      <c r="K1512" s="79"/>
      <c r="L1512" s="79"/>
      <c r="AE1512" s="79"/>
      <c r="AF1512" s="79"/>
      <c r="AG1512" s="79"/>
      <c r="AH1512" s="79"/>
      <c r="AI1512" s="79"/>
      <c r="AJ1512" s="79"/>
      <c r="AK1512" s="79"/>
      <c r="AL1512" s="79"/>
      <c r="AM1512" s="79"/>
      <c r="AN1512" s="79"/>
      <c r="AO1512" s="79"/>
      <c r="AP1512" s="79"/>
      <c r="AQ1512" s="79"/>
      <c r="AR1512" s="79"/>
      <c r="AS1512" s="79"/>
      <c r="AT1512" s="79"/>
      <c r="AU1512" s="79"/>
      <c r="AV1512" s="79"/>
      <c r="AW1512" s="79"/>
      <c r="AX1512" s="79"/>
      <c r="AY1512" s="79"/>
      <c r="AZ1512" s="79"/>
      <c r="BA1512" s="79"/>
      <c r="BB1512" s="79"/>
      <c r="BC1512" s="79"/>
      <c r="BD1512" s="79"/>
      <c r="BE1512" s="79"/>
      <c r="BF1512" s="79"/>
      <c r="BG1512" s="79"/>
      <c r="BH1512" s="79"/>
      <c r="BI1512" s="79"/>
      <c r="BJ1512" s="79"/>
      <c r="BK1512" s="79"/>
      <c r="BL1512" s="79"/>
      <c r="BM1512" s="79"/>
      <c r="BN1512" s="79"/>
      <c r="BO1512" s="79"/>
      <c r="BP1512" s="79"/>
      <c r="BQ1512" s="79"/>
      <c r="BR1512" s="79"/>
      <c r="BS1512" s="79"/>
      <c r="BT1512" s="79"/>
      <c r="BU1512" s="79"/>
      <c r="BV1512" s="79"/>
      <c r="BW1512" s="79"/>
      <c r="BX1512" s="79"/>
      <c r="BY1512" s="79"/>
      <c r="BZ1512" s="79"/>
    </row>
    <row r="1513" spans="1:78">
      <c r="A1513" s="79"/>
      <c r="B1513" s="79"/>
      <c r="C1513" s="79"/>
      <c r="D1513" s="79"/>
      <c r="E1513" s="79"/>
      <c r="F1513" s="79"/>
      <c r="G1513" s="79"/>
      <c r="H1513" s="79"/>
      <c r="I1513" s="79"/>
      <c r="J1513" s="79"/>
      <c r="K1513" s="79"/>
      <c r="L1513" s="79"/>
      <c r="AE1513" s="79"/>
      <c r="AF1513" s="79"/>
      <c r="AG1513" s="79"/>
      <c r="AH1513" s="79"/>
      <c r="AI1513" s="79"/>
      <c r="AJ1513" s="79"/>
      <c r="AK1513" s="79"/>
      <c r="AL1513" s="79"/>
      <c r="AM1513" s="79"/>
      <c r="AN1513" s="79"/>
      <c r="AO1513" s="79"/>
      <c r="AP1513" s="79"/>
      <c r="AQ1513" s="79"/>
      <c r="AR1513" s="79"/>
      <c r="AS1513" s="79"/>
      <c r="AT1513" s="79"/>
      <c r="AU1513" s="79"/>
      <c r="AV1513" s="79"/>
      <c r="AW1513" s="79"/>
      <c r="AX1513" s="79"/>
      <c r="AY1513" s="79"/>
      <c r="AZ1513" s="79"/>
      <c r="BA1513" s="79"/>
      <c r="BB1513" s="79"/>
      <c r="BC1513" s="79"/>
      <c r="BD1513" s="79"/>
      <c r="BE1513" s="79"/>
      <c r="BF1513" s="79"/>
      <c r="BG1513" s="79"/>
      <c r="BH1513" s="79"/>
      <c r="BI1513" s="79"/>
      <c r="BJ1513" s="79"/>
      <c r="BK1513" s="79"/>
      <c r="BL1513" s="79"/>
      <c r="BM1513" s="79"/>
      <c r="BN1513" s="79"/>
      <c r="BO1513" s="79"/>
      <c r="BP1513" s="79"/>
      <c r="BQ1513" s="79"/>
      <c r="BR1513" s="79"/>
      <c r="BS1513" s="79"/>
      <c r="BT1513" s="79"/>
      <c r="BU1513" s="79"/>
      <c r="BV1513" s="79"/>
      <c r="BW1513" s="79"/>
      <c r="BX1513" s="79"/>
      <c r="BY1513" s="79"/>
      <c r="BZ1513" s="79"/>
    </row>
    <row r="1514" spans="1:78">
      <c r="A1514" s="79"/>
      <c r="B1514" s="79"/>
      <c r="C1514" s="79"/>
      <c r="D1514" s="79"/>
      <c r="E1514" s="79"/>
      <c r="F1514" s="79"/>
      <c r="G1514" s="79"/>
      <c r="H1514" s="79"/>
      <c r="I1514" s="79"/>
      <c r="J1514" s="79"/>
      <c r="K1514" s="79"/>
      <c r="L1514" s="79"/>
      <c r="AE1514" s="79"/>
      <c r="AF1514" s="79"/>
      <c r="AG1514" s="79"/>
      <c r="AH1514" s="79"/>
      <c r="AI1514" s="79"/>
      <c r="AJ1514" s="79"/>
      <c r="AK1514" s="79"/>
      <c r="AL1514" s="79"/>
      <c r="AM1514" s="79"/>
      <c r="AN1514" s="79"/>
      <c r="AO1514" s="79"/>
      <c r="AP1514" s="79"/>
      <c r="AQ1514" s="79"/>
      <c r="AR1514" s="79"/>
      <c r="AS1514" s="79"/>
      <c r="AT1514" s="79"/>
      <c r="AU1514" s="79"/>
      <c r="AV1514" s="79"/>
      <c r="AW1514" s="79"/>
      <c r="AX1514" s="79"/>
      <c r="AY1514" s="79"/>
      <c r="AZ1514" s="79"/>
      <c r="BA1514" s="79"/>
      <c r="BB1514" s="79"/>
      <c r="BC1514" s="79"/>
      <c r="BD1514" s="79"/>
      <c r="BE1514" s="79"/>
      <c r="BF1514" s="79"/>
      <c r="BG1514" s="79"/>
      <c r="BH1514" s="79"/>
      <c r="BI1514" s="79"/>
      <c r="BJ1514" s="79"/>
      <c r="BK1514" s="79"/>
      <c r="BL1514" s="79"/>
      <c r="BM1514" s="79"/>
      <c r="BN1514" s="79"/>
      <c r="BO1514" s="79"/>
      <c r="BP1514" s="79"/>
      <c r="BQ1514" s="79"/>
      <c r="BR1514" s="79"/>
      <c r="BS1514" s="79"/>
      <c r="BT1514" s="79"/>
      <c r="BU1514" s="79"/>
      <c r="BV1514" s="79"/>
      <c r="BW1514" s="79"/>
      <c r="BX1514" s="79"/>
      <c r="BY1514" s="79"/>
      <c r="BZ1514" s="79"/>
    </row>
    <row r="1515" spans="1:78">
      <c r="A1515" s="79"/>
      <c r="B1515" s="79"/>
      <c r="C1515" s="79"/>
      <c r="D1515" s="79"/>
      <c r="E1515" s="79"/>
      <c r="F1515" s="79"/>
      <c r="G1515" s="79"/>
      <c r="H1515" s="79"/>
      <c r="I1515" s="79"/>
      <c r="J1515" s="79"/>
      <c r="K1515" s="79"/>
      <c r="L1515" s="79"/>
      <c r="AE1515" s="79"/>
      <c r="AF1515" s="79"/>
      <c r="AG1515" s="79"/>
      <c r="AH1515" s="79"/>
      <c r="AI1515" s="79"/>
      <c r="AJ1515" s="79"/>
      <c r="AK1515" s="79"/>
      <c r="AL1515" s="79"/>
      <c r="AM1515" s="79"/>
      <c r="AN1515" s="79"/>
      <c r="AO1515" s="79"/>
      <c r="AP1515" s="79"/>
      <c r="AQ1515" s="79"/>
      <c r="AR1515" s="79"/>
      <c r="AS1515" s="79"/>
      <c r="AT1515" s="79"/>
      <c r="AU1515" s="79"/>
      <c r="AV1515" s="79"/>
      <c r="AW1515" s="79"/>
      <c r="AX1515" s="79"/>
      <c r="AY1515" s="79"/>
      <c r="AZ1515" s="79"/>
      <c r="BA1515" s="79"/>
      <c r="BB1515" s="79"/>
      <c r="BC1515" s="79"/>
      <c r="BD1515" s="79"/>
      <c r="BE1515" s="79"/>
      <c r="BF1515" s="79"/>
      <c r="BG1515" s="79"/>
      <c r="BH1515" s="79"/>
      <c r="BI1515" s="79"/>
      <c r="BJ1515" s="79"/>
      <c r="BK1515" s="79"/>
      <c r="BL1515" s="79"/>
      <c r="BM1515" s="79"/>
      <c r="BN1515" s="79"/>
      <c r="BO1515" s="79"/>
      <c r="BP1515" s="79"/>
      <c r="BQ1515" s="79"/>
      <c r="BR1515" s="79"/>
      <c r="BS1515" s="79"/>
      <c r="BT1515" s="79"/>
      <c r="BU1515" s="79"/>
      <c r="BV1515" s="79"/>
      <c r="BW1515" s="79"/>
      <c r="BX1515" s="79"/>
      <c r="BY1515" s="79"/>
      <c r="BZ1515" s="79"/>
    </row>
    <row r="1516" spans="1:78">
      <c r="A1516" s="79"/>
      <c r="B1516" s="79"/>
      <c r="C1516" s="79"/>
      <c r="D1516" s="79"/>
      <c r="E1516" s="79"/>
      <c r="F1516" s="79"/>
      <c r="G1516" s="79"/>
      <c r="H1516" s="79"/>
      <c r="I1516" s="79"/>
      <c r="J1516" s="79"/>
      <c r="K1516" s="79"/>
      <c r="L1516" s="79"/>
      <c r="AE1516" s="79"/>
      <c r="AF1516" s="79"/>
      <c r="AG1516" s="79"/>
      <c r="AH1516" s="79"/>
      <c r="AI1516" s="79"/>
      <c r="AJ1516" s="79"/>
      <c r="AK1516" s="79"/>
      <c r="AL1516" s="79"/>
      <c r="AM1516" s="79"/>
      <c r="AN1516" s="79"/>
      <c r="AO1516" s="79"/>
      <c r="AP1516" s="79"/>
      <c r="AQ1516" s="79"/>
      <c r="AR1516" s="79"/>
      <c r="AS1516" s="79"/>
      <c r="AT1516" s="79"/>
      <c r="AU1516" s="79"/>
      <c r="AV1516" s="79"/>
      <c r="AW1516" s="79"/>
      <c r="AX1516" s="79"/>
      <c r="AY1516" s="79"/>
      <c r="AZ1516" s="79"/>
      <c r="BA1516" s="79"/>
      <c r="BB1516" s="79"/>
      <c r="BC1516" s="79"/>
      <c r="BD1516" s="79"/>
      <c r="BE1516" s="79"/>
      <c r="BF1516" s="79"/>
      <c r="BG1516" s="79"/>
      <c r="BH1516" s="79"/>
      <c r="BI1516" s="79"/>
      <c r="BJ1516" s="79"/>
      <c r="BK1516" s="79"/>
      <c r="BL1516" s="79"/>
      <c r="BM1516" s="79"/>
      <c r="BN1516" s="79"/>
      <c r="BO1516" s="79"/>
      <c r="BP1516" s="79"/>
      <c r="BQ1516" s="79"/>
      <c r="BR1516" s="79"/>
      <c r="BS1516" s="79"/>
      <c r="BT1516" s="79"/>
      <c r="BU1516" s="79"/>
      <c r="BV1516" s="79"/>
      <c r="BW1516" s="79"/>
      <c r="BX1516" s="79"/>
      <c r="BY1516" s="79"/>
      <c r="BZ1516" s="79"/>
    </row>
    <row r="1517" spans="1:78">
      <c r="A1517" s="79"/>
      <c r="B1517" s="79"/>
      <c r="C1517" s="79"/>
      <c r="D1517" s="79"/>
      <c r="E1517" s="79"/>
      <c r="F1517" s="79"/>
      <c r="G1517" s="79"/>
      <c r="H1517" s="79"/>
      <c r="I1517" s="79"/>
      <c r="J1517" s="79"/>
      <c r="K1517" s="79"/>
      <c r="L1517" s="79"/>
      <c r="AE1517" s="79"/>
      <c r="AF1517" s="79"/>
      <c r="AG1517" s="79"/>
      <c r="AH1517" s="79"/>
      <c r="AI1517" s="79"/>
      <c r="AJ1517" s="79"/>
      <c r="AK1517" s="79"/>
      <c r="AL1517" s="79"/>
      <c r="AM1517" s="79"/>
      <c r="AN1517" s="79"/>
      <c r="AO1517" s="79"/>
      <c r="AP1517" s="79"/>
      <c r="AQ1517" s="79"/>
      <c r="AR1517" s="79"/>
      <c r="AS1517" s="79"/>
      <c r="AT1517" s="79"/>
      <c r="AU1517" s="79"/>
      <c r="AV1517" s="79"/>
      <c r="AW1517" s="79"/>
      <c r="AX1517" s="79"/>
      <c r="AY1517" s="79"/>
      <c r="AZ1517" s="79"/>
      <c r="BA1517" s="79"/>
      <c r="BB1517" s="79"/>
      <c r="BC1517" s="79"/>
      <c r="BD1517" s="79"/>
      <c r="BE1517" s="79"/>
      <c r="BF1517" s="79"/>
      <c r="BG1517" s="79"/>
      <c r="BH1517" s="79"/>
      <c r="BI1517" s="79"/>
      <c r="BJ1517" s="79"/>
      <c r="BK1517" s="79"/>
      <c r="BL1517" s="79"/>
      <c r="BM1517" s="79"/>
      <c r="BN1517" s="79"/>
      <c r="BO1517" s="79"/>
      <c r="BP1517" s="79"/>
      <c r="BQ1517" s="79"/>
      <c r="BR1517" s="79"/>
      <c r="BS1517" s="79"/>
      <c r="BT1517" s="79"/>
      <c r="BU1517" s="79"/>
      <c r="BV1517" s="79"/>
      <c r="BW1517" s="79"/>
      <c r="BX1517" s="79"/>
      <c r="BY1517" s="79"/>
      <c r="BZ1517" s="79"/>
    </row>
    <row r="1518" spans="1:78">
      <c r="A1518" s="79"/>
      <c r="B1518" s="79"/>
      <c r="C1518" s="79"/>
      <c r="D1518" s="79"/>
      <c r="E1518" s="79"/>
      <c r="F1518" s="79"/>
      <c r="G1518" s="79"/>
      <c r="H1518" s="79"/>
      <c r="I1518" s="79"/>
      <c r="J1518" s="79"/>
      <c r="K1518" s="79"/>
      <c r="L1518" s="79"/>
      <c r="AE1518" s="79"/>
      <c r="AF1518" s="79"/>
      <c r="AG1518" s="79"/>
      <c r="AH1518" s="79"/>
      <c r="AI1518" s="79"/>
      <c r="AJ1518" s="79"/>
      <c r="AK1518" s="79"/>
      <c r="AL1518" s="79"/>
      <c r="AM1518" s="79"/>
      <c r="AN1518" s="79"/>
      <c r="AO1518" s="79"/>
      <c r="AP1518" s="79"/>
      <c r="AQ1518" s="79"/>
      <c r="AR1518" s="79"/>
      <c r="AS1518" s="79"/>
      <c r="AT1518" s="79"/>
      <c r="AU1518" s="79"/>
      <c r="AV1518" s="79"/>
      <c r="AW1518" s="79"/>
      <c r="AX1518" s="79"/>
      <c r="AY1518" s="79"/>
      <c r="AZ1518" s="79"/>
      <c r="BA1518" s="79"/>
      <c r="BB1518" s="79"/>
      <c r="BC1518" s="79"/>
      <c r="BD1518" s="79"/>
      <c r="BE1518" s="79"/>
      <c r="BF1518" s="79"/>
      <c r="BG1518" s="79"/>
      <c r="BH1518" s="79"/>
      <c r="BI1518" s="79"/>
      <c r="BJ1518" s="79"/>
      <c r="BK1518" s="79"/>
      <c r="BL1518" s="79"/>
      <c r="BM1518" s="79"/>
      <c r="BN1518" s="79"/>
      <c r="BO1518" s="79"/>
      <c r="BP1518" s="79"/>
      <c r="BQ1518" s="79"/>
      <c r="BR1518" s="79"/>
      <c r="BS1518" s="79"/>
      <c r="BT1518" s="79"/>
      <c r="BU1518" s="79"/>
      <c r="BV1518" s="79"/>
      <c r="BW1518" s="79"/>
      <c r="BX1518" s="79"/>
      <c r="BY1518" s="79"/>
      <c r="BZ1518" s="79"/>
    </row>
    <row r="1519" spans="1:78">
      <c r="A1519" s="79"/>
      <c r="B1519" s="79"/>
      <c r="C1519" s="79"/>
      <c r="D1519" s="79"/>
      <c r="E1519" s="79"/>
      <c r="F1519" s="79"/>
      <c r="G1519" s="79"/>
      <c r="H1519" s="79"/>
      <c r="I1519" s="79"/>
      <c r="J1519" s="79"/>
      <c r="K1519" s="79"/>
      <c r="L1519" s="79"/>
      <c r="AE1519" s="79"/>
      <c r="AF1519" s="79"/>
      <c r="AG1519" s="79"/>
      <c r="AH1519" s="79"/>
      <c r="AI1519" s="79"/>
      <c r="AJ1519" s="79"/>
      <c r="AK1519" s="79"/>
      <c r="AL1519" s="79"/>
      <c r="AM1519" s="79"/>
      <c r="AN1519" s="79"/>
      <c r="AO1519" s="79"/>
      <c r="AP1519" s="79"/>
      <c r="AQ1519" s="79"/>
      <c r="AR1519" s="79"/>
      <c r="AS1519" s="79"/>
      <c r="AT1519" s="79"/>
      <c r="AU1519" s="79"/>
      <c r="AV1519" s="79"/>
      <c r="AW1519" s="79"/>
      <c r="AX1519" s="79"/>
      <c r="AY1519" s="79"/>
      <c r="AZ1519" s="79"/>
      <c r="BA1519" s="79"/>
      <c r="BB1519" s="79"/>
      <c r="BC1519" s="79"/>
      <c r="BD1519" s="79"/>
      <c r="BE1519" s="79"/>
      <c r="BF1519" s="79"/>
      <c r="BG1519" s="79"/>
      <c r="BH1519" s="79"/>
      <c r="BI1519" s="79"/>
      <c r="BJ1519" s="79"/>
      <c r="BK1519" s="79"/>
      <c r="BL1519" s="79"/>
      <c r="BM1519" s="79"/>
      <c r="BN1519" s="79"/>
      <c r="BO1519" s="79"/>
      <c r="BP1519" s="79"/>
      <c r="BQ1519" s="79"/>
      <c r="BR1519" s="79"/>
      <c r="BS1519" s="79"/>
      <c r="BT1519" s="79"/>
      <c r="BU1519" s="79"/>
      <c r="BV1519" s="79"/>
      <c r="BW1519" s="79"/>
      <c r="BX1519" s="79"/>
      <c r="BY1519" s="79"/>
      <c r="BZ1519" s="79"/>
    </row>
    <row r="1520" spans="1:78">
      <c r="A1520" s="79"/>
      <c r="B1520" s="79"/>
      <c r="C1520" s="79"/>
      <c r="D1520" s="79"/>
      <c r="E1520" s="79"/>
      <c r="F1520" s="79"/>
      <c r="G1520" s="79"/>
      <c r="H1520" s="79"/>
      <c r="I1520" s="79"/>
      <c r="J1520" s="79"/>
      <c r="K1520" s="79"/>
      <c r="L1520" s="79"/>
      <c r="AE1520" s="79"/>
      <c r="AF1520" s="79"/>
      <c r="AG1520" s="79"/>
      <c r="AH1520" s="79"/>
      <c r="AI1520" s="79"/>
      <c r="AJ1520" s="79"/>
      <c r="AK1520" s="79"/>
      <c r="AL1520" s="79"/>
      <c r="AM1520" s="79"/>
      <c r="AN1520" s="79"/>
      <c r="AO1520" s="79"/>
      <c r="AP1520" s="79"/>
      <c r="AQ1520" s="79"/>
      <c r="AR1520" s="79"/>
      <c r="AS1520" s="79"/>
      <c r="AT1520" s="79"/>
      <c r="AU1520" s="79"/>
      <c r="AV1520" s="79"/>
      <c r="AW1520" s="79"/>
      <c r="AX1520" s="79"/>
      <c r="AY1520" s="79"/>
      <c r="AZ1520" s="79"/>
      <c r="BA1520" s="79"/>
      <c r="BB1520" s="79"/>
      <c r="BC1520" s="79"/>
      <c r="BD1520" s="79"/>
      <c r="BE1520" s="79"/>
      <c r="BF1520" s="79"/>
      <c r="BG1520" s="79"/>
      <c r="BH1520" s="79"/>
      <c r="BI1520" s="79"/>
      <c r="BJ1520" s="79"/>
      <c r="BK1520" s="79"/>
      <c r="BL1520" s="79"/>
      <c r="BM1520" s="79"/>
      <c r="BN1520" s="79"/>
      <c r="BO1520" s="79"/>
      <c r="BP1520" s="79"/>
      <c r="BQ1520" s="79"/>
      <c r="BR1520" s="79"/>
      <c r="BS1520" s="79"/>
      <c r="BT1520" s="79"/>
      <c r="BU1520" s="79"/>
      <c r="BV1520" s="79"/>
      <c r="BW1520" s="79"/>
      <c r="BX1520" s="79"/>
      <c r="BY1520" s="79"/>
      <c r="BZ1520" s="79"/>
    </row>
    <row r="1521" spans="1:78">
      <c r="A1521" s="79"/>
      <c r="B1521" s="79"/>
      <c r="C1521" s="79"/>
      <c r="D1521" s="79"/>
      <c r="E1521" s="79"/>
      <c r="F1521" s="79"/>
      <c r="G1521" s="79"/>
      <c r="H1521" s="79"/>
      <c r="I1521" s="79"/>
      <c r="J1521" s="79"/>
      <c r="K1521" s="79"/>
      <c r="L1521" s="79"/>
      <c r="AE1521" s="79"/>
      <c r="AF1521" s="79"/>
      <c r="AG1521" s="79"/>
      <c r="AH1521" s="79"/>
      <c r="AI1521" s="79"/>
      <c r="AJ1521" s="79"/>
      <c r="AK1521" s="79"/>
      <c r="AL1521" s="79"/>
      <c r="AM1521" s="79"/>
      <c r="AN1521" s="79"/>
      <c r="AO1521" s="79"/>
      <c r="AP1521" s="79"/>
      <c r="AQ1521" s="79"/>
      <c r="AR1521" s="79"/>
      <c r="AS1521" s="79"/>
      <c r="AT1521" s="79"/>
      <c r="AU1521" s="79"/>
      <c r="AV1521" s="79"/>
      <c r="AW1521" s="79"/>
      <c r="AX1521" s="79"/>
      <c r="AY1521" s="79"/>
      <c r="AZ1521" s="79"/>
      <c r="BA1521" s="79"/>
      <c r="BB1521" s="79"/>
      <c r="BC1521" s="79"/>
      <c r="BD1521" s="79"/>
      <c r="BE1521" s="79"/>
      <c r="BF1521" s="79"/>
      <c r="BG1521" s="79"/>
      <c r="BH1521" s="79"/>
      <c r="BI1521" s="79"/>
      <c r="BJ1521" s="79"/>
      <c r="BK1521" s="79"/>
      <c r="BL1521" s="79"/>
      <c r="BM1521" s="79"/>
      <c r="BN1521" s="79"/>
      <c r="BO1521" s="79"/>
      <c r="BP1521" s="79"/>
      <c r="BQ1521" s="79"/>
      <c r="BR1521" s="79"/>
      <c r="BS1521" s="79"/>
      <c r="BT1521" s="79"/>
      <c r="BU1521" s="79"/>
      <c r="BV1521" s="79"/>
      <c r="BW1521" s="79"/>
      <c r="BX1521" s="79"/>
      <c r="BY1521" s="79"/>
      <c r="BZ1521" s="79"/>
    </row>
    <row r="1522" spans="1:78">
      <c r="A1522" s="79"/>
      <c r="B1522" s="79"/>
      <c r="C1522" s="79"/>
      <c r="D1522" s="79"/>
      <c r="E1522" s="79"/>
      <c r="F1522" s="79"/>
      <c r="G1522" s="79"/>
      <c r="H1522" s="79"/>
      <c r="I1522" s="79"/>
      <c r="J1522" s="79"/>
      <c r="K1522" s="79"/>
      <c r="L1522" s="79"/>
      <c r="AE1522" s="79"/>
      <c r="AF1522" s="79"/>
      <c r="AG1522" s="79"/>
      <c r="AH1522" s="79"/>
      <c r="AI1522" s="79"/>
      <c r="AJ1522" s="79"/>
      <c r="AK1522" s="79"/>
      <c r="AL1522" s="79"/>
      <c r="AM1522" s="79"/>
      <c r="AN1522" s="79"/>
      <c r="AO1522" s="79"/>
      <c r="AP1522" s="79"/>
      <c r="AQ1522" s="79"/>
      <c r="AR1522" s="79"/>
      <c r="AS1522" s="79"/>
      <c r="AT1522" s="79"/>
      <c r="AU1522" s="79"/>
      <c r="AV1522" s="79"/>
      <c r="AW1522" s="79"/>
      <c r="AX1522" s="79"/>
      <c r="AY1522" s="79"/>
      <c r="AZ1522" s="79"/>
      <c r="BA1522" s="79"/>
      <c r="BB1522" s="79"/>
      <c r="BC1522" s="79"/>
      <c r="BD1522" s="79"/>
      <c r="BE1522" s="79"/>
      <c r="BF1522" s="79"/>
      <c r="BG1522" s="79"/>
      <c r="BH1522" s="79"/>
      <c r="BI1522" s="79"/>
      <c r="BJ1522" s="79"/>
      <c r="BK1522" s="79"/>
      <c r="BL1522" s="79"/>
      <c r="BM1522" s="79"/>
      <c r="BN1522" s="79"/>
      <c r="BO1522" s="79"/>
      <c r="BP1522" s="79"/>
      <c r="BQ1522" s="79"/>
      <c r="BR1522" s="79"/>
      <c r="BS1522" s="79"/>
      <c r="BT1522" s="79"/>
      <c r="BU1522" s="79"/>
      <c r="BV1522" s="79"/>
      <c r="BW1522" s="79"/>
      <c r="BX1522" s="79"/>
      <c r="BY1522" s="79"/>
      <c r="BZ1522" s="79"/>
    </row>
    <row r="1523" spans="1:78">
      <c r="A1523" s="79"/>
      <c r="B1523" s="79"/>
      <c r="C1523" s="79"/>
      <c r="D1523" s="79"/>
      <c r="E1523" s="79"/>
      <c r="F1523" s="79"/>
      <c r="G1523" s="79"/>
      <c r="H1523" s="79"/>
      <c r="I1523" s="79"/>
      <c r="J1523" s="79"/>
      <c r="K1523" s="79"/>
      <c r="L1523" s="79"/>
      <c r="AE1523" s="79"/>
      <c r="AF1523" s="79"/>
      <c r="AG1523" s="79"/>
      <c r="AH1523" s="79"/>
      <c r="AI1523" s="79"/>
      <c r="AJ1523" s="79"/>
      <c r="AK1523" s="79"/>
      <c r="AL1523" s="79"/>
      <c r="AM1523" s="79"/>
      <c r="AN1523" s="79"/>
      <c r="AO1523" s="79"/>
      <c r="AP1523" s="79"/>
      <c r="AQ1523" s="79"/>
      <c r="AR1523" s="79"/>
      <c r="AS1523" s="79"/>
      <c r="AT1523" s="79"/>
      <c r="AU1523" s="79"/>
      <c r="AV1523" s="79"/>
      <c r="AW1523" s="79"/>
      <c r="AX1523" s="79"/>
      <c r="AY1523" s="79"/>
      <c r="AZ1523" s="79"/>
      <c r="BA1523" s="79"/>
      <c r="BB1523" s="79"/>
      <c r="BC1523" s="79"/>
      <c r="BD1523" s="79"/>
      <c r="BE1523" s="79"/>
      <c r="BF1523" s="79"/>
      <c r="BG1523" s="79"/>
      <c r="BH1523" s="79"/>
      <c r="BI1523" s="79"/>
      <c r="BJ1523" s="79"/>
      <c r="BK1523" s="79"/>
      <c r="BL1523" s="79"/>
      <c r="BM1523" s="79"/>
      <c r="BN1523" s="79"/>
      <c r="BO1523" s="79"/>
      <c r="BP1523" s="79"/>
      <c r="BQ1523" s="79"/>
      <c r="BR1523" s="79"/>
      <c r="BS1523" s="79"/>
      <c r="BT1523" s="79"/>
      <c r="BU1523" s="79"/>
      <c r="BV1523" s="79"/>
      <c r="BW1523" s="79"/>
      <c r="BX1523" s="79"/>
      <c r="BY1523" s="79"/>
      <c r="BZ1523" s="79"/>
    </row>
    <row r="1524" spans="1:78">
      <c r="A1524" s="79"/>
      <c r="B1524" s="79"/>
      <c r="C1524" s="79"/>
      <c r="D1524" s="79"/>
      <c r="E1524" s="79"/>
      <c r="F1524" s="79"/>
      <c r="G1524" s="79"/>
      <c r="H1524" s="79"/>
      <c r="I1524" s="79"/>
      <c r="J1524" s="79"/>
      <c r="K1524" s="79"/>
      <c r="L1524" s="79"/>
      <c r="AE1524" s="79"/>
      <c r="AF1524" s="79"/>
      <c r="AG1524" s="79"/>
      <c r="AH1524" s="79"/>
      <c r="AI1524" s="79"/>
      <c r="AJ1524" s="79"/>
      <c r="AK1524" s="79"/>
      <c r="AL1524" s="79"/>
      <c r="AM1524" s="79"/>
      <c r="AN1524" s="79"/>
      <c r="AO1524" s="79"/>
      <c r="AP1524" s="79"/>
      <c r="AQ1524" s="79"/>
      <c r="AR1524" s="79"/>
      <c r="AS1524" s="79"/>
      <c r="AT1524" s="79"/>
      <c r="AU1524" s="79"/>
      <c r="AV1524" s="79"/>
      <c r="AW1524" s="79"/>
      <c r="AX1524" s="79"/>
      <c r="AY1524" s="79"/>
      <c r="AZ1524" s="79"/>
      <c r="BA1524" s="79"/>
      <c r="BB1524" s="79"/>
      <c r="BC1524" s="79"/>
      <c r="BD1524" s="79"/>
      <c r="BE1524" s="79"/>
      <c r="BF1524" s="79"/>
      <c r="BG1524" s="79"/>
      <c r="BH1524" s="79"/>
      <c r="BI1524" s="79"/>
      <c r="BJ1524" s="79"/>
      <c r="BK1524" s="79"/>
      <c r="BL1524" s="79"/>
      <c r="BM1524" s="79"/>
      <c r="BN1524" s="79"/>
      <c r="BO1524" s="79"/>
      <c r="BP1524" s="79"/>
      <c r="BQ1524" s="79"/>
      <c r="BR1524" s="79"/>
      <c r="BS1524" s="79"/>
      <c r="BT1524" s="79"/>
      <c r="BU1524" s="79"/>
      <c r="BV1524" s="79"/>
      <c r="BW1524" s="79"/>
      <c r="BX1524" s="79"/>
      <c r="BY1524" s="79"/>
      <c r="BZ1524" s="79"/>
    </row>
    <row r="1525" spans="1:78">
      <c r="A1525" s="79"/>
      <c r="B1525" s="79"/>
      <c r="C1525" s="79"/>
      <c r="D1525" s="79"/>
      <c r="E1525" s="79"/>
      <c r="F1525" s="79"/>
      <c r="G1525" s="79"/>
      <c r="H1525" s="79"/>
      <c r="I1525" s="79"/>
      <c r="J1525" s="79"/>
      <c r="K1525" s="79"/>
      <c r="L1525" s="79"/>
      <c r="AE1525" s="79"/>
      <c r="AF1525" s="79"/>
      <c r="AG1525" s="79"/>
      <c r="AH1525" s="79"/>
      <c r="AI1525" s="79"/>
      <c r="AJ1525" s="79"/>
      <c r="AK1525" s="79"/>
      <c r="AL1525" s="79"/>
      <c r="AM1525" s="79"/>
      <c r="AN1525" s="79"/>
      <c r="AO1525" s="79"/>
      <c r="AP1525" s="79"/>
      <c r="AQ1525" s="79"/>
      <c r="AR1525" s="79"/>
      <c r="AS1525" s="79"/>
      <c r="AT1525" s="79"/>
      <c r="AU1525" s="79"/>
      <c r="AV1525" s="79"/>
      <c r="AW1525" s="79"/>
      <c r="AX1525" s="79"/>
      <c r="AY1525" s="79"/>
      <c r="AZ1525" s="79"/>
      <c r="BA1525" s="79"/>
      <c r="BB1525" s="79"/>
      <c r="BC1525" s="79"/>
      <c r="BD1525" s="79"/>
      <c r="BE1525" s="79"/>
      <c r="BF1525" s="79"/>
      <c r="BG1525" s="79"/>
      <c r="BH1525" s="79"/>
      <c r="BI1525" s="79"/>
      <c r="BJ1525" s="79"/>
      <c r="BK1525" s="79"/>
      <c r="BL1525" s="79"/>
      <c r="BM1525" s="79"/>
      <c r="BN1525" s="79"/>
      <c r="BO1525" s="79"/>
      <c r="BP1525" s="79"/>
      <c r="BQ1525" s="79"/>
      <c r="BR1525" s="79"/>
      <c r="BS1525" s="79"/>
      <c r="BT1525" s="79"/>
      <c r="BU1525" s="79"/>
      <c r="BV1525" s="79"/>
      <c r="BW1525" s="79"/>
      <c r="BX1525" s="79"/>
      <c r="BY1525" s="79"/>
      <c r="BZ1525" s="79"/>
    </row>
    <row r="1526" spans="1:78">
      <c r="A1526" s="79"/>
      <c r="B1526" s="79"/>
      <c r="C1526" s="79"/>
      <c r="D1526" s="79"/>
      <c r="E1526" s="79"/>
      <c r="F1526" s="79"/>
      <c r="G1526" s="79"/>
      <c r="H1526" s="79"/>
      <c r="I1526" s="79"/>
      <c r="J1526" s="79"/>
      <c r="K1526" s="79"/>
      <c r="L1526" s="79"/>
      <c r="AE1526" s="79"/>
      <c r="AF1526" s="79"/>
      <c r="AG1526" s="79"/>
      <c r="AH1526" s="79"/>
      <c r="AI1526" s="79"/>
      <c r="AJ1526" s="79"/>
      <c r="AK1526" s="79"/>
      <c r="AL1526" s="79"/>
      <c r="AM1526" s="79"/>
      <c r="AN1526" s="79"/>
      <c r="AO1526" s="79"/>
      <c r="AP1526" s="79"/>
      <c r="AQ1526" s="79"/>
      <c r="AR1526" s="79"/>
      <c r="AS1526" s="79"/>
      <c r="AT1526" s="79"/>
      <c r="AU1526" s="79"/>
      <c r="AV1526" s="79"/>
      <c r="AW1526" s="79"/>
      <c r="AX1526" s="79"/>
      <c r="AY1526" s="79"/>
      <c r="AZ1526" s="79"/>
      <c r="BA1526" s="79"/>
      <c r="BB1526" s="79"/>
      <c r="BC1526" s="79"/>
      <c r="BD1526" s="79"/>
      <c r="BE1526" s="79"/>
      <c r="BF1526" s="79"/>
      <c r="BG1526" s="79"/>
      <c r="BH1526" s="79"/>
      <c r="BI1526" s="79"/>
      <c r="BJ1526" s="79"/>
      <c r="BK1526" s="79"/>
      <c r="BL1526" s="79"/>
      <c r="BM1526" s="79"/>
      <c r="BN1526" s="79"/>
      <c r="BO1526" s="79"/>
      <c r="BP1526" s="79"/>
      <c r="BQ1526" s="79"/>
      <c r="BR1526" s="79"/>
      <c r="BS1526" s="79"/>
      <c r="BT1526" s="79"/>
      <c r="BU1526" s="79"/>
      <c r="BV1526" s="79"/>
      <c r="BW1526" s="79"/>
      <c r="BX1526" s="79"/>
      <c r="BY1526" s="79"/>
      <c r="BZ1526" s="79"/>
    </row>
    <row r="1527" spans="1:78">
      <c r="A1527" s="79"/>
      <c r="B1527" s="79"/>
      <c r="C1527" s="79"/>
      <c r="D1527" s="79"/>
      <c r="E1527" s="79"/>
      <c r="F1527" s="79"/>
      <c r="G1527" s="79"/>
      <c r="H1527" s="79"/>
      <c r="I1527" s="79"/>
      <c r="J1527" s="79"/>
      <c r="K1527" s="79"/>
      <c r="L1527" s="79"/>
      <c r="AE1527" s="79"/>
      <c r="AF1527" s="79"/>
      <c r="AG1527" s="79"/>
      <c r="AH1527" s="79"/>
      <c r="AI1527" s="79"/>
      <c r="AJ1527" s="79"/>
      <c r="AK1527" s="79"/>
      <c r="AL1527" s="79"/>
      <c r="AM1527" s="79"/>
      <c r="AN1527" s="79"/>
      <c r="AO1527" s="79"/>
      <c r="AP1527" s="79"/>
      <c r="AQ1527" s="79"/>
      <c r="AR1527" s="79"/>
      <c r="AS1527" s="79"/>
      <c r="AT1527" s="79"/>
      <c r="AU1527" s="79"/>
      <c r="AV1527" s="79"/>
      <c r="AW1527" s="79"/>
      <c r="AX1527" s="79"/>
      <c r="AY1527" s="79"/>
      <c r="AZ1527" s="79"/>
      <c r="BA1527" s="79"/>
      <c r="BB1527" s="79"/>
      <c r="BC1527" s="79"/>
      <c r="BD1527" s="79"/>
      <c r="BE1527" s="79"/>
      <c r="BF1527" s="79"/>
      <c r="BG1527" s="79"/>
      <c r="BH1527" s="79"/>
      <c r="BI1527" s="79"/>
      <c r="BJ1527" s="79"/>
      <c r="BK1527" s="79"/>
      <c r="BL1527" s="79"/>
      <c r="BM1527" s="79"/>
      <c r="BN1527" s="79"/>
      <c r="BO1527" s="79"/>
      <c r="BP1527" s="79"/>
      <c r="BQ1527" s="79"/>
      <c r="BR1527" s="79"/>
      <c r="BS1527" s="79"/>
      <c r="BT1527" s="79"/>
      <c r="BU1527" s="79"/>
      <c r="BV1527" s="79"/>
      <c r="BW1527" s="79"/>
      <c r="BX1527" s="79"/>
      <c r="BY1527" s="79"/>
      <c r="BZ1527" s="79"/>
    </row>
    <row r="1528" spans="1:78">
      <c r="A1528" s="79"/>
      <c r="B1528" s="79"/>
      <c r="C1528" s="79"/>
      <c r="D1528" s="79"/>
      <c r="E1528" s="79"/>
      <c r="F1528" s="79"/>
      <c r="G1528" s="79"/>
      <c r="H1528" s="79"/>
      <c r="I1528" s="79"/>
      <c r="J1528" s="79"/>
      <c r="K1528" s="79"/>
      <c r="L1528" s="79"/>
      <c r="AE1528" s="79"/>
      <c r="AF1528" s="79"/>
      <c r="AG1528" s="79"/>
      <c r="AH1528" s="79"/>
      <c r="AI1528" s="79"/>
      <c r="AJ1528" s="79"/>
      <c r="AK1528" s="79"/>
      <c r="AL1528" s="79"/>
      <c r="AM1528" s="79"/>
      <c r="AN1528" s="79"/>
      <c r="AO1528" s="79"/>
      <c r="AP1528" s="79"/>
      <c r="AQ1528" s="79"/>
      <c r="AR1528" s="79"/>
      <c r="AS1528" s="79"/>
      <c r="AT1528" s="79"/>
      <c r="AU1528" s="79"/>
      <c r="AV1528" s="79"/>
      <c r="AW1528" s="79"/>
      <c r="AX1528" s="79"/>
      <c r="AY1528" s="79"/>
      <c r="AZ1528" s="79"/>
      <c r="BA1528" s="79"/>
      <c r="BB1528" s="79"/>
      <c r="BC1528" s="79"/>
      <c r="BD1528" s="79"/>
      <c r="BE1528" s="79"/>
      <c r="BF1528" s="79"/>
      <c r="BG1528" s="79"/>
      <c r="BH1528" s="79"/>
      <c r="BI1528" s="79"/>
      <c r="BJ1528" s="79"/>
      <c r="BK1528" s="79"/>
      <c r="BL1528" s="79"/>
      <c r="BM1528" s="79"/>
      <c r="BN1528" s="79"/>
      <c r="BO1528" s="79"/>
      <c r="BP1528" s="79"/>
      <c r="BQ1528" s="79"/>
      <c r="BR1528" s="79"/>
      <c r="BS1528" s="79"/>
      <c r="BT1528" s="79"/>
      <c r="BU1528" s="79"/>
      <c r="BV1528" s="79"/>
      <c r="BW1528" s="79"/>
      <c r="BX1528" s="79"/>
      <c r="BY1528" s="79"/>
      <c r="BZ1528" s="79"/>
    </row>
    <row r="1529" spans="1:78">
      <c r="A1529" s="79"/>
      <c r="B1529" s="79"/>
      <c r="C1529" s="79"/>
      <c r="D1529" s="79"/>
      <c r="E1529" s="79"/>
      <c r="F1529" s="79"/>
      <c r="G1529" s="79"/>
      <c r="H1529" s="79"/>
      <c r="I1529" s="79"/>
      <c r="J1529" s="79"/>
      <c r="K1529" s="79"/>
      <c r="L1529" s="79"/>
      <c r="AE1529" s="79"/>
      <c r="AF1529" s="79"/>
      <c r="AG1529" s="79"/>
      <c r="AH1529" s="79"/>
      <c r="AI1529" s="79"/>
      <c r="AJ1529" s="79"/>
      <c r="AK1529" s="79"/>
      <c r="AL1529" s="79"/>
      <c r="AM1529" s="79"/>
      <c r="AN1529" s="79"/>
      <c r="AO1529" s="79"/>
      <c r="AP1529" s="79"/>
      <c r="AQ1529" s="79"/>
      <c r="AR1529" s="79"/>
      <c r="AS1529" s="79"/>
      <c r="AT1529" s="79"/>
      <c r="AU1529" s="79"/>
      <c r="AV1529" s="79"/>
      <c r="AW1529" s="79"/>
      <c r="AX1529" s="79"/>
      <c r="AY1529" s="79"/>
      <c r="AZ1529" s="79"/>
      <c r="BA1529" s="79"/>
      <c r="BB1529" s="79"/>
      <c r="BC1529" s="79"/>
      <c r="BD1529" s="79"/>
      <c r="BE1529" s="79"/>
      <c r="BF1529" s="79"/>
      <c r="BG1529" s="79"/>
      <c r="BH1529" s="79"/>
      <c r="BI1529" s="79"/>
      <c r="BJ1529" s="79"/>
      <c r="BK1529" s="79"/>
      <c r="BL1529" s="79"/>
      <c r="BM1529" s="79"/>
      <c r="BN1529" s="79"/>
      <c r="BO1529" s="79"/>
      <c r="BP1529" s="79"/>
      <c r="BQ1529" s="79"/>
      <c r="BR1529" s="79"/>
      <c r="BS1529" s="79"/>
      <c r="BT1529" s="79"/>
      <c r="BU1529" s="79"/>
      <c r="BV1529" s="79"/>
      <c r="BW1529" s="79"/>
      <c r="BX1529" s="79"/>
      <c r="BY1529" s="79"/>
      <c r="BZ1529" s="79"/>
    </row>
    <row r="1530" spans="1:78">
      <c r="A1530" s="79"/>
      <c r="B1530" s="79"/>
      <c r="C1530" s="79"/>
      <c r="D1530" s="79"/>
      <c r="E1530" s="79"/>
      <c r="F1530" s="79"/>
      <c r="G1530" s="79"/>
      <c r="H1530" s="79"/>
      <c r="I1530" s="79"/>
      <c r="J1530" s="79"/>
      <c r="K1530" s="79"/>
      <c r="L1530" s="79"/>
      <c r="AE1530" s="79"/>
      <c r="AF1530" s="79"/>
      <c r="AG1530" s="79"/>
      <c r="AH1530" s="79"/>
      <c r="AI1530" s="79"/>
      <c r="AJ1530" s="79"/>
      <c r="AK1530" s="79"/>
      <c r="AL1530" s="79"/>
      <c r="AM1530" s="79"/>
      <c r="AN1530" s="79"/>
      <c r="AO1530" s="79"/>
      <c r="AP1530" s="79"/>
      <c r="AQ1530" s="79"/>
      <c r="AR1530" s="79"/>
      <c r="AS1530" s="79"/>
      <c r="AT1530" s="79"/>
      <c r="AU1530" s="79"/>
      <c r="AV1530" s="79"/>
      <c r="AW1530" s="79"/>
      <c r="AX1530" s="79"/>
      <c r="AY1530" s="79"/>
      <c r="AZ1530" s="79"/>
      <c r="BA1530" s="79"/>
      <c r="BB1530" s="79"/>
      <c r="BC1530" s="79"/>
      <c r="BD1530" s="79"/>
      <c r="BE1530" s="79"/>
      <c r="BF1530" s="79"/>
      <c r="BG1530" s="79"/>
      <c r="BH1530" s="79"/>
      <c r="BI1530" s="79"/>
      <c r="BJ1530" s="79"/>
      <c r="BK1530" s="79"/>
      <c r="BL1530" s="79"/>
      <c r="BM1530" s="79"/>
      <c r="BN1530" s="79"/>
      <c r="BO1530" s="79"/>
      <c r="BP1530" s="79"/>
      <c r="BQ1530" s="79"/>
      <c r="BR1530" s="79"/>
      <c r="BS1530" s="79"/>
      <c r="BT1530" s="79"/>
      <c r="BU1530" s="79"/>
      <c r="BV1530" s="79"/>
      <c r="BW1530" s="79"/>
      <c r="BX1530" s="79"/>
      <c r="BY1530" s="79"/>
      <c r="BZ1530" s="79"/>
    </row>
    <row r="1531" spans="1:78">
      <c r="A1531" s="79"/>
      <c r="B1531" s="79"/>
      <c r="C1531" s="79"/>
      <c r="D1531" s="79"/>
      <c r="E1531" s="79"/>
      <c r="F1531" s="79"/>
      <c r="G1531" s="79"/>
      <c r="H1531" s="79"/>
      <c r="I1531" s="79"/>
      <c r="J1531" s="79"/>
      <c r="K1531" s="79"/>
      <c r="L1531" s="79"/>
      <c r="AE1531" s="79"/>
      <c r="AF1531" s="79"/>
      <c r="AG1531" s="79"/>
      <c r="AH1531" s="79"/>
      <c r="AI1531" s="79"/>
      <c r="AJ1531" s="79"/>
      <c r="AK1531" s="79"/>
      <c r="AL1531" s="79"/>
      <c r="AM1531" s="79"/>
      <c r="AN1531" s="79"/>
      <c r="AO1531" s="79"/>
      <c r="AP1531" s="79"/>
      <c r="AQ1531" s="79"/>
      <c r="AR1531" s="79"/>
      <c r="AS1531" s="79"/>
      <c r="AT1531" s="79"/>
      <c r="AU1531" s="79"/>
      <c r="AV1531" s="79"/>
      <c r="AW1531" s="79"/>
      <c r="AX1531" s="79"/>
      <c r="AY1531" s="79"/>
      <c r="AZ1531" s="79"/>
      <c r="BA1531" s="79"/>
      <c r="BB1531" s="79"/>
      <c r="BC1531" s="79"/>
      <c r="BD1531" s="79"/>
      <c r="BE1531" s="79"/>
      <c r="BF1531" s="79"/>
      <c r="BG1531" s="79"/>
      <c r="BH1531" s="79"/>
      <c r="BI1531" s="79"/>
      <c r="BJ1531" s="79"/>
      <c r="BK1531" s="79"/>
      <c r="BL1531" s="79"/>
      <c r="BM1531" s="79"/>
      <c r="BN1531" s="79"/>
      <c r="BO1531" s="79"/>
      <c r="BP1531" s="79"/>
      <c r="BQ1531" s="79"/>
      <c r="BR1531" s="79"/>
      <c r="BS1531" s="79"/>
      <c r="BT1531" s="79"/>
      <c r="BU1531" s="79"/>
      <c r="BV1531" s="79"/>
      <c r="BW1531" s="79"/>
      <c r="BX1531" s="79"/>
      <c r="BY1531" s="79"/>
      <c r="BZ1531" s="79"/>
    </row>
    <row r="1532" spans="1:78">
      <c r="A1532" s="79"/>
      <c r="B1532" s="79"/>
      <c r="C1532" s="79"/>
      <c r="D1532" s="79"/>
      <c r="E1532" s="79"/>
      <c r="F1532" s="79"/>
      <c r="G1532" s="79"/>
      <c r="H1532" s="79"/>
      <c r="I1532" s="79"/>
      <c r="J1532" s="79"/>
      <c r="K1532" s="79"/>
      <c r="L1532" s="79"/>
      <c r="AE1532" s="79"/>
      <c r="AF1532" s="79"/>
      <c r="AG1532" s="79"/>
      <c r="AH1532" s="79"/>
      <c r="AI1532" s="79"/>
      <c r="AJ1532" s="79"/>
      <c r="AK1532" s="79"/>
      <c r="AL1532" s="79"/>
      <c r="AM1532" s="79"/>
      <c r="AN1532" s="79"/>
      <c r="AO1532" s="79"/>
      <c r="AP1532" s="79"/>
      <c r="AQ1532" s="79"/>
      <c r="AR1532" s="79"/>
      <c r="AS1532" s="79"/>
      <c r="AT1532" s="79"/>
      <c r="AU1532" s="79"/>
      <c r="AV1532" s="79"/>
      <c r="AW1532" s="79"/>
      <c r="AX1532" s="79"/>
      <c r="AY1532" s="79"/>
      <c r="AZ1532" s="79"/>
      <c r="BA1532" s="79"/>
      <c r="BB1532" s="79"/>
      <c r="BC1532" s="79"/>
      <c r="BD1532" s="79"/>
      <c r="BE1532" s="79"/>
      <c r="BF1532" s="79"/>
      <c r="BG1532" s="79"/>
      <c r="BH1532" s="79"/>
      <c r="BI1532" s="79"/>
      <c r="BJ1532" s="79"/>
      <c r="BK1532" s="79"/>
      <c r="BL1532" s="79"/>
      <c r="BM1532" s="79"/>
      <c r="BN1532" s="79"/>
      <c r="BO1532" s="79"/>
      <c r="BP1532" s="79"/>
      <c r="BQ1532" s="79"/>
      <c r="BR1532" s="79"/>
      <c r="BS1532" s="79"/>
      <c r="BT1532" s="79"/>
      <c r="BU1532" s="79"/>
      <c r="BV1532" s="79"/>
      <c r="BW1532" s="79"/>
      <c r="BX1532" s="79"/>
      <c r="BY1532" s="79"/>
      <c r="BZ1532" s="79"/>
    </row>
    <row r="1533" spans="1:78">
      <c r="A1533" s="79"/>
      <c r="B1533" s="79"/>
      <c r="C1533" s="79"/>
      <c r="D1533" s="79"/>
      <c r="E1533" s="79"/>
      <c r="F1533" s="79"/>
      <c r="G1533" s="79"/>
      <c r="H1533" s="79"/>
      <c r="I1533" s="79"/>
      <c r="J1533" s="79"/>
      <c r="K1533" s="79"/>
      <c r="L1533" s="79"/>
      <c r="AE1533" s="79"/>
      <c r="AF1533" s="79"/>
      <c r="AG1533" s="79"/>
      <c r="AH1533" s="79"/>
      <c r="AI1533" s="79"/>
      <c r="AJ1533" s="79"/>
      <c r="AK1533" s="79"/>
      <c r="AL1533" s="79"/>
      <c r="AM1533" s="79"/>
      <c r="AN1533" s="79"/>
      <c r="AO1533" s="79"/>
      <c r="AP1533" s="79"/>
      <c r="AQ1533" s="79"/>
      <c r="AR1533" s="79"/>
      <c r="AS1533" s="79"/>
      <c r="AT1533" s="79"/>
      <c r="AU1533" s="79"/>
      <c r="AV1533" s="79"/>
      <c r="AW1533" s="79"/>
      <c r="AX1533" s="79"/>
      <c r="AY1533" s="79"/>
      <c r="AZ1533" s="79"/>
      <c r="BA1533" s="79"/>
      <c r="BB1533" s="79"/>
      <c r="BC1533" s="79"/>
      <c r="BD1533" s="79"/>
      <c r="BE1533" s="79"/>
      <c r="BF1533" s="79"/>
      <c r="BG1533" s="79"/>
      <c r="BH1533" s="79"/>
      <c r="BI1533" s="79"/>
      <c r="BJ1533" s="79"/>
      <c r="BK1533" s="79"/>
      <c r="BL1533" s="79"/>
      <c r="BM1533" s="79"/>
      <c r="BN1533" s="79"/>
      <c r="BO1533" s="79"/>
      <c r="BP1533" s="79"/>
      <c r="BQ1533" s="79"/>
      <c r="BR1533" s="79"/>
      <c r="BS1533" s="79"/>
      <c r="BT1533" s="79"/>
      <c r="BU1533" s="79"/>
      <c r="BV1533" s="79"/>
      <c r="BW1533" s="79"/>
      <c r="BX1533" s="79"/>
      <c r="BY1533" s="79"/>
      <c r="BZ1533" s="79"/>
    </row>
    <row r="1534" spans="1:78">
      <c r="A1534" s="79"/>
      <c r="B1534" s="79"/>
      <c r="C1534" s="79"/>
      <c r="D1534" s="79"/>
      <c r="E1534" s="79"/>
      <c r="F1534" s="79"/>
      <c r="G1534" s="79"/>
      <c r="H1534" s="79"/>
      <c r="I1534" s="79"/>
      <c r="J1534" s="79"/>
      <c r="K1534" s="79"/>
      <c r="L1534" s="79"/>
      <c r="AE1534" s="79"/>
      <c r="AF1534" s="79"/>
      <c r="AG1534" s="79"/>
      <c r="AH1534" s="79"/>
      <c r="AI1534" s="79"/>
      <c r="AJ1534" s="79"/>
      <c r="AK1534" s="79"/>
      <c r="AL1534" s="79"/>
      <c r="AM1534" s="79"/>
      <c r="AN1534" s="79"/>
      <c r="AO1534" s="79"/>
      <c r="AP1534" s="79"/>
      <c r="AQ1534" s="79"/>
      <c r="AR1534" s="79"/>
      <c r="AS1534" s="79"/>
      <c r="AT1534" s="79"/>
      <c r="AU1534" s="79"/>
      <c r="AV1534" s="79"/>
      <c r="AW1534" s="79"/>
      <c r="AX1534" s="79"/>
      <c r="AY1534" s="79"/>
      <c r="AZ1534" s="79"/>
      <c r="BA1534" s="79"/>
      <c r="BB1534" s="79"/>
      <c r="BC1534" s="79"/>
      <c r="BD1534" s="79"/>
      <c r="BE1534" s="79"/>
      <c r="BF1534" s="79"/>
      <c r="BG1534" s="79"/>
      <c r="BH1534" s="79"/>
      <c r="BI1534" s="79"/>
      <c r="BJ1534" s="79"/>
      <c r="BK1534" s="79"/>
      <c r="BL1534" s="79"/>
      <c r="BM1534" s="79"/>
      <c r="BN1534" s="79"/>
      <c r="BO1534" s="79"/>
      <c r="BP1534" s="79"/>
      <c r="BQ1534" s="79"/>
      <c r="BR1534" s="79"/>
      <c r="BS1534" s="79"/>
      <c r="BT1534" s="79"/>
      <c r="BU1534" s="79"/>
      <c r="BV1534" s="79"/>
      <c r="BW1534" s="79"/>
      <c r="BX1534" s="79"/>
      <c r="BY1534" s="79"/>
      <c r="BZ1534" s="79"/>
    </row>
    <row r="1535" spans="1:78">
      <c r="A1535" s="79"/>
      <c r="B1535" s="79"/>
      <c r="C1535" s="79"/>
      <c r="D1535" s="79"/>
      <c r="E1535" s="79"/>
      <c r="F1535" s="79"/>
      <c r="G1535" s="79"/>
      <c r="H1535" s="79"/>
      <c r="I1535" s="79"/>
      <c r="J1535" s="79"/>
      <c r="K1535" s="79"/>
      <c r="L1535" s="79"/>
      <c r="AE1535" s="79"/>
      <c r="AF1535" s="79"/>
      <c r="AG1535" s="79"/>
      <c r="AH1535" s="79"/>
      <c r="AI1535" s="79"/>
      <c r="AJ1535" s="79"/>
      <c r="AK1535" s="79"/>
      <c r="AL1535" s="79"/>
      <c r="AM1535" s="79"/>
      <c r="AN1535" s="79"/>
      <c r="AO1535" s="79"/>
      <c r="AP1535" s="79"/>
      <c r="AQ1535" s="79"/>
      <c r="AR1535" s="79"/>
      <c r="AS1535" s="79"/>
      <c r="AT1535" s="79"/>
      <c r="AU1535" s="79"/>
      <c r="AV1535" s="79"/>
      <c r="AW1535" s="79"/>
      <c r="AX1535" s="79"/>
      <c r="AY1535" s="79"/>
      <c r="AZ1535" s="79"/>
      <c r="BA1535" s="79"/>
      <c r="BB1535" s="79"/>
      <c r="BC1535" s="79"/>
      <c r="BD1535" s="79"/>
      <c r="BE1535" s="79"/>
      <c r="BF1535" s="79"/>
      <c r="BG1535" s="79"/>
      <c r="BH1535" s="79"/>
      <c r="BI1535" s="79"/>
      <c r="BJ1535" s="79"/>
      <c r="BK1535" s="79"/>
      <c r="BL1535" s="79"/>
      <c r="BM1535" s="79"/>
      <c r="BN1535" s="79"/>
      <c r="BO1535" s="79"/>
      <c r="BP1535" s="79"/>
      <c r="BQ1535" s="79"/>
      <c r="BR1535" s="79"/>
      <c r="BS1535" s="79"/>
      <c r="BT1535" s="79"/>
      <c r="BU1535" s="79"/>
      <c r="BV1535" s="79"/>
      <c r="BW1535" s="79"/>
      <c r="BX1535" s="79"/>
      <c r="BY1535" s="79"/>
      <c r="BZ1535" s="79"/>
    </row>
    <row r="1536" spans="1:78">
      <c r="A1536" s="79"/>
      <c r="B1536" s="79"/>
      <c r="C1536" s="79"/>
      <c r="D1536" s="79"/>
      <c r="E1536" s="79"/>
      <c r="F1536" s="79"/>
      <c r="G1536" s="79"/>
      <c r="H1536" s="79"/>
      <c r="I1536" s="79"/>
      <c r="J1536" s="79"/>
      <c r="K1536" s="79"/>
      <c r="L1536" s="79"/>
      <c r="AE1536" s="79"/>
      <c r="AF1536" s="79"/>
      <c r="AG1536" s="79"/>
      <c r="AH1536" s="79"/>
      <c r="AI1536" s="79"/>
      <c r="AJ1536" s="79"/>
      <c r="AK1536" s="79"/>
      <c r="AL1536" s="79"/>
      <c r="AM1536" s="79"/>
      <c r="AN1536" s="79"/>
      <c r="AO1536" s="79"/>
      <c r="AP1536" s="79"/>
      <c r="AQ1536" s="79"/>
      <c r="AR1536" s="79"/>
      <c r="AS1536" s="79"/>
      <c r="AT1536" s="79"/>
      <c r="AU1536" s="79"/>
      <c r="AV1536" s="79"/>
      <c r="AW1536" s="79"/>
      <c r="AX1536" s="79"/>
      <c r="AY1536" s="79"/>
      <c r="AZ1536" s="79"/>
      <c r="BA1536" s="79"/>
      <c r="BB1536" s="79"/>
      <c r="BC1536" s="79"/>
      <c r="BD1536" s="79"/>
      <c r="BE1536" s="79"/>
      <c r="BF1536" s="79"/>
      <c r="BG1536" s="79"/>
      <c r="BH1536" s="79"/>
      <c r="BI1536" s="79"/>
      <c r="BJ1536" s="79"/>
      <c r="BK1536" s="79"/>
      <c r="BL1536" s="79"/>
      <c r="BM1536" s="79"/>
      <c r="BN1536" s="79"/>
      <c r="BO1536" s="79"/>
      <c r="BP1536" s="79"/>
      <c r="BQ1536" s="79"/>
      <c r="BR1536" s="79"/>
      <c r="BS1536" s="79"/>
      <c r="BT1536" s="79"/>
      <c r="BU1536" s="79"/>
      <c r="BV1536" s="79"/>
      <c r="BW1536" s="79"/>
      <c r="BX1536" s="79"/>
      <c r="BY1536" s="79"/>
      <c r="BZ1536" s="79"/>
    </row>
    <row r="1537" spans="1:78">
      <c r="A1537" s="79"/>
      <c r="B1537" s="79"/>
      <c r="C1537" s="79"/>
      <c r="D1537" s="79"/>
      <c r="E1537" s="79"/>
      <c r="F1537" s="79"/>
      <c r="G1537" s="79"/>
      <c r="H1537" s="79"/>
      <c r="I1537" s="79"/>
      <c r="J1537" s="79"/>
      <c r="K1537" s="79"/>
      <c r="L1537" s="79"/>
      <c r="AE1537" s="79"/>
      <c r="AF1537" s="79"/>
      <c r="AG1537" s="79"/>
      <c r="AH1537" s="79"/>
      <c r="AI1537" s="79"/>
      <c r="AJ1537" s="79"/>
      <c r="AK1537" s="79"/>
      <c r="AL1537" s="79"/>
      <c r="AM1537" s="79"/>
      <c r="AN1537" s="79"/>
      <c r="AO1537" s="79"/>
      <c r="AP1537" s="79"/>
      <c r="AQ1537" s="79"/>
      <c r="AR1537" s="79"/>
      <c r="AS1537" s="79"/>
      <c r="AT1537" s="79"/>
      <c r="AU1537" s="79"/>
      <c r="AV1537" s="79"/>
      <c r="AW1537" s="79"/>
      <c r="AX1537" s="79"/>
      <c r="AY1537" s="79"/>
      <c r="AZ1537" s="79"/>
      <c r="BA1537" s="79"/>
      <c r="BB1537" s="79"/>
      <c r="BC1537" s="79"/>
      <c r="BD1537" s="79"/>
      <c r="BE1537" s="79"/>
      <c r="BF1537" s="79"/>
      <c r="BG1537" s="79"/>
      <c r="BH1537" s="79"/>
      <c r="BI1537" s="79"/>
      <c r="BJ1537" s="79"/>
      <c r="BK1537" s="79"/>
      <c r="BL1537" s="79"/>
      <c r="BM1537" s="79"/>
      <c r="BN1537" s="79"/>
      <c r="BO1537" s="79"/>
      <c r="BP1537" s="79"/>
      <c r="BQ1537" s="79"/>
      <c r="BR1537" s="79"/>
      <c r="BS1537" s="79"/>
      <c r="BT1537" s="79"/>
      <c r="BU1537" s="79"/>
      <c r="BV1537" s="79"/>
      <c r="BW1537" s="79"/>
      <c r="BX1537" s="79"/>
      <c r="BY1537" s="79"/>
      <c r="BZ1537" s="79"/>
    </row>
    <row r="1538" spans="1:78">
      <c r="A1538" s="79"/>
      <c r="B1538" s="79"/>
      <c r="C1538" s="79"/>
      <c r="D1538" s="79"/>
      <c r="E1538" s="79"/>
      <c r="F1538" s="79"/>
      <c r="G1538" s="79"/>
      <c r="H1538" s="79"/>
      <c r="I1538" s="79"/>
      <c r="J1538" s="79"/>
      <c r="K1538" s="79"/>
      <c r="L1538" s="79"/>
      <c r="AE1538" s="79"/>
      <c r="AF1538" s="79"/>
      <c r="AG1538" s="79"/>
      <c r="AH1538" s="79"/>
      <c r="AI1538" s="79"/>
      <c r="AJ1538" s="79"/>
      <c r="AK1538" s="79"/>
      <c r="AL1538" s="79"/>
      <c r="AM1538" s="79"/>
      <c r="AN1538" s="79"/>
      <c r="AO1538" s="79"/>
      <c r="AP1538" s="79"/>
      <c r="AQ1538" s="79"/>
      <c r="AR1538" s="79"/>
      <c r="AS1538" s="79"/>
      <c r="AT1538" s="79"/>
      <c r="AU1538" s="79"/>
      <c r="AV1538" s="79"/>
      <c r="AW1538" s="79"/>
      <c r="AX1538" s="79"/>
      <c r="AY1538" s="79"/>
      <c r="AZ1538" s="79"/>
      <c r="BA1538" s="79"/>
      <c r="BB1538" s="79"/>
      <c r="BC1538" s="79"/>
      <c r="BD1538" s="79"/>
      <c r="BE1538" s="79"/>
      <c r="BF1538" s="79"/>
      <c r="BG1538" s="79"/>
      <c r="BH1538" s="79"/>
      <c r="BI1538" s="79"/>
      <c r="BJ1538" s="79"/>
      <c r="BK1538" s="79"/>
      <c r="BL1538" s="79"/>
      <c r="BM1538" s="79"/>
      <c r="BN1538" s="79"/>
      <c r="BO1538" s="79"/>
      <c r="BP1538" s="79"/>
      <c r="BQ1538" s="79"/>
      <c r="BR1538" s="79"/>
      <c r="BS1538" s="79"/>
      <c r="BT1538" s="79"/>
      <c r="BU1538" s="79"/>
      <c r="BV1538" s="79"/>
      <c r="BW1538" s="79"/>
      <c r="BX1538" s="79"/>
      <c r="BY1538" s="79"/>
      <c r="BZ1538" s="79"/>
    </row>
    <row r="1539" spans="1:78">
      <c r="A1539" s="79"/>
      <c r="B1539" s="79"/>
      <c r="C1539" s="79"/>
      <c r="D1539" s="79"/>
      <c r="E1539" s="79"/>
      <c r="F1539" s="79"/>
      <c r="G1539" s="79"/>
      <c r="H1539" s="79"/>
      <c r="I1539" s="79"/>
      <c r="J1539" s="79"/>
      <c r="K1539" s="79"/>
      <c r="L1539" s="79"/>
      <c r="AE1539" s="79"/>
      <c r="AF1539" s="79"/>
      <c r="AG1539" s="79"/>
      <c r="AH1539" s="79"/>
      <c r="AI1539" s="79"/>
      <c r="AJ1539" s="79"/>
      <c r="AK1539" s="79"/>
      <c r="AL1539" s="79"/>
      <c r="AM1539" s="79"/>
      <c r="AN1539" s="79"/>
      <c r="AO1539" s="79"/>
      <c r="AP1539" s="79"/>
      <c r="AQ1539" s="79"/>
      <c r="AR1539" s="79"/>
      <c r="AS1539" s="79"/>
      <c r="AT1539" s="79"/>
      <c r="AU1539" s="79"/>
      <c r="AV1539" s="79"/>
      <c r="AW1539" s="79"/>
      <c r="AX1539" s="79"/>
      <c r="AY1539" s="79"/>
      <c r="AZ1539" s="79"/>
      <c r="BA1539" s="79"/>
      <c r="BB1539" s="79"/>
      <c r="BC1539" s="79"/>
      <c r="BD1539" s="79"/>
      <c r="BE1539" s="79"/>
      <c r="BF1539" s="79"/>
      <c r="BG1539" s="79"/>
      <c r="BH1539" s="79"/>
      <c r="BI1539" s="79"/>
      <c r="BJ1539" s="79"/>
      <c r="BK1539" s="79"/>
      <c r="BL1539" s="79"/>
      <c r="BM1539" s="79"/>
      <c r="BN1539" s="79"/>
      <c r="BO1539" s="79"/>
      <c r="BP1539" s="79"/>
      <c r="BQ1539" s="79"/>
      <c r="BR1539" s="79"/>
      <c r="BS1539" s="79"/>
      <c r="BT1539" s="79"/>
      <c r="BU1539" s="79"/>
      <c r="BV1539" s="79"/>
      <c r="BW1539" s="79"/>
      <c r="BX1539" s="79"/>
      <c r="BY1539" s="79"/>
      <c r="BZ1539" s="79"/>
    </row>
    <row r="1540" spans="1:78">
      <c r="A1540" s="79"/>
      <c r="B1540" s="79"/>
      <c r="C1540" s="79"/>
      <c r="D1540" s="79"/>
      <c r="E1540" s="79"/>
      <c r="F1540" s="79"/>
      <c r="G1540" s="79"/>
      <c r="H1540" s="79"/>
      <c r="I1540" s="79"/>
      <c r="J1540" s="79"/>
      <c r="K1540" s="79"/>
      <c r="L1540" s="79"/>
      <c r="AE1540" s="79"/>
      <c r="AF1540" s="79"/>
      <c r="AG1540" s="79"/>
      <c r="AH1540" s="79"/>
      <c r="AI1540" s="79"/>
      <c r="AJ1540" s="79"/>
      <c r="AK1540" s="79"/>
      <c r="AL1540" s="79"/>
      <c r="AM1540" s="79"/>
      <c r="AN1540" s="79"/>
      <c r="AO1540" s="79"/>
      <c r="AP1540" s="79"/>
      <c r="AQ1540" s="79"/>
      <c r="AR1540" s="79"/>
      <c r="AS1540" s="79"/>
      <c r="AT1540" s="79"/>
      <c r="AU1540" s="79"/>
      <c r="AV1540" s="79"/>
      <c r="AW1540" s="79"/>
      <c r="AX1540" s="79"/>
      <c r="AY1540" s="79"/>
      <c r="AZ1540" s="79"/>
      <c r="BA1540" s="79"/>
      <c r="BB1540" s="79"/>
      <c r="BC1540" s="79"/>
      <c r="BD1540" s="79"/>
      <c r="BE1540" s="79"/>
      <c r="BF1540" s="79"/>
      <c r="BG1540" s="79"/>
      <c r="BH1540" s="79"/>
      <c r="BI1540" s="79"/>
      <c r="BJ1540" s="79"/>
      <c r="BK1540" s="79"/>
      <c r="BL1540" s="79"/>
      <c r="BM1540" s="79"/>
      <c r="BN1540" s="79"/>
      <c r="BO1540" s="79"/>
      <c r="BP1540" s="79"/>
      <c r="BQ1540" s="79"/>
      <c r="BR1540" s="79"/>
      <c r="BS1540" s="79"/>
      <c r="BT1540" s="79"/>
      <c r="BU1540" s="79"/>
      <c r="BV1540" s="79"/>
      <c r="BW1540" s="79"/>
      <c r="BX1540" s="79"/>
      <c r="BY1540" s="79"/>
      <c r="BZ1540" s="79"/>
    </row>
    <row r="1541" spans="1:78">
      <c r="A1541" s="79"/>
      <c r="B1541" s="79"/>
      <c r="C1541" s="79"/>
      <c r="D1541" s="79"/>
      <c r="E1541" s="79"/>
      <c r="F1541" s="79"/>
      <c r="G1541" s="79"/>
      <c r="H1541" s="79"/>
      <c r="I1541" s="79"/>
      <c r="J1541" s="79"/>
      <c r="K1541" s="79"/>
      <c r="L1541" s="79"/>
      <c r="AE1541" s="79"/>
      <c r="AF1541" s="79"/>
      <c r="AG1541" s="79"/>
      <c r="AH1541" s="79"/>
      <c r="AI1541" s="79"/>
      <c r="AJ1541" s="79"/>
      <c r="AK1541" s="79"/>
      <c r="AL1541" s="79"/>
      <c r="AM1541" s="79"/>
      <c r="AN1541" s="79"/>
      <c r="AO1541" s="79"/>
      <c r="AP1541" s="79"/>
      <c r="AQ1541" s="79"/>
      <c r="AR1541" s="79"/>
      <c r="AS1541" s="79"/>
      <c r="AT1541" s="79"/>
      <c r="AU1541" s="79"/>
      <c r="AV1541" s="79"/>
      <c r="AW1541" s="79"/>
      <c r="AX1541" s="79"/>
      <c r="AY1541" s="79"/>
      <c r="AZ1541" s="79"/>
      <c r="BA1541" s="79"/>
      <c r="BB1541" s="79"/>
      <c r="BC1541" s="79"/>
      <c r="BD1541" s="79"/>
      <c r="BE1541" s="79"/>
      <c r="BF1541" s="79"/>
      <c r="BG1541" s="79"/>
      <c r="BH1541" s="79"/>
      <c r="BI1541" s="79"/>
      <c r="BJ1541" s="79"/>
      <c r="BK1541" s="79"/>
      <c r="BL1541" s="79"/>
      <c r="BM1541" s="79"/>
      <c r="BN1541" s="79"/>
      <c r="BO1541" s="79"/>
      <c r="BP1541" s="79"/>
      <c r="BQ1541" s="79"/>
      <c r="BR1541" s="79"/>
      <c r="BS1541" s="79"/>
      <c r="BT1541" s="79"/>
      <c r="BU1541" s="79"/>
      <c r="BV1541" s="79"/>
      <c r="BW1541" s="79"/>
      <c r="BX1541" s="79"/>
      <c r="BY1541" s="79"/>
      <c r="BZ1541" s="79"/>
    </row>
    <row r="1542" spans="1:78">
      <c r="A1542" s="79"/>
      <c r="B1542" s="79"/>
      <c r="C1542" s="79"/>
      <c r="D1542" s="79"/>
      <c r="E1542" s="79"/>
      <c r="F1542" s="79"/>
      <c r="G1542" s="79"/>
      <c r="H1542" s="79"/>
      <c r="I1542" s="79"/>
      <c r="J1542" s="79"/>
      <c r="K1542" s="79"/>
      <c r="L1542" s="79"/>
      <c r="AE1542" s="79"/>
      <c r="AF1542" s="79"/>
      <c r="AG1542" s="79"/>
      <c r="AH1542" s="79"/>
      <c r="AI1542" s="79"/>
      <c r="AJ1542" s="79"/>
      <c r="AK1542" s="79"/>
      <c r="AL1542" s="79"/>
      <c r="AM1542" s="79"/>
      <c r="AN1542" s="79"/>
      <c r="AO1542" s="79"/>
      <c r="AP1542" s="79"/>
      <c r="AQ1542" s="79"/>
      <c r="AR1542" s="79"/>
      <c r="AS1542" s="79"/>
      <c r="AT1542" s="79"/>
      <c r="AU1542" s="79"/>
      <c r="AV1542" s="79"/>
      <c r="AW1542" s="79"/>
      <c r="AX1542" s="79"/>
      <c r="AY1542" s="79"/>
      <c r="AZ1542" s="79"/>
      <c r="BA1542" s="79"/>
      <c r="BB1542" s="79"/>
      <c r="BC1542" s="79"/>
      <c r="BD1542" s="79"/>
      <c r="BE1542" s="79"/>
      <c r="BF1542" s="79"/>
      <c r="BG1542" s="79"/>
      <c r="BH1542" s="79"/>
      <c r="BI1542" s="79"/>
      <c r="BJ1542" s="79"/>
      <c r="BK1542" s="79"/>
      <c r="BL1542" s="79"/>
      <c r="BM1542" s="79"/>
      <c r="BN1542" s="79"/>
      <c r="BO1542" s="79"/>
      <c r="BP1542" s="79"/>
      <c r="BQ1542" s="79"/>
      <c r="BR1542" s="79"/>
      <c r="BS1542" s="79"/>
      <c r="BT1542" s="79"/>
      <c r="BU1542" s="79"/>
      <c r="BV1542" s="79"/>
      <c r="BW1542" s="79"/>
      <c r="BX1542" s="79"/>
      <c r="BY1542" s="79"/>
      <c r="BZ1542" s="79"/>
    </row>
    <row r="1543" spans="1:78">
      <c r="A1543" s="79"/>
      <c r="B1543" s="79"/>
      <c r="C1543" s="79"/>
      <c r="D1543" s="79"/>
      <c r="E1543" s="79"/>
      <c r="F1543" s="79"/>
      <c r="G1543" s="79"/>
      <c r="H1543" s="79"/>
      <c r="I1543" s="79"/>
      <c r="J1543" s="79"/>
      <c r="K1543" s="79"/>
      <c r="L1543" s="79"/>
      <c r="AE1543" s="79"/>
      <c r="AF1543" s="79"/>
      <c r="AG1543" s="79"/>
      <c r="AH1543" s="79"/>
      <c r="AI1543" s="79"/>
      <c r="AJ1543" s="79"/>
      <c r="AK1543" s="79"/>
      <c r="AL1543" s="79"/>
      <c r="AM1543" s="79"/>
      <c r="AN1543" s="79"/>
      <c r="AO1543" s="79"/>
      <c r="AP1543" s="79"/>
      <c r="AQ1543" s="79"/>
      <c r="AR1543" s="79"/>
      <c r="AS1543" s="79"/>
      <c r="AT1543" s="79"/>
      <c r="AU1543" s="79"/>
      <c r="AV1543" s="79"/>
      <c r="AW1543" s="79"/>
      <c r="AX1543" s="79"/>
      <c r="AY1543" s="79"/>
      <c r="AZ1543" s="79"/>
      <c r="BA1543" s="79"/>
      <c r="BB1543" s="79"/>
      <c r="BC1543" s="79"/>
      <c r="BD1543" s="79"/>
      <c r="BE1543" s="79"/>
      <c r="BF1543" s="79"/>
      <c r="BG1543" s="79"/>
      <c r="BH1543" s="79"/>
      <c r="BI1543" s="79"/>
      <c r="BJ1543" s="79"/>
      <c r="BK1543" s="79"/>
      <c r="BL1543" s="79"/>
      <c r="BM1543" s="79"/>
      <c r="BN1543" s="79"/>
      <c r="BO1543" s="79"/>
      <c r="BP1543" s="79"/>
      <c r="BQ1543" s="79"/>
      <c r="BR1543" s="79"/>
      <c r="BS1543" s="79"/>
      <c r="BT1543" s="79"/>
      <c r="BU1543" s="79"/>
      <c r="BV1543" s="79"/>
      <c r="BW1543" s="79"/>
      <c r="BX1543" s="79"/>
      <c r="BY1543" s="79"/>
      <c r="BZ1543" s="79"/>
    </row>
    <row r="1544" spans="1:78">
      <c r="A1544" s="79"/>
      <c r="B1544" s="79"/>
      <c r="C1544" s="79"/>
      <c r="D1544" s="79"/>
      <c r="E1544" s="79"/>
      <c r="F1544" s="79"/>
      <c r="G1544" s="79"/>
      <c r="H1544" s="79"/>
      <c r="I1544" s="79"/>
      <c r="J1544" s="79"/>
      <c r="K1544" s="79"/>
      <c r="L1544" s="79"/>
      <c r="AE1544" s="79"/>
      <c r="AF1544" s="79"/>
      <c r="AG1544" s="79"/>
      <c r="AH1544" s="79"/>
      <c r="AI1544" s="79"/>
      <c r="AJ1544" s="79"/>
      <c r="AK1544" s="79"/>
      <c r="AL1544" s="79"/>
      <c r="AM1544" s="79"/>
      <c r="AN1544" s="79"/>
      <c r="AO1544" s="79"/>
      <c r="AP1544" s="79"/>
      <c r="AQ1544" s="79"/>
      <c r="AR1544" s="79"/>
      <c r="AS1544" s="79"/>
      <c r="AT1544" s="79"/>
      <c r="AU1544" s="79"/>
      <c r="AV1544" s="79"/>
      <c r="AW1544" s="79"/>
      <c r="AX1544" s="79"/>
      <c r="AY1544" s="79"/>
      <c r="AZ1544" s="79"/>
      <c r="BA1544" s="79"/>
      <c r="BB1544" s="79"/>
      <c r="BC1544" s="79"/>
      <c r="BD1544" s="79"/>
      <c r="BE1544" s="79"/>
      <c r="BF1544" s="79"/>
      <c r="BG1544" s="79"/>
      <c r="BH1544" s="79"/>
      <c r="BI1544" s="79"/>
      <c r="BJ1544" s="79"/>
      <c r="BK1544" s="79"/>
      <c r="BL1544" s="79"/>
      <c r="BM1544" s="79"/>
      <c r="BN1544" s="79"/>
      <c r="BO1544" s="79"/>
      <c r="BP1544" s="79"/>
      <c r="BQ1544" s="79"/>
      <c r="BR1544" s="79"/>
      <c r="BS1544" s="79"/>
      <c r="BT1544" s="79"/>
      <c r="BU1544" s="79"/>
      <c r="BV1544" s="79"/>
      <c r="BW1544" s="79"/>
      <c r="BX1544" s="79"/>
      <c r="BY1544" s="79"/>
      <c r="BZ1544" s="79"/>
    </row>
    <row r="1545" spans="1:78">
      <c r="A1545" s="79"/>
      <c r="B1545" s="79"/>
      <c r="C1545" s="79"/>
      <c r="D1545" s="79"/>
      <c r="E1545" s="79"/>
      <c r="F1545" s="79"/>
      <c r="G1545" s="79"/>
      <c r="H1545" s="79"/>
      <c r="I1545" s="79"/>
      <c r="J1545" s="79"/>
      <c r="K1545" s="79"/>
      <c r="L1545" s="79"/>
      <c r="AE1545" s="79"/>
      <c r="AF1545" s="79"/>
      <c r="AG1545" s="79"/>
      <c r="AH1545" s="79"/>
      <c r="AI1545" s="79"/>
      <c r="AJ1545" s="79"/>
      <c r="AK1545" s="79"/>
      <c r="AL1545" s="79"/>
      <c r="AM1545" s="79"/>
      <c r="AN1545" s="79"/>
      <c r="AO1545" s="79"/>
      <c r="AP1545" s="79"/>
      <c r="AQ1545" s="79"/>
      <c r="AR1545" s="79"/>
      <c r="AS1545" s="79"/>
      <c r="AT1545" s="79"/>
      <c r="AU1545" s="79"/>
      <c r="AV1545" s="79"/>
      <c r="AW1545" s="79"/>
      <c r="AX1545" s="79"/>
      <c r="AY1545" s="79"/>
      <c r="AZ1545" s="79"/>
      <c r="BA1545" s="79"/>
      <c r="BB1545" s="79"/>
      <c r="BC1545" s="79"/>
      <c r="BD1545" s="79"/>
      <c r="BE1545" s="79"/>
      <c r="BF1545" s="79"/>
      <c r="BG1545" s="79"/>
      <c r="BH1545" s="79"/>
      <c r="BI1545" s="79"/>
      <c r="BJ1545" s="79"/>
      <c r="BK1545" s="79"/>
      <c r="BL1545" s="79"/>
      <c r="BM1545" s="79"/>
      <c r="BN1545" s="79"/>
      <c r="BO1545" s="79"/>
      <c r="BP1545" s="79"/>
      <c r="BQ1545" s="79"/>
      <c r="BR1545" s="79"/>
      <c r="BS1545" s="79"/>
      <c r="BT1545" s="79"/>
      <c r="BU1545" s="79"/>
      <c r="BV1545" s="79"/>
      <c r="BW1545" s="79"/>
      <c r="BX1545" s="79"/>
      <c r="BY1545" s="79"/>
      <c r="BZ1545" s="79"/>
    </row>
    <row r="1546" spans="1:78">
      <c r="A1546" s="79"/>
      <c r="B1546" s="79"/>
      <c r="C1546" s="79"/>
      <c r="D1546" s="79"/>
      <c r="E1546" s="79"/>
      <c r="F1546" s="79"/>
      <c r="G1546" s="79"/>
      <c r="H1546" s="79"/>
      <c r="I1546" s="79"/>
      <c r="J1546" s="79"/>
      <c r="K1546" s="79"/>
      <c r="L1546" s="79"/>
      <c r="AE1546" s="79"/>
      <c r="AF1546" s="79"/>
      <c r="AG1546" s="79"/>
      <c r="AH1546" s="79"/>
      <c r="AI1546" s="79"/>
      <c r="AJ1546" s="79"/>
      <c r="AK1546" s="79"/>
      <c r="AL1546" s="79"/>
      <c r="AM1546" s="79"/>
      <c r="AN1546" s="79"/>
      <c r="AO1546" s="79"/>
      <c r="AP1546" s="79"/>
      <c r="AQ1546" s="79"/>
      <c r="AR1546" s="79"/>
      <c r="AS1546" s="79"/>
      <c r="AT1546" s="79"/>
      <c r="AU1546" s="79"/>
      <c r="AV1546" s="79"/>
      <c r="AW1546" s="79"/>
      <c r="AX1546" s="79"/>
      <c r="AY1546" s="79"/>
      <c r="AZ1546" s="79"/>
      <c r="BA1546" s="79"/>
      <c r="BB1546" s="79"/>
      <c r="BC1546" s="79"/>
      <c r="BD1546" s="79"/>
      <c r="BE1546" s="79"/>
      <c r="BF1546" s="79"/>
      <c r="BG1546" s="79"/>
      <c r="BH1546" s="79"/>
      <c r="BI1546" s="79"/>
      <c r="BJ1546" s="79"/>
      <c r="BK1546" s="79"/>
      <c r="BL1546" s="79"/>
      <c r="BM1546" s="79"/>
      <c r="BN1546" s="79"/>
      <c r="BO1546" s="79"/>
      <c r="BP1546" s="79"/>
      <c r="BQ1546" s="79"/>
      <c r="BR1546" s="79"/>
      <c r="BS1546" s="79"/>
      <c r="BT1546" s="79"/>
      <c r="BU1546" s="79"/>
      <c r="BV1546" s="79"/>
      <c r="BW1546" s="79"/>
      <c r="BX1546" s="79"/>
      <c r="BY1546" s="79"/>
      <c r="BZ1546" s="79"/>
    </row>
    <row r="1547" spans="1:78">
      <c r="A1547" s="79"/>
      <c r="B1547" s="79"/>
      <c r="C1547" s="79"/>
      <c r="D1547" s="79"/>
      <c r="E1547" s="79"/>
      <c r="F1547" s="79"/>
      <c r="G1547" s="79"/>
      <c r="H1547" s="79"/>
      <c r="I1547" s="79"/>
      <c r="J1547" s="79"/>
      <c r="K1547" s="79"/>
      <c r="L1547" s="79"/>
      <c r="AE1547" s="79"/>
      <c r="AF1547" s="79"/>
      <c r="AG1547" s="79"/>
      <c r="AH1547" s="79"/>
      <c r="AI1547" s="79"/>
      <c r="AJ1547" s="79"/>
      <c r="AK1547" s="79"/>
      <c r="AL1547" s="79"/>
      <c r="AM1547" s="79"/>
      <c r="AN1547" s="79"/>
      <c r="AO1547" s="79"/>
      <c r="AP1547" s="79"/>
      <c r="AQ1547" s="79"/>
      <c r="AR1547" s="79"/>
      <c r="AS1547" s="79"/>
      <c r="AT1547" s="79"/>
      <c r="AU1547" s="79"/>
      <c r="AV1547" s="79"/>
      <c r="AW1547" s="79"/>
      <c r="AX1547" s="79"/>
      <c r="AY1547" s="79"/>
      <c r="AZ1547" s="79"/>
      <c r="BA1547" s="79"/>
      <c r="BB1547" s="79"/>
      <c r="BC1547" s="79"/>
      <c r="BD1547" s="79"/>
      <c r="BE1547" s="79"/>
      <c r="BF1547" s="79"/>
      <c r="BG1547" s="79"/>
      <c r="BH1547" s="79"/>
      <c r="BI1547" s="79"/>
      <c r="BJ1547" s="79"/>
      <c r="BK1547" s="79"/>
      <c r="BL1547" s="79"/>
      <c r="BM1547" s="79"/>
      <c r="BN1547" s="79"/>
      <c r="BO1547" s="79"/>
      <c r="BP1547" s="79"/>
      <c r="BQ1547" s="79"/>
      <c r="BR1547" s="79"/>
      <c r="BS1547" s="79"/>
      <c r="BT1547" s="79"/>
      <c r="BU1547" s="79"/>
      <c r="BV1547" s="79"/>
      <c r="BW1547" s="79"/>
      <c r="BX1547" s="79"/>
      <c r="BY1547" s="79"/>
      <c r="BZ1547" s="79"/>
    </row>
    <row r="1548" spans="1:78">
      <c r="A1548" s="79"/>
      <c r="B1548" s="79"/>
      <c r="C1548" s="79"/>
      <c r="D1548" s="79"/>
      <c r="E1548" s="79"/>
      <c r="F1548" s="79"/>
      <c r="G1548" s="79"/>
      <c r="H1548" s="79"/>
      <c r="I1548" s="79"/>
      <c r="J1548" s="79"/>
      <c r="K1548" s="79"/>
      <c r="L1548" s="79"/>
      <c r="AE1548" s="79"/>
      <c r="AF1548" s="79"/>
      <c r="AG1548" s="79"/>
      <c r="AH1548" s="79"/>
      <c r="AI1548" s="79"/>
      <c r="AJ1548" s="79"/>
      <c r="AK1548" s="79"/>
      <c r="AL1548" s="79"/>
      <c r="AM1548" s="79"/>
      <c r="AN1548" s="79"/>
      <c r="AO1548" s="79"/>
      <c r="AP1548" s="79"/>
      <c r="AQ1548" s="79"/>
      <c r="AR1548" s="79"/>
      <c r="AS1548" s="79"/>
      <c r="AT1548" s="79"/>
      <c r="AU1548" s="79"/>
      <c r="AV1548" s="79"/>
      <c r="AW1548" s="79"/>
      <c r="AX1548" s="79"/>
      <c r="AY1548" s="79"/>
      <c r="AZ1548" s="79"/>
      <c r="BA1548" s="79"/>
      <c r="BB1548" s="79"/>
      <c r="BC1548" s="79"/>
      <c r="BD1548" s="79"/>
      <c r="BE1548" s="79"/>
      <c r="BF1548" s="79"/>
      <c r="BG1548" s="79"/>
      <c r="BH1548" s="79"/>
      <c r="BI1548" s="79"/>
      <c r="BJ1548" s="79"/>
      <c r="BK1548" s="79"/>
      <c r="BL1548" s="79"/>
      <c r="BM1548" s="79"/>
      <c r="BN1548" s="79"/>
      <c r="BO1548" s="79"/>
      <c r="BP1548" s="79"/>
      <c r="BQ1548" s="79"/>
      <c r="BR1548" s="79"/>
      <c r="BS1548" s="79"/>
      <c r="BT1548" s="79"/>
      <c r="BU1548" s="79"/>
      <c r="BV1548" s="79"/>
      <c r="BW1548" s="79"/>
      <c r="BX1548" s="79"/>
      <c r="BY1548" s="79"/>
      <c r="BZ1548" s="79"/>
    </row>
    <row r="1549" spans="1:78">
      <c r="A1549" s="79"/>
      <c r="B1549" s="79"/>
      <c r="C1549" s="79"/>
      <c r="D1549" s="79"/>
      <c r="E1549" s="79"/>
      <c r="F1549" s="79"/>
      <c r="G1549" s="79"/>
      <c r="H1549" s="79"/>
      <c r="I1549" s="79"/>
      <c r="J1549" s="79"/>
      <c r="K1549" s="79"/>
      <c r="L1549" s="79"/>
      <c r="AE1549" s="79"/>
      <c r="AF1549" s="79"/>
      <c r="AG1549" s="79"/>
      <c r="AH1549" s="79"/>
      <c r="AI1549" s="79"/>
      <c r="AJ1549" s="79"/>
      <c r="AK1549" s="79"/>
      <c r="AL1549" s="79"/>
      <c r="AM1549" s="79"/>
      <c r="AN1549" s="79"/>
      <c r="AO1549" s="79"/>
      <c r="AP1549" s="79"/>
      <c r="AQ1549" s="79"/>
      <c r="AR1549" s="79"/>
      <c r="AS1549" s="79"/>
      <c r="AT1549" s="79"/>
      <c r="AU1549" s="79"/>
      <c r="AV1549" s="79"/>
      <c r="AW1549" s="79"/>
      <c r="AX1549" s="79"/>
      <c r="AY1549" s="79"/>
      <c r="AZ1549" s="79"/>
      <c r="BA1549" s="79"/>
      <c r="BB1549" s="79"/>
      <c r="BC1549" s="79"/>
      <c r="BD1549" s="79"/>
      <c r="BE1549" s="79"/>
      <c r="BF1549" s="79"/>
      <c r="BG1549" s="79"/>
      <c r="BH1549" s="79"/>
      <c r="BI1549" s="79"/>
      <c r="BJ1549" s="79"/>
      <c r="BK1549" s="79"/>
      <c r="BL1549" s="79"/>
      <c r="BM1549" s="79"/>
      <c r="BN1549" s="79"/>
      <c r="BO1549" s="79"/>
      <c r="BP1549" s="79"/>
      <c r="BQ1549" s="79"/>
      <c r="BR1549" s="79"/>
      <c r="BS1549" s="79"/>
      <c r="BT1549" s="79"/>
      <c r="BU1549" s="79"/>
      <c r="BV1549" s="79"/>
      <c r="BW1549" s="79"/>
      <c r="BX1549" s="79"/>
      <c r="BY1549" s="79"/>
      <c r="BZ1549" s="79"/>
    </row>
    <row r="1550" spans="1:78">
      <c r="A1550" s="79"/>
      <c r="B1550" s="79"/>
      <c r="C1550" s="79"/>
      <c r="D1550" s="79"/>
      <c r="E1550" s="79"/>
      <c r="F1550" s="79"/>
      <c r="G1550" s="79"/>
      <c r="H1550" s="79"/>
      <c r="I1550" s="79"/>
      <c r="J1550" s="79"/>
      <c r="K1550" s="79"/>
      <c r="L1550" s="79"/>
      <c r="AE1550" s="79"/>
      <c r="AF1550" s="79"/>
      <c r="AG1550" s="79"/>
      <c r="AH1550" s="79"/>
      <c r="AI1550" s="79"/>
      <c r="AJ1550" s="79"/>
      <c r="AK1550" s="79"/>
      <c r="AL1550" s="79"/>
      <c r="AM1550" s="79"/>
      <c r="AN1550" s="79"/>
      <c r="AO1550" s="79"/>
      <c r="AP1550" s="79"/>
      <c r="AQ1550" s="79"/>
      <c r="AR1550" s="79"/>
      <c r="AS1550" s="79"/>
      <c r="AT1550" s="79"/>
      <c r="AU1550" s="79"/>
      <c r="AV1550" s="79"/>
      <c r="AW1550" s="79"/>
      <c r="AX1550" s="79"/>
      <c r="AY1550" s="79"/>
      <c r="AZ1550" s="79"/>
      <c r="BA1550" s="79"/>
      <c r="BB1550" s="79"/>
      <c r="BC1550" s="79"/>
      <c r="BD1550" s="79"/>
      <c r="BE1550" s="79"/>
      <c r="BF1550" s="79"/>
      <c r="BG1550" s="79"/>
      <c r="BH1550" s="79"/>
      <c r="BI1550" s="79"/>
      <c r="BJ1550" s="79"/>
      <c r="BK1550" s="79"/>
      <c r="BL1550" s="79"/>
      <c r="BM1550" s="79"/>
      <c r="BN1550" s="79"/>
      <c r="BO1550" s="79"/>
      <c r="BP1550" s="79"/>
      <c r="BQ1550" s="79"/>
      <c r="BR1550" s="79"/>
      <c r="BS1550" s="79"/>
      <c r="BT1550" s="79"/>
      <c r="BU1550" s="79"/>
      <c r="BV1550" s="79"/>
      <c r="BW1550" s="79"/>
      <c r="BX1550" s="79"/>
      <c r="BY1550" s="79"/>
      <c r="BZ1550" s="79"/>
    </row>
    <row r="1551" spans="1:78">
      <c r="A1551" s="79"/>
      <c r="B1551" s="79"/>
      <c r="C1551" s="79"/>
      <c r="D1551" s="79"/>
      <c r="E1551" s="79"/>
      <c r="F1551" s="79"/>
      <c r="G1551" s="79"/>
      <c r="H1551" s="79"/>
      <c r="I1551" s="79"/>
      <c r="J1551" s="79"/>
      <c r="K1551" s="79"/>
      <c r="L1551" s="79"/>
      <c r="AE1551" s="79"/>
      <c r="AF1551" s="79"/>
      <c r="AG1551" s="79"/>
      <c r="AH1551" s="79"/>
      <c r="AI1551" s="79"/>
      <c r="AJ1551" s="79"/>
      <c r="AK1551" s="79"/>
      <c r="AL1551" s="79"/>
      <c r="AM1551" s="79"/>
      <c r="AN1551" s="79"/>
      <c r="AO1551" s="79"/>
      <c r="AP1551" s="79"/>
      <c r="AQ1551" s="79"/>
      <c r="AR1551" s="79"/>
      <c r="AS1551" s="79"/>
      <c r="AT1551" s="79"/>
      <c r="AU1551" s="79"/>
      <c r="AV1551" s="79"/>
      <c r="AW1551" s="79"/>
      <c r="AX1551" s="79"/>
      <c r="AY1551" s="79"/>
      <c r="AZ1551" s="79"/>
      <c r="BA1551" s="79"/>
      <c r="BB1551" s="79"/>
      <c r="BC1551" s="79"/>
      <c r="BD1551" s="79"/>
      <c r="BE1551" s="79"/>
      <c r="BF1551" s="79"/>
      <c r="BG1551" s="79"/>
      <c r="BH1551" s="79"/>
      <c r="BI1551" s="79"/>
      <c r="BJ1551" s="79"/>
      <c r="BK1551" s="79"/>
      <c r="BL1551" s="79"/>
      <c r="BM1551" s="79"/>
      <c r="BN1551" s="79"/>
      <c r="BO1551" s="79"/>
      <c r="BP1551" s="79"/>
      <c r="BQ1551" s="79"/>
      <c r="BR1551" s="79"/>
      <c r="BS1551" s="79"/>
      <c r="BT1551" s="79"/>
      <c r="BU1551" s="79"/>
      <c r="BV1551" s="79"/>
      <c r="BW1551" s="79"/>
      <c r="BX1551" s="79"/>
      <c r="BY1551" s="79"/>
      <c r="BZ1551" s="79"/>
    </row>
    <row r="1552" spans="1:78">
      <c r="A1552" s="79"/>
      <c r="B1552" s="79"/>
      <c r="C1552" s="79"/>
      <c r="D1552" s="79"/>
      <c r="E1552" s="79"/>
      <c r="F1552" s="79"/>
      <c r="G1552" s="79"/>
      <c r="H1552" s="79"/>
      <c r="I1552" s="79"/>
      <c r="J1552" s="79"/>
      <c r="K1552" s="79"/>
      <c r="L1552" s="79"/>
      <c r="AE1552" s="79"/>
      <c r="AF1552" s="79"/>
      <c r="AG1552" s="79"/>
      <c r="AH1552" s="79"/>
      <c r="AI1552" s="79"/>
      <c r="AJ1552" s="79"/>
      <c r="AK1552" s="79"/>
      <c r="AL1552" s="79"/>
      <c r="AM1552" s="79"/>
      <c r="AN1552" s="79"/>
      <c r="AO1552" s="79"/>
      <c r="AP1552" s="79"/>
      <c r="AQ1552" s="79"/>
      <c r="AR1552" s="79"/>
      <c r="AS1552" s="79"/>
      <c r="AT1552" s="79"/>
      <c r="AU1552" s="79"/>
      <c r="AV1552" s="79"/>
      <c r="AW1552" s="79"/>
      <c r="AX1552" s="79"/>
      <c r="AY1552" s="79"/>
      <c r="AZ1552" s="79"/>
      <c r="BA1552" s="79"/>
      <c r="BB1552" s="79"/>
      <c r="BC1552" s="79"/>
      <c r="BD1552" s="79"/>
      <c r="BE1552" s="79"/>
      <c r="BF1552" s="79"/>
      <c r="BG1552" s="79"/>
      <c r="BH1552" s="79"/>
      <c r="BI1552" s="79"/>
      <c r="BJ1552" s="79"/>
      <c r="BK1552" s="79"/>
      <c r="BL1552" s="79"/>
      <c r="BM1552" s="79"/>
      <c r="BN1552" s="79"/>
      <c r="BO1552" s="79"/>
      <c r="BP1552" s="79"/>
      <c r="BQ1552" s="79"/>
      <c r="BR1552" s="79"/>
      <c r="BS1552" s="79"/>
      <c r="BT1552" s="79"/>
      <c r="BU1552" s="79"/>
      <c r="BV1552" s="79"/>
      <c r="BW1552" s="79"/>
      <c r="BX1552" s="79"/>
      <c r="BY1552" s="79"/>
      <c r="BZ1552" s="79"/>
    </row>
    <row r="1553" spans="1:78">
      <c r="A1553" s="79"/>
      <c r="B1553" s="79"/>
      <c r="C1553" s="79"/>
      <c r="D1553" s="79"/>
      <c r="E1553" s="79"/>
      <c r="F1553" s="79"/>
      <c r="G1553" s="79"/>
      <c r="H1553" s="79"/>
      <c r="I1553" s="79"/>
      <c r="J1553" s="79"/>
      <c r="K1553" s="79"/>
      <c r="L1553" s="79"/>
      <c r="AE1553" s="79"/>
      <c r="AF1553" s="79"/>
      <c r="AG1553" s="79"/>
      <c r="AH1553" s="79"/>
      <c r="AI1553" s="79"/>
      <c r="AJ1553" s="79"/>
      <c r="AK1553" s="79"/>
      <c r="AL1553" s="79"/>
      <c r="AM1553" s="79"/>
      <c r="AN1553" s="79"/>
      <c r="AO1553" s="79"/>
      <c r="AP1553" s="79"/>
      <c r="AQ1553" s="79"/>
      <c r="AR1553" s="79"/>
      <c r="AS1553" s="79"/>
      <c r="AT1553" s="79"/>
      <c r="AU1553" s="79"/>
      <c r="AV1553" s="79"/>
      <c r="AW1553" s="79"/>
      <c r="AX1553" s="79"/>
      <c r="AY1553" s="79"/>
      <c r="AZ1553" s="79"/>
      <c r="BA1553" s="79"/>
      <c r="BB1553" s="79"/>
      <c r="BC1553" s="79"/>
      <c r="BD1553" s="79"/>
      <c r="BE1553" s="79"/>
      <c r="BF1553" s="79"/>
      <c r="BG1553" s="79"/>
      <c r="BH1553" s="79"/>
      <c r="BI1553" s="79"/>
      <c r="BJ1553" s="79"/>
      <c r="BK1553" s="79"/>
      <c r="BL1553" s="79"/>
      <c r="BM1553" s="79"/>
      <c r="BN1553" s="79"/>
      <c r="BO1553" s="79"/>
      <c r="BP1553" s="79"/>
      <c r="BQ1553" s="79"/>
      <c r="BR1553" s="79"/>
      <c r="BS1553" s="79"/>
      <c r="BT1553" s="79"/>
      <c r="BU1553" s="79"/>
      <c r="BV1553" s="79"/>
      <c r="BW1553" s="79"/>
      <c r="BX1553" s="79"/>
      <c r="BY1553" s="79"/>
      <c r="BZ1553" s="79"/>
    </row>
    <row r="1554" spans="1:78">
      <c r="A1554" s="79"/>
      <c r="B1554" s="79"/>
      <c r="C1554" s="79"/>
      <c r="D1554" s="79"/>
      <c r="E1554" s="79"/>
      <c r="F1554" s="79"/>
      <c r="G1554" s="79"/>
      <c r="H1554" s="79"/>
      <c r="I1554" s="79"/>
      <c r="J1554" s="79"/>
      <c r="K1554" s="79"/>
      <c r="L1554" s="79"/>
      <c r="AE1554" s="79"/>
      <c r="AF1554" s="79"/>
      <c r="AG1554" s="79"/>
      <c r="AH1554" s="79"/>
      <c r="AI1554" s="79"/>
      <c r="AJ1554" s="79"/>
      <c r="AK1554" s="79"/>
      <c r="AL1554" s="79"/>
      <c r="AM1554" s="79"/>
      <c r="AN1554" s="79"/>
      <c r="AO1554" s="79"/>
      <c r="AP1554" s="79"/>
      <c r="AQ1554" s="79"/>
      <c r="AR1554" s="79"/>
      <c r="AS1554" s="79"/>
      <c r="AT1554" s="79"/>
      <c r="AU1554" s="79"/>
      <c r="AV1554" s="79"/>
      <c r="AW1554" s="79"/>
      <c r="AX1554" s="79"/>
      <c r="AY1554" s="79"/>
      <c r="AZ1554" s="79"/>
      <c r="BA1554" s="79"/>
      <c r="BB1554" s="79"/>
      <c r="BC1554" s="79"/>
      <c r="BD1554" s="79"/>
      <c r="BE1554" s="79"/>
      <c r="BF1554" s="79"/>
      <c r="BG1554" s="79"/>
      <c r="BH1554" s="79"/>
      <c r="BI1554" s="79"/>
      <c r="BJ1554" s="79"/>
      <c r="BK1554" s="79"/>
      <c r="BL1554" s="79"/>
      <c r="BM1554" s="79"/>
      <c r="BN1554" s="79"/>
      <c r="BO1554" s="79"/>
      <c r="BP1554" s="79"/>
      <c r="BQ1554" s="79"/>
      <c r="BR1554" s="79"/>
      <c r="BS1554" s="79"/>
      <c r="BT1554" s="79"/>
      <c r="BU1554" s="79"/>
      <c r="BV1554" s="79"/>
      <c r="BW1554" s="79"/>
      <c r="BX1554" s="79"/>
      <c r="BY1554" s="79"/>
      <c r="BZ1554" s="79"/>
    </row>
    <row r="1555" spans="1:78">
      <c r="A1555" s="79"/>
      <c r="B1555" s="79"/>
      <c r="C1555" s="79"/>
      <c r="D1555" s="79"/>
      <c r="E1555" s="79"/>
      <c r="F1555" s="79"/>
      <c r="G1555" s="79"/>
      <c r="H1555" s="79"/>
      <c r="I1555" s="79"/>
      <c r="J1555" s="79"/>
      <c r="K1555" s="79"/>
      <c r="L1555" s="79"/>
      <c r="AE1555" s="79"/>
      <c r="AF1555" s="79"/>
      <c r="AG1555" s="79"/>
      <c r="AH1555" s="79"/>
      <c r="AI1555" s="79"/>
      <c r="AJ1555" s="79"/>
      <c r="AK1555" s="79"/>
      <c r="AL1555" s="79"/>
      <c r="AM1555" s="79"/>
      <c r="AN1555" s="79"/>
      <c r="AO1555" s="79"/>
      <c r="AP1555" s="79"/>
      <c r="AQ1555" s="79"/>
      <c r="AR1555" s="79"/>
      <c r="AS1555" s="79"/>
      <c r="AT1555" s="79"/>
      <c r="AU1555" s="79"/>
      <c r="AV1555" s="79"/>
      <c r="AW1555" s="79"/>
      <c r="AX1555" s="79"/>
      <c r="AY1555" s="79"/>
      <c r="AZ1555" s="79"/>
      <c r="BA1555" s="79"/>
      <c r="BB1555" s="79"/>
      <c r="BC1555" s="79"/>
      <c r="BD1555" s="79"/>
      <c r="BE1555" s="79"/>
      <c r="BF1555" s="79"/>
      <c r="BG1555" s="79"/>
      <c r="BH1555" s="79"/>
      <c r="BI1555" s="79"/>
      <c r="BJ1555" s="79"/>
      <c r="BK1555" s="79"/>
      <c r="BL1555" s="79"/>
      <c r="BM1555" s="79"/>
      <c r="BN1555" s="79"/>
      <c r="BO1555" s="79"/>
      <c r="BP1555" s="79"/>
      <c r="BQ1555" s="79"/>
      <c r="BR1555" s="79"/>
      <c r="BS1555" s="79"/>
      <c r="BT1555" s="79"/>
      <c r="BU1555" s="79"/>
      <c r="BV1555" s="79"/>
      <c r="BW1555" s="79"/>
      <c r="BX1555" s="79"/>
      <c r="BY1555" s="79"/>
      <c r="BZ1555" s="79"/>
    </row>
    <row r="1556" spans="1:78">
      <c r="A1556" s="79"/>
      <c r="B1556" s="79"/>
      <c r="C1556" s="79"/>
      <c r="D1556" s="79"/>
      <c r="E1556" s="79"/>
      <c r="F1556" s="79"/>
      <c r="G1556" s="79"/>
      <c r="H1556" s="79"/>
      <c r="I1556" s="79"/>
      <c r="J1556" s="79"/>
      <c r="K1556" s="79"/>
      <c r="L1556" s="79"/>
      <c r="AE1556" s="79"/>
      <c r="AF1556" s="79"/>
      <c r="AG1556" s="79"/>
      <c r="AH1556" s="79"/>
      <c r="AI1556" s="79"/>
      <c r="AJ1556" s="79"/>
      <c r="AK1556" s="79"/>
      <c r="AL1556" s="79"/>
      <c r="AM1556" s="79"/>
      <c r="AN1556" s="79"/>
      <c r="AO1556" s="79"/>
      <c r="AP1556" s="79"/>
      <c r="AQ1556" s="79"/>
      <c r="AR1556" s="79"/>
      <c r="AS1556" s="79"/>
      <c r="AT1556" s="79"/>
      <c r="AU1556" s="79"/>
      <c r="AV1556" s="79"/>
      <c r="AW1556" s="79"/>
      <c r="AX1556" s="79"/>
      <c r="AY1556" s="79"/>
      <c r="AZ1556" s="79"/>
      <c r="BA1556" s="79"/>
      <c r="BB1556" s="79"/>
      <c r="BC1556" s="79"/>
      <c r="BD1556" s="79"/>
      <c r="BE1556" s="79"/>
      <c r="BF1556" s="79"/>
      <c r="BG1556" s="79"/>
      <c r="BH1556" s="79"/>
      <c r="BI1556" s="79"/>
      <c r="BJ1556" s="79"/>
      <c r="BK1556" s="79"/>
      <c r="BL1556" s="79"/>
      <c r="BM1556" s="79"/>
      <c r="BN1556" s="79"/>
      <c r="BO1556" s="79"/>
      <c r="BP1556" s="79"/>
      <c r="BQ1556" s="79"/>
      <c r="BR1556" s="79"/>
      <c r="BS1556" s="79"/>
      <c r="BT1556" s="79"/>
      <c r="BU1556" s="79"/>
      <c r="BV1556" s="79"/>
      <c r="BW1556" s="79"/>
      <c r="BX1556" s="79"/>
      <c r="BY1556" s="79"/>
      <c r="BZ1556" s="79"/>
    </row>
    <row r="1557" spans="1:78">
      <c r="A1557" s="79"/>
      <c r="B1557" s="79"/>
      <c r="C1557" s="79"/>
      <c r="D1557" s="79"/>
      <c r="E1557" s="79"/>
      <c r="F1557" s="79"/>
      <c r="G1557" s="79"/>
      <c r="H1557" s="79"/>
      <c r="I1557" s="79"/>
      <c r="J1557" s="79"/>
      <c r="K1557" s="79"/>
      <c r="L1557" s="79"/>
      <c r="AE1557" s="79"/>
      <c r="AF1557" s="79"/>
      <c r="AG1557" s="79"/>
      <c r="AH1557" s="79"/>
      <c r="AI1557" s="79"/>
      <c r="AJ1557" s="79"/>
      <c r="AK1557" s="79"/>
      <c r="AL1557" s="79"/>
      <c r="AM1557" s="79"/>
      <c r="AN1557" s="79"/>
      <c r="AO1557" s="79"/>
      <c r="AP1557" s="79"/>
      <c r="AQ1557" s="79"/>
      <c r="AR1557" s="79"/>
      <c r="AS1557" s="79"/>
      <c r="AT1557" s="79"/>
      <c r="AU1557" s="79"/>
      <c r="AV1557" s="79"/>
      <c r="AW1557" s="79"/>
      <c r="AX1557" s="79"/>
      <c r="AY1557" s="79"/>
      <c r="AZ1557" s="79"/>
      <c r="BA1557" s="79"/>
      <c r="BB1557" s="79"/>
      <c r="BC1557" s="79"/>
      <c r="BD1557" s="79"/>
      <c r="BE1557" s="79"/>
      <c r="BF1557" s="79"/>
      <c r="BG1557" s="79"/>
      <c r="BH1557" s="79"/>
      <c r="BI1557" s="79"/>
      <c r="BJ1557" s="79"/>
      <c r="BK1557" s="79"/>
      <c r="BL1557" s="79"/>
      <c r="BM1557" s="79"/>
      <c r="BN1557" s="79"/>
      <c r="BO1557" s="79"/>
      <c r="BP1557" s="79"/>
      <c r="BQ1557" s="79"/>
      <c r="BR1557" s="79"/>
      <c r="BS1557" s="79"/>
      <c r="BT1557" s="79"/>
      <c r="BU1557" s="79"/>
      <c r="BV1557" s="79"/>
      <c r="BW1557" s="79"/>
      <c r="BX1557" s="79"/>
      <c r="BY1557" s="79"/>
      <c r="BZ1557" s="79"/>
    </row>
    <row r="1558" spans="1:78">
      <c r="A1558" s="79"/>
      <c r="B1558" s="79"/>
      <c r="C1558" s="79"/>
      <c r="D1558" s="79"/>
      <c r="E1558" s="79"/>
      <c r="F1558" s="79"/>
      <c r="G1558" s="79"/>
      <c r="H1558" s="79"/>
      <c r="I1558" s="79"/>
      <c r="J1558" s="79"/>
      <c r="K1558" s="79"/>
      <c r="L1558" s="79"/>
      <c r="AE1558" s="79"/>
      <c r="AF1558" s="79"/>
      <c r="AG1558" s="79"/>
      <c r="AH1558" s="79"/>
      <c r="AI1558" s="79"/>
      <c r="AJ1558" s="79"/>
      <c r="AK1558" s="79"/>
      <c r="AL1558" s="79"/>
      <c r="AM1558" s="79"/>
      <c r="AN1558" s="79"/>
      <c r="AO1558" s="79"/>
      <c r="AP1558" s="79"/>
      <c r="AQ1558" s="79"/>
      <c r="AR1558" s="79"/>
      <c r="AS1558" s="79"/>
      <c r="AT1558" s="79"/>
      <c r="AU1558" s="79"/>
      <c r="AV1558" s="79"/>
      <c r="AW1558" s="79"/>
      <c r="AX1558" s="79"/>
      <c r="AY1558" s="79"/>
      <c r="AZ1558" s="79"/>
      <c r="BA1558" s="79"/>
      <c r="BB1558" s="79"/>
      <c r="BC1558" s="79"/>
      <c r="BD1558" s="79"/>
      <c r="BE1558" s="79"/>
      <c r="BF1558" s="79"/>
      <c r="BG1558" s="79"/>
      <c r="BH1558" s="79"/>
      <c r="BI1558" s="79"/>
      <c r="BJ1558" s="79"/>
      <c r="BK1558" s="79"/>
      <c r="BL1558" s="79"/>
      <c r="BM1558" s="79"/>
      <c r="BN1558" s="79"/>
      <c r="BO1558" s="79"/>
      <c r="BP1558" s="79"/>
      <c r="BQ1558" s="79"/>
      <c r="BR1558" s="79"/>
      <c r="BS1558" s="79"/>
      <c r="BT1558" s="79"/>
      <c r="BU1558" s="79"/>
      <c r="BV1558" s="79"/>
      <c r="BW1558" s="79"/>
      <c r="BX1558" s="79"/>
      <c r="BY1558" s="79"/>
      <c r="BZ1558" s="79"/>
    </row>
    <row r="1559" spans="1:78">
      <c r="A1559" s="79"/>
      <c r="B1559" s="79"/>
      <c r="C1559" s="79"/>
      <c r="D1559" s="79"/>
      <c r="E1559" s="79"/>
      <c r="F1559" s="79"/>
      <c r="G1559" s="79"/>
      <c r="H1559" s="79"/>
      <c r="I1559" s="79"/>
      <c r="J1559" s="79"/>
      <c r="K1559" s="79"/>
      <c r="L1559" s="79"/>
      <c r="AE1559" s="79"/>
      <c r="AF1559" s="79"/>
      <c r="AG1559" s="79"/>
      <c r="AH1559" s="79"/>
      <c r="AI1559" s="79"/>
      <c r="AJ1559" s="79"/>
      <c r="AK1559" s="79"/>
      <c r="AL1559" s="79"/>
      <c r="AM1559" s="79"/>
      <c r="AN1559" s="79"/>
      <c r="AO1559" s="79"/>
      <c r="AP1559" s="79"/>
      <c r="AQ1559" s="79"/>
      <c r="AR1559" s="79"/>
      <c r="AS1559" s="79"/>
      <c r="AT1559" s="79"/>
      <c r="AU1559" s="79"/>
      <c r="AV1559" s="79"/>
      <c r="AW1559" s="79"/>
      <c r="AX1559" s="79"/>
      <c r="AY1559" s="79"/>
      <c r="AZ1559" s="79"/>
      <c r="BA1559" s="79"/>
      <c r="BB1559" s="79"/>
      <c r="BC1559" s="79"/>
      <c r="BD1559" s="79"/>
      <c r="BE1559" s="79"/>
      <c r="BF1559" s="79"/>
      <c r="BG1559" s="79"/>
      <c r="BH1559" s="79"/>
      <c r="BI1559" s="79"/>
      <c r="BJ1559" s="79"/>
      <c r="BK1559" s="79"/>
      <c r="BL1559" s="79"/>
      <c r="BM1559" s="79"/>
      <c r="BN1559" s="79"/>
      <c r="BO1559" s="79"/>
      <c r="BP1559" s="79"/>
      <c r="BQ1559" s="79"/>
      <c r="BR1559" s="79"/>
      <c r="BS1559" s="79"/>
      <c r="BT1559" s="79"/>
      <c r="BU1559" s="79"/>
      <c r="BV1559" s="79"/>
      <c r="BW1559" s="79"/>
      <c r="BX1559" s="79"/>
      <c r="BY1559" s="79"/>
      <c r="BZ1559" s="79"/>
    </row>
    <row r="1560" spans="1:78">
      <c r="A1560" s="79"/>
      <c r="B1560" s="79"/>
      <c r="C1560" s="79"/>
      <c r="D1560" s="79"/>
      <c r="E1560" s="79"/>
      <c r="F1560" s="79"/>
      <c r="G1560" s="79"/>
      <c r="H1560" s="79"/>
      <c r="I1560" s="79"/>
      <c r="J1560" s="79"/>
      <c r="K1560" s="79"/>
      <c r="L1560" s="79"/>
      <c r="AE1560" s="79"/>
      <c r="AF1560" s="79"/>
      <c r="AG1560" s="79"/>
      <c r="AH1560" s="79"/>
      <c r="AI1560" s="79"/>
      <c r="AJ1560" s="79"/>
      <c r="AK1560" s="79"/>
      <c r="AL1560" s="79"/>
      <c r="AM1560" s="79"/>
      <c r="AN1560" s="79"/>
      <c r="AO1560" s="79"/>
      <c r="AP1560" s="79"/>
      <c r="AQ1560" s="79"/>
      <c r="AR1560" s="79"/>
      <c r="AS1560" s="79"/>
      <c r="AT1560" s="79"/>
      <c r="AU1560" s="79"/>
      <c r="AV1560" s="79"/>
      <c r="AW1560" s="79"/>
      <c r="AX1560" s="79"/>
      <c r="AY1560" s="79"/>
      <c r="AZ1560" s="79"/>
      <c r="BA1560" s="79"/>
      <c r="BB1560" s="79"/>
      <c r="BC1560" s="79"/>
      <c r="BD1560" s="79"/>
      <c r="BE1560" s="79"/>
      <c r="BF1560" s="79"/>
      <c r="BG1560" s="79"/>
      <c r="BH1560" s="79"/>
      <c r="BI1560" s="79"/>
      <c r="BJ1560" s="79"/>
      <c r="BK1560" s="79"/>
      <c r="BL1560" s="79"/>
      <c r="BM1560" s="79"/>
      <c r="BN1560" s="79"/>
      <c r="BO1560" s="79"/>
      <c r="BP1560" s="79"/>
      <c r="BQ1560" s="79"/>
      <c r="BR1560" s="79"/>
      <c r="BS1560" s="79"/>
      <c r="BT1560" s="79"/>
      <c r="BU1560" s="79"/>
      <c r="BV1560" s="79"/>
      <c r="BW1560" s="79"/>
      <c r="BX1560" s="79"/>
      <c r="BY1560" s="79"/>
      <c r="BZ1560" s="79"/>
    </row>
    <row r="1561" spans="1:78">
      <c r="A1561" s="79"/>
      <c r="B1561" s="79"/>
      <c r="C1561" s="79"/>
      <c r="D1561" s="79"/>
      <c r="E1561" s="79"/>
      <c r="F1561" s="79"/>
      <c r="G1561" s="79"/>
      <c r="H1561" s="79"/>
      <c r="I1561" s="79"/>
      <c r="J1561" s="79"/>
      <c r="K1561" s="79"/>
      <c r="L1561" s="79"/>
      <c r="AE1561" s="79"/>
      <c r="AF1561" s="79"/>
      <c r="AG1561" s="79"/>
      <c r="AH1561" s="79"/>
      <c r="AI1561" s="79"/>
      <c r="AJ1561" s="79"/>
      <c r="AK1561" s="79"/>
      <c r="AL1561" s="79"/>
      <c r="AM1561" s="79"/>
      <c r="AN1561" s="79"/>
      <c r="AO1561" s="79"/>
      <c r="AP1561" s="79"/>
      <c r="AQ1561" s="79"/>
      <c r="AR1561" s="79"/>
      <c r="AS1561" s="79"/>
      <c r="AT1561" s="79"/>
      <c r="AU1561" s="79"/>
      <c r="AV1561" s="79"/>
      <c r="AW1561" s="79"/>
      <c r="AX1561" s="79"/>
      <c r="AY1561" s="79"/>
      <c r="AZ1561" s="79"/>
      <c r="BA1561" s="79"/>
      <c r="BB1561" s="79"/>
      <c r="BC1561" s="79"/>
      <c r="BD1561" s="79"/>
      <c r="BE1561" s="79"/>
      <c r="BF1561" s="79"/>
      <c r="BG1561" s="79"/>
      <c r="BH1561" s="79"/>
      <c r="BI1561" s="79"/>
      <c r="BJ1561" s="79"/>
      <c r="BK1561" s="79"/>
      <c r="BL1561" s="79"/>
      <c r="BM1561" s="79"/>
      <c r="BN1561" s="79"/>
      <c r="BO1561" s="79"/>
      <c r="BP1561" s="79"/>
      <c r="BQ1561" s="79"/>
      <c r="BR1561" s="79"/>
      <c r="BS1561" s="79"/>
      <c r="BT1561" s="79"/>
      <c r="BU1561" s="79"/>
      <c r="BV1561" s="79"/>
      <c r="BW1561" s="79"/>
      <c r="BX1561" s="79"/>
      <c r="BY1561" s="79"/>
      <c r="BZ1561" s="79"/>
    </row>
    <row r="1562" spans="1:78">
      <c r="A1562" s="79"/>
      <c r="B1562" s="79"/>
      <c r="C1562" s="79"/>
      <c r="D1562" s="79"/>
      <c r="E1562" s="79"/>
      <c r="F1562" s="79"/>
      <c r="G1562" s="79"/>
      <c r="H1562" s="79"/>
      <c r="I1562" s="79"/>
      <c r="J1562" s="79"/>
      <c r="K1562" s="79"/>
      <c r="L1562" s="79"/>
      <c r="AE1562" s="79"/>
      <c r="AF1562" s="79"/>
      <c r="AG1562" s="79"/>
      <c r="AH1562" s="79"/>
      <c r="AI1562" s="79"/>
      <c r="AJ1562" s="79"/>
      <c r="AK1562" s="79"/>
      <c r="AL1562" s="79"/>
      <c r="AM1562" s="79"/>
      <c r="AN1562" s="79"/>
      <c r="AO1562" s="79"/>
      <c r="AP1562" s="79"/>
      <c r="AQ1562" s="79"/>
      <c r="AR1562" s="79"/>
      <c r="AS1562" s="79"/>
      <c r="AT1562" s="79"/>
      <c r="AU1562" s="79"/>
      <c r="AV1562" s="79"/>
      <c r="AW1562" s="79"/>
      <c r="AX1562" s="79"/>
      <c r="AY1562" s="79"/>
      <c r="AZ1562" s="79"/>
      <c r="BA1562" s="79"/>
      <c r="BB1562" s="79"/>
      <c r="BC1562" s="79"/>
      <c r="BD1562" s="79"/>
      <c r="BE1562" s="79"/>
      <c r="BF1562" s="79"/>
      <c r="BG1562" s="79"/>
      <c r="BH1562" s="79"/>
      <c r="BI1562" s="79"/>
      <c r="BJ1562" s="79"/>
      <c r="BK1562" s="79"/>
      <c r="BL1562" s="79"/>
      <c r="BM1562" s="79"/>
      <c r="BN1562" s="79"/>
      <c r="BO1562" s="79"/>
      <c r="BP1562" s="79"/>
      <c r="BQ1562" s="79"/>
      <c r="BR1562" s="79"/>
      <c r="BS1562" s="79"/>
      <c r="BT1562" s="79"/>
      <c r="BU1562" s="79"/>
      <c r="BV1562" s="79"/>
      <c r="BW1562" s="79"/>
      <c r="BX1562" s="79"/>
      <c r="BY1562" s="79"/>
      <c r="BZ1562" s="79"/>
    </row>
    <row r="1563" spans="1:78">
      <c r="A1563" s="79"/>
      <c r="B1563" s="79"/>
      <c r="C1563" s="79"/>
      <c r="D1563" s="79"/>
      <c r="E1563" s="79"/>
      <c r="F1563" s="79"/>
      <c r="G1563" s="79"/>
      <c r="H1563" s="79"/>
      <c r="I1563" s="79"/>
      <c r="J1563" s="79"/>
      <c r="K1563" s="79"/>
      <c r="L1563" s="79"/>
      <c r="AE1563" s="79"/>
      <c r="AF1563" s="79"/>
      <c r="AG1563" s="79"/>
      <c r="AH1563" s="79"/>
      <c r="AI1563" s="79"/>
      <c r="AJ1563" s="79"/>
      <c r="AK1563" s="79"/>
      <c r="AL1563" s="79"/>
      <c r="AM1563" s="79"/>
      <c r="AN1563" s="79"/>
      <c r="AO1563" s="79"/>
      <c r="AP1563" s="79"/>
      <c r="AQ1563" s="79"/>
      <c r="AR1563" s="79"/>
      <c r="AS1563" s="79"/>
      <c r="AT1563" s="79"/>
      <c r="AU1563" s="79"/>
      <c r="AV1563" s="79"/>
      <c r="AW1563" s="79"/>
      <c r="AX1563" s="79"/>
      <c r="AY1563" s="79"/>
      <c r="AZ1563" s="79"/>
      <c r="BA1563" s="79"/>
      <c r="BB1563" s="79"/>
      <c r="BC1563" s="79"/>
      <c r="BD1563" s="79"/>
      <c r="BE1563" s="79"/>
      <c r="BF1563" s="79"/>
      <c r="BG1563" s="79"/>
      <c r="BH1563" s="79"/>
      <c r="BI1563" s="79"/>
      <c r="BJ1563" s="79"/>
      <c r="BK1563" s="79"/>
      <c r="BL1563" s="79"/>
      <c r="BM1563" s="79"/>
      <c r="BN1563" s="79"/>
      <c r="BO1563" s="79"/>
      <c r="BP1563" s="79"/>
      <c r="BQ1563" s="79"/>
      <c r="BR1563" s="79"/>
      <c r="BS1563" s="79"/>
      <c r="BT1563" s="79"/>
      <c r="BU1563" s="79"/>
      <c r="BV1563" s="79"/>
      <c r="BW1563" s="79"/>
      <c r="BX1563" s="79"/>
      <c r="BY1563" s="79"/>
      <c r="BZ1563" s="79"/>
    </row>
    <row r="1564" spans="1:78">
      <c r="A1564" s="79"/>
      <c r="B1564" s="79"/>
      <c r="C1564" s="79"/>
      <c r="D1564" s="79"/>
      <c r="E1564" s="79"/>
      <c r="F1564" s="79"/>
      <c r="G1564" s="79"/>
      <c r="H1564" s="79"/>
      <c r="I1564" s="79"/>
      <c r="J1564" s="79"/>
      <c r="K1564" s="79"/>
      <c r="L1564" s="79"/>
      <c r="AE1564" s="79"/>
      <c r="AF1564" s="79"/>
      <c r="AG1564" s="79"/>
      <c r="AH1564" s="79"/>
      <c r="AI1564" s="79"/>
      <c r="AJ1564" s="79"/>
      <c r="AK1564" s="79"/>
      <c r="AL1564" s="79"/>
      <c r="AM1564" s="79"/>
      <c r="AN1564" s="79"/>
      <c r="AO1564" s="79"/>
      <c r="AP1564" s="79"/>
      <c r="AQ1564" s="79"/>
      <c r="AR1564" s="79"/>
      <c r="AS1564" s="79"/>
      <c r="AT1564" s="79"/>
      <c r="AU1564" s="79"/>
      <c r="AV1564" s="79"/>
      <c r="AW1564" s="79"/>
      <c r="AX1564" s="79"/>
      <c r="AY1564" s="79"/>
      <c r="AZ1564" s="79"/>
      <c r="BA1564" s="79"/>
      <c r="BB1564" s="79"/>
      <c r="BC1564" s="79"/>
      <c r="BD1564" s="79"/>
      <c r="BE1564" s="79"/>
      <c r="BF1564" s="79"/>
      <c r="BG1564" s="79"/>
      <c r="BH1564" s="79"/>
      <c r="BI1564" s="79"/>
      <c r="BJ1564" s="79"/>
      <c r="BK1564" s="79"/>
      <c r="BL1564" s="79"/>
      <c r="BM1564" s="79"/>
      <c r="BN1564" s="79"/>
      <c r="BO1564" s="79"/>
      <c r="BP1564" s="79"/>
      <c r="BQ1564" s="79"/>
      <c r="BR1564" s="79"/>
      <c r="BS1564" s="79"/>
      <c r="BT1564" s="79"/>
      <c r="BU1564" s="79"/>
      <c r="BV1564" s="79"/>
      <c r="BW1564" s="79"/>
      <c r="BX1564" s="79"/>
      <c r="BY1564" s="79"/>
      <c r="BZ1564" s="79"/>
    </row>
    <row r="1565" spans="1:78">
      <c r="A1565" s="79"/>
      <c r="B1565" s="79"/>
      <c r="C1565" s="79"/>
      <c r="D1565" s="79"/>
      <c r="E1565" s="79"/>
      <c r="F1565" s="79"/>
      <c r="G1565" s="79"/>
      <c r="H1565" s="79"/>
      <c r="I1565" s="79"/>
      <c r="J1565" s="79"/>
      <c r="K1565" s="79"/>
      <c r="L1565" s="79"/>
      <c r="AE1565" s="79"/>
      <c r="AF1565" s="79"/>
      <c r="AG1565" s="79"/>
      <c r="AH1565" s="79"/>
      <c r="AI1565" s="79"/>
      <c r="AJ1565" s="79"/>
      <c r="AK1565" s="79"/>
      <c r="AL1565" s="79"/>
      <c r="AM1565" s="79"/>
      <c r="AN1565" s="79"/>
      <c r="AO1565" s="79"/>
      <c r="AP1565" s="79"/>
      <c r="AQ1565" s="79"/>
      <c r="AR1565" s="79"/>
      <c r="AS1565" s="79"/>
      <c r="AT1565" s="79"/>
      <c r="AU1565" s="79"/>
      <c r="AV1565" s="79"/>
      <c r="AW1565" s="79"/>
      <c r="AX1565" s="79"/>
      <c r="AY1565" s="79"/>
      <c r="AZ1565" s="79"/>
      <c r="BA1565" s="79"/>
      <c r="BB1565" s="79"/>
      <c r="BC1565" s="79"/>
      <c r="BD1565" s="79"/>
      <c r="BE1565" s="79"/>
      <c r="BF1565" s="79"/>
      <c r="BG1565" s="79"/>
      <c r="BH1565" s="79"/>
      <c r="BI1565" s="79"/>
      <c r="BJ1565" s="79"/>
      <c r="BK1565" s="79"/>
      <c r="BL1565" s="79"/>
      <c r="BM1565" s="79"/>
      <c r="BN1565" s="79"/>
      <c r="BO1565" s="79"/>
      <c r="BP1565" s="79"/>
      <c r="BQ1565" s="79"/>
      <c r="BR1565" s="79"/>
      <c r="BS1565" s="79"/>
      <c r="BT1565" s="79"/>
      <c r="BU1565" s="79"/>
      <c r="BV1565" s="79"/>
      <c r="BW1565" s="79"/>
      <c r="BX1565" s="79"/>
      <c r="BY1565" s="79"/>
      <c r="BZ1565" s="79"/>
    </row>
    <row r="1566" spans="1:78">
      <c r="A1566" s="79"/>
      <c r="B1566" s="79"/>
      <c r="C1566" s="79"/>
      <c r="D1566" s="79"/>
      <c r="E1566" s="79"/>
      <c r="F1566" s="79"/>
      <c r="G1566" s="79"/>
      <c r="H1566" s="79"/>
      <c r="I1566" s="79"/>
      <c r="J1566" s="79"/>
      <c r="K1566" s="79"/>
      <c r="L1566" s="79"/>
      <c r="AE1566" s="79"/>
      <c r="AF1566" s="79"/>
      <c r="AG1566" s="79"/>
      <c r="AH1566" s="79"/>
      <c r="AI1566" s="79"/>
      <c r="AJ1566" s="79"/>
      <c r="AK1566" s="79"/>
      <c r="AL1566" s="79"/>
      <c r="AM1566" s="79"/>
      <c r="AN1566" s="79"/>
      <c r="AO1566" s="79"/>
      <c r="AP1566" s="79"/>
      <c r="AQ1566" s="79"/>
      <c r="AR1566" s="79"/>
      <c r="AS1566" s="79"/>
      <c r="AT1566" s="79"/>
      <c r="AU1566" s="79"/>
      <c r="AV1566" s="79"/>
      <c r="AW1566" s="79"/>
      <c r="AX1566" s="79"/>
      <c r="AY1566" s="79"/>
      <c r="AZ1566" s="79"/>
      <c r="BA1566" s="79"/>
      <c r="BB1566" s="79"/>
      <c r="BC1566" s="79"/>
      <c r="BD1566" s="79"/>
      <c r="BE1566" s="79"/>
      <c r="BF1566" s="79"/>
      <c r="BG1566" s="79"/>
      <c r="BH1566" s="79"/>
      <c r="BI1566" s="79"/>
      <c r="BJ1566" s="79"/>
      <c r="BK1566" s="79"/>
      <c r="BL1566" s="79"/>
      <c r="BM1566" s="79"/>
      <c r="BN1566" s="79"/>
      <c r="BO1566" s="79"/>
      <c r="BP1566" s="79"/>
      <c r="BQ1566" s="79"/>
      <c r="BR1566" s="79"/>
      <c r="BS1566" s="79"/>
      <c r="BT1566" s="79"/>
      <c r="BU1566" s="79"/>
      <c r="BV1566" s="79"/>
      <c r="BW1566" s="79"/>
      <c r="BX1566" s="79"/>
      <c r="BY1566" s="79"/>
      <c r="BZ1566" s="79"/>
    </row>
    <row r="1567" spans="1:78">
      <c r="A1567" s="79"/>
      <c r="B1567" s="79"/>
      <c r="C1567" s="79"/>
      <c r="D1567" s="79"/>
      <c r="E1567" s="79"/>
      <c r="F1567" s="79"/>
      <c r="G1567" s="79"/>
      <c r="H1567" s="79"/>
      <c r="I1567" s="79"/>
      <c r="J1567" s="79"/>
      <c r="K1567" s="79"/>
      <c r="L1567" s="79"/>
      <c r="AE1567" s="79"/>
      <c r="AF1567" s="79"/>
      <c r="AG1567" s="79"/>
      <c r="AH1567" s="79"/>
      <c r="AI1567" s="79"/>
      <c r="AJ1567" s="79"/>
      <c r="AK1567" s="79"/>
      <c r="AL1567" s="79"/>
      <c r="AM1567" s="79"/>
      <c r="AN1567" s="79"/>
      <c r="AO1567" s="79"/>
      <c r="AP1567" s="79"/>
      <c r="AQ1567" s="79"/>
      <c r="AR1567" s="79"/>
      <c r="AS1567" s="79"/>
      <c r="AT1567" s="79"/>
      <c r="AU1567" s="79"/>
      <c r="AV1567" s="79"/>
      <c r="AW1567" s="79"/>
      <c r="AX1567" s="79"/>
      <c r="AY1567" s="79"/>
      <c r="AZ1567" s="79"/>
      <c r="BA1567" s="79"/>
      <c r="BB1567" s="79"/>
      <c r="BC1567" s="79"/>
      <c r="BD1567" s="79"/>
      <c r="BE1567" s="79"/>
      <c r="BF1567" s="79"/>
      <c r="BG1567" s="79"/>
      <c r="BH1567" s="79"/>
      <c r="BI1567" s="79"/>
      <c r="BJ1567" s="79"/>
      <c r="BK1567" s="79"/>
      <c r="BL1567" s="79"/>
      <c r="BM1567" s="79"/>
      <c r="BN1567" s="79"/>
      <c r="BO1567" s="79"/>
      <c r="BP1567" s="79"/>
      <c r="BQ1567" s="79"/>
      <c r="BR1567" s="79"/>
      <c r="BS1567" s="79"/>
      <c r="BT1567" s="79"/>
      <c r="BU1567" s="79"/>
      <c r="BV1567" s="79"/>
      <c r="BW1567" s="79"/>
      <c r="BX1567" s="79"/>
      <c r="BY1567" s="79"/>
      <c r="BZ1567" s="79"/>
    </row>
    <row r="1568" spans="1:78">
      <c r="A1568" s="79"/>
      <c r="B1568" s="79"/>
      <c r="C1568" s="79"/>
      <c r="D1568" s="79"/>
      <c r="E1568" s="79"/>
      <c r="F1568" s="79"/>
      <c r="G1568" s="79"/>
      <c r="H1568" s="79"/>
      <c r="I1568" s="79"/>
      <c r="J1568" s="79"/>
      <c r="K1568" s="79"/>
      <c r="L1568" s="79"/>
      <c r="AE1568" s="79"/>
      <c r="AF1568" s="79"/>
      <c r="AG1568" s="79"/>
      <c r="AH1568" s="79"/>
      <c r="AI1568" s="79"/>
      <c r="AJ1568" s="79"/>
      <c r="AK1568" s="79"/>
      <c r="AL1568" s="79"/>
      <c r="AM1568" s="79"/>
      <c r="AN1568" s="79"/>
      <c r="AO1568" s="79"/>
      <c r="AP1568" s="79"/>
      <c r="AQ1568" s="79"/>
      <c r="AR1568" s="79"/>
      <c r="AS1568" s="79"/>
      <c r="AT1568" s="79"/>
      <c r="AU1568" s="79"/>
      <c r="AV1568" s="79"/>
      <c r="AW1568" s="79"/>
      <c r="AX1568" s="79"/>
      <c r="AY1568" s="79"/>
      <c r="AZ1568" s="79"/>
      <c r="BA1568" s="79"/>
      <c r="BB1568" s="79"/>
      <c r="BC1568" s="79"/>
      <c r="BD1568" s="79"/>
      <c r="BE1568" s="79"/>
      <c r="BF1568" s="79"/>
      <c r="BG1568" s="79"/>
      <c r="BH1568" s="79"/>
      <c r="BI1568" s="79"/>
      <c r="BJ1568" s="79"/>
      <c r="BK1568" s="79"/>
      <c r="BL1568" s="79"/>
      <c r="BM1568" s="79"/>
      <c r="BN1568" s="79"/>
      <c r="BO1568" s="79"/>
      <c r="BP1568" s="79"/>
      <c r="BQ1568" s="79"/>
      <c r="BR1568" s="79"/>
      <c r="BS1568" s="79"/>
      <c r="BT1568" s="79"/>
      <c r="BU1568" s="79"/>
      <c r="BV1568" s="79"/>
      <c r="BW1568" s="79"/>
      <c r="BX1568" s="79"/>
      <c r="BY1568" s="79"/>
      <c r="BZ1568" s="79"/>
    </row>
    <row r="1569" spans="1:78">
      <c r="A1569" s="79"/>
      <c r="B1569" s="79"/>
      <c r="C1569" s="79"/>
      <c r="D1569" s="79"/>
      <c r="E1569" s="79"/>
      <c r="F1569" s="79"/>
      <c r="G1569" s="79"/>
      <c r="H1569" s="79"/>
      <c r="I1569" s="79"/>
      <c r="J1569" s="79"/>
      <c r="K1569" s="79"/>
      <c r="L1569" s="79"/>
      <c r="AE1569" s="79"/>
      <c r="AF1569" s="79"/>
      <c r="AG1569" s="79"/>
      <c r="AH1569" s="79"/>
      <c r="AI1569" s="79"/>
      <c r="AJ1569" s="79"/>
      <c r="AK1569" s="79"/>
      <c r="AL1569" s="79"/>
      <c r="AM1569" s="79"/>
      <c r="AN1569" s="79"/>
      <c r="AO1569" s="79"/>
      <c r="AP1569" s="79"/>
      <c r="AQ1569" s="79"/>
      <c r="AR1569" s="79"/>
      <c r="AS1569" s="79"/>
      <c r="AT1569" s="79"/>
      <c r="AU1569" s="79"/>
      <c r="AV1569" s="79"/>
      <c r="AW1569" s="79"/>
      <c r="AX1569" s="79"/>
      <c r="AY1569" s="79"/>
      <c r="AZ1569" s="79"/>
      <c r="BA1569" s="79"/>
      <c r="BB1569" s="79"/>
      <c r="BC1569" s="79"/>
      <c r="BD1569" s="79"/>
      <c r="BE1569" s="79"/>
      <c r="BF1569" s="79"/>
      <c r="BG1569" s="79"/>
      <c r="BH1569" s="79"/>
      <c r="BI1569" s="79"/>
      <c r="BJ1569" s="79"/>
      <c r="BK1569" s="79"/>
      <c r="BL1569" s="79"/>
      <c r="BM1569" s="79"/>
      <c r="BN1569" s="79"/>
      <c r="BO1569" s="79"/>
      <c r="BP1569" s="79"/>
      <c r="BQ1569" s="79"/>
      <c r="BR1569" s="79"/>
      <c r="BS1569" s="79"/>
      <c r="BT1569" s="79"/>
      <c r="BU1569" s="79"/>
      <c r="BV1569" s="79"/>
      <c r="BW1569" s="79"/>
      <c r="BX1569" s="79"/>
      <c r="BY1569" s="79"/>
      <c r="BZ1569" s="79"/>
    </row>
    <row r="1570" spans="1:78">
      <c r="A1570" s="79"/>
      <c r="B1570" s="79"/>
      <c r="C1570" s="79"/>
      <c r="D1570" s="79"/>
      <c r="E1570" s="79"/>
      <c r="F1570" s="79"/>
      <c r="G1570" s="79"/>
      <c r="H1570" s="79"/>
      <c r="I1570" s="79"/>
      <c r="J1570" s="79"/>
      <c r="K1570" s="79"/>
      <c r="L1570" s="79"/>
      <c r="AE1570" s="79"/>
      <c r="AF1570" s="79"/>
      <c r="AG1570" s="79"/>
      <c r="AH1570" s="79"/>
      <c r="AI1570" s="79"/>
      <c r="AJ1570" s="79"/>
      <c r="AK1570" s="79"/>
      <c r="AL1570" s="79"/>
      <c r="AM1570" s="79"/>
      <c r="AN1570" s="79"/>
      <c r="AO1570" s="79"/>
      <c r="AP1570" s="79"/>
      <c r="AQ1570" s="79"/>
      <c r="AR1570" s="79"/>
      <c r="AS1570" s="79"/>
      <c r="AT1570" s="79"/>
      <c r="AU1570" s="79"/>
      <c r="AV1570" s="79"/>
      <c r="AW1570" s="79"/>
      <c r="AX1570" s="79"/>
      <c r="AY1570" s="79"/>
      <c r="AZ1570" s="79"/>
      <c r="BA1570" s="79"/>
      <c r="BB1570" s="79"/>
      <c r="BC1570" s="79"/>
      <c r="BD1570" s="79"/>
      <c r="BE1570" s="79"/>
      <c r="BF1570" s="79"/>
      <c r="BG1570" s="79"/>
      <c r="BH1570" s="79"/>
      <c r="BI1570" s="79"/>
      <c r="BJ1570" s="79"/>
      <c r="BK1570" s="79"/>
      <c r="BL1570" s="79"/>
      <c r="BM1570" s="79"/>
      <c r="BN1570" s="79"/>
      <c r="BO1570" s="79"/>
      <c r="BP1570" s="79"/>
      <c r="BQ1570" s="79"/>
      <c r="BR1570" s="79"/>
      <c r="BS1570" s="79"/>
      <c r="BT1570" s="79"/>
      <c r="BU1570" s="79"/>
      <c r="BV1570" s="79"/>
      <c r="BW1570" s="79"/>
      <c r="BX1570" s="79"/>
      <c r="BY1570" s="79"/>
      <c r="BZ1570" s="79"/>
    </row>
    <row r="1571" spans="1:78">
      <c r="A1571" s="79"/>
      <c r="B1571" s="79"/>
      <c r="C1571" s="79"/>
      <c r="D1571" s="79"/>
      <c r="E1571" s="79"/>
      <c r="F1571" s="79"/>
      <c r="G1571" s="79"/>
      <c r="H1571" s="79"/>
      <c r="I1571" s="79"/>
      <c r="J1571" s="79"/>
      <c r="K1571" s="79"/>
      <c r="L1571" s="79"/>
      <c r="AE1571" s="79"/>
      <c r="AF1571" s="79"/>
      <c r="AG1571" s="79"/>
      <c r="AH1571" s="79"/>
      <c r="AI1571" s="79"/>
      <c r="AJ1571" s="79"/>
      <c r="AK1571" s="79"/>
      <c r="AL1571" s="79"/>
      <c r="AM1571" s="79"/>
      <c r="AN1571" s="79"/>
      <c r="AO1571" s="79"/>
      <c r="AP1571" s="79"/>
      <c r="AQ1571" s="79"/>
      <c r="AR1571" s="79"/>
      <c r="AS1571" s="79"/>
      <c r="AT1571" s="79"/>
      <c r="AU1571" s="79"/>
      <c r="AV1571" s="79"/>
      <c r="AW1571" s="79"/>
      <c r="AX1571" s="79"/>
      <c r="AY1571" s="79"/>
      <c r="AZ1571" s="79"/>
      <c r="BA1571" s="79"/>
      <c r="BB1571" s="79"/>
      <c r="BC1571" s="79"/>
      <c r="BD1571" s="79"/>
      <c r="BE1571" s="79"/>
      <c r="BF1571" s="79"/>
      <c r="BG1571" s="79"/>
      <c r="BH1571" s="79"/>
      <c r="BI1571" s="79"/>
      <c r="BJ1571" s="79"/>
      <c r="BK1571" s="79"/>
      <c r="BL1571" s="79"/>
      <c r="BM1571" s="79"/>
      <c r="BN1571" s="79"/>
      <c r="BO1571" s="79"/>
      <c r="BP1571" s="79"/>
      <c r="BQ1571" s="79"/>
      <c r="BR1571" s="79"/>
      <c r="BS1571" s="79"/>
      <c r="BT1571" s="79"/>
      <c r="BU1571" s="79"/>
      <c r="BV1571" s="79"/>
      <c r="BW1571" s="79"/>
      <c r="BX1571" s="79"/>
      <c r="BY1571" s="79"/>
      <c r="BZ1571" s="79"/>
    </row>
    <row r="1572" spans="1:78">
      <c r="A1572" s="79"/>
      <c r="B1572" s="79"/>
      <c r="C1572" s="79"/>
      <c r="D1572" s="79"/>
      <c r="E1572" s="79"/>
      <c r="F1572" s="79"/>
      <c r="G1572" s="79"/>
      <c r="H1572" s="79"/>
      <c r="I1572" s="79"/>
      <c r="J1572" s="79"/>
      <c r="K1572" s="79"/>
      <c r="L1572" s="79"/>
      <c r="AE1572" s="79"/>
      <c r="AF1572" s="79"/>
      <c r="AG1572" s="79"/>
      <c r="AH1572" s="79"/>
      <c r="AI1572" s="79"/>
      <c r="AJ1572" s="79"/>
      <c r="AK1572" s="79"/>
      <c r="AL1572" s="79"/>
      <c r="AM1572" s="79"/>
      <c r="AN1572" s="79"/>
      <c r="AO1572" s="79"/>
      <c r="AP1572" s="79"/>
      <c r="AQ1572" s="79"/>
      <c r="AR1572" s="79"/>
      <c r="AS1572" s="79"/>
      <c r="AT1572" s="79"/>
      <c r="AU1572" s="79"/>
      <c r="AV1572" s="79"/>
      <c r="AW1572" s="79"/>
      <c r="AX1572" s="79"/>
      <c r="AY1572" s="79"/>
      <c r="AZ1572" s="79"/>
      <c r="BA1572" s="79"/>
      <c r="BB1572" s="79"/>
      <c r="BC1572" s="79"/>
      <c r="BD1572" s="79"/>
      <c r="BE1572" s="79"/>
      <c r="BF1572" s="79"/>
      <c r="BG1572" s="79"/>
      <c r="BH1572" s="79"/>
      <c r="BI1572" s="79"/>
      <c r="BJ1572" s="79"/>
      <c r="BK1572" s="79"/>
      <c r="BL1572" s="79"/>
      <c r="BM1572" s="79"/>
      <c r="BN1572" s="79"/>
      <c r="BO1572" s="79"/>
      <c r="BP1572" s="79"/>
      <c r="BQ1572" s="79"/>
      <c r="BR1572" s="79"/>
      <c r="BS1572" s="79"/>
      <c r="BT1572" s="79"/>
      <c r="BU1572" s="79"/>
      <c r="BV1572" s="79"/>
      <c r="BW1572" s="79"/>
      <c r="BX1572" s="79"/>
      <c r="BY1572" s="79"/>
      <c r="BZ1572" s="79"/>
    </row>
    <row r="1573" spans="1:78">
      <c r="A1573" s="79"/>
      <c r="B1573" s="79"/>
      <c r="C1573" s="79"/>
      <c r="D1573" s="79"/>
      <c r="E1573" s="79"/>
      <c r="F1573" s="79"/>
      <c r="G1573" s="79"/>
      <c r="H1573" s="79"/>
      <c r="I1573" s="79"/>
      <c r="J1573" s="79"/>
      <c r="K1573" s="79"/>
      <c r="L1573" s="79"/>
      <c r="AE1573" s="79"/>
      <c r="AF1573" s="79"/>
      <c r="AG1573" s="79"/>
      <c r="AH1573" s="79"/>
      <c r="AI1573" s="79"/>
      <c r="AJ1573" s="79"/>
      <c r="AK1573" s="79"/>
      <c r="AL1573" s="79"/>
      <c r="AM1573" s="79"/>
      <c r="AN1573" s="79"/>
      <c r="AO1573" s="79"/>
      <c r="AP1573" s="79"/>
      <c r="AQ1573" s="79"/>
      <c r="AR1573" s="79"/>
      <c r="AS1573" s="79"/>
      <c r="AT1573" s="79"/>
      <c r="AU1573" s="79"/>
      <c r="AV1573" s="79"/>
      <c r="AW1573" s="79"/>
      <c r="AX1573" s="79"/>
      <c r="AY1573" s="79"/>
      <c r="AZ1573" s="79"/>
      <c r="BA1573" s="79"/>
      <c r="BB1573" s="79"/>
      <c r="BC1573" s="79"/>
      <c r="BD1573" s="79"/>
      <c r="BE1573" s="79"/>
      <c r="BF1573" s="79"/>
      <c r="BG1573" s="79"/>
      <c r="BH1573" s="79"/>
      <c r="BI1573" s="79"/>
      <c r="BJ1573" s="79"/>
      <c r="BK1573" s="79"/>
      <c r="BL1573" s="79"/>
      <c r="BM1573" s="79"/>
      <c r="BN1573" s="79"/>
      <c r="BO1573" s="79"/>
      <c r="BP1573" s="79"/>
      <c r="BQ1573" s="79"/>
      <c r="BR1573" s="79"/>
      <c r="BS1573" s="79"/>
      <c r="BT1573" s="79"/>
      <c r="BU1573" s="79"/>
      <c r="BV1573" s="79"/>
      <c r="BW1573" s="79"/>
      <c r="BX1573" s="79"/>
      <c r="BY1573" s="79"/>
      <c r="BZ1573" s="79"/>
    </row>
    <row r="1574" spans="1:78">
      <c r="A1574" s="79"/>
      <c r="B1574" s="79"/>
      <c r="C1574" s="79"/>
      <c r="D1574" s="79"/>
      <c r="E1574" s="79"/>
      <c r="F1574" s="79"/>
      <c r="G1574" s="79"/>
      <c r="H1574" s="79"/>
      <c r="I1574" s="79"/>
      <c r="J1574" s="79"/>
      <c r="K1574" s="79"/>
      <c r="L1574" s="79"/>
      <c r="AE1574" s="79"/>
      <c r="AF1574" s="79"/>
      <c r="AG1574" s="79"/>
      <c r="AH1574" s="79"/>
      <c r="AI1574" s="79"/>
      <c r="AJ1574" s="79"/>
      <c r="AK1574" s="79"/>
      <c r="AL1574" s="79"/>
      <c r="AM1574" s="79"/>
      <c r="AN1574" s="79"/>
      <c r="AO1574" s="79"/>
      <c r="AP1574" s="79"/>
      <c r="AQ1574" s="79"/>
      <c r="AR1574" s="79"/>
      <c r="AS1574" s="79"/>
      <c r="AT1574" s="79"/>
      <c r="AU1574" s="79"/>
      <c r="AV1574" s="79"/>
      <c r="AW1574" s="79"/>
      <c r="AX1574" s="79"/>
      <c r="AY1574" s="79"/>
      <c r="AZ1574" s="79"/>
      <c r="BA1574" s="79"/>
      <c r="BB1574" s="79"/>
      <c r="BC1574" s="79"/>
      <c r="BD1574" s="79"/>
      <c r="BE1574" s="79"/>
      <c r="BF1574" s="79"/>
      <c r="BG1574" s="79"/>
      <c r="BH1574" s="79"/>
      <c r="BI1574" s="79"/>
      <c r="BJ1574" s="79"/>
      <c r="BK1574" s="79"/>
      <c r="BL1574" s="79"/>
      <c r="BM1574" s="79"/>
      <c r="BN1574" s="79"/>
      <c r="BO1574" s="79"/>
      <c r="BP1574" s="79"/>
      <c r="BQ1574" s="79"/>
      <c r="BR1574" s="79"/>
      <c r="BS1574" s="79"/>
      <c r="BT1574" s="79"/>
      <c r="BU1574" s="79"/>
      <c r="BV1574" s="79"/>
      <c r="BW1574" s="79"/>
      <c r="BX1574" s="79"/>
      <c r="BY1574" s="79"/>
      <c r="BZ1574" s="79"/>
    </row>
    <row r="1575" spans="1:78">
      <c r="A1575" s="79"/>
      <c r="B1575" s="79"/>
      <c r="C1575" s="79"/>
      <c r="D1575" s="79"/>
      <c r="E1575" s="79"/>
      <c r="F1575" s="79"/>
      <c r="G1575" s="79"/>
      <c r="H1575" s="79"/>
      <c r="I1575" s="79"/>
      <c r="J1575" s="79"/>
      <c r="K1575" s="79"/>
      <c r="L1575" s="79"/>
      <c r="AE1575" s="79"/>
      <c r="AF1575" s="79"/>
      <c r="AG1575" s="79"/>
      <c r="AH1575" s="79"/>
      <c r="AI1575" s="79"/>
      <c r="AJ1575" s="79"/>
      <c r="AK1575" s="79"/>
      <c r="AL1575" s="79"/>
      <c r="AM1575" s="79"/>
      <c r="AN1575" s="79"/>
      <c r="AO1575" s="79"/>
      <c r="AP1575" s="79"/>
      <c r="AQ1575" s="79"/>
      <c r="AR1575" s="79"/>
      <c r="AS1575" s="79"/>
      <c r="AT1575" s="79"/>
      <c r="AU1575" s="79"/>
      <c r="AV1575" s="79"/>
      <c r="AW1575" s="79"/>
      <c r="AX1575" s="79"/>
      <c r="AY1575" s="79"/>
      <c r="AZ1575" s="79"/>
      <c r="BA1575" s="79"/>
      <c r="BB1575" s="79"/>
      <c r="BC1575" s="79"/>
      <c r="BD1575" s="79"/>
      <c r="BE1575" s="79"/>
      <c r="BF1575" s="79"/>
      <c r="BG1575" s="79"/>
      <c r="BH1575" s="79"/>
      <c r="BI1575" s="79"/>
      <c r="BJ1575" s="79"/>
      <c r="BK1575" s="79"/>
      <c r="BL1575" s="79"/>
      <c r="BM1575" s="79"/>
      <c r="BN1575" s="79"/>
      <c r="BO1575" s="79"/>
      <c r="BP1575" s="79"/>
      <c r="BQ1575" s="79"/>
      <c r="BR1575" s="79"/>
      <c r="BS1575" s="79"/>
      <c r="BT1575" s="79"/>
      <c r="BU1575" s="79"/>
      <c r="BV1575" s="79"/>
      <c r="BW1575" s="79"/>
      <c r="BX1575" s="79"/>
      <c r="BY1575" s="79"/>
      <c r="BZ1575" s="79"/>
    </row>
    <row r="1576" spans="1:78">
      <c r="A1576" s="79"/>
      <c r="B1576" s="79"/>
      <c r="C1576" s="79"/>
      <c r="D1576" s="79"/>
      <c r="E1576" s="79"/>
      <c r="F1576" s="79"/>
      <c r="G1576" s="79"/>
      <c r="H1576" s="79"/>
      <c r="I1576" s="79"/>
      <c r="J1576" s="79"/>
      <c r="K1576" s="79"/>
      <c r="L1576" s="79"/>
      <c r="AE1576" s="79"/>
      <c r="AF1576" s="79"/>
      <c r="AG1576" s="79"/>
      <c r="AH1576" s="79"/>
      <c r="AI1576" s="79"/>
      <c r="AJ1576" s="79"/>
      <c r="AK1576" s="79"/>
      <c r="AL1576" s="79"/>
      <c r="AM1576" s="79"/>
      <c r="AN1576" s="79"/>
      <c r="AO1576" s="79"/>
      <c r="AP1576" s="79"/>
      <c r="AQ1576" s="79"/>
      <c r="AR1576" s="79"/>
      <c r="AS1576" s="79"/>
      <c r="AT1576" s="79"/>
      <c r="AU1576" s="79"/>
      <c r="AV1576" s="79"/>
      <c r="AW1576" s="79"/>
      <c r="AX1576" s="79"/>
      <c r="AY1576" s="79"/>
      <c r="AZ1576" s="79"/>
      <c r="BA1576" s="79"/>
      <c r="BB1576" s="79"/>
      <c r="BC1576" s="79"/>
      <c r="BD1576" s="79"/>
      <c r="BE1576" s="79"/>
      <c r="BF1576" s="79"/>
      <c r="BG1576" s="79"/>
      <c r="BH1576" s="79"/>
      <c r="BI1576" s="79"/>
      <c r="BJ1576" s="79"/>
      <c r="BK1576" s="79"/>
      <c r="BL1576" s="79"/>
      <c r="BM1576" s="79"/>
      <c r="BN1576" s="79"/>
      <c r="BO1576" s="79"/>
      <c r="BP1576" s="79"/>
      <c r="BQ1576" s="79"/>
      <c r="BR1576" s="79"/>
      <c r="BS1576" s="79"/>
      <c r="BT1576" s="79"/>
      <c r="BU1576" s="79"/>
      <c r="BV1576" s="79"/>
      <c r="BW1576" s="79"/>
      <c r="BX1576" s="79"/>
      <c r="BY1576" s="79"/>
      <c r="BZ1576" s="79"/>
    </row>
    <row r="1577" spans="1:78">
      <c r="A1577" s="79"/>
      <c r="B1577" s="79"/>
      <c r="C1577" s="79"/>
      <c r="D1577" s="79"/>
      <c r="E1577" s="79"/>
      <c r="F1577" s="79"/>
      <c r="G1577" s="79"/>
      <c r="H1577" s="79"/>
      <c r="I1577" s="79"/>
      <c r="J1577" s="79"/>
      <c r="K1577" s="79"/>
      <c r="L1577" s="79"/>
      <c r="AE1577" s="79"/>
      <c r="AF1577" s="79"/>
      <c r="AG1577" s="79"/>
      <c r="AH1577" s="79"/>
      <c r="AI1577" s="79"/>
      <c r="AJ1577" s="79"/>
      <c r="AK1577" s="79"/>
      <c r="AL1577" s="79"/>
      <c r="AM1577" s="79"/>
      <c r="AN1577" s="79"/>
      <c r="AO1577" s="79"/>
      <c r="AP1577" s="79"/>
      <c r="AQ1577" s="79"/>
      <c r="AR1577" s="79"/>
      <c r="AS1577" s="79"/>
      <c r="AT1577" s="79"/>
      <c r="AU1577" s="79"/>
      <c r="AV1577" s="79"/>
      <c r="AW1577" s="79"/>
      <c r="AX1577" s="79"/>
      <c r="AY1577" s="79"/>
      <c r="AZ1577" s="79"/>
      <c r="BA1577" s="79"/>
      <c r="BB1577" s="79"/>
      <c r="BC1577" s="79"/>
      <c r="BD1577" s="79"/>
      <c r="BE1577" s="79"/>
      <c r="BF1577" s="79"/>
      <c r="BG1577" s="79"/>
      <c r="BH1577" s="79"/>
      <c r="BI1577" s="79"/>
      <c r="BJ1577" s="79"/>
      <c r="BK1577" s="79"/>
      <c r="BL1577" s="79"/>
      <c r="BM1577" s="79"/>
      <c r="BN1577" s="79"/>
      <c r="BO1577" s="79"/>
      <c r="BP1577" s="79"/>
      <c r="BQ1577" s="79"/>
      <c r="BR1577" s="79"/>
      <c r="BS1577" s="79"/>
      <c r="BT1577" s="79"/>
      <c r="BU1577" s="79"/>
      <c r="BV1577" s="79"/>
      <c r="BW1577" s="79"/>
      <c r="BX1577" s="79"/>
      <c r="BY1577" s="79"/>
      <c r="BZ1577" s="79"/>
    </row>
    <row r="1578" spans="1:78">
      <c r="A1578" s="79"/>
      <c r="B1578" s="79"/>
      <c r="C1578" s="79"/>
      <c r="D1578" s="79"/>
      <c r="E1578" s="79"/>
      <c r="F1578" s="79"/>
      <c r="G1578" s="79"/>
      <c r="H1578" s="79"/>
      <c r="I1578" s="79"/>
      <c r="J1578" s="79"/>
      <c r="K1578" s="79"/>
      <c r="L1578" s="79"/>
      <c r="AE1578" s="79"/>
      <c r="AF1578" s="79"/>
      <c r="AG1578" s="79"/>
      <c r="AH1578" s="79"/>
      <c r="AI1578" s="79"/>
      <c r="AJ1578" s="79"/>
      <c r="AK1578" s="79"/>
      <c r="AL1578" s="79"/>
      <c r="AM1578" s="79"/>
      <c r="AN1578" s="79"/>
      <c r="AO1578" s="79"/>
      <c r="AP1578" s="79"/>
      <c r="AQ1578" s="79"/>
      <c r="AR1578" s="79"/>
      <c r="AS1578" s="79"/>
      <c r="AT1578" s="79"/>
      <c r="AU1578" s="79"/>
      <c r="AV1578" s="79"/>
      <c r="AW1578" s="79"/>
      <c r="AX1578" s="79"/>
      <c r="AY1578" s="79"/>
      <c r="AZ1578" s="79"/>
      <c r="BA1578" s="79"/>
      <c r="BB1578" s="79"/>
      <c r="BC1578" s="79"/>
      <c r="BD1578" s="79"/>
      <c r="BE1578" s="79"/>
      <c r="BF1578" s="79"/>
      <c r="BG1578" s="79"/>
      <c r="BH1578" s="79"/>
      <c r="BI1578" s="79"/>
      <c r="BJ1578" s="79"/>
      <c r="BK1578" s="79"/>
      <c r="BL1578" s="79"/>
      <c r="BM1578" s="79"/>
      <c r="BN1578" s="79"/>
      <c r="BO1578" s="79"/>
      <c r="BP1578" s="79"/>
      <c r="BQ1578" s="79"/>
      <c r="BR1578" s="79"/>
      <c r="BS1578" s="79"/>
      <c r="BT1578" s="79"/>
      <c r="BU1578" s="79"/>
      <c r="BV1578" s="79"/>
      <c r="BW1578" s="79"/>
      <c r="BX1578" s="79"/>
      <c r="BY1578" s="79"/>
      <c r="BZ1578" s="79"/>
    </row>
    <row r="1579" spans="1:78">
      <c r="A1579" s="79"/>
      <c r="B1579" s="79"/>
      <c r="C1579" s="79"/>
      <c r="D1579" s="79"/>
      <c r="E1579" s="79"/>
      <c r="F1579" s="79"/>
      <c r="G1579" s="79"/>
      <c r="H1579" s="79"/>
      <c r="I1579" s="79"/>
      <c r="J1579" s="79"/>
      <c r="K1579" s="79"/>
      <c r="L1579" s="79"/>
      <c r="AE1579" s="79"/>
      <c r="AF1579" s="79"/>
      <c r="AG1579" s="79"/>
      <c r="AH1579" s="79"/>
      <c r="AI1579" s="79"/>
      <c r="AJ1579" s="79"/>
      <c r="AK1579" s="79"/>
      <c r="AL1579" s="79"/>
      <c r="AM1579" s="79"/>
      <c r="AN1579" s="79"/>
      <c r="AO1579" s="79"/>
      <c r="AP1579" s="79"/>
      <c r="AQ1579" s="79"/>
      <c r="AR1579" s="79"/>
      <c r="AS1579" s="79"/>
      <c r="AT1579" s="79"/>
      <c r="AU1579" s="79"/>
      <c r="AV1579" s="79"/>
      <c r="AW1579" s="79"/>
      <c r="AX1579" s="79"/>
      <c r="AY1579" s="79"/>
      <c r="AZ1579" s="79"/>
      <c r="BA1579" s="79"/>
      <c r="BB1579" s="79"/>
      <c r="BC1579" s="79"/>
      <c r="BD1579" s="79"/>
      <c r="BE1579" s="79"/>
      <c r="BF1579" s="79"/>
      <c r="BG1579" s="79"/>
      <c r="BH1579" s="79"/>
      <c r="BI1579" s="79"/>
      <c r="BJ1579" s="79"/>
      <c r="BK1579" s="79"/>
      <c r="BL1579" s="79"/>
      <c r="BM1579" s="79"/>
      <c r="BN1579" s="79"/>
      <c r="BO1579" s="79"/>
      <c r="BP1579" s="79"/>
      <c r="BQ1579" s="79"/>
      <c r="BR1579" s="79"/>
      <c r="BS1579" s="79"/>
      <c r="BT1579" s="79"/>
      <c r="BU1579" s="79"/>
      <c r="BV1579" s="79"/>
      <c r="BW1579" s="79"/>
      <c r="BX1579" s="79"/>
      <c r="BY1579" s="79"/>
      <c r="BZ1579" s="79"/>
    </row>
    <row r="1580" spans="1:78">
      <c r="A1580" s="79"/>
      <c r="B1580" s="79"/>
      <c r="C1580" s="79"/>
      <c r="D1580" s="79"/>
      <c r="E1580" s="79"/>
      <c r="F1580" s="79"/>
      <c r="G1580" s="79"/>
      <c r="H1580" s="79"/>
      <c r="I1580" s="79"/>
      <c r="J1580" s="79"/>
      <c r="K1580" s="79"/>
      <c r="L1580" s="79"/>
      <c r="AE1580" s="79"/>
      <c r="AF1580" s="79"/>
      <c r="AG1580" s="79"/>
      <c r="AH1580" s="79"/>
      <c r="AI1580" s="79"/>
      <c r="AJ1580" s="79"/>
      <c r="AK1580" s="79"/>
      <c r="AL1580" s="79"/>
      <c r="AM1580" s="79"/>
      <c r="AN1580" s="79"/>
      <c r="AO1580" s="79"/>
      <c r="AP1580" s="79"/>
      <c r="AQ1580" s="79"/>
      <c r="AR1580" s="79"/>
      <c r="AS1580" s="79"/>
      <c r="AT1580" s="79"/>
      <c r="AU1580" s="79"/>
      <c r="AV1580" s="79"/>
      <c r="AW1580" s="79"/>
      <c r="AX1580" s="79"/>
      <c r="AY1580" s="79"/>
      <c r="AZ1580" s="79"/>
      <c r="BA1580" s="79"/>
      <c r="BB1580" s="79"/>
      <c r="BC1580" s="79"/>
      <c r="BD1580" s="79"/>
      <c r="BE1580" s="79"/>
      <c r="BF1580" s="79"/>
      <c r="BG1580" s="79"/>
      <c r="BH1580" s="79"/>
      <c r="BI1580" s="79"/>
      <c r="BJ1580" s="79"/>
      <c r="BK1580" s="79"/>
      <c r="BL1580" s="79"/>
      <c r="BM1580" s="79"/>
      <c r="BN1580" s="79"/>
      <c r="BO1580" s="79"/>
      <c r="BP1580" s="79"/>
      <c r="BQ1580" s="79"/>
      <c r="BR1580" s="79"/>
      <c r="BS1580" s="79"/>
      <c r="BT1580" s="79"/>
      <c r="BU1580" s="79"/>
      <c r="BV1580" s="79"/>
      <c r="BW1580" s="79"/>
      <c r="BX1580" s="79"/>
      <c r="BY1580" s="79"/>
      <c r="BZ1580" s="79"/>
    </row>
    <row r="1581" spans="1:78">
      <c r="A1581" s="79"/>
      <c r="B1581" s="79"/>
      <c r="C1581" s="79"/>
      <c r="D1581" s="79"/>
      <c r="E1581" s="79"/>
      <c r="F1581" s="79"/>
      <c r="G1581" s="79"/>
      <c r="H1581" s="79"/>
      <c r="I1581" s="79"/>
      <c r="J1581" s="79"/>
      <c r="K1581" s="79"/>
      <c r="L1581" s="79"/>
      <c r="AE1581" s="79"/>
      <c r="AF1581" s="79"/>
      <c r="AG1581" s="79"/>
      <c r="AH1581" s="79"/>
      <c r="AI1581" s="79"/>
      <c r="AJ1581" s="79"/>
      <c r="AK1581" s="79"/>
      <c r="AL1581" s="79"/>
      <c r="AM1581" s="79"/>
      <c r="AN1581" s="79"/>
      <c r="AO1581" s="79"/>
      <c r="AP1581" s="79"/>
      <c r="AQ1581" s="79"/>
      <c r="AR1581" s="79"/>
      <c r="AS1581" s="79"/>
      <c r="AT1581" s="79"/>
      <c r="AU1581" s="79"/>
      <c r="AV1581" s="79"/>
      <c r="AW1581" s="79"/>
      <c r="AX1581" s="79"/>
      <c r="AY1581" s="79"/>
      <c r="AZ1581" s="79"/>
      <c r="BA1581" s="79"/>
      <c r="BB1581" s="79"/>
      <c r="BC1581" s="79"/>
      <c r="BD1581" s="79"/>
      <c r="BE1581" s="79"/>
      <c r="BF1581" s="79"/>
      <c r="BG1581" s="79"/>
      <c r="BH1581" s="79"/>
      <c r="BI1581" s="79"/>
      <c r="BJ1581" s="79"/>
      <c r="BK1581" s="79"/>
      <c r="BL1581" s="79"/>
      <c r="BM1581" s="79"/>
      <c r="BN1581" s="79"/>
      <c r="BO1581" s="79"/>
      <c r="BP1581" s="79"/>
      <c r="BQ1581" s="79"/>
      <c r="BR1581" s="79"/>
      <c r="BS1581" s="79"/>
      <c r="BT1581" s="79"/>
      <c r="BU1581" s="79"/>
      <c r="BV1581" s="79"/>
      <c r="BW1581" s="79"/>
      <c r="BX1581" s="79"/>
      <c r="BY1581" s="79"/>
      <c r="BZ1581" s="79"/>
    </row>
    <row r="1582" spans="1:78">
      <c r="A1582" s="79"/>
      <c r="B1582" s="79"/>
      <c r="C1582" s="79"/>
      <c r="D1582" s="79"/>
      <c r="E1582" s="79"/>
      <c r="F1582" s="79"/>
      <c r="G1582" s="79"/>
      <c r="H1582" s="79"/>
      <c r="I1582" s="79"/>
      <c r="J1582" s="79"/>
      <c r="K1582" s="79"/>
      <c r="L1582" s="79"/>
      <c r="AE1582" s="79"/>
      <c r="AF1582" s="79"/>
      <c r="AG1582" s="79"/>
      <c r="AH1582" s="79"/>
      <c r="AI1582" s="79"/>
      <c r="AJ1582" s="79"/>
      <c r="AK1582" s="79"/>
      <c r="AL1582" s="79"/>
      <c r="AM1582" s="79"/>
      <c r="AN1582" s="79"/>
      <c r="AO1582" s="79"/>
      <c r="AP1582" s="79"/>
      <c r="AQ1582" s="79"/>
      <c r="AR1582" s="79"/>
      <c r="AS1582" s="79"/>
      <c r="AT1582" s="79"/>
      <c r="AU1582" s="79"/>
      <c r="AV1582" s="79"/>
      <c r="AW1582" s="79"/>
      <c r="AX1582" s="79"/>
      <c r="AY1582" s="79"/>
      <c r="AZ1582" s="79"/>
      <c r="BA1582" s="79"/>
      <c r="BB1582" s="79"/>
      <c r="BC1582" s="79"/>
      <c r="BD1582" s="79"/>
      <c r="BE1582" s="79"/>
      <c r="BF1582" s="79"/>
      <c r="BG1582" s="79"/>
      <c r="BH1582" s="79"/>
      <c r="BI1582" s="79"/>
      <c r="BJ1582" s="79"/>
      <c r="BK1582" s="79"/>
      <c r="BL1582" s="79"/>
      <c r="BM1582" s="79"/>
      <c r="BN1582" s="79"/>
      <c r="BO1582" s="79"/>
      <c r="BP1582" s="79"/>
      <c r="BQ1582" s="79"/>
      <c r="BR1582" s="79"/>
      <c r="BS1582" s="79"/>
      <c r="BT1582" s="79"/>
      <c r="BU1582" s="79"/>
      <c r="BV1582" s="79"/>
      <c r="BW1582" s="79"/>
      <c r="BX1582" s="79"/>
      <c r="BY1582" s="79"/>
      <c r="BZ1582" s="79"/>
    </row>
    <row r="1583" spans="1:78">
      <c r="A1583" s="79"/>
      <c r="B1583" s="79"/>
      <c r="C1583" s="79"/>
      <c r="D1583" s="79"/>
      <c r="E1583" s="79"/>
      <c r="F1583" s="79"/>
      <c r="G1583" s="79"/>
      <c r="H1583" s="79"/>
      <c r="I1583" s="79"/>
      <c r="J1583" s="79"/>
      <c r="K1583" s="79"/>
      <c r="L1583" s="79"/>
      <c r="AE1583" s="79"/>
      <c r="AF1583" s="79"/>
      <c r="AG1583" s="79"/>
      <c r="AH1583" s="79"/>
      <c r="AI1583" s="79"/>
      <c r="AJ1583" s="79"/>
      <c r="AK1583" s="79"/>
      <c r="AL1583" s="79"/>
      <c r="AM1583" s="79"/>
      <c r="AN1583" s="79"/>
      <c r="AO1583" s="79"/>
      <c r="AP1583" s="79"/>
      <c r="AQ1583" s="79"/>
      <c r="AR1583" s="79"/>
      <c r="AS1583" s="79"/>
      <c r="AT1583" s="79"/>
      <c r="AU1583" s="79"/>
      <c r="AV1583" s="79"/>
      <c r="AW1583" s="79"/>
      <c r="AX1583" s="79"/>
      <c r="AY1583" s="79"/>
      <c r="AZ1583" s="79"/>
      <c r="BA1583" s="79"/>
      <c r="BB1583" s="79"/>
      <c r="BC1583" s="79"/>
      <c r="BD1583" s="79"/>
      <c r="BE1583" s="79"/>
      <c r="BF1583" s="79"/>
      <c r="BG1583" s="79"/>
      <c r="BH1583" s="79"/>
      <c r="BI1583" s="79"/>
      <c r="BJ1583" s="79"/>
      <c r="BK1583" s="79"/>
      <c r="BL1583" s="79"/>
      <c r="BM1583" s="79"/>
      <c r="BN1583" s="79"/>
      <c r="BO1583" s="79"/>
      <c r="BP1583" s="79"/>
      <c r="BQ1583" s="79"/>
      <c r="BR1583" s="79"/>
      <c r="BS1583" s="79"/>
      <c r="BT1583" s="79"/>
      <c r="BU1583" s="79"/>
      <c r="BV1583" s="79"/>
      <c r="BW1583" s="79"/>
      <c r="BX1583" s="79"/>
      <c r="BY1583" s="79"/>
      <c r="BZ1583" s="79"/>
    </row>
    <row r="1584" spans="1:78">
      <c r="A1584" s="79"/>
      <c r="B1584" s="79"/>
      <c r="C1584" s="79"/>
      <c r="D1584" s="79"/>
      <c r="E1584" s="79"/>
      <c r="F1584" s="79"/>
      <c r="G1584" s="79"/>
      <c r="H1584" s="79"/>
      <c r="I1584" s="79"/>
      <c r="J1584" s="79"/>
      <c r="K1584" s="79"/>
      <c r="L1584" s="79"/>
      <c r="AE1584" s="79"/>
      <c r="AF1584" s="79"/>
      <c r="AG1584" s="79"/>
      <c r="AH1584" s="79"/>
      <c r="AI1584" s="79"/>
      <c r="AJ1584" s="79"/>
      <c r="AK1584" s="79"/>
      <c r="AL1584" s="79"/>
      <c r="AM1584" s="79"/>
      <c r="AN1584" s="79"/>
      <c r="AO1584" s="79"/>
      <c r="AP1584" s="79"/>
      <c r="AQ1584" s="79"/>
      <c r="AR1584" s="79"/>
      <c r="AS1584" s="79"/>
      <c r="AT1584" s="79"/>
      <c r="AU1584" s="79"/>
      <c r="AV1584" s="79"/>
      <c r="AW1584" s="79"/>
      <c r="AX1584" s="79"/>
      <c r="AY1584" s="79"/>
      <c r="AZ1584" s="79"/>
      <c r="BA1584" s="79"/>
      <c r="BB1584" s="79"/>
      <c r="BC1584" s="79"/>
      <c r="BD1584" s="79"/>
      <c r="BE1584" s="79"/>
      <c r="BF1584" s="79"/>
      <c r="BG1584" s="79"/>
      <c r="BH1584" s="79"/>
      <c r="BI1584" s="79"/>
      <c r="BJ1584" s="79"/>
      <c r="BK1584" s="79"/>
      <c r="BL1584" s="79"/>
      <c r="BM1584" s="79"/>
      <c r="BN1584" s="79"/>
      <c r="BO1584" s="79"/>
      <c r="BP1584" s="79"/>
      <c r="BQ1584" s="79"/>
      <c r="BR1584" s="79"/>
      <c r="BS1584" s="79"/>
      <c r="BT1584" s="79"/>
      <c r="BU1584" s="79"/>
      <c r="BV1584" s="79"/>
      <c r="BW1584" s="79"/>
      <c r="BX1584" s="79"/>
      <c r="BY1584" s="79"/>
      <c r="BZ1584" s="79"/>
    </row>
    <row r="1585" spans="1:78">
      <c r="A1585" s="79"/>
      <c r="B1585" s="79"/>
      <c r="C1585" s="79"/>
      <c r="D1585" s="79"/>
      <c r="E1585" s="79"/>
      <c r="F1585" s="79"/>
      <c r="G1585" s="79"/>
      <c r="H1585" s="79"/>
      <c r="I1585" s="79"/>
      <c r="J1585" s="79"/>
      <c r="K1585" s="79"/>
      <c r="L1585" s="79"/>
      <c r="AE1585" s="79"/>
      <c r="AF1585" s="79"/>
      <c r="AG1585" s="79"/>
      <c r="AH1585" s="79"/>
      <c r="AI1585" s="79"/>
      <c r="AJ1585" s="79"/>
      <c r="AK1585" s="79"/>
      <c r="AL1585" s="79"/>
      <c r="AM1585" s="79"/>
      <c r="AN1585" s="79"/>
      <c r="AO1585" s="79"/>
      <c r="AP1585" s="79"/>
      <c r="AQ1585" s="79"/>
      <c r="AR1585" s="79"/>
      <c r="AS1585" s="79"/>
      <c r="AT1585" s="79"/>
      <c r="AU1585" s="79"/>
      <c r="AV1585" s="79"/>
      <c r="AW1585" s="79"/>
      <c r="AX1585" s="79"/>
      <c r="AY1585" s="79"/>
      <c r="AZ1585" s="79"/>
      <c r="BA1585" s="79"/>
      <c r="BB1585" s="79"/>
      <c r="BC1585" s="79"/>
      <c r="BD1585" s="79"/>
      <c r="BE1585" s="79"/>
      <c r="BF1585" s="79"/>
      <c r="BG1585" s="79"/>
      <c r="BH1585" s="79"/>
      <c r="BI1585" s="79"/>
      <c r="BJ1585" s="79"/>
      <c r="BK1585" s="79"/>
      <c r="BL1585" s="79"/>
      <c r="BM1585" s="79"/>
      <c r="BN1585" s="79"/>
      <c r="BO1585" s="79"/>
      <c r="BP1585" s="79"/>
      <c r="BQ1585" s="79"/>
      <c r="BR1585" s="79"/>
      <c r="BS1585" s="79"/>
      <c r="BT1585" s="79"/>
      <c r="BU1585" s="79"/>
      <c r="BV1585" s="79"/>
      <c r="BW1585" s="79"/>
      <c r="BX1585" s="79"/>
      <c r="BY1585" s="79"/>
      <c r="BZ1585" s="79"/>
    </row>
    <row r="1586" spans="1:78">
      <c r="A1586" s="79"/>
      <c r="B1586" s="79"/>
      <c r="C1586" s="79"/>
      <c r="D1586" s="79"/>
      <c r="E1586" s="79"/>
      <c r="F1586" s="79"/>
      <c r="G1586" s="79"/>
      <c r="H1586" s="79"/>
      <c r="I1586" s="79"/>
      <c r="J1586" s="79"/>
      <c r="K1586" s="79"/>
      <c r="L1586" s="79"/>
      <c r="AE1586" s="79"/>
      <c r="AF1586" s="79"/>
      <c r="AG1586" s="79"/>
      <c r="AH1586" s="79"/>
      <c r="AI1586" s="79"/>
      <c r="AJ1586" s="79"/>
      <c r="AK1586" s="79"/>
      <c r="AL1586" s="79"/>
      <c r="AM1586" s="79"/>
      <c r="AN1586" s="79"/>
      <c r="AO1586" s="79"/>
      <c r="AP1586" s="79"/>
      <c r="AQ1586" s="79"/>
      <c r="AR1586" s="79"/>
      <c r="AS1586" s="79"/>
      <c r="AT1586" s="79"/>
      <c r="AU1586" s="79"/>
      <c r="AV1586" s="79"/>
      <c r="AW1586" s="79"/>
      <c r="AX1586" s="79"/>
      <c r="AY1586" s="79"/>
      <c r="AZ1586" s="79"/>
      <c r="BA1586" s="79"/>
      <c r="BB1586" s="79"/>
      <c r="BC1586" s="79"/>
      <c r="BD1586" s="79"/>
      <c r="BE1586" s="79"/>
      <c r="BF1586" s="79"/>
      <c r="BG1586" s="79"/>
      <c r="BH1586" s="79"/>
      <c r="BI1586" s="79"/>
      <c r="BJ1586" s="79"/>
      <c r="BK1586" s="79"/>
      <c r="BL1586" s="79"/>
      <c r="BM1586" s="79"/>
      <c r="BN1586" s="79"/>
      <c r="BO1586" s="79"/>
      <c r="BP1586" s="79"/>
      <c r="BQ1586" s="79"/>
      <c r="BR1586" s="79"/>
      <c r="BS1586" s="79"/>
      <c r="BT1586" s="79"/>
      <c r="BU1586" s="79"/>
      <c r="BV1586" s="79"/>
      <c r="BW1586" s="79"/>
      <c r="BX1586" s="79"/>
      <c r="BY1586" s="79"/>
      <c r="BZ1586" s="79"/>
    </row>
    <row r="1587" spans="1:78">
      <c r="A1587" s="79"/>
      <c r="B1587" s="79"/>
      <c r="C1587" s="79"/>
      <c r="D1587" s="79"/>
      <c r="E1587" s="79"/>
      <c r="F1587" s="79"/>
      <c r="G1587" s="79"/>
      <c r="H1587" s="79"/>
      <c r="I1587" s="79"/>
      <c r="J1587" s="79"/>
      <c r="K1587" s="79"/>
      <c r="L1587" s="79"/>
      <c r="AE1587" s="79"/>
      <c r="AF1587" s="79"/>
      <c r="AG1587" s="79"/>
      <c r="AH1587" s="79"/>
      <c r="AI1587" s="79"/>
      <c r="AJ1587" s="79"/>
      <c r="AK1587" s="79"/>
      <c r="AL1587" s="79"/>
      <c r="AM1587" s="79"/>
      <c r="AN1587" s="79"/>
      <c r="AO1587" s="79"/>
      <c r="AP1587" s="79"/>
      <c r="AQ1587" s="79"/>
      <c r="AR1587" s="79"/>
      <c r="AS1587" s="79"/>
      <c r="AT1587" s="79"/>
      <c r="AU1587" s="79"/>
      <c r="AV1587" s="79"/>
      <c r="AW1587" s="79"/>
      <c r="AX1587" s="79"/>
      <c r="AY1587" s="79"/>
      <c r="AZ1587" s="79"/>
      <c r="BA1587" s="79"/>
      <c r="BB1587" s="79"/>
      <c r="BC1587" s="79"/>
      <c r="BD1587" s="79"/>
      <c r="BE1587" s="79"/>
      <c r="BF1587" s="79"/>
      <c r="BG1587" s="79"/>
      <c r="BH1587" s="79"/>
      <c r="BI1587" s="79"/>
      <c r="BJ1587" s="79"/>
      <c r="BK1587" s="79"/>
      <c r="BL1587" s="79"/>
      <c r="BM1587" s="79"/>
      <c r="BN1587" s="79"/>
      <c r="BO1587" s="79"/>
      <c r="BP1587" s="79"/>
      <c r="BQ1587" s="79"/>
      <c r="BR1587" s="79"/>
      <c r="BS1587" s="79"/>
      <c r="BT1587" s="79"/>
      <c r="BU1587" s="79"/>
      <c r="BV1587" s="79"/>
      <c r="BW1587" s="79"/>
      <c r="BX1587" s="79"/>
      <c r="BY1587" s="79"/>
      <c r="BZ1587" s="79"/>
    </row>
    <row r="1588" spans="1:78">
      <c r="A1588" s="79"/>
      <c r="B1588" s="79"/>
      <c r="C1588" s="79"/>
      <c r="D1588" s="79"/>
      <c r="E1588" s="79"/>
      <c r="F1588" s="79"/>
      <c r="G1588" s="79"/>
      <c r="H1588" s="79"/>
      <c r="I1588" s="79"/>
      <c r="J1588" s="79"/>
      <c r="K1588" s="79"/>
      <c r="L1588" s="79"/>
      <c r="AE1588" s="79"/>
      <c r="AF1588" s="79"/>
      <c r="AG1588" s="79"/>
      <c r="AH1588" s="79"/>
      <c r="AI1588" s="79"/>
      <c r="AJ1588" s="79"/>
      <c r="AK1588" s="79"/>
      <c r="AL1588" s="79"/>
      <c r="AM1588" s="79"/>
      <c r="AN1588" s="79"/>
      <c r="AO1588" s="79"/>
      <c r="AP1588" s="79"/>
      <c r="AQ1588" s="79"/>
      <c r="AR1588" s="79"/>
      <c r="AS1588" s="79"/>
      <c r="AT1588" s="79"/>
      <c r="AU1588" s="79"/>
      <c r="AV1588" s="79"/>
      <c r="AW1588" s="79"/>
      <c r="AX1588" s="79"/>
      <c r="AY1588" s="79"/>
      <c r="AZ1588" s="79"/>
      <c r="BA1588" s="79"/>
      <c r="BB1588" s="79"/>
      <c r="BC1588" s="79"/>
      <c r="BD1588" s="79"/>
      <c r="BE1588" s="79"/>
      <c r="BF1588" s="79"/>
      <c r="BG1588" s="79"/>
      <c r="BH1588" s="79"/>
      <c r="BI1588" s="79"/>
      <c r="BJ1588" s="79"/>
      <c r="BK1588" s="79"/>
      <c r="BL1588" s="79"/>
      <c r="BM1588" s="79"/>
      <c r="BN1588" s="79"/>
      <c r="BO1588" s="79"/>
      <c r="BP1588" s="79"/>
      <c r="BQ1588" s="79"/>
      <c r="BR1588" s="79"/>
      <c r="BS1588" s="79"/>
      <c r="BT1588" s="79"/>
      <c r="BU1588" s="79"/>
      <c r="BV1588" s="79"/>
      <c r="BW1588" s="79"/>
      <c r="BX1588" s="79"/>
      <c r="BY1588" s="79"/>
      <c r="BZ1588" s="79"/>
    </row>
    <row r="1589" spans="1:78">
      <c r="A1589" s="79"/>
      <c r="B1589" s="79"/>
      <c r="C1589" s="79"/>
      <c r="D1589" s="79"/>
      <c r="E1589" s="79"/>
      <c r="F1589" s="79"/>
      <c r="G1589" s="79"/>
      <c r="H1589" s="79"/>
      <c r="I1589" s="79"/>
      <c r="J1589" s="79"/>
      <c r="K1589" s="79"/>
      <c r="L1589" s="79"/>
      <c r="AE1589" s="79"/>
      <c r="AF1589" s="79"/>
      <c r="AG1589" s="79"/>
      <c r="AH1589" s="79"/>
      <c r="AI1589" s="79"/>
      <c r="AJ1589" s="79"/>
      <c r="AK1589" s="79"/>
      <c r="AL1589" s="79"/>
      <c r="AM1589" s="79"/>
      <c r="AN1589" s="79"/>
      <c r="AO1589" s="79"/>
      <c r="AP1589" s="79"/>
      <c r="AQ1589" s="79"/>
      <c r="AR1589" s="79"/>
      <c r="AS1589" s="79"/>
      <c r="AT1589" s="79"/>
      <c r="AU1589" s="79"/>
      <c r="AV1589" s="79"/>
      <c r="AW1589" s="79"/>
      <c r="AX1589" s="79"/>
      <c r="AY1589" s="79"/>
      <c r="AZ1589" s="79"/>
      <c r="BA1589" s="79"/>
      <c r="BB1589" s="79"/>
      <c r="BC1589" s="79"/>
      <c r="BD1589" s="79"/>
      <c r="BE1589" s="79"/>
      <c r="BF1589" s="79"/>
      <c r="BG1589" s="79"/>
      <c r="BH1589" s="79"/>
      <c r="BI1589" s="79"/>
      <c r="BJ1589" s="79"/>
      <c r="BK1589" s="79"/>
      <c r="BL1589" s="79"/>
      <c r="BM1589" s="79"/>
      <c r="BN1589" s="79"/>
      <c r="BO1589" s="79"/>
      <c r="BP1589" s="79"/>
      <c r="BQ1589" s="79"/>
      <c r="BR1589" s="79"/>
      <c r="BS1589" s="79"/>
      <c r="BT1589" s="79"/>
      <c r="BU1589" s="79"/>
      <c r="BV1589" s="79"/>
      <c r="BW1589" s="79"/>
      <c r="BX1589" s="79"/>
      <c r="BY1589" s="79"/>
      <c r="BZ1589" s="79"/>
    </row>
    <row r="1590" spans="1:78">
      <c r="A1590" s="79"/>
      <c r="B1590" s="79"/>
      <c r="C1590" s="79"/>
      <c r="D1590" s="79"/>
      <c r="E1590" s="79"/>
      <c r="F1590" s="79"/>
      <c r="G1590" s="79"/>
      <c r="H1590" s="79"/>
      <c r="I1590" s="79"/>
      <c r="J1590" s="79"/>
      <c r="K1590" s="79"/>
      <c r="L1590" s="79"/>
      <c r="AE1590" s="79"/>
      <c r="AF1590" s="79"/>
      <c r="AG1590" s="79"/>
      <c r="AH1590" s="79"/>
      <c r="AI1590" s="79"/>
      <c r="AJ1590" s="79"/>
      <c r="AK1590" s="79"/>
      <c r="AL1590" s="79"/>
      <c r="AM1590" s="79"/>
      <c r="AN1590" s="79"/>
      <c r="AO1590" s="79"/>
      <c r="AP1590" s="79"/>
      <c r="AQ1590" s="79"/>
      <c r="AR1590" s="79"/>
      <c r="AS1590" s="79"/>
      <c r="AT1590" s="79"/>
      <c r="AU1590" s="79"/>
      <c r="AV1590" s="79"/>
      <c r="AW1590" s="79"/>
      <c r="AX1590" s="79"/>
      <c r="AY1590" s="79"/>
      <c r="AZ1590" s="79"/>
      <c r="BA1590" s="79"/>
      <c r="BB1590" s="79"/>
      <c r="BC1590" s="79"/>
      <c r="BD1590" s="79"/>
      <c r="BE1590" s="79"/>
      <c r="BF1590" s="79"/>
      <c r="BG1590" s="79"/>
      <c r="BH1590" s="79"/>
      <c r="BI1590" s="79"/>
      <c r="BJ1590" s="79"/>
      <c r="BK1590" s="79"/>
      <c r="BL1590" s="79"/>
      <c r="BM1590" s="79"/>
      <c r="BN1590" s="79"/>
      <c r="BO1590" s="79"/>
      <c r="BP1590" s="79"/>
      <c r="BQ1590" s="79"/>
      <c r="BR1590" s="79"/>
      <c r="BS1590" s="79"/>
      <c r="BT1590" s="79"/>
      <c r="BU1590" s="79"/>
      <c r="BV1590" s="79"/>
      <c r="BW1590" s="79"/>
      <c r="BX1590" s="79"/>
      <c r="BY1590" s="79"/>
      <c r="BZ1590" s="79"/>
    </row>
    <row r="1591" spans="1:78">
      <c r="A1591" s="79"/>
      <c r="B1591" s="79"/>
      <c r="C1591" s="79"/>
      <c r="D1591" s="79"/>
      <c r="E1591" s="79"/>
      <c r="F1591" s="79"/>
      <c r="G1591" s="79"/>
      <c r="H1591" s="79"/>
      <c r="I1591" s="79"/>
      <c r="J1591" s="79"/>
      <c r="K1591" s="79"/>
      <c r="L1591" s="79"/>
      <c r="AE1591" s="79"/>
      <c r="AF1591" s="79"/>
      <c r="AG1591" s="79"/>
      <c r="AH1591" s="79"/>
      <c r="AI1591" s="79"/>
      <c r="AJ1591" s="79"/>
      <c r="AK1591" s="79"/>
      <c r="AL1591" s="79"/>
      <c r="AM1591" s="79"/>
      <c r="AN1591" s="79"/>
      <c r="AO1591" s="79"/>
      <c r="AP1591" s="79"/>
      <c r="AQ1591" s="79"/>
      <c r="AR1591" s="79"/>
      <c r="AS1591" s="79"/>
      <c r="AT1591" s="79"/>
      <c r="AU1591" s="79"/>
      <c r="AV1591" s="79"/>
      <c r="AW1591" s="79"/>
      <c r="AX1591" s="79"/>
      <c r="AY1591" s="79"/>
      <c r="AZ1591" s="79"/>
      <c r="BA1591" s="79"/>
      <c r="BB1591" s="79"/>
      <c r="BC1591" s="79"/>
      <c r="BD1591" s="79"/>
      <c r="BE1591" s="79"/>
      <c r="BF1591" s="79"/>
      <c r="BG1591" s="79"/>
      <c r="BH1591" s="79"/>
      <c r="BI1591" s="79"/>
      <c r="BJ1591" s="79"/>
      <c r="BK1591" s="79"/>
      <c r="BL1591" s="79"/>
      <c r="BM1591" s="79"/>
      <c r="BN1591" s="79"/>
      <c r="BO1591" s="79"/>
      <c r="BP1591" s="79"/>
      <c r="BQ1591" s="79"/>
      <c r="BR1591" s="79"/>
      <c r="BS1591" s="79"/>
      <c r="BT1591" s="79"/>
      <c r="BU1591" s="79"/>
      <c r="BV1591" s="79"/>
      <c r="BW1591" s="79"/>
      <c r="BX1591" s="79"/>
      <c r="BY1591" s="79"/>
      <c r="BZ1591" s="79"/>
    </row>
    <row r="1592" spans="1:78">
      <c r="A1592" s="79"/>
      <c r="B1592" s="79"/>
      <c r="C1592" s="79"/>
      <c r="D1592" s="79"/>
      <c r="E1592" s="79"/>
      <c r="F1592" s="79"/>
      <c r="G1592" s="79"/>
      <c r="H1592" s="79"/>
      <c r="I1592" s="79"/>
      <c r="J1592" s="79"/>
      <c r="K1592" s="79"/>
      <c r="L1592" s="79"/>
      <c r="AE1592" s="79"/>
      <c r="AF1592" s="79"/>
      <c r="AG1592" s="79"/>
      <c r="AH1592" s="79"/>
      <c r="AI1592" s="79"/>
      <c r="AJ1592" s="79"/>
      <c r="AK1592" s="79"/>
      <c r="AL1592" s="79"/>
      <c r="AM1592" s="79"/>
      <c r="AN1592" s="79"/>
      <c r="AO1592" s="79"/>
      <c r="AP1592" s="79"/>
      <c r="AQ1592" s="79"/>
      <c r="AR1592" s="79"/>
      <c r="AS1592" s="79"/>
      <c r="AT1592" s="79"/>
      <c r="AU1592" s="79"/>
      <c r="AV1592" s="79"/>
      <c r="AW1592" s="79"/>
      <c r="AX1592" s="79"/>
      <c r="AY1592" s="79"/>
      <c r="AZ1592" s="79"/>
      <c r="BA1592" s="79"/>
      <c r="BB1592" s="79"/>
      <c r="BC1592" s="79"/>
      <c r="BD1592" s="79"/>
      <c r="BE1592" s="79"/>
      <c r="BF1592" s="79"/>
      <c r="BG1592" s="79"/>
      <c r="BH1592" s="79"/>
      <c r="BI1592" s="79"/>
      <c r="BJ1592" s="79"/>
      <c r="BK1592" s="79"/>
      <c r="BL1592" s="79"/>
      <c r="BM1592" s="79"/>
      <c r="BN1592" s="79"/>
      <c r="BO1592" s="79"/>
      <c r="BP1592" s="79"/>
      <c r="BQ1592" s="79"/>
      <c r="BR1592" s="79"/>
      <c r="BS1592" s="79"/>
      <c r="BT1592" s="79"/>
      <c r="BU1592" s="79"/>
      <c r="BV1592" s="79"/>
      <c r="BW1592" s="79"/>
      <c r="BX1592" s="79"/>
      <c r="BY1592" s="79"/>
      <c r="BZ1592" s="79"/>
    </row>
    <row r="1593" spans="1:78">
      <c r="A1593" s="79"/>
      <c r="B1593" s="79"/>
      <c r="C1593" s="79"/>
      <c r="D1593" s="79"/>
      <c r="E1593" s="79"/>
      <c r="F1593" s="79"/>
      <c r="G1593" s="79"/>
      <c r="H1593" s="79"/>
      <c r="I1593" s="79"/>
      <c r="J1593" s="79"/>
      <c r="K1593" s="79"/>
      <c r="L1593" s="79"/>
      <c r="AE1593" s="79"/>
      <c r="AF1593" s="79"/>
      <c r="AG1593" s="79"/>
      <c r="AH1593" s="79"/>
      <c r="AI1593" s="79"/>
      <c r="AJ1593" s="79"/>
      <c r="AK1593" s="79"/>
      <c r="AL1593" s="79"/>
      <c r="AM1593" s="79"/>
      <c r="AN1593" s="79"/>
      <c r="AO1593" s="79"/>
      <c r="AP1593" s="79"/>
      <c r="AQ1593" s="79"/>
      <c r="AR1593" s="79"/>
      <c r="AS1593" s="79"/>
      <c r="AT1593" s="79"/>
      <c r="AU1593" s="79"/>
      <c r="AV1593" s="79"/>
      <c r="AW1593" s="79"/>
      <c r="AX1593" s="79"/>
      <c r="AY1593" s="79"/>
      <c r="AZ1593" s="79"/>
      <c r="BA1593" s="79"/>
      <c r="BB1593" s="79"/>
      <c r="BC1593" s="79"/>
      <c r="BD1593" s="79"/>
      <c r="BE1593" s="79"/>
      <c r="BF1593" s="79"/>
      <c r="BG1593" s="79"/>
      <c r="BH1593" s="79"/>
      <c r="BI1593" s="79"/>
      <c r="BJ1593" s="79"/>
      <c r="BK1593" s="79"/>
      <c r="BL1593" s="79"/>
      <c r="BM1593" s="79"/>
      <c r="BN1593" s="79"/>
      <c r="BO1593" s="79"/>
      <c r="BP1593" s="79"/>
      <c r="BQ1593" s="79"/>
      <c r="BR1593" s="79"/>
      <c r="BS1593" s="79"/>
      <c r="BT1593" s="79"/>
      <c r="BU1593" s="79"/>
      <c r="BV1593" s="79"/>
      <c r="BW1593" s="79"/>
      <c r="BX1593" s="79"/>
      <c r="BY1593" s="79"/>
      <c r="BZ1593" s="79"/>
    </row>
    <row r="1594" spans="1:78">
      <c r="A1594" s="79"/>
      <c r="B1594" s="79"/>
      <c r="C1594" s="79"/>
      <c r="D1594" s="79"/>
      <c r="E1594" s="79"/>
      <c r="F1594" s="79"/>
      <c r="G1594" s="79"/>
      <c r="H1594" s="79"/>
      <c r="I1594" s="79"/>
      <c r="J1594" s="79"/>
      <c r="K1594" s="79"/>
      <c r="L1594" s="79"/>
      <c r="AE1594" s="79"/>
      <c r="AF1594" s="79"/>
      <c r="AG1594" s="79"/>
      <c r="AH1594" s="79"/>
      <c r="AI1594" s="79"/>
      <c r="AJ1594" s="79"/>
      <c r="AK1594" s="79"/>
      <c r="AL1594" s="79"/>
      <c r="AM1594" s="79"/>
      <c r="AN1594" s="79"/>
      <c r="AO1594" s="79"/>
      <c r="AP1594" s="79"/>
      <c r="AQ1594" s="79"/>
      <c r="AR1594" s="79"/>
      <c r="AS1594" s="79"/>
      <c r="AT1594" s="79"/>
      <c r="AU1594" s="79"/>
      <c r="AV1594" s="79"/>
      <c r="AW1594" s="79"/>
      <c r="AX1594" s="79"/>
      <c r="AY1594" s="79"/>
      <c r="AZ1594" s="79"/>
      <c r="BA1594" s="79"/>
      <c r="BB1594" s="79"/>
      <c r="BC1594" s="79"/>
      <c r="BD1594" s="79"/>
      <c r="BE1594" s="79"/>
      <c r="BF1594" s="79"/>
      <c r="BG1594" s="79"/>
      <c r="BH1594" s="79"/>
      <c r="BI1594" s="79"/>
      <c r="BJ1594" s="79"/>
      <c r="BK1594" s="79"/>
      <c r="BL1594" s="79"/>
      <c r="BM1594" s="79"/>
      <c r="BN1594" s="79"/>
      <c r="BO1594" s="79"/>
      <c r="BP1594" s="79"/>
      <c r="BQ1594" s="79"/>
      <c r="BR1594" s="79"/>
      <c r="BS1594" s="79"/>
      <c r="BT1594" s="79"/>
      <c r="BU1594" s="79"/>
      <c r="BV1594" s="79"/>
      <c r="BW1594" s="79"/>
      <c r="BX1594" s="79"/>
      <c r="BY1594" s="79"/>
      <c r="BZ1594" s="79"/>
    </row>
    <row r="1595" spans="1:78">
      <c r="A1595" s="79"/>
      <c r="B1595" s="79"/>
      <c r="C1595" s="79"/>
      <c r="D1595" s="79"/>
      <c r="E1595" s="79"/>
      <c r="F1595" s="79"/>
      <c r="G1595" s="79"/>
      <c r="H1595" s="79"/>
      <c r="I1595" s="79"/>
      <c r="J1595" s="79"/>
      <c r="K1595" s="79"/>
      <c r="L1595" s="79"/>
      <c r="AE1595" s="79"/>
      <c r="AF1595" s="79"/>
      <c r="AG1595" s="79"/>
      <c r="AH1595" s="79"/>
      <c r="AI1595" s="79"/>
      <c r="AJ1595" s="79"/>
      <c r="AK1595" s="79"/>
      <c r="AL1595" s="79"/>
      <c r="AM1595" s="79"/>
      <c r="AN1595" s="79"/>
      <c r="AO1595" s="79"/>
      <c r="AP1595" s="79"/>
      <c r="AQ1595" s="79"/>
      <c r="AR1595" s="79"/>
      <c r="AS1595" s="79"/>
      <c r="AT1595" s="79"/>
      <c r="AU1595" s="79"/>
      <c r="AV1595" s="79"/>
      <c r="AW1595" s="79"/>
      <c r="AX1595" s="79"/>
      <c r="AY1595" s="79"/>
      <c r="AZ1595" s="79"/>
      <c r="BA1595" s="79"/>
      <c r="BB1595" s="79"/>
      <c r="BC1595" s="79"/>
      <c r="BD1595" s="79"/>
      <c r="BE1595" s="79"/>
      <c r="BF1595" s="79"/>
      <c r="BG1595" s="79"/>
      <c r="BH1595" s="79"/>
      <c r="BI1595" s="79"/>
      <c r="BJ1595" s="79"/>
      <c r="BK1595" s="79"/>
      <c r="BL1595" s="79"/>
      <c r="BM1595" s="79"/>
      <c r="BN1595" s="79"/>
      <c r="BO1595" s="79"/>
      <c r="BP1595" s="79"/>
      <c r="BQ1595" s="79"/>
      <c r="BR1595" s="79"/>
      <c r="BS1595" s="79"/>
      <c r="BT1595" s="79"/>
      <c r="BU1595" s="79"/>
      <c r="BV1595" s="79"/>
      <c r="BW1595" s="79"/>
      <c r="BX1595" s="79"/>
      <c r="BY1595" s="79"/>
      <c r="BZ1595" s="79"/>
    </row>
    <row r="1596" spans="1:78">
      <c r="A1596" s="79"/>
      <c r="B1596" s="79"/>
      <c r="C1596" s="79"/>
      <c r="D1596" s="79"/>
      <c r="E1596" s="79"/>
      <c r="F1596" s="79"/>
      <c r="G1596" s="79"/>
      <c r="H1596" s="79"/>
      <c r="I1596" s="79"/>
      <c r="J1596" s="79"/>
      <c r="K1596" s="79"/>
      <c r="L1596" s="79"/>
      <c r="AE1596" s="79"/>
      <c r="AF1596" s="79"/>
      <c r="AG1596" s="79"/>
      <c r="AH1596" s="79"/>
      <c r="AI1596" s="79"/>
      <c r="AJ1596" s="79"/>
      <c r="AK1596" s="79"/>
      <c r="AL1596" s="79"/>
      <c r="AM1596" s="79"/>
      <c r="AN1596" s="79"/>
      <c r="AO1596" s="79"/>
      <c r="AP1596" s="79"/>
      <c r="AQ1596" s="79"/>
      <c r="AR1596" s="79"/>
      <c r="AS1596" s="79"/>
      <c r="AT1596" s="79"/>
      <c r="AU1596" s="79"/>
      <c r="AV1596" s="79"/>
      <c r="AW1596" s="79"/>
      <c r="AX1596" s="79"/>
      <c r="AY1596" s="79"/>
      <c r="AZ1596" s="79"/>
      <c r="BA1596" s="79"/>
      <c r="BB1596" s="79"/>
      <c r="BC1596" s="79"/>
      <c r="BD1596" s="79"/>
      <c r="BE1596" s="79"/>
      <c r="BF1596" s="79"/>
      <c r="BG1596" s="79"/>
      <c r="BH1596" s="79"/>
      <c r="BI1596" s="79"/>
      <c r="BJ1596" s="79"/>
      <c r="BK1596" s="79"/>
      <c r="BL1596" s="79"/>
      <c r="BM1596" s="79"/>
      <c r="BN1596" s="79"/>
      <c r="BO1596" s="79"/>
      <c r="BP1596" s="79"/>
      <c r="BQ1596" s="79"/>
      <c r="BR1596" s="79"/>
      <c r="BS1596" s="79"/>
      <c r="BT1596" s="79"/>
      <c r="BU1596" s="79"/>
      <c r="BV1596" s="79"/>
      <c r="BW1596" s="79"/>
      <c r="BX1596" s="79"/>
      <c r="BY1596" s="79"/>
      <c r="BZ1596" s="79"/>
    </row>
    <row r="1597" spans="1:78">
      <c r="A1597" s="79"/>
      <c r="B1597" s="79"/>
      <c r="C1597" s="79"/>
      <c r="D1597" s="79"/>
      <c r="E1597" s="79"/>
      <c r="F1597" s="79"/>
      <c r="G1597" s="79"/>
      <c r="H1597" s="79"/>
      <c r="I1597" s="79"/>
      <c r="J1597" s="79"/>
      <c r="K1597" s="79"/>
      <c r="L1597" s="79"/>
      <c r="AE1597" s="79"/>
      <c r="AF1597" s="79"/>
      <c r="AG1597" s="79"/>
      <c r="AH1597" s="79"/>
      <c r="AI1597" s="79"/>
      <c r="AJ1597" s="79"/>
      <c r="AK1597" s="79"/>
      <c r="AL1597" s="79"/>
      <c r="AM1597" s="79"/>
      <c r="AN1597" s="79"/>
      <c r="AO1597" s="79"/>
      <c r="AP1597" s="79"/>
      <c r="AQ1597" s="79"/>
      <c r="AR1597" s="79"/>
      <c r="AS1597" s="79"/>
      <c r="AT1597" s="79"/>
      <c r="AU1597" s="79"/>
      <c r="AV1597" s="79"/>
      <c r="AW1597" s="79"/>
      <c r="AX1597" s="79"/>
      <c r="AY1597" s="79"/>
      <c r="AZ1597" s="79"/>
      <c r="BA1597" s="79"/>
      <c r="BB1597" s="79"/>
      <c r="BC1597" s="79"/>
      <c r="BD1597" s="79"/>
      <c r="BE1597" s="79"/>
      <c r="BF1597" s="79"/>
      <c r="BG1597" s="79"/>
      <c r="BH1597" s="79"/>
      <c r="BI1597" s="79"/>
      <c r="BJ1597" s="79"/>
      <c r="BK1597" s="79"/>
      <c r="BL1597" s="79"/>
      <c r="BM1597" s="79"/>
      <c r="BN1597" s="79"/>
      <c r="BO1597" s="79"/>
      <c r="BP1597" s="79"/>
      <c r="BQ1597" s="79"/>
      <c r="BR1597" s="79"/>
      <c r="BS1597" s="79"/>
      <c r="BT1597" s="79"/>
      <c r="BU1597" s="79"/>
      <c r="BV1597" s="79"/>
      <c r="BW1597" s="79"/>
      <c r="BX1597" s="79"/>
      <c r="BY1597" s="79"/>
      <c r="BZ1597" s="79"/>
    </row>
    <row r="1598" spans="1:78">
      <c r="A1598" s="79"/>
      <c r="B1598" s="79"/>
      <c r="C1598" s="79"/>
      <c r="D1598" s="79"/>
      <c r="E1598" s="79"/>
      <c r="F1598" s="79"/>
      <c r="G1598" s="79"/>
      <c r="H1598" s="79"/>
      <c r="I1598" s="79"/>
      <c r="J1598" s="79"/>
      <c r="K1598" s="79"/>
      <c r="L1598" s="79"/>
      <c r="AE1598" s="79"/>
      <c r="AF1598" s="79"/>
      <c r="AG1598" s="79"/>
      <c r="AH1598" s="79"/>
      <c r="AI1598" s="79"/>
      <c r="AJ1598" s="79"/>
      <c r="AK1598" s="79"/>
      <c r="AL1598" s="79"/>
      <c r="AM1598" s="79"/>
      <c r="AN1598" s="79"/>
      <c r="AO1598" s="79"/>
      <c r="AP1598" s="79"/>
      <c r="AQ1598" s="79"/>
      <c r="AR1598" s="79"/>
      <c r="AS1598" s="79"/>
      <c r="AT1598" s="79"/>
      <c r="AU1598" s="79"/>
      <c r="AV1598" s="79"/>
      <c r="AW1598" s="79"/>
      <c r="AX1598" s="79"/>
      <c r="AY1598" s="79"/>
      <c r="AZ1598" s="79"/>
      <c r="BA1598" s="79"/>
      <c r="BB1598" s="79"/>
      <c r="BC1598" s="79"/>
      <c r="BD1598" s="79"/>
      <c r="BE1598" s="79"/>
      <c r="BF1598" s="79"/>
      <c r="BG1598" s="79"/>
      <c r="BH1598" s="79"/>
      <c r="BI1598" s="79"/>
      <c r="BJ1598" s="79"/>
      <c r="BK1598" s="79"/>
      <c r="BL1598" s="79"/>
      <c r="BM1598" s="79"/>
      <c r="BN1598" s="79"/>
      <c r="BO1598" s="79"/>
      <c r="BP1598" s="79"/>
      <c r="BQ1598" s="79"/>
      <c r="BR1598" s="79"/>
      <c r="BS1598" s="79"/>
      <c r="BT1598" s="79"/>
      <c r="BU1598" s="79"/>
      <c r="BV1598" s="79"/>
      <c r="BW1598" s="79"/>
      <c r="BX1598" s="79"/>
      <c r="BY1598" s="79"/>
      <c r="BZ1598" s="79"/>
    </row>
    <row r="1599" spans="1:78">
      <c r="A1599" s="79"/>
      <c r="B1599" s="79"/>
      <c r="C1599" s="79"/>
      <c r="D1599" s="79"/>
      <c r="E1599" s="79"/>
      <c r="F1599" s="79"/>
      <c r="G1599" s="79"/>
      <c r="H1599" s="79"/>
      <c r="I1599" s="79"/>
      <c r="J1599" s="79"/>
      <c r="K1599" s="79"/>
      <c r="L1599" s="79"/>
      <c r="AE1599" s="79"/>
      <c r="AF1599" s="79"/>
      <c r="AG1599" s="79"/>
      <c r="AH1599" s="79"/>
      <c r="AI1599" s="79"/>
      <c r="AJ1599" s="79"/>
      <c r="AK1599" s="79"/>
      <c r="AL1599" s="79"/>
      <c r="AM1599" s="79"/>
      <c r="AN1599" s="79"/>
      <c r="AO1599" s="79"/>
      <c r="AP1599" s="79"/>
      <c r="AQ1599" s="79"/>
      <c r="AR1599" s="79"/>
      <c r="AS1599" s="79"/>
      <c r="AT1599" s="79"/>
      <c r="AU1599" s="79"/>
      <c r="AV1599" s="79"/>
      <c r="AW1599" s="79"/>
      <c r="AX1599" s="79"/>
      <c r="AY1599" s="79"/>
      <c r="AZ1599" s="79"/>
      <c r="BA1599" s="79"/>
      <c r="BB1599" s="79"/>
      <c r="BC1599" s="79"/>
      <c r="BD1599" s="79"/>
      <c r="BE1599" s="79"/>
      <c r="BF1599" s="79"/>
      <c r="BG1599" s="79"/>
      <c r="BH1599" s="79"/>
      <c r="BI1599" s="79"/>
      <c r="BJ1599" s="79"/>
      <c r="BK1599" s="79"/>
      <c r="BL1599" s="79"/>
      <c r="BM1599" s="79"/>
      <c r="BN1599" s="79"/>
      <c r="BO1599" s="79"/>
      <c r="BP1599" s="79"/>
      <c r="BQ1599" s="79"/>
      <c r="BR1599" s="79"/>
      <c r="BS1599" s="79"/>
      <c r="BT1599" s="79"/>
      <c r="BU1599" s="79"/>
      <c r="BV1599" s="79"/>
      <c r="BW1599" s="79"/>
      <c r="BX1599" s="79"/>
      <c r="BY1599" s="79"/>
      <c r="BZ1599" s="79"/>
    </row>
    <row r="1600" spans="1:78">
      <c r="A1600" s="79"/>
      <c r="B1600" s="79"/>
      <c r="C1600" s="79"/>
      <c r="D1600" s="79"/>
      <c r="E1600" s="79"/>
      <c r="F1600" s="79"/>
      <c r="G1600" s="79"/>
      <c r="H1600" s="79"/>
      <c r="I1600" s="79"/>
      <c r="J1600" s="79"/>
      <c r="K1600" s="79"/>
      <c r="L1600" s="79"/>
      <c r="AE1600" s="79"/>
      <c r="AF1600" s="79"/>
      <c r="AG1600" s="79"/>
      <c r="AH1600" s="79"/>
      <c r="AI1600" s="79"/>
      <c r="AJ1600" s="79"/>
      <c r="AK1600" s="79"/>
      <c r="AL1600" s="79"/>
      <c r="AM1600" s="79"/>
      <c r="AN1600" s="79"/>
      <c r="AO1600" s="79"/>
      <c r="AP1600" s="79"/>
      <c r="AQ1600" s="79"/>
      <c r="AR1600" s="79"/>
      <c r="AS1600" s="79"/>
      <c r="AT1600" s="79"/>
      <c r="AU1600" s="79"/>
      <c r="AV1600" s="79"/>
      <c r="AW1600" s="79"/>
      <c r="AX1600" s="79"/>
      <c r="AY1600" s="79"/>
      <c r="AZ1600" s="79"/>
      <c r="BA1600" s="79"/>
      <c r="BB1600" s="79"/>
      <c r="BC1600" s="79"/>
      <c r="BD1600" s="79"/>
      <c r="BE1600" s="79"/>
      <c r="BF1600" s="79"/>
      <c r="BG1600" s="79"/>
      <c r="BH1600" s="79"/>
      <c r="BI1600" s="79"/>
      <c r="BJ1600" s="79"/>
      <c r="BK1600" s="79"/>
      <c r="BL1600" s="79"/>
      <c r="BM1600" s="79"/>
      <c r="BN1600" s="79"/>
      <c r="BO1600" s="79"/>
      <c r="BP1600" s="79"/>
      <c r="BQ1600" s="79"/>
      <c r="BR1600" s="79"/>
      <c r="BS1600" s="79"/>
      <c r="BT1600" s="79"/>
      <c r="BU1600" s="79"/>
      <c r="BV1600" s="79"/>
      <c r="BW1600" s="79"/>
      <c r="BX1600" s="79"/>
      <c r="BY1600" s="79"/>
      <c r="BZ1600" s="79"/>
    </row>
    <row r="1601" spans="1:78">
      <c r="A1601" s="79"/>
      <c r="B1601" s="79"/>
      <c r="C1601" s="79"/>
      <c r="D1601" s="79"/>
      <c r="E1601" s="79"/>
      <c r="F1601" s="79"/>
      <c r="G1601" s="79"/>
      <c r="H1601" s="79"/>
      <c r="I1601" s="79"/>
      <c r="J1601" s="79"/>
      <c r="K1601" s="79"/>
      <c r="L1601" s="79"/>
      <c r="AE1601" s="79"/>
      <c r="AF1601" s="79"/>
      <c r="AG1601" s="79"/>
      <c r="AH1601" s="79"/>
      <c r="AI1601" s="79"/>
      <c r="AJ1601" s="79"/>
      <c r="AK1601" s="79"/>
      <c r="AL1601" s="79"/>
      <c r="AM1601" s="79"/>
      <c r="AN1601" s="79"/>
      <c r="AO1601" s="79"/>
      <c r="AP1601" s="79"/>
      <c r="AQ1601" s="79"/>
      <c r="AR1601" s="79"/>
      <c r="AS1601" s="79"/>
      <c r="AT1601" s="79"/>
      <c r="AU1601" s="79"/>
      <c r="AV1601" s="79"/>
      <c r="AW1601" s="79"/>
      <c r="AX1601" s="79"/>
      <c r="AY1601" s="79"/>
      <c r="AZ1601" s="79"/>
      <c r="BA1601" s="79"/>
      <c r="BB1601" s="79"/>
      <c r="BC1601" s="79"/>
      <c r="BD1601" s="79"/>
      <c r="BE1601" s="79"/>
      <c r="BF1601" s="79"/>
      <c r="BG1601" s="79"/>
      <c r="BH1601" s="79"/>
      <c r="BI1601" s="79"/>
      <c r="BJ1601" s="79"/>
      <c r="BK1601" s="79"/>
      <c r="BL1601" s="79"/>
      <c r="BM1601" s="79"/>
      <c r="BN1601" s="79"/>
      <c r="BO1601" s="79"/>
      <c r="BP1601" s="79"/>
      <c r="BQ1601" s="79"/>
      <c r="BR1601" s="79"/>
      <c r="BS1601" s="79"/>
      <c r="BT1601" s="79"/>
      <c r="BU1601" s="79"/>
      <c r="BV1601" s="79"/>
      <c r="BW1601" s="79"/>
      <c r="BX1601" s="79"/>
      <c r="BY1601" s="79"/>
      <c r="BZ1601" s="79"/>
    </row>
    <row r="1602" spans="1:78">
      <c r="A1602" s="79"/>
      <c r="B1602" s="79"/>
      <c r="C1602" s="79"/>
      <c r="D1602" s="79"/>
      <c r="E1602" s="79"/>
      <c r="F1602" s="79"/>
      <c r="G1602" s="79"/>
      <c r="H1602" s="79"/>
      <c r="I1602" s="79"/>
      <c r="J1602" s="79"/>
      <c r="K1602" s="79"/>
      <c r="L1602" s="79"/>
      <c r="AE1602" s="79"/>
      <c r="AF1602" s="79"/>
      <c r="AG1602" s="79"/>
      <c r="AH1602" s="79"/>
      <c r="AI1602" s="79"/>
      <c r="AJ1602" s="79"/>
      <c r="AK1602" s="79"/>
      <c r="AL1602" s="79"/>
      <c r="AM1602" s="79"/>
      <c r="AN1602" s="79"/>
      <c r="AO1602" s="79"/>
      <c r="AP1602" s="79"/>
      <c r="AQ1602" s="79"/>
      <c r="AR1602" s="79"/>
      <c r="AS1602" s="79"/>
      <c r="AT1602" s="79"/>
      <c r="AU1602" s="79"/>
      <c r="AV1602" s="79"/>
      <c r="AW1602" s="79"/>
      <c r="AX1602" s="79"/>
      <c r="AY1602" s="79"/>
      <c r="AZ1602" s="79"/>
      <c r="BA1602" s="79"/>
      <c r="BB1602" s="79"/>
      <c r="BC1602" s="79"/>
      <c r="BD1602" s="79"/>
      <c r="BE1602" s="79"/>
      <c r="BF1602" s="79"/>
      <c r="BG1602" s="79"/>
      <c r="BH1602" s="79"/>
      <c r="BI1602" s="79"/>
      <c r="BJ1602" s="79"/>
      <c r="BK1602" s="79"/>
      <c r="BL1602" s="79"/>
      <c r="BM1602" s="79"/>
      <c r="BN1602" s="79"/>
      <c r="BO1602" s="79"/>
      <c r="BP1602" s="79"/>
      <c r="BQ1602" s="79"/>
      <c r="BR1602" s="79"/>
      <c r="BS1602" s="79"/>
      <c r="BT1602" s="79"/>
      <c r="BU1602" s="79"/>
      <c r="BV1602" s="79"/>
      <c r="BW1602" s="79"/>
      <c r="BX1602" s="79"/>
      <c r="BY1602" s="79"/>
      <c r="BZ1602" s="79"/>
    </row>
    <row r="1603" spans="1:78">
      <c r="A1603" s="79"/>
      <c r="B1603" s="79"/>
      <c r="C1603" s="79"/>
      <c r="D1603" s="79"/>
      <c r="E1603" s="79"/>
      <c r="F1603" s="79"/>
      <c r="G1603" s="79"/>
      <c r="H1603" s="79"/>
      <c r="I1603" s="79"/>
      <c r="J1603" s="79"/>
      <c r="K1603" s="79"/>
      <c r="L1603" s="79"/>
      <c r="AE1603" s="79"/>
      <c r="AF1603" s="79"/>
      <c r="AG1603" s="79"/>
      <c r="AH1603" s="79"/>
      <c r="AI1603" s="79"/>
      <c r="AJ1603" s="79"/>
      <c r="AK1603" s="79"/>
      <c r="AL1603" s="79"/>
      <c r="AM1603" s="79"/>
      <c r="AN1603" s="79"/>
      <c r="AO1603" s="79"/>
      <c r="AP1603" s="79"/>
      <c r="AQ1603" s="79"/>
      <c r="AR1603" s="79"/>
      <c r="AS1603" s="79"/>
      <c r="AT1603" s="79"/>
      <c r="AU1603" s="79"/>
      <c r="AV1603" s="79"/>
      <c r="AW1603" s="79"/>
      <c r="AX1603" s="79"/>
      <c r="AY1603" s="79"/>
      <c r="AZ1603" s="79"/>
      <c r="BA1603" s="79"/>
      <c r="BB1603" s="79"/>
      <c r="BC1603" s="79"/>
      <c r="BD1603" s="79"/>
      <c r="BE1603" s="79"/>
      <c r="BF1603" s="79"/>
      <c r="BG1603" s="79"/>
      <c r="BH1603" s="79"/>
      <c r="BI1603" s="79"/>
      <c r="BJ1603" s="79"/>
      <c r="BK1603" s="79"/>
      <c r="BL1603" s="79"/>
      <c r="BM1603" s="79"/>
      <c r="BN1603" s="79"/>
      <c r="BO1603" s="79"/>
      <c r="BP1603" s="79"/>
      <c r="BQ1603" s="79"/>
      <c r="BR1603" s="79"/>
      <c r="BS1603" s="79"/>
      <c r="BT1603" s="79"/>
      <c r="BU1603" s="79"/>
      <c r="BV1603" s="79"/>
      <c r="BW1603" s="79"/>
      <c r="BX1603" s="79"/>
      <c r="BY1603" s="79"/>
      <c r="BZ1603" s="79"/>
    </row>
    <row r="1604" spans="1:78">
      <c r="A1604" s="79"/>
      <c r="B1604" s="79"/>
      <c r="C1604" s="79"/>
      <c r="D1604" s="79"/>
      <c r="E1604" s="79"/>
      <c r="F1604" s="79"/>
      <c r="G1604" s="79"/>
      <c r="H1604" s="79"/>
      <c r="I1604" s="79"/>
      <c r="J1604" s="79"/>
      <c r="K1604" s="79"/>
      <c r="L1604" s="79"/>
      <c r="AE1604" s="79"/>
      <c r="AF1604" s="79"/>
      <c r="AG1604" s="79"/>
      <c r="AH1604" s="79"/>
      <c r="AI1604" s="79"/>
      <c r="AJ1604" s="79"/>
      <c r="AK1604" s="79"/>
      <c r="AL1604" s="79"/>
      <c r="AM1604" s="79"/>
      <c r="AN1604" s="79"/>
      <c r="AO1604" s="79"/>
      <c r="AP1604" s="79"/>
      <c r="AQ1604" s="79"/>
      <c r="AR1604" s="79"/>
      <c r="AS1604" s="79"/>
      <c r="AT1604" s="79"/>
      <c r="AU1604" s="79"/>
      <c r="AV1604" s="79"/>
      <c r="AW1604" s="79"/>
      <c r="AX1604" s="79"/>
      <c r="AY1604" s="79"/>
      <c r="AZ1604" s="79"/>
      <c r="BA1604" s="79"/>
      <c r="BB1604" s="79"/>
      <c r="BC1604" s="79"/>
      <c r="BD1604" s="79"/>
      <c r="BE1604" s="79"/>
      <c r="BF1604" s="79"/>
      <c r="BG1604" s="79"/>
      <c r="BH1604" s="79"/>
      <c r="BI1604" s="79"/>
      <c r="BJ1604" s="79"/>
      <c r="BK1604" s="79"/>
      <c r="BL1604" s="79"/>
      <c r="BM1604" s="79"/>
      <c r="BN1604" s="79"/>
      <c r="BO1604" s="79"/>
      <c r="BP1604" s="79"/>
      <c r="BQ1604" s="79"/>
      <c r="BR1604" s="79"/>
      <c r="BS1604" s="79"/>
      <c r="BT1604" s="79"/>
      <c r="BU1604" s="79"/>
      <c r="BV1604" s="79"/>
      <c r="BW1604" s="79"/>
      <c r="BX1604" s="79"/>
      <c r="BY1604" s="79"/>
      <c r="BZ1604" s="79"/>
    </row>
    <row r="1605" spans="1:78">
      <c r="A1605" s="79"/>
      <c r="B1605" s="79"/>
      <c r="C1605" s="79"/>
      <c r="D1605" s="79"/>
      <c r="E1605" s="79"/>
      <c r="F1605" s="79"/>
      <c r="G1605" s="79"/>
      <c r="H1605" s="79"/>
      <c r="I1605" s="79"/>
      <c r="J1605" s="79"/>
      <c r="K1605" s="79"/>
      <c r="L1605" s="79"/>
      <c r="AE1605" s="79"/>
      <c r="AF1605" s="79"/>
      <c r="AG1605" s="79"/>
      <c r="AH1605" s="79"/>
      <c r="AI1605" s="79"/>
      <c r="AJ1605" s="79"/>
      <c r="AK1605" s="79"/>
      <c r="AL1605" s="79"/>
      <c r="AM1605" s="79"/>
      <c r="AN1605" s="79"/>
      <c r="AO1605" s="79"/>
      <c r="AP1605" s="79"/>
      <c r="AQ1605" s="79"/>
      <c r="AR1605" s="79"/>
      <c r="AS1605" s="79"/>
      <c r="AT1605" s="79"/>
      <c r="AU1605" s="79"/>
      <c r="AV1605" s="79"/>
      <c r="AW1605" s="79"/>
      <c r="AX1605" s="79"/>
      <c r="AY1605" s="79"/>
      <c r="AZ1605" s="79"/>
      <c r="BA1605" s="79"/>
      <c r="BB1605" s="79"/>
      <c r="BC1605" s="79"/>
      <c r="BD1605" s="79"/>
      <c r="BE1605" s="79"/>
      <c r="BF1605" s="79"/>
      <c r="BG1605" s="79"/>
      <c r="BH1605" s="79"/>
      <c r="BI1605" s="79"/>
      <c r="BJ1605" s="79"/>
      <c r="BK1605" s="79"/>
      <c r="BL1605" s="79"/>
      <c r="BM1605" s="79"/>
      <c r="BN1605" s="79"/>
      <c r="BO1605" s="79"/>
      <c r="BP1605" s="79"/>
      <c r="BQ1605" s="79"/>
      <c r="BR1605" s="79"/>
      <c r="BS1605" s="79"/>
      <c r="BT1605" s="79"/>
      <c r="BU1605" s="79"/>
      <c r="BV1605" s="79"/>
      <c r="BW1605" s="79"/>
      <c r="BX1605" s="79"/>
      <c r="BY1605" s="79"/>
      <c r="BZ1605" s="79"/>
    </row>
    <row r="1606" spans="1:78">
      <c r="A1606" s="79"/>
      <c r="B1606" s="79"/>
      <c r="C1606" s="79"/>
      <c r="D1606" s="79"/>
      <c r="E1606" s="79"/>
      <c r="F1606" s="79"/>
      <c r="G1606" s="79"/>
      <c r="H1606" s="79"/>
      <c r="I1606" s="79"/>
      <c r="J1606" s="79"/>
      <c r="K1606" s="79"/>
      <c r="L1606" s="79"/>
      <c r="AE1606" s="79"/>
      <c r="AF1606" s="79"/>
      <c r="AG1606" s="79"/>
      <c r="AH1606" s="79"/>
      <c r="AI1606" s="79"/>
      <c r="AJ1606" s="79"/>
      <c r="AK1606" s="79"/>
      <c r="AL1606" s="79"/>
      <c r="AM1606" s="79"/>
      <c r="AN1606" s="79"/>
      <c r="AO1606" s="79"/>
      <c r="AP1606" s="79"/>
      <c r="AQ1606" s="79"/>
      <c r="AR1606" s="79"/>
      <c r="AS1606" s="79"/>
      <c r="AT1606" s="79"/>
      <c r="AU1606" s="79"/>
      <c r="AV1606" s="79"/>
      <c r="AW1606" s="79"/>
      <c r="AX1606" s="79"/>
      <c r="AY1606" s="79"/>
      <c r="AZ1606" s="79"/>
      <c r="BA1606" s="79"/>
      <c r="BB1606" s="79"/>
      <c r="BC1606" s="79"/>
      <c r="BD1606" s="79"/>
      <c r="BE1606" s="79"/>
      <c r="BF1606" s="79"/>
      <c r="BG1606" s="79"/>
      <c r="BH1606" s="79"/>
      <c r="BI1606" s="79"/>
      <c r="BJ1606" s="79"/>
      <c r="BK1606" s="79"/>
      <c r="BL1606" s="79"/>
      <c r="BM1606" s="79"/>
      <c r="BN1606" s="79"/>
      <c r="BO1606" s="79"/>
      <c r="BP1606" s="79"/>
      <c r="BQ1606" s="79"/>
      <c r="BR1606" s="79"/>
      <c r="BS1606" s="79"/>
      <c r="BT1606" s="79"/>
      <c r="BU1606" s="79"/>
      <c r="BV1606" s="79"/>
      <c r="BW1606" s="79"/>
      <c r="BX1606" s="79"/>
      <c r="BY1606" s="79"/>
      <c r="BZ1606" s="79"/>
    </row>
    <row r="1607" spans="1:78">
      <c r="A1607" s="79"/>
      <c r="B1607" s="79"/>
      <c r="C1607" s="79"/>
      <c r="D1607" s="79"/>
      <c r="E1607" s="79"/>
      <c r="F1607" s="79"/>
      <c r="G1607" s="79"/>
      <c r="H1607" s="79"/>
      <c r="I1607" s="79"/>
      <c r="J1607" s="79"/>
      <c r="K1607" s="79"/>
      <c r="L1607" s="79"/>
      <c r="AE1607" s="79"/>
      <c r="AF1607" s="79"/>
      <c r="AG1607" s="79"/>
      <c r="AH1607" s="79"/>
      <c r="AI1607" s="79"/>
      <c r="AJ1607" s="79"/>
      <c r="AK1607" s="79"/>
      <c r="AL1607" s="79"/>
      <c r="AM1607" s="79"/>
      <c r="AN1607" s="79"/>
      <c r="AO1607" s="79"/>
      <c r="AP1607" s="79"/>
      <c r="AQ1607" s="79"/>
      <c r="AR1607" s="79"/>
      <c r="AS1607" s="79"/>
      <c r="AT1607" s="79"/>
      <c r="AU1607" s="79"/>
      <c r="AV1607" s="79"/>
      <c r="AW1607" s="79"/>
      <c r="AX1607" s="79"/>
      <c r="AY1607" s="79"/>
      <c r="AZ1607" s="79"/>
      <c r="BA1607" s="79"/>
      <c r="BB1607" s="79"/>
      <c r="BC1607" s="79"/>
      <c r="BD1607" s="79"/>
      <c r="BE1607" s="79"/>
      <c r="BF1607" s="79"/>
      <c r="BG1607" s="79"/>
      <c r="BH1607" s="79"/>
      <c r="BI1607" s="79"/>
      <c r="BJ1607" s="79"/>
      <c r="BK1607" s="79"/>
      <c r="BL1607" s="79"/>
      <c r="BM1607" s="79"/>
      <c r="BN1607" s="79"/>
      <c r="BO1607" s="79"/>
      <c r="BP1607" s="79"/>
      <c r="BQ1607" s="79"/>
      <c r="BR1607" s="79"/>
      <c r="BS1607" s="79"/>
      <c r="BT1607" s="79"/>
      <c r="BU1607" s="79"/>
      <c r="BV1607" s="79"/>
      <c r="BW1607" s="79"/>
      <c r="BX1607" s="79"/>
      <c r="BY1607" s="79"/>
      <c r="BZ1607" s="79"/>
    </row>
    <row r="1608" spans="1:78">
      <c r="A1608" s="79"/>
      <c r="B1608" s="79"/>
      <c r="C1608" s="79"/>
      <c r="D1608" s="79"/>
      <c r="E1608" s="79"/>
      <c r="F1608" s="79"/>
      <c r="G1608" s="79"/>
      <c r="H1608" s="79"/>
      <c r="I1608" s="79"/>
      <c r="J1608" s="79"/>
      <c r="K1608" s="79"/>
      <c r="L1608" s="79"/>
      <c r="AE1608" s="79"/>
      <c r="AF1608" s="79"/>
      <c r="AG1608" s="79"/>
      <c r="AH1608" s="79"/>
      <c r="AI1608" s="79"/>
      <c r="AJ1608" s="79"/>
      <c r="AK1608" s="79"/>
      <c r="AL1608" s="79"/>
      <c r="AM1608" s="79"/>
      <c r="AN1608" s="79"/>
      <c r="AO1608" s="79"/>
      <c r="AP1608" s="79"/>
      <c r="AQ1608" s="79"/>
      <c r="AR1608" s="79"/>
      <c r="AS1608" s="79"/>
      <c r="AT1608" s="79"/>
      <c r="AU1608" s="79"/>
      <c r="AV1608" s="79"/>
      <c r="AW1608" s="79"/>
      <c r="AX1608" s="79"/>
      <c r="AY1608" s="79"/>
      <c r="AZ1608" s="79"/>
      <c r="BA1608" s="79"/>
      <c r="BB1608" s="79"/>
      <c r="BC1608" s="79"/>
      <c r="BD1608" s="79"/>
      <c r="BE1608" s="79"/>
      <c r="BF1608" s="79"/>
      <c r="BG1608" s="79"/>
      <c r="BH1608" s="79"/>
      <c r="BI1608" s="79"/>
      <c r="BJ1608" s="79"/>
      <c r="BK1608" s="79"/>
      <c r="BL1608" s="79"/>
      <c r="BM1608" s="79"/>
      <c r="BN1608" s="79"/>
      <c r="BO1608" s="79"/>
      <c r="BP1608" s="79"/>
      <c r="BQ1608" s="79"/>
      <c r="BR1608" s="79"/>
      <c r="BS1608" s="79"/>
      <c r="BT1608" s="79"/>
      <c r="BU1608" s="79"/>
      <c r="BV1608" s="79"/>
      <c r="BW1608" s="79"/>
      <c r="BX1608" s="79"/>
      <c r="BY1608" s="79"/>
      <c r="BZ1608" s="79"/>
    </row>
    <row r="1609" spans="1:78">
      <c r="A1609" s="79"/>
      <c r="B1609" s="79"/>
      <c r="C1609" s="79"/>
      <c r="D1609" s="79"/>
      <c r="E1609" s="79"/>
      <c r="F1609" s="79"/>
      <c r="G1609" s="79"/>
      <c r="H1609" s="79"/>
      <c r="I1609" s="79"/>
      <c r="J1609" s="79"/>
      <c r="K1609" s="79"/>
      <c r="L1609" s="79"/>
      <c r="AE1609" s="79"/>
      <c r="AF1609" s="79"/>
      <c r="AG1609" s="79"/>
      <c r="AH1609" s="79"/>
      <c r="AI1609" s="79"/>
      <c r="AJ1609" s="79"/>
      <c r="AK1609" s="79"/>
      <c r="AL1609" s="79"/>
      <c r="AM1609" s="79"/>
      <c r="AN1609" s="79"/>
      <c r="AO1609" s="79"/>
      <c r="AP1609" s="79"/>
      <c r="AQ1609" s="79"/>
      <c r="AR1609" s="79"/>
      <c r="AS1609" s="79"/>
      <c r="AT1609" s="79"/>
      <c r="AU1609" s="79"/>
      <c r="AV1609" s="79"/>
      <c r="AW1609" s="79"/>
      <c r="AX1609" s="79"/>
      <c r="AY1609" s="79"/>
      <c r="AZ1609" s="79"/>
      <c r="BA1609" s="79"/>
      <c r="BB1609" s="79"/>
      <c r="BC1609" s="79"/>
      <c r="BD1609" s="79"/>
      <c r="BE1609" s="79"/>
      <c r="BF1609" s="79"/>
      <c r="BG1609" s="79"/>
      <c r="BH1609" s="79"/>
      <c r="BI1609" s="79"/>
      <c r="BJ1609" s="79"/>
      <c r="BK1609" s="79"/>
      <c r="BL1609" s="79"/>
      <c r="BM1609" s="79"/>
      <c r="BN1609" s="79"/>
      <c r="BO1609" s="79"/>
      <c r="BP1609" s="79"/>
      <c r="BQ1609" s="79"/>
      <c r="BR1609" s="79"/>
      <c r="BS1609" s="79"/>
      <c r="BT1609" s="79"/>
      <c r="BU1609" s="79"/>
      <c r="BV1609" s="79"/>
      <c r="BW1609" s="79"/>
      <c r="BX1609" s="79"/>
      <c r="BY1609" s="79"/>
      <c r="BZ1609" s="79"/>
    </row>
    <row r="1610" spans="1:78">
      <c r="A1610" s="79"/>
      <c r="B1610" s="79"/>
      <c r="C1610" s="79"/>
      <c r="D1610" s="79"/>
      <c r="E1610" s="79"/>
      <c r="F1610" s="79"/>
      <c r="G1610" s="79"/>
      <c r="H1610" s="79"/>
      <c r="I1610" s="79"/>
      <c r="J1610" s="79"/>
      <c r="K1610" s="79"/>
      <c r="L1610" s="79"/>
      <c r="AE1610" s="79"/>
      <c r="AF1610" s="79"/>
      <c r="AG1610" s="79"/>
      <c r="AH1610" s="79"/>
      <c r="AI1610" s="79"/>
      <c r="AJ1610" s="79"/>
      <c r="AK1610" s="79"/>
      <c r="AL1610" s="79"/>
      <c r="AM1610" s="79"/>
      <c r="AN1610" s="79"/>
      <c r="AO1610" s="79"/>
      <c r="AP1610" s="79"/>
      <c r="AQ1610" s="79"/>
      <c r="AR1610" s="79"/>
      <c r="AS1610" s="79"/>
      <c r="AT1610" s="79"/>
      <c r="AU1610" s="79"/>
      <c r="AV1610" s="79"/>
      <c r="AW1610" s="79"/>
      <c r="AX1610" s="79"/>
      <c r="AY1610" s="79"/>
      <c r="AZ1610" s="79"/>
      <c r="BA1610" s="79"/>
      <c r="BB1610" s="79"/>
      <c r="BC1610" s="79"/>
      <c r="BD1610" s="79"/>
      <c r="BE1610" s="79"/>
      <c r="BF1610" s="79"/>
      <c r="BG1610" s="79"/>
      <c r="BH1610" s="79"/>
      <c r="BI1610" s="79"/>
      <c r="BJ1610" s="79"/>
      <c r="BK1610" s="79"/>
      <c r="BL1610" s="79"/>
      <c r="BM1610" s="79"/>
      <c r="BN1610" s="79"/>
      <c r="BO1610" s="79"/>
      <c r="BP1610" s="79"/>
      <c r="BQ1610" s="79"/>
      <c r="BR1610" s="79"/>
      <c r="BS1610" s="79"/>
      <c r="BT1610" s="79"/>
      <c r="BU1610" s="79"/>
      <c r="BV1610" s="79"/>
      <c r="BW1610" s="79"/>
      <c r="BX1610" s="79"/>
      <c r="BY1610" s="79"/>
      <c r="BZ1610" s="79"/>
    </row>
    <row r="1611" spans="1:78">
      <c r="A1611" s="79"/>
      <c r="B1611" s="79"/>
      <c r="C1611" s="79"/>
      <c r="D1611" s="79"/>
      <c r="E1611" s="79"/>
      <c r="F1611" s="79"/>
      <c r="G1611" s="79"/>
      <c r="H1611" s="79"/>
      <c r="I1611" s="79"/>
      <c r="J1611" s="79"/>
      <c r="K1611" s="79"/>
      <c r="L1611" s="79"/>
      <c r="AE1611" s="79"/>
      <c r="AF1611" s="79"/>
      <c r="AG1611" s="79"/>
      <c r="AH1611" s="79"/>
      <c r="AI1611" s="79"/>
      <c r="AJ1611" s="79"/>
      <c r="AK1611" s="79"/>
      <c r="AL1611" s="79"/>
      <c r="AM1611" s="79"/>
      <c r="AN1611" s="79"/>
      <c r="AO1611" s="79"/>
      <c r="AP1611" s="79"/>
      <c r="AQ1611" s="79"/>
      <c r="AR1611" s="79"/>
      <c r="AS1611" s="79"/>
      <c r="AT1611" s="79"/>
      <c r="AU1611" s="79"/>
      <c r="AV1611" s="79"/>
      <c r="AW1611" s="79"/>
      <c r="AX1611" s="79"/>
      <c r="AY1611" s="79"/>
      <c r="AZ1611" s="79"/>
      <c r="BA1611" s="79"/>
      <c r="BB1611" s="79"/>
      <c r="BC1611" s="79"/>
      <c r="BD1611" s="79"/>
      <c r="BE1611" s="79"/>
      <c r="BF1611" s="79"/>
      <c r="BG1611" s="79"/>
      <c r="BH1611" s="79"/>
      <c r="BI1611" s="79"/>
      <c r="BJ1611" s="79"/>
      <c r="BK1611" s="79"/>
      <c r="BL1611" s="79"/>
      <c r="BM1611" s="79"/>
      <c r="BN1611" s="79"/>
      <c r="BO1611" s="79"/>
      <c r="BP1611" s="79"/>
      <c r="BQ1611" s="79"/>
      <c r="BR1611" s="79"/>
      <c r="BS1611" s="79"/>
      <c r="BT1611" s="79"/>
      <c r="BU1611" s="79"/>
      <c r="BV1611" s="79"/>
      <c r="BW1611" s="79"/>
      <c r="BX1611" s="79"/>
      <c r="BY1611" s="79"/>
      <c r="BZ1611" s="79"/>
    </row>
    <row r="1612" spans="1:78">
      <c r="A1612" s="79"/>
      <c r="B1612" s="79"/>
      <c r="C1612" s="79"/>
      <c r="D1612" s="79"/>
      <c r="E1612" s="79"/>
      <c r="F1612" s="79"/>
      <c r="G1612" s="79"/>
      <c r="H1612" s="79"/>
      <c r="I1612" s="79"/>
      <c r="J1612" s="79"/>
      <c r="K1612" s="79"/>
      <c r="L1612" s="79"/>
      <c r="AE1612" s="79"/>
      <c r="AF1612" s="79"/>
      <c r="AG1612" s="79"/>
      <c r="AH1612" s="79"/>
      <c r="AI1612" s="79"/>
      <c r="AJ1612" s="79"/>
      <c r="AK1612" s="79"/>
      <c r="AL1612" s="79"/>
      <c r="AM1612" s="79"/>
      <c r="AN1612" s="79"/>
      <c r="AO1612" s="79"/>
      <c r="AP1612" s="79"/>
      <c r="AQ1612" s="79"/>
      <c r="AR1612" s="79"/>
      <c r="AS1612" s="79"/>
      <c r="AT1612" s="79"/>
      <c r="AU1612" s="79"/>
      <c r="AV1612" s="79"/>
      <c r="AW1612" s="79"/>
      <c r="AX1612" s="79"/>
      <c r="AY1612" s="79"/>
      <c r="AZ1612" s="79"/>
      <c r="BA1612" s="79"/>
      <c r="BB1612" s="79"/>
      <c r="BC1612" s="79"/>
      <c r="BD1612" s="79"/>
      <c r="BE1612" s="79"/>
      <c r="BF1612" s="79"/>
      <c r="BG1612" s="79"/>
      <c r="BH1612" s="79"/>
      <c r="BI1612" s="79"/>
      <c r="BJ1612" s="79"/>
      <c r="BK1612" s="79"/>
      <c r="BL1612" s="79"/>
      <c r="BM1612" s="79"/>
      <c r="BN1612" s="79"/>
      <c r="BO1612" s="79"/>
      <c r="BP1612" s="79"/>
      <c r="BQ1612" s="79"/>
      <c r="BR1612" s="79"/>
      <c r="BS1612" s="79"/>
      <c r="BT1612" s="79"/>
      <c r="BU1612" s="79"/>
      <c r="BV1612" s="79"/>
      <c r="BW1612" s="79"/>
      <c r="BX1612" s="79"/>
      <c r="BY1612" s="79"/>
      <c r="BZ1612" s="79"/>
    </row>
    <row r="1613" spans="1:78">
      <c r="A1613" s="79"/>
      <c r="B1613" s="79"/>
      <c r="C1613" s="79"/>
      <c r="D1613" s="79"/>
      <c r="E1613" s="79"/>
      <c r="F1613" s="79"/>
      <c r="G1613" s="79"/>
      <c r="H1613" s="79"/>
      <c r="I1613" s="79"/>
      <c r="J1613" s="79"/>
      <c r="K1613" s="79"/>
      <c r="L1613" s="79"/>
      <c r="AE1613" s="79"/>
      <c r="AF1613" s="79"/>
      <c r="AG1613" s="79"/>
      <c r="AH1613" s="79"/>
      <c r="AI1613" s="79"/>
      <c r="AJ1613" s="79"/>
      <c r="AK1613" s="79"/>
      <c r="AL1613" s="79"/>
      <c r="AM1613" s="79"/>
      <c r="AN1613" s="79"/>
      <c r="AO1613" s="79"/>
      <c r="AP1613" s="79"/>
      <c r="AQ1613" s="79"/>
      <c r="AR1613" s="79"/>
      <c r="AS1613" s="79"/>
      <c r="AT1613" s="79"/>
      <c r="AU1613" s="79"/>
      <c r="AV1613" s="79"/>
      <c r="AW1613" s="79"/>
      <c r="AX1613" s="79"/>
      <c r="AY1613" s="79"/>
      <c r="AZ1613" s="79"/>
      <c r="BA1613" s="79"/>
      <c r="BB1613" s="79"/>
      <c r="BC1613" s="79"/>
      <c r="BD1613" s="79"/>
      <c r="BE1613" s="79"/>
      <c r="BF1613" s="79"/>
      <c r="BG1613" s="79"/>
      <c r="BH1613" s="79"/>
      <c r="BI1613" s="79"/>
      <c r="BJ1613" s="79"/>
      <c r="BK1613" s="79"/>
      <c r="BL1613" s="79"/>
      <c r="BM1613" s="79"/>
      <c r="BN1613" s="79"/>
      <c r="BO1613" s="79"/>
      <c r="BP1613" s="79"/>
      <c r="BQ1613" s="79"/>
      <c r="BR1613" s="79"/>
      <c r="BS1613" s="79"/>
      <c r="BT1613" s="79"/>
      <c r="BU1613" s="79"/>
      <c r="BV1613" s="79"/>
      <c r="BW1613" s="79"/>
      <c r="BX1613" s="79"/>
      <c r="BY1613" s="79"/>
      <c r="BZ1613" s="79"/>
    </row>
    <row r="1614" spans="1:78">
      <c r="A1614" s="79"/>
      <c r="B1614" s="79"/>
      <c r="C1614" s="79"/>
      <c r="D1614" s="79"/>
      <c r="E1614" s="79"/>
      <c r="F1614" s="79"/>
      <c r="G1614" s="79"/>
      <c r="H1614" s="79"/>
      <c r="I1614" s="79"/>
      <c r="J1614" s="79"/>
      <c r="K1614" s="79"/>
      <c r="L1614" s="79"/>
      <c r="AE1614" s="79"/>
      <c r="AF1614" s="79"/>
      <c r="AG1614" s="79"/>
      <c r="AH1614" s="79"/>
      <c r="AI1614" s="79"/>
      <c r="AJ1614" s="79"/>
      <c r="AK1614" s="79"/>
      <c r="AL1614" s="79"/>
      <c r="AM1614" s="79"/>
      <c r="AN1614" s="79"/>
      <c r="AO1614" s="79"/>
      <c r="AP1614" s="79"/>
      <c r="AQ1614" s="79"/>
      <c r="AR1614" s="79"/>
      <c r="AS1614" s="79"/>
      <c r="AT1614" s="79"/>
      <c r="AU1614" s="79"/>
      <c r="AV1614" s="79"/>
      <c r="AW1614" s="79"/>
      <c r="AX1614" s="79"/>
      <c r="AY1614" s="79"/>
      <c r="AZ1614" s="79"/>
      <c r="BA1614" s="79"/>
      <c r="BB1614" s="79"/>
      <c r="BC1614" s="79"/>
      <c r="BD1614" s="79"/>
      <c r="BE1614" s="79"/>
      <c r="BF1614" s="79"/>
      <c r="BG1614" s="79"/>
      <c r="BH1614" s="79"/>
      <c r="BI1614" s="79"/>
      <c r="BJ1614" s="79"/>
      <c r="BK1614" s="79"/>
      <c r="BL1614" s="79"/>
      <c r="BM1614" s="79"/>
      <c r="BN1614" s="79"/>
      <c r="BO1614" s="79"/>
      <c r="BP1614" s="79"/>
      <c r="BQ1614" s="79"/>
      <c r="BR1614" s="79"/>
      <c r="BS1614" s="79"/>
      <c r="BT1614" s="79"/>
      <c r="BU1614" s="79"/>
      <c r="BV1614" s="79"/>
      <c r="BW1614" s="79"/>
      <c r="BX1614" s="79"/>
      <c r="BY1614" s="79"/>
      <c r="BZ1614" s="79"/>
    </row>
    <row r="1615" spans="1:78">
      <c r="A1615" s="79"/>
      <c r="B1615" s="79"/>
      <c r="C1615" s="79"/>
      <c r="D1615" s="79"/>
      <c r="E1615" s="79"/>
      <c r="F1615" s="79"/>
      <c r="G1615" s="79"/>
      <c r="H1615" s="79"/>
      <c r="I1615" s="79"/>
      <c r="J1615" s="79"/>
      <c r="K1615" s="79"/>
      <c r="L1615" s="79"/>
      <c r="AE1615" s="79"/>
      <c r="AF1615" s="79"/>
      <c r="AG1615" s="79"/>
      <c r="AH1615" s="79"/>
      <c r="AI1615" s="79"/>
      <c r="AJ1615" s="79"/>
      <c r="AK1615" s="79"/>
      <c r="AL1615" s="79"/>
      <c r="AM1615" s="79"/>
      <c r="AN1615" s="79"/>
      <c r="AO1615" s="79"/>
      <c r="AP1615" s="79"/>
      <c r="AQ1615" s="79"/>
      <c r="AR1615" s="79"/>
      <c r="AS1615" s="79"/>
      <c r="AT1615" s="79"/>
      <c r="AU1615" s="79"/>
      <c r="AV1615" s="79"/>
      <c r="AW1615" s="79"/>
      <c r="AX1615" s="79"/>
      <c r="AY1615" s="79"/>
      <c r="AZ1615" s="79"/>
      <c r="BA1615" s="79"/>
      <c r="BB1615" s="79"/>
      <c r="BC1615" s="79"/>
      <c r="BD1615" s="79"/>
      <c r="BE1615" s="79"/>
      <c r="BF1615" s="79"/>
      <c r="BG1615" s="79"/>
      <c r="BH1615" s="79"/>
      <c r="BI1615" s="79"/>
      <c r="BJ1615" s="79"/>
      <c r="BK1615" s="79"/>
      <c r="BL1615" s="79"/>
      <c r="BM1615" s="79"/>
      <c r="BN1615" s="79"/>
      <c r="BO1615" s="79"/>
      <c r="BP1615" s="79"/>
      <c r="BQ1615" s="79"/>
      <c r="BR1615" s="79"/>
      <c r="BS1615" s="79"/>
      <c r="BT1615" s="79"/>
      <c r="BU1615" s="79"/>
      <c r="BV1615" s="79"/>
      <c r="BW1615" s="79"/>
      <c r="BX1615" s="79"/>
      <c r="BY1615" s="79"/>
      <c r="BZ1615" s="79"/>
    </row>
    <row r="1616" spans="1:78">
      <c r="A1616" s="79"/>
      <c r="B1616" s="79"/>
      <c r="C1616" s="79"/>
      <c r="D1616" s="79"/>
      <c r="E1616" s="79"/>
      <c r="F1616" s="79"/>
      <c r="G1616" s="79"/>
      <c r="H1616" s="79"/>
      <c r="I1616" s="79"/>
      <c r="J1616" s="79"/>
      <c r="K1616" s="79"/>
      <c r="L1616" s="79"/>
      <c r="AE1616" s="79"/>
      <c r="AF1616" s="79"/>
      <c r="AG1616" s="79"/>
      <c r="AH1616" s="79"/>
      <c r="AI1616" s="79"/>
      <c r="AJ1616" s="79"/>
      <c r="AK1616" s="79"/>
      <c r="AL1616" s="79"/>
      <c r="AM1616" s="79"/>
      <c r="AN1616" s="79"/>
      <c r="AO1616" s="79"/>
      <c r="AP1616" s="79"/>
      <c r="AQ1616" s="79"/>
      <c r="AR1616" s="79"/>
      <c r="AS1616" s="79"/>
      <c r="AT1616" s="79"/>
      <c r="AU1616" s="79"/>
      <c r="AV1616" s="79"/>
      <c r="AW1616" s="79"/>
      <c r="AX1616" s="79"/>
      <c r="AY1616" s="79"/>
      <c r="AZ1616" s="79"/>
      <c r="BA1616" s="79"/>
      <c r="BB1616" s="79"/>
      <c r="BC1616" s="79"/>
      <c r="BD1616" s="79"/>
      <c r="BE1616" s="79"/>
      <c r="BF1616" s="79"/>
      <c r="BG1616" s="79"/>
      <c r="BH1616" s="79"/>
      <c r="BI1616" s="79"/>
      <c r="BJ1616" s="79"/>
      <c r="BK1616" s="79"/>
      <c r="BL1616" s="79"/>
      <c r="BM1616" s="79"/>
      <c r="BN1616" s="79"/>
      <c r="BO1616" s="79"/>
      <c r="BP1616" s="79"/>
      <c r="BQ1616" s="79"/>
      <c r="BR1616" s="79"/>
      <c r="BS1616" s="79"/>
      <c r="BT1616" s="79"/>
      <c r="BU1616" s="79"/>
      <c r="BV1616" s="79"/>
      <c r="BW1616" s="79"/>
      <c r="BX1616" s="79"/>
      <c r="BY1616" s="79"/>
      <c r="BZ1616" s="79"/>
    </row>
    <row r="1617" spans="1:78">
      <c r="A1617" s="79"/>
      <c r="B1617" s="79"/>
      <c r="C1617" s="79"/>
      <c r="D1617" s="79"/>
      <c r="E1617" s="79"/>
      <c r="F1617" s="79"/>
      <c r="G1617" s="79"/>
      <c r="H1617" s="79"/>
      <c r="I1617" s="79"/>
      <c r="J1617" s="79"/>
      <c r="K1617" s="79"/>
      <c r="L1617" s="79"/>
      <c r="AE1617" s="79"/>
      <c r="AF1617" s="79"/>
      <c r="AG1617" s="79"/>
      <c r="AH1617" s="79"/>
      <c r="AI1617" s="79"/>
      <c r="AJ1617" s="79"/>
      <c r="AK1617" s="79"/>
      <c r="AL1617" s="79"/>
      <c r="AM1617" s="79"/>
      <c r="AN1617" s="79"/>
      <c r="AO1617" s="79"/>
      <c r="AP1617" s="79"/>
      <c r="AQ1617" s="79"/>
      <c r="AR1617" s="79"/>
      <c r="AS1617" s="79"/>
      <c r="AT1617" s="79"/>
      <c r="AU1617" s="79"/>
      <c r="AV1617" s="79"/>
      <c r="AW1617" s="79"/>
      <c r="AX1617" s="79"/>
      <c r="AY1617" s="79"/>
      <c r="AZ1617" s="79"/>
      <c r="BA1617" s="79"/>
      <c r="BB1617" s="79"/>
      <c r="BC1617" s="79"/>
      <c r="BD1617" s="79"/>
      <c r="BE1617" s="79"/>
      <c r="BF1617" s="79"/>
      <c r="BG1617" s="79"/>
      <c r="BH1617" s="79"/>
      <c r="BI1617" s="79"/>
      <c r="BJ1617" s="79"/>
      <c r="BK1617" s="79"/>
      <c r="BL1617" s="79"/>
      <c r="BM1617" s="79"/>
      <c r="BN1617" s="79"/>
      <c r="BO1617" s="79"/>
      <c r="BP1617" s="79"/>
      <c r="BQ1617" s="79"/>
      <c r="BR1617" s="79"/>
      <c r="BS1617" s="79"/>
      <c r="BT1617" s="79"/>
      <c r="BU1617" s="79"/>
      <c r="BV1617" s="79"/>
      <c r="BW1617" s="79"/>
      <c r="BX1617" s="79"/>
      <c r="BY1617" s="79"/>
      <c r="BZ1617" s="79"/>
    </row>
    <row r="1618" spans="1:78">
      <c r="A1618" s="79"/>
      <c r="B1618" s="79"/>
      <c r="C1618" s="79"/>
      <c r="D1618" s="79"/>
      <c r="E1618" s="79"/>
      <c r="F1618" s="79"/>
      <c r="G1618" s="79"/>
      <c r="H1618" s="79"/>
      <c r="I1618" s="79"/>
      <c r="J1618" s="79"/>
      <c r="K1618" s="79"/>
      <c r="L1618" s="79"/>
      <c r="AE1618" s="79"/>
      <c r="AF1618" s="79"/>
      <c r="AG1618" s="79"/>
      <c r="AH1618" s="79"/>
      <c r="AI1618" s="79"/>
      <c r="AJ1618" s="79"/>
      <c r="AK1618" s="79"/>
      <c r="AL1618" s="79"/>
      <c r="AM1618" s="79"/>
      <c r="AN1618" s="79"/>
      <c r="AO1618" s="79"/>
      <c r="AP1618" s="79"/>
      <c r="AQ1618" s="79"/>
      <c r="AR1618" s="79"/>
      <c r="AS1618" s="79"/>
      <c r="AT1618" s="79"/>
      <c r="AU1618" s="79"/>
      <c r="AV1618" s="79"/>
      <c r="AW1618" s="79"/>
      <c r="AX1618" s="79"/>
      <c r="AY1618" s="79"/>
      <c r="AZ1618" s="79"/>
      <c r="BA1618" s="79"/>
      <c r="BB1618" s="79"/>
      <c r="BC1618" s="79"/>
      <c r="BD1618" s="79"/>
      <c r="BE1618" s="79"/>
      <c r="BF1618" s="79"/>
      <c r="BG1618" s="79"/>
      <c r="BH1618" s="79"/>
      <c r="BI1618" s="79"/>
      <c r="BJ1618" s="79"/>
      <c r="BK1618" s="79"/>
      <c r="BL1618" s="79"/>
      <c r="BM1618" s="79"/>
      <c r="BN1618" s="79"/>
      <c r="BO1618" s="79"/>
      <c r="BP1618" s="79"/>
      <c r="BQ1618" s="79"/>
      <c r="BR1618" s="79"/>
      <c r="BS1618" s="79"/>
      <c r="BT1618" s="79"/>
      <c r="BU1618" s="79"/>
      <c r="BV1618" s="79"/>
      <c r="BW1618" s="79"/>
      <c r="BX1618" s="79"/>
      <c r="BY1618" s="79"/>
      <c r="BZ1618" s="79"/>
    </row>
    <row r="1619" spans="1:78">
      <c r="A1619" s="79"/>
      <c r="B1619" s="79"/>
      <c r="C1619" s="79"/>
      <c r="D1619" s="79"/>
      <c r="E1619" s="79"/>
      <c r="F1619" s="79"/>
      <c r="G1619" s="79"/>
      <c r="H1619" s="79"/>
      <c r="I1619" s="79"/>
      <c r="J1619" s="79"/>
      <c r="K1619" s="79"/>
      <c r="L1619" s="79"/>
      <c r="AE1619" s="79"/>
      <c r="AF1619" s="79"/>
      <c r="AG1619" s="79"/>
      <c r="AH1619" s="79"/>
      <c r="AI1619" s="79"/>
      <c r="AJ1619" s="79"/>
      <c r="AK1619" s="79"/>
      <c r="AL1619" s="79"/>
      <c r="AM1619" s="79"/>
      <c r="AN1619" s="79"/>
      <c r="AO1619" s="79"/>
      <c r="AP1619" s="79"/>
      <c r="AQ1619" s="79"/>
      <c r="AR1619" s="79"/>
      <c r="AS1619" s="79"/>
      <c r="AT1619" s="79"/>
      <c r="AU1619" s="79"/>
      <c r="AV1619" s="79"/>
      <c r="AW1619" s="79"/>
      <c r="AX1619" s="79"/>
      <c r="AY1619" s="79"/>
      <c r="AZ1619" s="79"/>
      <c r="BA1619" s="79"/>
      <c r="BB1619" s="79"/>
      <c r="BC1619" s="79"/>
      <c r="BD1619" s="79"/>
      <c r="BE1619" s="79"/>
      <c r="BF1619" s="79"/>
      <c r="BG1619" s="79"/>
      <c r="BH1619" s="79"/>
      <c r="BI1619" s="79"/>
      <c r="BJ1619" s="79"/>
      <c r="BK1619" s="79"/>
      <c r="BL1619" s="79"/>
      <c r="BM1619" s="79"/>
      <c r="BN1619" s="79"/>
      <c r="BO1619" s="79"/>
      <c r="BP1619" s="79"/>
      <c r="BQ1619" s="79"/>
      <c r="BR1619" s="79"/>
      <c r="BS1619" s="79"/>
      <c r="BT1619" s="79"/>
      <c r="BU1619" s="79"/>
      <c r="BV1619" s="79"/>
      <c r="BW1619" s="79"/>
      <c r="BX1619" s="79"/>
      <c r="BY1619" s="79"/>
      <c r="BZ1619" s="79"/>
    </row>
    <row r="1620" spans="1:78">
      <c r="A1620" s="79"/>
      <c r="B1620" s="79"/>
      <c r="C1620" s="79"/>
      <c r="D1620" s="79"/>
      <c r="E1620" s="79"/>
      <c r="F1620" s="79"/>
      <c r="G1620" s="79"/>
      <c r="H1620" s="79"/>
      <c r="I1620" s="79"/>
      <c r="J1620" s="79"/>
      <c r="K1620" s="79"/>
      <c r="L1620" s="79"/>
      <c r="AE1620" s="79"/>
      <c r="AF1620" s="79"/>
      <c r="AG1620" s="79"/>
      <c r="AH1620" s="79"/>
      <c r="AI1620" s="79"/>
      <c r="AJ1620" s="79"/>
      <c r="AK1620" s="79"/>
      <c r="AL1620" s="79"/>
      <c r="AM1620" s="79"/>
      <c r="AN1620" s="79"/>
      <c r="AO1620" s="79"/>
      <c r="AP1620" s="79"/>
      <c r="AQ1620" s="79"/>
      <c r="AR1620" s="79"/>
      <c r="AS1620" s="79"/>
      <c r="AT1620" s="79"/>
      <c r="AU1620" s="79"/>
      <c r="AV1620" s="79"/>
      <c r="AW1620" s="79"/>
      <c r="AX1620" s="79"/>
      <c r="AY1620" s="79"/>
      <c r="AZ1620" s="79"/>
      <c r="BA1620" s="79"/>
      <c r="BB1620" s="79"/>
      <c r="BC1620" s="79"/>
      <c r="BD1620" s="79"/>
      <c r="BE1620" s="79"/>
      <c r="BF1620" s="79"/>
      <c r="BG1620" s="79"/>
      <c r="BH1620" s="79"/>
      <c r="BI1620" s="79"/>
      <c r="BJ1620" s="79"/>
      <c r="BK1620" s="79"/>
      <c r="BL1620" s="79"/>
      <c r="BM1620" s="79"/>
      <c r="BN1620" s="79"/>
      <c r="BO1620" s="79"/>
      <c r="BP1620" s="79"/>
      <c r="BQ1620" s="79"/>
      <c r="BR1620" s="79"/>
      <c r="BS1620" s="79"/>
      <c r="BT1620" s="79"/>
      <c r="BU1620" s="79"/>
      <c r="BV1620" s="79"/>
      <c r="BW1620" s="79"/>
      <c r="BX1620" s="79"/>
      <c r="BY1620" s="79"/>
      <c r="BZ1620" s="79"/>
    </row>
    <row r="1621" spans="1:78">
      <c r="A1621" s="79"/>
      <c r="B1621" s="79"/>
      <c r="C1621" s="79"/>
      <c r="D1621" s="79"/>
      <c r="E1621" s="79"/>
      <c r="F1621" s="79"/>
      <c r="G1621" s="79"/>
      <c r="H1621" s="79"/>
      <c r="I1621" s="79"/>
      <c r="J1621" s="79"/>
      <c r="K1621" s="79"/>
      <c r="L1621" s="79"/>
      <c r="AE1621" s="79"/>
      <c r="AF1621" s="79"/>
      <c r="AG1621" s="79"/>
      <c r="AH1621" s="79"/>
      <c r="AI1621" s="79"/>
      <c r="AJ1621" s="79"/>
      <c r="AK1621" s="79"/>
      <c r="AL1621" s="79"/>
      <c r="AM1621" s="79"/>
      <c r="AN1621" s="79"/>
      <c r="AO1621" s="79"/>
      <c r="AP1621" s="79"/>
      <c r="AQ1621" s="79"/>
      <c r="AR1621" s="79"/>
      <c r="AS1621" s="79"/>
      <c r="AT1621" s="79"/>
      <c r="AU1621" s="79"/>
      <c r="AV1621" s="79"/>
      <c r="AW1621" s="79"/>
      <c r="AX1621" s="79"/>
      <c r="AY1621" s="79"/>
      <c r="AZ1621" s="79"/>
      <c r="BA1621" s="79"/>
      <c r="BB1621" s="79"/>
      <c r="BC1621" s="79"/>
      <c r="BD1621" s="79"/>
      <c r="BE1621" s="79"/>
      <c r="BF1621" s="79"/>
      <c r="BG1621" s="79"/>
      <c r="BH1621" s="79"/>
      <c r="BI1621" s="79"/>
      <c r="BJ1621" s="79"/>
      <c r="BK1621" s="79"/>
      <c r="BL1621" s="79"/>
      <c r="BM1621" s="79"/>
      <c r="BN1621" s="79"/>
      <c r="BO1621" s="79"/>
      <c r="BP1621" s="79"/>
      <c r="BQ1621" s="79"/>
      <c r="BR1621" s="79"/>
      <c r="BS1621" s="79"/>
      <c r="BT1621" s="79"/>
      <c r="BU1621" s="79"/>
      <c r="BV1621" s="79"/>
      <c r="BW1621" s="79"/>
      <c r="BX1621" s="79"/>
      <c r="BY1621" s="79"/>
      <c r="BZ1621" s="79"/>
    </row>
    <row r="1622" spans="1:78">
      <c r="A1622" s="79"/>
      <c r="B1622" s="79"/>
      <c r="C1622" s="79"/>
      <c r="D1622" s="79"/>
      <c r="E1622" s="79"/>
      <c r="F1622" s="79"/>
      <c r="G1622" s="79"/>
      <c r="H1622" s="79"/>
      <c r="I1622" s="79"/>
      <c r="J1622" s="79"/>
      <c r="K1622" s="79"/>
      <c r="L1622" s="79"/>
      <c r="AE1622" s="79"/>
      <c r="AF1622" s="79"/>
      <c r="AG1622" s="79"/>
      <c r="AH1622" s="79"/>
      <c r="AI1622" s="79"/>
      <c r="AJ1622" s="79"/>
      <c r="AK1622" s="79"/>
      <c r="AL1622" s="79"/>
      <c r="AM1622" s="79"/>
      <c r="AN1622" s="79"/>
      <c r="AO1622" s="79"/>
      <c r="AP1622" s="79"/>
      <c r="AQ1622" s="79"/>
      <c r="AR1622" s="79"/>
      <c r="AS1622" s="79"/>
      <c r="AT1622" s="79"/>
      <c r="AU1622" s="79"/>
      <c r="AV1622" s="79"/>
      <c r="AW1622" s="79"/>
      <c r="AX1622" s="79"/>
      <c r="AY1622" s="79"/>
      <c r="AZ1622" s="79"/>
      <c r="BA1622" s="79"/>
      <c r="BB1622" s="79"/>
      <c r="BC1622" s="79"/>
      <c r="BD1622" s="79"/>
      <c r="BE1622" s="79"/>
      <c r="BF1622" s="79"/>
      <c r="BG1622" s="79"/>
      <c r="BH1622" s="79"/>
      <c r="BI1622" s="79"/>
      <c r="BJ1622" s="79"/>
      <c r="BK1622" s="79"/>
      <c r="BL1622" s="79"/>
      <c r="BM1622" s="79"/>
      <c r="BN1622" s="79"/>
      <c r="BO1622" s="79"/>
      <c r="BP1622" s="79"/>
      <c r="BQ1622" s="79"/>
      <c r="BR1622" s="79"/>
      <c r="BS1622" s="79"/>
      <c r="BT1622" s="79"/>
      <c r="BU1622" s="79"/>
      <c r="BV1622" s="79"/>
      <c r="BW1622" s="79"/>
      <c r="BX1622" s="79"/>
      <c r="BY1622" s="79"/>
      <c r="BZ1622" s="79"/>
    </row>
    <row r="1623" spans="1:78">
      <c r="A1623" s="79"/>
      <c r="B1623" s="79"/>
      <c r="C1623" s="79"/>
      <c r="D1623" s="79"/>
      <c r="E1623" s="79"/>
      <c r="F1623" s="79"/>
      <c r="G1623" s="79"/>
      <c r="H1623" s="79"/>
      <c r="I1623" s="79"/>
      <c r="J1623" s="79"/>
      <c r="K1623" s="79"/>
      <c r="L1623" s="79"/>
      <c r="AE1623" s="79"/>
      <c r="AF1623" s="79"/>
      <c r="AG1623" s="79"/>
      <c r="AH1623" s="79"/>
      <c r="AI1623" s="79"/>
      <c r="AJ1623" s="79"/>
      <c r="AK1623" s="79"/>
      <c r="AL1623" s="79"/>
      <c r="AM1623" s="79"/>
      <c r="AN1623" s="79"/>
      <c r="AO1623" s="79"/>
      <c r="AP1623" s="79"/>
      <c r="AQ1623" s="79"/>
      <c r="AR1623" s="79"/>
      <c r="AS1623" s="79"/>
      <c r="AT1623" s="79"/>
      <c r="AU1623" s="79"/>
      <c r="AV1623" s="79"/>
      <c r="AW1623" s="79"/>
      <c r="AX1623" s="79"/>
      <c r="AY1623" s="79"/>
      <c r="AZ1623" s="79"/>
      <c r="BA1623" s="79"/>
      <c r="BB1623" s="79"/>
      <c r="BC1623" s="79"/>
      <c r="BD1623" s="79"/>
      <c r="BE1623" s="79"/>
      <c r="BF1623" s="79"/>
      <c r="BG1623" s="79"/>
      <c r="BH1623" s="79"/>
      <c r="BI1623" s="79"/>
      <c r="BJ1623" s="79"/>
      <c r="BK1623" s="79"/>
      <c r="BL1623" s="79"/>
      <c r="BM1623" s="79"/>
      <c r="BN1623" s="79"/>
      <c r="BO1623" s="79"/>
      <c r="BP1623" s="79"/>
      <c r="BQ1623" s="79"/>
      <c r="BR1623" s="79"/>
      <c r="BS1623" s="79"/>
      <c r="BT1623" s="79"/>
      <c r="BU1623" s="79"/>
      <c r="BV1623" s="79"/>
      <c r="BW1623" s="79"/>
      <c r="BX1623" s="79"/>
      <c r="BY1623" s="79"/>
      <c r="BZ1623" s="79"/>
    </row>
    <row r="1624" spans="1:78">
      <c r="A1624" s="79"/>
      <c r="B1624" s="79"/>
      <c r="C1624" s="79"/>
      <c r="D1624" s="79"/>
      <c r="E1624" s="79"/>
      <c r="F1624" s="79"/>
      <c r="G1624" s="79"/>
      <c r="H1624" s="79"/>
      <c r="I1624" s="79"/>
      <c r="J1624" s="79"/>
      <c r="K1624" s="79"/>
      <c r="L1624" s="79"/>
      <c r="AE1624" s="79"/>
      <c r="AF1624" s="79"/>
      <c r="AG1624" s="79"/>
      <c r="AH1624" s="79"/>
      <c r="AI1624" s="79"/>
      <c r="AJ1624" s="79"/>
      <c r="AK1624" s="79"/>
      <c r="AL1624" s="79"/>
      <c r="AM1624" s="79"/>
      <c r="AN1624" s="79"/>
      <c r="AO1624" s="79"/>
      <c r="AP1624" s="79"/>
      <c r="AQ1624" s="79"/>
      <c r="AR1624" s="79"/>
      <c r="AS1624" s="79"/>
      <c r="AT1624" s="79"/>
      <c r="AU1624" s="79"/>
      <c r="AV1624" s="79"/>
      <c r="AW1624" s="79"/>
      <c r="AX1624" s="79"/>
      <c r="AY1624" s="79"/>
      <c r="AZ1624" s="79"/>
      <c r="BA1624" s="79"/>
      <c r="BB1624" s="79"/>
      <c r="BC1624" s="79"/>
      <c r="BD1624" s="79"/>
      <c r="BE1624" s="79"/>
      <c r="BF1624" s="79"/>
      <c r="BG1624" s="79"/>
      <c r="BH1624" s="79"/>
      <c r="BI1624" s="79"/>
      <c r="BJ1624" s="79"/>
      <c r="BK1624" s="79"/>
      <c r="BL1624" s="79"/>
      <c r="BM1624" s="79"/>
      <c r="BN1624" s="79"/>
      <c r="BO1624" s="79"/>
      <c r="BP1624" s="79"/>
      <c r="BQ1624" s="79"/>
      <c r="BR1624" s="79"/>
      <c r="BS1624" s="79"/>
      <c r="BT1624" s="79"/>
      <c r="BU1624" s="79"/>
      <c r="BV1624" s="79"/>
      <c r="BW1624" s="79"/>
      <c r="BX1624" s="79"/>
      <c r="BY1624" s="79"/>
      <c r="BZ1624" s="79"/>
    </row>
    <row r="1625" spans="1:78">
      <c r="A1625" s="79"/>
      <c r="B1625" s="79"/>
      <c r="C1625" s="79"/>
      <c r="D1625" s="79"/>
      <c r="E1625" s="79"/>
      <c r="F1625" s="79"/>
      <c r="G1625" s="79"/>
      <c r="H1625" s="79"/>
      <c r="I1625" s="79"/>
      <c r="J1625" s="79"/>
      <c r="K1625" s="79"/>
      <c r="L1625" s="79"/>
      <c r="AE1625" s="79"/>
      <c r="AF1625" s="79"/>
      <c r="AG1625" s="79"/>
      <c r="AH1625" s="79"/>
      <c r="AI1625" s="79"/>
      <c r="AJ1625" s="79"/>
      <c r="AK1625" s="79"/>
      <c r="AL1625" s="79"/>
      <c r="AM1625" s="79"/>
      <c r="AN1625" s="79"/>
      <c r="AO1625" s="79"/>
      <c r="AP1625" s="79"/>
      <c r="AQ1625" s="79"/>
      <c r="AR1625" s="79"/>
      <c r="AS1625" s="79"/>
      <c r="AT1625" s="79"/>
      <c r="AU1625" s="79"/>
      <c r="AV1625" s="79"/>
      <c r="AW1625" s="79"/>
      <c r="AX1625" s="79"/>
      <c r="AY1625" s="79"/>
      <c r="AZ1625" s="79"/>
      <c r="BA1625" s="79"/>
      <c r="BB1625" s="79"/>
      <c r="BC1625" s="79"/>
      <c r="BD1625" s="79"/>
      <c r="BE1625" s="79"/>
      <c r="BF1625" s="79"/>
      <c r="BG1625" s="79"/>
      <c r="BH1625" s="79"/>
      <c r="BI1625" s="79"/>
      <c r="BJ1625" s="79"/>
      <c r="BK1625" s="79"/>
      <c r="BL1625" s="79"/>
      <c r="BM1625" s="79"/>
      <c r="BN1625" s="79"/>
      <c r="BO1625" s="79"/>
      <c r="BP1625" s="79"/>
      <c r="BQ1625" s="79"/>
      <c r="BR1625" s="79"/>
      <c r="BS1625" s="79"/>
      <c r="BT1625" s="79"/>
      <c r="BU1625" s="79"/>
      <c r="BV1625" s="79"/>
      <c r="BW1625" s="79"/>
      <c r="BX1625" s="79"/>
      <c r="BY1625" s="79"/>
      <c r="BZ1625" s="79"/>
    </row>
    <row r="1626" spans="1:78">
      <c r="A1626" s="79"/>
      <c r="B1626" s="79"/>
      <c r="C1626" s="79"/>
      <c r="D1626" s="79"/>
      <c r="E1626" s="79"/>
      <c r="F1626" s="79"/>
      <c r="G1626" s="79"/>
      <c r="H1626" s="79"/>
      <c r="I1626" s="79"/>
      <c r="J1626" s="79"/>
      <c r="K1626" s="79"/>
      <c r="L1626" s="79"/>
      <c r="AE1626" s="79"/>
      <c r="AF1626" s="79"/>
      <c r="AG1626" s="79"/>
      <c r="AH1626" s="79"/>
      <c r="AI1626" s="79"/>
      <c r="AJ1626" s="79"/>
      <c r="AK1626" s="79"/>
      <c r="AL1626" s="79"/>
      <c r="AM1626" s="79"/>
      <c r="AN1626" s="79"/>
      <c r="AO1626" s="79"/>
      <c r="AP1626" s="79"/>
      <c r="AQ1626" s="79"/>
      <c r="AR1626" s="79"/>
      <c r="AS1626" s="79"/>
      <c r="AT1626" s="79"/>
      <c r="AU1626" s="79"/>
      <c r="AV1626" s="79"/>
      <c r="AW1626" s="79"/>
      <c r="AX1626" s="79"/>
      <c r="AY1626" s="79"/>
      <c r="AZ1626" s="79"/>
      <c r="BA1626" s="79"/>
      <c r="BB1626" s="79"/>
      <c r="BC1626" s="79"/>
      <c r="BD1626" s="79"/>
      <c r="BE1626" s="79"/>
      <c r="BF1626" s="79"/>
      <c r="BG1626" s="79"/>
      <c r="BH1626" s="79"/>
      <c r="BI1626" s="79"/>
      <c r="BJ1626" s="79"/>
      <c r="BK1626" s="79"/>
      <c r="BL1626" s="79"/>
      <c r="BM1626" s="79"/>
      <c r="BN1626" s="79"/>
      <c r="BO1626" s="79"/>
      <c r="BP1626" s="79"/>
      <c r="BQ1626" s="79"/>
      <c r="BR1626" s="79"/>
      <c r="BS1626" s="79"/>
      <c r="BT1626" s="79"/>
      <c r="BU1626" s="79"/>
      <c r="BV1626" s="79"/>
      <c r="BW1626" s="79"/>
      <c r="BX1626" s="79"/>
      <c r="BY1626" s="79"/>
      <c r="BZ1626" s="79"/>
    </row>
    <row r="1627" spans="1:78">
      <c r="A1627" s="79"/>
      <c r="B1627" s="79"/>
      <c r="C1627" s="79"/>
      <c r="D1627" s="79"/>
      <c r="E1627" s="79"/>
      <c r="F1627" s="79"/>
      <c r="G1627" s="79"/>
      <c r="H1627" s="79"/>
      <c r="I1627" s="79"/>
      <c r="J1627" s="79"/>
      <c r="K1627" s="79"/>
      <c r="L1627" s="79"/>
      <c r="AE1627" s="79"/>
      <c r="AF1627" s="79"/>
      <c r="AG1627" s="79"/>
      <c r="AH1627" s="79"/>
      <c r="AI1627" s="79"/>
      <c r="AJ1627" s="79"/>
      <c r="AK1627" s="79"/>
      <c r="AL1627" s="79"/>
      <c r="AM1627" s="79"/>
      <c r="AN1627" s="79"/>
      <c r="AO1627" s="79"/>
      <c r="AP1627" s="79"/>
      <c r="AQ1627" s="79"/>
      <c r="AR1627" s="79"/>
      <c r="AS1627" s="79"/>
      <c r="AT1627" s="79"/>
      <c r="AU1627" s="79"/>
      <c r="AV1627" s="79"/>
      <c r="AW1627" s="79"/>
      <c r="AX1627" s="79"/>
      <c r="AY1627" s="79"/>
      <c r="AZ1627" s="79"/>
      <c r="BA1627" s="79"/>
      <c r="BB1627" s="79"/>
      <c r="BC1627" s="79"/>
      <c r="BD1627" s="79"/>
      <c r="BE1627" s="79"/>
      <c r="BF1627" s="79"/>
      <c r="BG1627" s="79"/>
      <c r="BH1627" s="79"/>
      <c r="BI1627" s="79"/>
      <c r="BJ1627" s="79"/>
      <c r="BK1627" s="79"/>
      <c r="BL1627" s="79"/>
      <c r="BM1627" s="79"/>
      <c r="BN1627" s="79"/>
      <c r="BO1627" s="79"/>
      <c r="BP1627" s="79"/>
      <c r="BQ1627" s="79"/>
      <c r="BR1627" s="79"/>
      <c r="BS1627" s="79"/>
      <c r="BT1627" s="79"/>
      <c r="BU1627" s="79"/>
      <c r="BV1627" s="79"/>
      <c r="BW1627" s="79"/>
      <c r="BX1627" s="79"/>
      <c r="BY1627" s="79"/>
      <c r="BZ1627" s="79"/>
    </row>
    <row r="1628" spans="1:78">
      <c r="A1628" s="79"/>
      <c r="B1628" s="79"/>
      <c r="C1628" s="79"/>
      <c r="D1628" s="79"/>
      <c r="E1628" s="79"/>
      <c r="F1628" s="79"/>
      <c r="G1628" s="79"/>
      <c r="H1628" s="79"/>
      <c r="I1628" s="79"/>
      <c r="J1628" s="79"/>
      <c r="K1628" s="79"/>
      <c r="L1628" s="79"/>
      <c r="AE1628" s="79"/>
      <c r="AF1628" s="79"/>
      <c r="AG1628" s="79"/>
      <c r="AH1628" s="79"/>
      <c r="AI1628" s="79"/>
      <c r="AJ1628" s="79"/>
      <c r="AK1628" s="79"/>
      <c r="AL1628" s="79"/>
      <c r="AM1628" s="79"/>
      <c r="AN1628" s="79"/>
      <c r="AO1628" s="79"/>
      <c r="AP1628" s="79"/>
      <c r="AQ1628" s="79"/>
      <c r="AR1628" s="79"/>
      <c r="AS1628" s="79"/>
      <c r="AT1628" s="79"/>
      <c r="AU1628" s="79"/>
      <c r="AV1628" s="79"/>
      <c r="AW1628" s="79"/>
      <c r="AX1628" s="79"/>
      <c r="AY1628" s="79"/>
      <c r="AZ1628" s="79"/>
      <c r="BA1628" s="79"/>
      <c r="BB1628" s="79"/>
      <c r="BC1628" s="79"/>
      <c r="BD1628" s="79"/>
      <c r="BE1628" s="79"/>
      <c r="BF1628" s="79"/>
      <c r="BG1628" s="79"/>
      <c r="BH1628" s="79"/>
      <c r="BI1628" s="79"/>
      <c r="BJ1628" s="79"/>
      <c r="BK1628" s="79"/>
      <c r="BL1628" s="79"/>
      <c r="BM1628" s="79"/>
      <c r="BN1628" s="79"/>
      <c r="BO1628" s="79"/>
      <c r="BP1628" s="79"/>
      <c r="BQ1628" s="79"/>
      <c r="BR1628" s="79"/>
      <c r="BS1628" s="79"/>
      <c r="BT1628" s="79"/>
      <c r="BU1628" s="79"/>
      <c r="BV1628" s="79"/>
      <c r="BW1628" s="79"/>
      <c r="BX1628" s="79"/>
      <c r="BY1628" s="79"/>
      <c r="BZ1628" s="79"/>
    </row>
    <row r="1629" spans="1:78">
      <c r="A1629" s="79"/>
      <c r="B1629" s="79"/>
      <c r="C1629" s="79"/>
      <c r="D1629" s="79"/>
      <c r="E1629" s="79"/>
      <c r="F1629" s="79"/>
      <c r="G1629" s="79"/>
      <c r="H1629" s="79"/>
      <c r="I1629" s="79"/>
      <c r="J1629" s="79"/>
      <c r="K1629" s="79"/>
      <c r="L1629" s="79"/>
      <c r="AE1629" s="79"/>
      <c r="AF1629" s="79"/>
      <c r="AG1629" s="79"/>
      <c r="AH1629" s="79"/>
      <c r="AI1629" s="79"/>
      <c r="AJ1629" s="79"/>
      <c r="AK1629" s="79"/>
      <c r="AL1629" s="79"/>
      <c r="AM1629" s="79"/>
      <c r="AN1629" s="79"/>
      <c r="AO1629" s="79"/>
      <c r="AP1629" s="79"/>
      <c r="AQ1629" s="79"/>
      <c r="AR1629" s="79"/>
      <c r="AS1629" s="79"/>
      <c r="AT1629" s="79"/>
      <c r="AU1629" s="79"/>
      <c r="AV1629" s="79"/>
      <c r="AW1629" s="79"/>
      <c r="AX1629" s="79"/>
      <c r="AY1629" s="79"/>
      <c r="AZ1629" s="79"/>
      <c r="BA1629" s="79"/>
      <c r="BB1629" s="79"/>
      <c r="BC1629" s="79"/>
      <c r="BD1629" s="79"/>
      <c r="BE1629" s="79"/>
      <c r="BF1629" s="79"/>
      <c r="BG1629" s="79"/>
      <c r="BH1629" s="79"/>
      <c r="BI1629" s="79"/>
      <c r="BJ1629" s="79"/>
      <c r="BK1629" s="79"/>
      <c r="BL1629" s="79"/>
      <c r="BM1629" s="79"/>
      <c r="BN1629" s="79"/>
      <c r="BO1629" s="79"/>
      <c r="BP1629" s="79"/>
      <c r="BQ1629" s="79"/>
      <c r="BR1629" s="79"/>
      <c r="BS1629" s="79"/>
      <c r="BT1629" s="79"/>
      <c r="BU1629" s="79"/>
      <c r="BV1629" s="79"/>
      <c r="BW1629" s="79"/>
      <c r="BX1629" s="79"/>
      <c r="BY1629" s="79"/>
      <c r="BZ1629" s="79"/>
    </row>
    <row r="1630" spans="1:78">
      <c r="A1630" s="79"/>
      <c r="B1630" s="79"/>
      <c r="C1630" s="79"/>
      <c r="D1630" s="79"/>
      <c r="E1630" s="79"/>
      <c r="F1630" s="79"/>
      <c r="G1630" s="79"/>
      <c r="H1630" s="79"/>
      <c r="I1630" s="79"/>
      <c r="J1630" s="79"/>
      <c r="K1630" s="79"/>
      <c r="L1630" s="79"/>
      <c r="AE1630" s="79"/>
      <c r="AF1630" s="79"/>
      <c r="AG1630" s="79"/>
      <c r="AH1630" s="79"/>
      <c r="AI1630" s="79"/>
      <c r="AJ1630" s="79"/>
      <c r="AK1630" s="79"/>
      <c r="AL1630" s="79"/>
      <c r="AM1630" s="79"/>
      <c r="AN1630" s="79"/>
      <c r="AO1630" s="79"/>
      <c r="AP1630" s="79"/>
      <c r="AQ1630" s="79"/>
      <c r="AR1630" s="79"/>
      <c r="AS1630" s="79"/>
      <c r="AT1630" s="79"/>
      <c r="AU1630" s="79"/>
      <c r="AV1630" s="79"/>
      <c r="AW1630" s="79"/>
      <c r="AX1630" s="79"/>
      <c r="AY1630" s="79"/>
      <c r="AZ1630" s="79"/>
      <c r="BA1630" s="79"/>
      <c r="BB1630" s="79"/>
      <c r="BC1630" s="79"/>
      <c r="BD1630" s="79"/>
      <c r="BE1630" s="79"/>
      <c r="BF1630" s="79"/>
      <c r="BG1630" s="79"/>
      <c r="BH1630" s="79"/>
      <c r="BI1630" s="79"/>
      <c r="BJ1630" s="79"/>
      <c r="BK1630" s="79"/>
      <c r="BL1630" s="79"/>
      <c r="BM1630" s="79"/>
      <c r="BN1630" s="79"/>
      <c r="BO1630" s="79"/>
      <c r="BP1630" s="79"/>
      <c r="BQ1630" s="79"/>
      <c r="BR1630" s="79"/>
      <c r="BS1630" s="79"/>
      <c r="BT1630" s="79"/>
      <c r="BU1630" s="79"/>
      <c r="BV1630" s="79"/>
      <c r="BW1630" s="79"/>
      <c r="BX1630" s="79"/>
      <c r="BY1630" s="79"/>
      <c r="BZ1630" s="79"/>
    </row>
    <row r="1631" spans="1:78">
      <c r="A1631" s="79"/>
      <c r="B1631" s="79"/>
      <c r="C1631" s="79"/>
      <c r="D1631" s="79"/>
      <c r="E1631" s="79"/>
      <c r="F1631" s="79"/>
      <c r="G1631" s="79"/>
      <c r="H1631" s="79"/>
      <c r="I1631" s="79"/>
      <c r="J1631" s="79"/>
      <c r="K1631" s="79"/>
      <c r="L1631" s="79"/>
      <c r="AE1631" s="79"/>
      <c r="AF1631" s="79"/>
      <c r="AG1631" s="79"/>
      <c r="AH1631" s="79"/>
      <c r="AI1631" s="79"/>
      <c r="AJ1631" s="79"/>
      <c r="AK1631" s="79"/>
      <c r="AL1631" s="79"/>
      <c r="AM1631" s="79"/>
      <c r="AN1631" s="79"/>
      <c r="AO1631" s="79"/>
      <c r="AP1631" s="79"/>
      <c r="AQ1631" s="79"/>
      <c r="AR1631" s="79"/>
      <c r="AS1631" s="79"/>
      <c r="AT1631" s="79"/>
      <c r="AU1631" s="79"/>
      <c r="AV1631" s="79"/>
      <c r="AW1631" s="79"/>
      <c r="AX1631" s="79"/>
      <c r="AY1631" s="79"/>
      <c r="AZ1631" s="79"/>
      <c r="BA1631" s="79"/>
      <c r="BB1631" s="79"/>
      <c r="BC1631" s="79"/>
      <c r="BD1631" s="79"/>
      <c r="BE1631" s="79"/>
      <c r="BF1631" s="79"/>
      <c r="BG1631" s="79"/>
      <c r="BH1631" s="79"/>
      <c r="BI1631" s="79"/>
      <c r="BJ1631" s="79"/>
      <c r="BK1631" s="79"/>
      <c r="BL1631" s="79"/>
      <c r="BM1631" s="79"/>
      <c r="BN1631" s="79"/>
      <c r="BO1631" s="79"/>
      <c r="BP1631" s="79"/>
      <c r="BQ1631" s="79"/>
      <c r="BR1631" s="79"/>
      <c r="BS1631" s="79"/>
      <c r="BT1631" s="79"/>
      <c r="BU1631" s="79"/>
      <c r="BV1631" s="79"/>
      <c r="BW1631" s="79"/>
      <c r="BX1631" s="79"/>
      <c r="BY1631" s="79"/>
      <c r="BZ1631" s="79"/>
    </row>
    <row r="1632" spans="1:78">
      <c r="A1632" s="79"/>
      <c r="B1632" s="79"/>
      <c r="C1632" s="79"/>
      <c r="D1632" s="79"/>
      <c r="E1632" s="79"/>
      <c r="F1632" s="79"/>
      <c r="G1632" s="79"/>
      <c r="H1632" s="79"/>
      <c r="I1632" s="79"/>
      <c r="J1632" s="79"/>
      <c r="K1632" s="79"/>
      <c r="L1632" s="79"/>
      <c r="AE1632" s="79"/>
      <c r="AF1632" s="79"/>
      <c r="AG1632" s="79"/>
      <c r="AH1632" s="79"/>
      <c r="AI1632" s="79"/>
      <c r="AJ1632" s="79"/>
      <c r="AK1632" s="79"/>
      <c r="AL1632" s="79"/>
      <c r="AM1632" s="79"/>
      <c r="AN1632" s="79"/>
      <c r="AO1632" s="79"/>
      <c r="AP1632" s="79"/>
      <c r="AQ1632" s="79"/>
      <c r="AR1632" s="79"/>
      <c r="AS1632" s="79"/>
      <c r="AT1632" s="79"/>
      <c r="AU1632" s="79"/>
      <c r="AV1632" s="79"/>
      <c r="AW1632" s="79"/>
      <c r="AX1632" s="79"/>
      <c r="AY1632" s="79"/>
      <c r="AZ1632" s="79"/>
      <c r="BA1632" s="79"/>
      <c r="BB1632" s="79"/>
      <c r="BC1632" s="79"/>
      <c r="BD1632" s="79"/>
      <c r="BE1632" s="79"/>
      <c r="BF1632" s="79"/>
      <c r="BG1632" s="79"/>
      <c r="BH1632" s="79"/>
      <c r="BI1632" s="79"/>
      <c r="BJ1632" s="79"/>
      <c r="BK1632" s="79"/>
      <c r="BL1632" s="79"/>
      <c r="BM1632" s="79"/>
      <c r="BN1632" s="79"/>
      <c r="BO1632" s="79"/>
      <c r="BP1632" s="79"/>
      <c r="BQ1632" s="79"/>
      <c r="BR1632" s="79"/>
      <c r="BS1632" s="79"/>
      <c r="BT1632" s="79"/>
      <c r="BU1632" s="79"/>
      <c r="BV1632" s="79"/>
      <c r="BW1632" s="79"/>
      <c r="BX1632" s="79"/>
      <c r="BY1632" s="79"/>
      <c r="BZ1632" s="79"/>
    </row>
    <row r="1633" spans="1:78">
      <c r="A1633" s="79"/>
      <c r="B1633" s="79"/>
      <c r="C1633" s="79"/>
      <c r="D1633" s="79"/>
      <c r="E1633" s="79"/>
      <c r="F1633" s="79"/>
      <c r="G1633" s="79"/>
      <c r="H1633" s="79"/>
      <c r="I1633" s="79"/>
      <c r="J1633" s="79"/>
      <c r="K1633" s="79"/>
      <c r="L1633" s="79"/>
      <c r="AE1633" s="79"/>
      <c r="AF1633" s="79"/>
      <c r="AG1633" s="79"/>
      <c r="AH1633" s="79"/>
      <c r="AI1633" s="79"/>
      <c r="AJ1633" s="79"/>
      <c r="AK1633" s="79"/>
      <c r="AL1633" s="79"/>
      <c r="AM1633" s="79"/>
      <c r="AN1633" s="79"/>
      <c r="AO1633" s="79"/>
      <c r="AP1633" s="79"/>
      <c r="AQ1633" s="79"/>
      <c r="AR1633" s="79"/>
      <c r="AS1633" s="79"/>
      <c r="AT1633" s="79"/>
      <c r="AU1633" s="79"/>
      <c r="AV1633" s="79"/>
      <c r="AW1633" s="79"/>
      <c r="AX1633" s="79"/>
      <c r="AY1633" s="79"/>
      <c r="AZ1633" s="79"/>
      <c r="BA1633" s="79"/>
      <c r="BB1633" s="79"/>
      <c r="BC1633" s="79"/>
      <c r="BD1633" s="79"/>
      <c r="BE1633" s="79"/>
      <c r="BF1633" s="79"/>
      <c r="BG1633" s="79"/>
      <c r="BH1633" s="79"/>
      <c r="BI1633" s="79"/>
      <c r="BJ1633" s="79"/>
      <c r="BK1633" s="79"/>
      <c r="BL1633" s="79"/>
      <c r="BM1633" s="79"/>
      <c r="BN1633" s="79"/>
      <c r="BO1633" s="79"/>
      <c r="BP1633" s="79"/>
      <c r="BQ1633" s="79"/>
      <c r="BR1633" s="79"/>
      <c r="BS1633" s="79"/>
      <c r="BT1633" s="79"/>
      <c r="BU1633" s="79"/>
      <c r="BV1633" s="79"/>
      <c r="BW1633" s="79"/>
      <c r="BX1633" s="79"/>
      <c r="BY1633" s="79"/>
      <c r="BZ1633" s="79"/>
    </row>
    <row r="1634" spans="1:78">
      <c r="A1634" s="79"/>
      <c r="B1634" s="79"/>
      <c r="C1634" s="79"/>
      <c r="D1634" s="79"/>
      <c r="E1634" s="79"/>
      <c r="F1634" s="79"/>
      <c r="G1634" s="79"/>
      <c r="H1634" s="79"/>
      <c r="I1634" s="79"/>
      <c r="J1634" s="79"/>
      <c r="K1634" s="79"/>
      <c r="L1634" s="79"/>
      <c r="AE1634" s="79"/>
      <c r="AF1634" s="79"/>
      <c r="AG1634" s="79"/>
      <c r="AH1634" s="79"/>
      <c r="AI1634" s="79"/>
      <c r="AJ1634" s="79"/>
      <c r="AK1634" s="79"/>
      <c r="AL1634" s="79"/>
      <c r="AM1634" s="79"/>
      <c r="AN1634" s="79"/>
      <c r="AO1634" s="79"/>
      <c r="AP1634" s="79"/>
      <c r="AQ1634" s="79"/>
      <c r="AR1634" s="79"/>
      <c r="AS1634" s="79"/>
      <c r="AT1634" s="79"/>
      <c r="AU1634" s="79"/>
      <c r="AV1634" s="79"/>
      <c r="AW1634" s="79"/>
      <c r="AX1634" s="79"/>
      <c r="AY1634" s="79"/>
      <c r="AZ1634" s="79"/>
      <c r="BA1634" s="79"/>
      <c r="BB1634" s="79"/>
      <c r="BC1634" s="79"/>
      <c r="BD1634" s="79"/>
      <c r="BE1634" s="79"/>
      <c r="BF1634" s="79"/>
      <c r="BG1634" s="79"/>
      <c r="BH1634" s="79"/>
      <c r="BI1634" s="79"/>
      <c r="BJ1634" s="79"/>
      <c r="BK1634" s="79"/>
      <c r="BL1634" s="79"/>
      <c r="BM1634" s="79"/>
      <c r="BN1634" s="79"/>
      <c r="BO1634" s="79"/>
      <c r="BP1634" s="79"/>
      <c r="BQ1634" s="79"/>
      <c r="BR1634" s="79"/>
      <c r="BS1634" s="79"/>
      <c r="BT1634" s="79"/>
      <c r="BU1634" s="79"/>
      <c r="BV1634" s="79"/>
      <c r="BW1634" s="79"/>
      <c r="BX1634" s="79"/>
      <c r="BY1634" s="79"/>
      <c r="BZ1634" s="79"/>
    </row>
    <row r="1635" spans="1:78">
      <c r="A1635" s="79"/>
      <c r="B1635" s="79"/>
      <c r="C1635" s="79"/>
      <c r="D1635" s="79"/>
      <c r="E1635" s="79"/>
      <c r="F1635" s="79"/>
      <c r="G1635" s="79"/>
      <c r="H1635" s="79"/>
      <c r="I1635" s="79"/>
      <c r="J1635" s="79"/>
      <c r="K1635" s="79"/>
      <c r="L1635" s="79"/>
      <c r="AE1635" s="79"/>
      <c r="AF1635" s="79"/>
      <c r="AG1635" s="79"/>
      <c r="AH1635" s="79"/>
      <c r="AI1635" s="79"/>
      <c r="AJ1635" s="79"/>
      <c r="AK1635" s="79"/>
      <c r="AL1635" s="79"/>
      <c r="AM1635" s="79"/>
      <c r="AN1635" s="79"/>
      <c r="AO1635" s="79"/>
      <c r="AP1635" s="79"/>
      <c r="AQ1635" s="79"/>
      <c r="AR1635" s="79"/>
      <c r="AS1635" s="79"/>
      <c r="AT1635" s="79"/>
      <c r="AU1635" s="79"/>
      <c r="AV1635" s="79"/>
      <c r="AW1635" s="79"/>
      <c r="AX1635" s="79"/>
      <c r="AY1635" s="79"/>
      <c r="AZ1635" s="79"/>
      <c r="BA1635" s="79"/>
      <c r="BB1635" s="79"/>
      <c r="BC1635" s="79"/>
      <c r="BD1635" s="79"/>
      <c r="BE1635" s="79"/>
      <c r="BF1635" s="79"/>
      <c r="BG1635" s="79"/>
      <c r="BH1635" s="79"/>
      <c r="BI1635" s="79"/>
      <c r="BJ1635" s="79"/>
      <c r="BK1635" s="79"/>
      <c r="BL1635" s="79"/>
      <c r="BM1635" s="79"/>
      <c r="BN1635" s="79"/>
      <c r="BO1635" s="79"/>
      <c r="BP1635" s="79"/>
      <c r="BQ1635" s="79"/>
      <c r="BR1635" s="79"/>
      <c r="BS1635" s="79"/>
      <c r="BT1635" s="79"/>
      <c r="BU1635" s="79"/>
      <c r="BV1635" s="79"/>
      <c r="BW1635" s="79"/>
      <c r="BX1635" s="79"/>
      <c r="BY1635" s="79"/>
      <c r="BZ1635" s="79"/>
    </row>
    <row r="1636" spans="1:78">
      <c r="A1636" s="79"/>
      <c r="B1636" s="79"/>
      <c r="C1636" s="79"/>
      <c r="D1636" s="79"/>
      <c r="E1636" s="79"/>
      <c r="F1636" s="79"/>
      <c r="G1636" s="79"/>
      <c r="H1636" s="79"/>
      <c r="I1636" s="79"/>
      <c r="J1636" s="79"/>
      <c r="K1636" s="79"/>
      <c r="L1636" s="79"/>
      <c r="AE1636" s="79"/>
      <c r="AF1636" s="79"/>
      <c r="AG1636" s="79"/>
      <c r="AH1636" s="79"/>
      <c r="AI1636" s="79"/>
      <c r="AJ1636" s="79"/>
      <c r="AK1636" s="79"/>
      <c r="AL1636" s="79"/>
      <c r="AM1636" s="79"/>
      <c r="AN1636" s="79"/>
      <c r="AO1636" s="79"/>
      <c r="AP1636" s="79"/>
      <c r="AQ1636" s="79"/>
      <c r="AR1636" s="79"/>
      <c r="AS1636" s="79"/>
      <c r="AT1636" s="79"/>
      <c r="AU1636" s="79"/>
      <c r="AV1636" s="79"/>
      <c r="AW1636" s="79"/>
      <c r="AX1636" s="79"/>
      <c r="AY1636" s="79"/>
      <c r="AZ1636" s="79"/>
      <c r="BA1636" s="79"/>
      <c r="BB1636" s="79"/>
      <c r="BC1636" s="79"/>
      <c r="BD1636" s="79"/>
      <c r="BE1636" s="79"/>
      <c r="BF1636" s="79"/>
      <c r="BG1636" s="79"/>
      <c r="BH1636" s="79"/>
      <c r="BI1636" s="79"/>
      <c r="BJ1636" s="79"/>
      <c r="BK1636" s="79"/>
      <c r="BL1636" s="79"/>
      <c r="BM1636" s="79"/>
      <c r="BN1636" s="79"/>
      <c r="BO1636" s="79"/>
      <c r="BP1636" s="79"/>
      <c r="BQ1636" s="79"/>
      <c r="BR1636" s="79"/>
      <c r="BS1636" s="79"/>
      <c r="BT1636" s="79"/>
      <c r="BU1636" s="79"/>
      <c r="BV1636" s="79"/>
      <c r="BW1636" s="79"/>
      <c r="BX1636" s="79"/>
      <c r="BY1636" s="79"/>
      <c r="BZ1636" s="79"/>
    </row>
    <row r="1637" spans="1:78">
      <c r="A1637" s="79"/>
      <c r="B1637" s="79"/>
      <c r="C1637" s="79"/>
      <c r="D1637" s="79"/>
      <c r="E1637" s="79"/>
      <c r="F1637" s="79"/>
      <c r="G1637" s="79"/>
      <c r="H1637" s="79"/>
      <c r="I1637" s="79"/>
      <c r="J1637" s="79"/>
      <c r="K1637" s="79"/>
      <c r="L1637" s="79"/>
      <c r="AE1637" s="79"/>
      <c r="AF1637" s="79"/>
      <c r="AG1637" s="79"/>
      <c r="AH1637" s="79"/>
      <c r="AI1637" s="79"/>
      <c r="AJ1637" s="79"/>
      <c r="AK1637" s="79"/>
      <c r="AL1637" s="79"/>
      <c r="AM1637" s="79"/>
      <c r="AN1637" s="79"/>
      <c r="AO1637" s="79"/>
      <c r="AP1637" s="79"/>
      <c r="AQ1637" s="79"/>
      <c r="AR1637" s="79"/>
      <c r="AS1637" s="79"/>
      <c r="AT1637" s="79"/>
      <c r="AU1637" s="79"/>
      <c r="AV1637" s="79"/>
      <c r="AW1637" s="79"/>
      <c r="AX1637" s="79"/>
      <c r="AY1637" s="79"/>
      <c r="AZ1637" s="79"/>
      <c r="BA1637" s="79"/>
      <c r="BB1637" s="79"/>
      <c r="BC1637" s="79"/>
      <c r="BD1637" s="79"/>
      <c r="BE1637" s="79"/>
      <c r="BF1637" s="79"/>
      <c r="BG1637" s="79"/>
      <c r="BH1637" s="79"/>
      <c r="BI1637" s="79"/>
      <c r="BJ1637" s="79"/>
      <c r="BK1637" s="79"/>
      <c r="BL1637" s="79"/>
      <c r="BM1637" s="79"/>
      <c r="BN1637" s="79"/>
      <c r="BO1637" s="79"/>
      <c r="BP1637" s="79"/>
      <c r="BQ1637" s="79"/>
      <c r="BR1637" s="79"/>
      <c r="BS1637" s="79"/>
      <c r="BT1637" s="79"/>
      <c r="BU1637" s="79"/>
      <c r="BV1637" s="79"/>
      <c r="BW1637" s="79"/>
      <c r="BX1637" s="79"/>
      <c r="BY1637" s="79"/>
      <c r="BZ1637" s="79"/>
    </row>
    <row r="1638" spans="1:78">
      <c r="A1638" s="79"/>
      <c r="B1638" s="79"/>
      <c r="C1638" s="79"/>
      <c r="D1638" s="79"/>
      <c r="E1638" s="79"/>
      <c r="F1638" s="79"/>
      <c r="G1638" s="79"/>
      <c r="H1638" s="79"/>
      <c r="I1638" s="79"/>
      <c r="J1638" s="79"/>
      <c r="K1638" s="79"/>
      <c r="L1638" s="79"/>
      <c r="AE1638" s="79"/>
      <c r="AF1638" s="79"/>
      <c r="AG1638" s="79"/>
      <c r="AH1638" s="79"/>
      <c r="AI1638" s="79"/>
      <c r="AJ1638" s="79"/>
      <c r="AK1638" s="79"/>
      <c r="AL1638" s="79"/>
      <c r="AM1638" s="79"/>
      <c r="AN1638" s="79"/>
      <c r="AO1638" s="79"/>
      <c r="AP1638" s="79"/>
      <c r="AQ1638" s="79"/>
      <c r="AR1638" s="79"/>
      <c r="AS1638" s="79"/>
      <c r="AT1638" s="79"/>
      <c r="AU1638" s="79"/>
      <c r="AV1638" s="79"/>
      <c r="AW1638" s="79"/>
      <c r="AX1638" s="79"/>
      <c r="AY1638" s="79"/>
      <c r="AZ1638" s="79"/>
      <c r="BA1638" s="79"/>
      <c r="BB1638" s="79"/>
      <c r="BC1638" s="79"/>
      <c r="BD1638" s="79"/>
      <c r="BE1638" s="79"/>
      <c r="BF1638" s="79"/>
      <c r="BG1638" s="79"/>
      <c r="BH1638" s="79"/>
      <c r="BI1638" s="79"/>
      <c r="BJ1638" s="79"/>
      <c r="BK1638" s="79"/>
      <c r="BL1638" s="79"/>
      <c r="BM1638" s="79"/>
      <c r="BN1638" s="79"/>
      <c r="BO1638" s="79"/>
      <c r="BP1638" s="79"/>
      <c r="BQ1638" s="79"/>
      <c r="BR1638" s="79"/>
      <c r="BS1638" s="79"/>
      <c r="BT1638" s="79"/>
      <c r="BU1638" s="79"/>
      <c r="BV1638" s="79"/>
      <c r="BW1638" s="79"/>
      <c r="BX1638" s="79"/>
      <c r="BY1638" s="79"/>
      <c r="BZ1638" s="79"/>
    </row>
    <row r="1639" spans="1:78">
      <c r="A1639" s="79"/>
      <c r="B1639" s="79"/>
      <c r="C1639" s="79"/>
      <c r="D1639" s="79"/>
      <c r="E1639" s="79"/>
      <c r="F1639" s="79"/>
      <c r="G1639" s="79"/>
      <c r="H1639" s="79"/>
      <c r="I1639" s="79"/>
      <c r="J1639" s="79"/>
      <c r="K1639" s="79"/>
      <c r="L1639" s="79"/>
      <c r="AE1639" s="79"/>
      <c r="AF1639" s="79"/>
      <c r="AG1639" s="79"/>
      <c r="AH1639" s="79"/>
      <c r="AI1639" s="79"/>
      <c r="AJ1639" s="79"/>
      <c r="AK1639" s="79"/>
      <c r="AL1639" s="79"/>
      <c r="AM1639" s="79"/>
      <c r="AN1639" s="79"/>
      <c r="AO1639" s="79"/>
      <c r="AP1639" s="79"/>
      <c r="AQ1639" s="79"/>
      <c r="AR1639" s="79"/>
      <c r="AS1639" s="79"/>
      <c r="AT1639" s="79"/>
      <c r="AU1639" s="79"/>
      <c r="AV1639" s="79"/>
      <c r="AW1639" s="79"/>
      <c r="AX1639" s="79"/>
      <c r="AY1639" s="79"/>
      <c r="AZ1639" s="79"/>
      <c r="BA1639" s="79"/>
      <c r="BB1639" s="79"/>
      <c r="BC1639" s="79"/>
      <c r="BD1639" s="79"/>
      <c r="BE1639" s="79"/>
      <c r="BF1639" s="79"/>
      <c r="BG1639" s="79"/>
      <c r="BH1639" s="79"/>
      <c r="BI1639" s="79"/>
      <c r="BJ1639" s="79"/>
      <c r="BK1639" s="79"/>
      <c r="BL1639" s="79"/>
      <c r="BM1639" s="79"/>
      <c r="BN1639" s="79"/>
      <c r="BO1639" s="79"/>
      <c r="BP1639" s="79"/>
      <c r="BQ1639" s="79"/>
      <c r="BR1639" s="79"/>
      <c r="BS1639" s="79"/>
      <c r="BT1639" s="79"/>
      <c r="BU1639" s="79"/>
      <c r="BV1639" s="79"/>
      <c r="BW1639" s="79"/>
      <c r="BX1639" s="79"/>
      <c r="BY1639" s="79"/>
      <c r="BZ1639" s="79"/>
    </row>
    <row r="1640" spans="1:78">
      <c r="A1640" s="79"/>
      <c r="B1640" s="79"/>
      <c r="C1640" s="79"/>
      <c r="D1640" s="79"/>
      <c r="E1640" s="79"/>
      <c r="F1640" s="79"/>
      <c r="G1640" s="79"/>
      <c r="H1640" s="79"/>
      <c r="I1640" s="79"/>
      <c r="J1640" s="79"/>
      <c r="K1640" s="79"/>
      <c r="L1640" s="79"/>
      <c r="AE1640" s="79"/>
      <c r="AF1640" s="79"/>
      <c r="AG1640" s="79"/>
      <c r="AH1640" s="79"/>
      <c r="AI1640" s="79"/>
      <c r="AJ1640" s="79"/>
      <c r="AK1640" s="79"/>
      <c r="AL1640" s="79"/>
      <c r="AM1640" s="79"/>
      <c r="AN1640" s="79"/>
      <c r="AO1640" s="79"/>
      <c r="AP1640" s="79"/>
      <c r="AQ1640" s="79"/>
      <c r="AR1640" s="79"/>
      <c r="AS1640" s="79"/>
      <c r="AT1640" s="79"/>
      <c r="AU1640" s="79"/>
      <c r="AV1640" s="79"/>
      <c r="AW1640" s="79"/>
      <c r="AX1640" s="79"/>
      <c r="AY1640" s="79"/>
      <c r="AZ1640" s="79"/>
      <c r="BA1640" s="79"/>
      <c r="BB1640" s="79"/>
      <c r="BC1640" s="79"/>
      <c r="BD1640" s="79"/>
      <c r="BE1640" s="79"/>
      <c r="BF1640" s="79"/>
      <c r="BG1640" s="79"/>
      <c r="BH1640" s="79"/>
      <c r="BI1640" s="79"/>
      <c r="BJ1640" s="79"/>
      <c r="BK1640" s="79"/>
      <c r="BL1640" s="79"/>
      <c r="BM1640" s="79"/>
      <c r="BN1640" s="79"/>
      <c r="BO1640" s="79"/>
      <c r="BP1640" s="79"/>
      <c r="BQ1640" s="79"/>
      <c r="BR1640" s="79"/>
      <c r="BS1640" s="79"/>
      <c r="BT1640" s="79"/>
      <c r="BU1640" s="79"/>
      <c r="BV1640" s="79"/>
      <c r="BW1640" s="79"/>
      <c r="BX1640" s="79"/>
      <c r="BY1640" s="79"/>
      <c r="BZ1640" s="79"/>
    </row>
    <row r="1641" spans="1:78">
      <c r="A1641" s="79"/>
      <c r="B1641" s="79"/>
      <c r="C1641" s="79"/>
      <c r="D1641" s="79"/>
      <c r="E1641" s="79"/>
      <c r="F1641" s="79"/>
      <c r="G1641" s="79"/>
      <c r="H1641" s="79"/>
      <c r="I1641" s="79"/>
      <c r="J1641" s="79"/>
      <c r="K1641" s="79"/>
      <c r="L1641" s="79"/>
      <c r="AE1641" s="79"/>
      <c r="AF1641" s="79"/>
      <c r="AG1641" s="79"/>
      <c r="AH1641" s="79"/>
      <c r="AI1641" s="79"/>
      <c r="AJ1641" s="79"/>
      <c r="AK1641" s="79"/>
      <c r="AL1641" s="79"/>
      <c r="AM1641" s="79"/>
      <c r="AN1641" s="79"/>
      <c r="AO1641" s="79"/>
      <c r="AP1641" s="79"/>
      <c r="AQ1641" s="79"/>
      <c r="AR1641" s="79"/>
      <c r="AS1641" s="79"/>
      <c r="AT1641" s="79"/>
      <c r="AU1641" s="79"/>
      <c r="AV1641" s="79"/>
      <c r="AW1641" s="79"/>
      <c r="AX1641" s="79"/>
      <c r="AY1641" s="79"/>
      <c r="AZ1641" s="79"/>
      <c r="BA1641" s="79"/>
      <c r="BB1641" s="79"/>
      <c r="BC1641" s="79"/>
      <c r="BD1641" s="79"/>
      <c r="BE1641" s="79"/>
      <c r="BF1641" s="79"/>
      <c r="BG1641" s="79"/>
      <c r="BH1641" s="79"/>
      <c r="BI1641" s="79"/>
      <c r="BJ1641" s="79"/>
      <c r="BK1641" s="79"/>
      <c r="BL1641" s="79"/>
      <c r="BM1641" s="79"/>
      <c r="BN1641" s="79"/>
      <c r="BO1641" s="79"/>
      <c r="BP1641" s="79"/>
      <c r="BQ1641" s="79"/>
      <c r="BR1641" s="79"/>
      <c r="BS1641" s="79"/>
      <c r="BT1641" s="79"/>
      <c r="BU1641" s="79"/>
      <c r="BV1641" s="79"/>
      <c r="BW1641" s="79"/>
      <c r="BX1641" s="79"/>
      <c r="BY1641" s="79"/>
      <c r="BZ1641" s="79"/>
    </row>
    <row r="1642" spans="1:78">
      <c r="A1642" s="79"/>
      <c r="B1642" s="79"/>
      <c r="C1642" s="79"/>
      <c r="D1642" s="79"/>
      <c r="E1642" s="79"/>
      <c r="F1642" s="79"/>
      <c r="G1642" s="79"/>
      <c r="H1642" s="79"/>
      <c r="I1642" s="79"/>
      <c r="J1642" s="79"/>
      <c r="K1642" s="79"/>
      <c r="L1642" s="79"/>
      <c r="AE1642" s="79"/>
      <c r="AF1642" s="79"/>
      <c r="AG1642" s="79"/>
      <c r="AH1642" s="79"/>
      <c r="AI1642" s="79"/>
      <c r="AJ1642" s="79"/>
      <c r="AK1642" s="79"/>
      <c r="AL1642" s="79"/>
      <c r="AM1642" s="79"/>
      <c r="AN1642" s="79"/>
      <c r="AO1642" s="79"/>
      <c r="AP1642" s="79"/>
      <c r="AQ1642" s="79"/>
      <c r="AR1642" s="79"/>
      <c r="AS1642" s="79"/>
      <c r="AT1642" s="79"/>
      <c r="AU1642" s="79"/>
      <c r="AV1642" s="79"/>
      <c r="AW1642" s="79"/>
      <c r="AX1642" s="79"/>
      <c r="AY1642" s="79"/>
      <c r="AZ1642" s="79"/>
      <c r="BA1642" s="79"/>
      <c r="BB1642" s="79"/>
      <c r="BC1642" s="79"/>
      <c r="BD1642" s="79"/>
      <c r="BE1642" s="79"/>
      <c r="BF1642" s="79"/>
      <c r="BG1642" s="79"/>
      <c r="BH1642" s="79"/>
      <c r="BI1642" s="79"/>
      <c r="BJ1642" s="79"/>
      <c r="BK1642" s="79"/>
      <c r="BL1642" s="79"/>
      <c r="BM1642" s="79"/>
      <c r="BN1642" s="79"/>
      <c r="BO1642" s="79"/>
      <c r="BP1642" s="79"/>
      <c r="BQ1642" s="79"/>
      <c r="BR1642" s="79"/>
      <c r="BS1642" s="79"/>
      <c r="BT1642" s="79"/>
      <c r="BU1642" s="79"/>
      <c r="BV1642" s="79"/>
      <c r="BW1642" s="79"/>
      <c r="BX1642" s="79"/>
      <c r="BY1642" s="79"/>
      <c r="BZ1642" s="79"/>
    </row>
    <row r="1643" spans="1:78">
      <c r="A1643" s="79"/>
      <c r="B1643" s="79"/>
      <c r="C1643" s="79"/>
      <c r="D1643" s="79"/>
      <c r="E1643" s="79"/>
      <c r="F1643" s="79"/>
      <c r="G1643" s="79"/>
      <c r="H1643" s="79"/>
      <c r="I1643" s="79"/>
      <c r="J1643" s="79"/>
      <c r="K1643" s="79"/>
      <c r="L1643" s="79"/>
      <c r="AE1643" s="79"/>
      <c r="AF1643" s="79"/>
      <c r="AG1643" s="79"/>
      <c r="AH1643" s="79"/>
      <c r="AI1643" s="79"/>
      <c r="AJ1643" s="79"/>
      <c r="AK1643" s="79"/>
      <c r="AL1643" s="79"/>
      <c r="AM1643" s="79"/>
      <c r="AN1643" s="79"/>
      <c r="AO1643" s="79"/>
      <c r="AP1643" s="79"/>
      <c r="AQ1643" s="79"/>
      <c r="AR1643" s="79"/>
      <c r="AS1643" s="79"/>
      <c r="AT1643" s="79"/>
      <c r="AU1643" s="79"/>
      <c r="AV1643" s="79"/>
      <c r="AW1643" s="79"/>
      <c r="AX1643" s="79"/>
      <c r="AY1643" s="79"/>
      <c r="AZ1643" s="79"/>
      <c r="BA1643" s="79"/>
      <c r="BB1643" s="79"/>
      <c r="BC1643" s="79"/>
      <c r="BD1643" s="79"/>
      <c r="BE1643" s="79"/>
      <c r="BF1643" s="79"/>
      <c r="BG1643" s="79"/>
      <c r="BH1643" s="79"/>
      <c r="BI1643" s="79"/>
      <c r="BJ1643" s="79"/>
      <c r="BK1643" s="79"/>
      <c r="BL1643" s="79"/>
      <c r="BM1643" s="79"/>
      <c r="BN1643" s="79"/>
      <c r="BO1643" s="79"/>
      <c r="BP1643" s="79"/>
      <c r="BQ1643" s="79"/>
      <c r="BR1643" s="79"/>
      <c r="BS1643" s="79"/>
      <c r="BT1643" s="79"/>
      <c r="BU1643" s="79"/>
      <c r="BV1643" s="79"/>
      <c r="BW1643" s="79"/>
      <c r="BX1643" s="79"/>
      <c r="BY1643" s="79"/>
      <c r="BZ1643" s="79"/>
    </row>
    <row r="1644" spans="1:78">
      <c r="A1644" s="79"/>
      <c r="B1644" s="79"/>
      <c r="C1644" s="79"/>
      <c r="D1644" s="79"/>
      <c r="E1644" s="79"/>
      <c r="F1644" s="79"/>
      <c r="G1644" s="79"/>
      <c r="H1644" s="79"/>
      <c r="I1644" s="79"/>
      <c r="J1644" s="79"/>
      <c r="K1644" s="79"/>
      <c r="L1644" s="79"/>
      <c r="AE1644" s="79"/>
      <c r="AF1644" s="79"/>
      <c r="AG1644" s="79"/>
      <c r="AH1644" s="79"/>
      <c r="AI1644" s="79"/>
      <c r="AJ1644" s="79"/>
      <c r="AK1644" s="79"/>
      <c r="AL1644" s="79"/>
      <c r="AM1644" s="79"/>
      <c r="AN1644" s="79"/>
      <c r="AO1644" s="79"/>
      <c r="AP1644" s="79"/>
      <c r="AQ1644" s="79"/>
      <c r="AR1644" s="79"/>
      <c r="AS1644" s="79"/>
      <c r="AT1644" s="79"/>
      <c r="AU1644" s="79"/>
      <c r="AV1644" s="79"/>
      <c r="AW1644" s="79"/>
      <c r="AX1644" s="79"/>
      <c r="AY1644" s="79"/>
      <c r="AZ1644" s="79"/>
      <c r="BA1644" s="79"/>
      <c r="BB1644" s="79"/>
      <c r="BC1644" s="79"/>
      <c r="BD1644" s="79"/>
      <c r="BE1644" s="79"/>
      <c r="BF1644" s="79"/>
      <c r="BG1644" s="79"/>
      <c r="BH1644" s="79"/>
      <c r="BI1644" s="79"/>
      <c r="BJ1644" s="79"/>
      <c r="BK1644" s="79"/>
      <c r="BL1644" s="79"/>
      <c r="BM1644" s="79"/>
      <c r="BN1644" s="79"/>
      <c r="BO1644" s="79"/>
      <c r="BP1644" s="79"/>
      <c r="BQ1644" s="79"/>
      <c r="BR1644" s="79"/>
      <c r="BS1644" s="79"/>
      <c r="BT1644" s="79"/>
      <c r="BU1644" s="79"/>
      <c r="BV1644" s="79"/>
      <c r="BW1644" s="79"/>
      <c r="BX1644" s="79"/>
      <c r="BY1644" s="79"/>
      <c r="BZ1644" s="79"/>
    </row>
    <row r="1645" spans="1:78">
      <c r="A1645" s="79"/>
      <c r="B1645" s="79"/>
      <c r="C1645" s="79"/>
      <c r="D1645" s="79"/>
      <c r="E1645" s="79"/>
      <c r="F1645" s="79"/>
      <c r="G1645" s="79"/>
      <c r="H1645" s="79"/>
      <c r="I1645" s="79"/>
      <c r="J1645" s="79"/>
      <c r="K1645" s="79"/>
      <c r="L1645" s="79"/>
      <c r="AE1645" s="79"/>
      <c r="AF1645" s="79"/>
      <c r="AG1645" s="79"/>
      <c r="AH1645" s="79"/>
      <c r="AI1645" s="79"/>
      <c r="AJ1645" s="79"/>
      <c r="AK1645" s="79"/>
      <c r="AL1645" s="79"/>
      <c r="AM1645" s="79"/>
      <c r="AN1645" s="79"/>
      <c r="AO1645" s="79"/>
      <c r="AP1645" s="79"/>
      <c r="AQ1645" s="79"/>
      <c r="AR1645" s="79"/>
      <c r="AS1645" s="79"/>
      <c r="AT1645" s="79"/>
      <c r="AU1645" s="79"/>
      <c r="AV1645" s="79"/>
      <c r="AW1645" s="79"/>
      <c r="AX1645" s="79"/>
      <c r="AY1645" s="79"/>
      <c r="AZ1645" s="79"/>
      <c r="BA1645" s="79"/>
      <c r="BB1645" s="79"/>
      <c r="BC1645" s="79"/>
      <c r="BD1645" s="79"/>
      <c r="BE1645" s="79"/>
      <c r="BF1645" s="79"/>
      <c r="BG1645" s="79"/>
      <c r="BH1645" s="79"/>
      <c r="BI1645" s="79"/>
      <c r="BJ1645" s="79"/>
      <c r="BK1645" s="79"/>
      <c r="BL1645" s="79"/>
      <c r="BM1645" s="79"/>
      <c r="BN1645" s="79"/>
      <c r="BO1645" s="79"/>
      <c r="BP1645" s="79"/>
      <c r="BQ1645" s="79"/>
      <c r="BR1645" s="79"/>
      <c r="BS1645" s="79"/>
      <c r="BT1645" s="79"/>
      <c r="BU1645" s="79"/>
      <c r="BV1645" s="79"/>
      <c r="BW1645" s="79"/>
      <c r="BX1645" s="79"/>
      <c r="BY1645" s="79"/>
      <c r="BZ1645" s="79"/>
    </row>
    <row r="1646" spans="1:78">
      <c r="A1646" s="79"/>
      <c r="B1646" s="79"/>
      <c r="C1646" s="79"/>
      <c r="D1646" s="79"/>
      <c r="E1646" s="79"/>
      <c r="F1646" s="79"/>
      <c r="G1646" s="79"/>
      <c r="H1646" s="79"/>
      <c r="I1646" s="79"/>
      <c r="J1646" s="79"/>
      <c r="K1646" s="79"/>
      <c r="L1646" s="79"/>
      <c r="AE1646" s="79"/>
      <c r="AF1646" s="79"/>
      <c r="AG1646" s="79"/>
      <c r="AH1646" s="79"/>
      <c r="AI1646" s="79"/>
      <c r="AJ1646" s="79"/>
      <c r="AK1646" s="79"/>
      <c r="AL1646" s="79"/>
      <c r="AM1646" s="79"/>
      <c r="AN1646" s="79"/>
      <c r="AO1646" s="79"/>
      <c r="AP1646" s="79"/>
      <c r="AQ1646" s="79"/>
      <c r="AR1646" s="79"/>
      <c r="AS1646" s="79"/>
      <c r="AT1646" s="79"/>
      <c r="AU1646" s="79"/>
      <c r="AV1646" s="79"/>
      <c r="AW1646" s="79"/>
      <c r="AX1646" s="79"/>
      <c r="AY1646" s="79"/>
      <c r="AZ1646" s="79"/>
      <c r="BA1646" s="79"/>
      <c r="BB1646" s="79"/>
      <c r="BC1646" s="79"/>
      <c r="BD1646" s="79"/>
      <c r="BE1646" s="79"/>
      <c r="BF1646" s="79"/>
      <c r="BG1646" s="79"/>
      <c r="BH1646" s="79"/>
      <c r="BI1646" s="79"/>
      <c r="BJ1646" s="79"/>
      <c r="BK1646" s="79"/>
      <c r="BL1646" s="79"/>
      <c r="BM1646" s="79"/>
      <c r="BN1646" s="79"/>
      <c r="BO1646" s="79"/>
      <c r="BP1646" s="79"/>
      <c r="BQ1646" s="79"/>
      <c r="BR1646" s="79"/>
      <c r="BS1646" s="79"/>
      <c r="BT1646" s="79"/>
      <c r="BU1646" s="79"/>
      <c r="BV1646" s="79"/>
      <c r="BW1646" s="79"/>
      <c r="BX1646" s="79"/>
      <c r="BY1646" s="79"/>
      <c r="BZ1646" s="79"/>
    </row>
    <row r="1647" spans="1:78">
      <c r="A1647" s="79"/>
      <c r="B1647" s="79"/>
      <c r="C1647" s="79"/>
      <c r="D1647" s="79"/>
      <c r="E1647" s="79"/>
      <c r="F1647" s="79"/>
      <c r="G1647" s="79"/>
      <c r="H1647" s="79"/>
      <c r="I1647" s="79"/>
      <c r="J1647" s="79"/>
      <c r="K1647" s="79"/>
      <c r="L1647" s="79"/>
      <c r="AE1647" s="79"/>
      <c r="AF1647" s="79"/>
      <c r="AG1647" s="79"/>
      <c r="AH1647" s="79"/>
      <c r="AI1647" s="79"/>
      <c r="AJ1647" s="79"/>
      <c r="AK1647" s="79"/>
      <c r="AL1647" s="79"/>
      <c r="AM1647" s="79"/>
      <c r="AN1647" s="79"/>
      <c r="AO1647" s="79"/>
      <c r="AP1647" s="79"/>
      <c r="AQ1647" s="79"/>
      <c r="AR1647" s="79"/>
      <c r="AS1647" s="79"/>
      <c r="AT1647" s="79"/>
      <c r="AU1647" s="79"/>
      <c r="AV1647" s="79"/>
      <c r="AW1647" s="79"/>
      <c r="AX1647" s="79"/>
      <c r="AY1647" s="79"/>
      <c r="AZ1647" s="79"/>
      <c r="BA1647" s="79"/>
      <c r="BB1647" s="79"/>
      <c r="BC1647" s="79"/>
      <c r="BD1647" s="79"/>
      <c r="BE1647" s="79"/>
      <c r="BF1647" s="79"/>
      <c r="BG1647" s="79"/>
      <c r="BH1647" s="79"/>
      <c r="BI1647" s="79"/>
      <c r="BJ1647" s="79"/>
      <c r="BK1647" s="79"/>
      <c r="BL1647" s="79"/>
      <c r="BM1647" s="79"/>
      <c r="BN1647" s="79"/>
      <c r="BO1647" s="79"/>
      <c r="BP1647" s="79"/>
      <c r="BQ1647" s="79"/>
      <c r="BR1647" s="79"/>
      <c r="BS1647" s="79"/>
      <c r="BT1647" s="79"/>
      <c r="BU1647" s="79"/>
      <c r="BV1647" s="79"/>
      <c r="BW1647" s="79"/>
      <c r="BX1647" s="79"/>
      <c r="BY1647" s="79"/>
      <c r="BZ1647" s="79"/>
    </row>
    <row r="1648" spans="1:78">
      <c r="A1648" s="79"/>
      <c r="B1648" s="79"/>
      <c r="C1648" s="79"/>
      <c r="D1648" s="79"/>
      <c r="E1648" s="79"/>
      <c r="F1648" s="79"/>
      <c r="G1648" s="79"/>
      <c r="H1648" s="79"/>
      <c r="I1648" s="79"/>
      <c r="J1648" s="79"/>
      <c r="K1648" s="79"/>
      <c r="L1648" s="79"/>
      <c r="AE1648" s="79"/>
      <c r="AF1648" s="79"/>
      <c r="AG1648" s="79"/>
      <c r="AH1648" s="79"/>
      <c r="AI1648" s="79"/>
      <c r="AJ1648" s="79"/>
      <c r="AK1648" s="79"/>
      <c r="AL1648" s="79"/>
      <c r="AM1648" s="79"/>
      <c r="AN1648" s="79"/>
      <c r="AO1648" s="79"/>
      <c r="AP1648" s="79"/>
      <c r="AQ1648" s="79"/>
      <c r="AR1648" s="79"/>
      <c r="AS1648" s="79"/>
      <c r="AT1648" s="79"/>
      <c r="AU1648" s="79"/>
      <c r="AV1648" s="79"/>
      <c r="AW1648" s="79"/>
      <c r="AX1648" s="79"/>
      <c r="AY1648" s="79"/>
      <c r="AZ1648" s="79"/>
      <c r="BA1648" s="79"/>
      <c r="BB1648" s="79"/>
      <c r="BC1648" s="79"/>
      <c r="BD1648" s="79"/>
      <c r="BE1648" s="79"/>
      <c r="BF1648" s="79"/>
      <c r="BG1648" s="79"/>
      <c r="BH1648" s="79"/>
      <c r="BI1648" s="79"/>
      <c r="BJ1648" s="79"/>
      <c r="BK1648" s="79"/>
      <c r="BL1648" s="79"/>
      <c r="BM1648" s="79"/>
      <c r="BN1648" s="79"/>
      <c r="BO1648" s="79"/>
      <c r="BP1648" s="79"/>
      <c r="BQ1648" s="79"/>
      <c r="BR1648" s="79"/>
      <c r="BS1648" s="79"/>
      <c r="BT1648" s="79"/>
      <c r="BU1648" s="79"/>
      <c r="BV1648" s="79"/>
      <c r="BW1648" s="79"/>
      <c r="BX1648" s="79"/>
      <c r="BY1648" s="79"/>
      <c r="BZ1648" s="79"/>
    </row>
    <row r="1649" spans="1:78">
      <c r="A1649" s="79"/>
      <c r="B1649" s="79"/>
      <c r="C1649" s="79"/>
      <c r="D1649" s="79"/>
      <c r="E1649" s="79"/>
      <c r="F1649" s="79"/>
      <c r="G1649" s="79"/>
      <c r="H1649" s="79"/>
      <c r="I1649" s="79"/>
      <c r="J1649" s="79"/>
      <c r="K1649" s="79"/>
      <c r="L1649" s="79"/>
      <c r="AE1649" s="79"/>
      <c r="AF1649" s="79"/>
      <c r="AG1649" s="79"/>
      <c r="AH1649" s="79"/>
      <c r="AI1649" s="79"/>
      <c r="AJ1649" s="79"/>
      <c r="AK1649" s="79"/>
      <c r="AL1649" s="79"/>
      <c r="AM1649" s="79"/>
      <c r="AN1649" s="79"/>
      <c r="AO1649" s="79"/>
      <c r="AP1649" s="79"/>
      <c r="AQ1649" s="79"/>
      <c r="AR1649" s="79"/>
      <c r="AS1649" s="79"/>
      <c r="AT1649" s="79"/>
      <c r="AU1649" s="79"/>
      <c r="AV1649" s="79"/>
      <c r="AW1649" s="79"/>
      <c r="AX1649" s="79"/>
      <c r="AY1649" s="79"/>
      <c r="AZ1649" s="79"/>
      <c r="BA1649" s="79"/>
      <c r="BB1649" s="79"/>
      <c r="BC1649" s="79"/>
      <c r="BD1649" s="79"/>
      <c r="BE1649" s="79"/>
      <c r="BF1649" s="79"/>
      <c r="BG1649" s="79"/>
      <c r="BH1649" s="79"/>
      <c r="BI1649" s="79"/>
      <c r="BJ1649" s="79"/>
      <c r="BK1649" s="79"/>
      <c r="BL1649" s="79"/>
      <c r="BM1649" s="79"/>
      <c r="BN1649" s="79"/>
      <c r="BO1649" s="79"/>
      <c r="BP1649" s="79"/>
      <c r="BQ1649" s="79"/>
      <c r="BR1649" s="79"/>
      <c r="BS1649" s="79"/>
      <c r="BT1649" s="79"/>
      <c r="BU1649" s="79"/>
      <c r="BV1649" s="79"/>
      <c r="BW1649" s="79"/>
      <c r="BX1649" s="79"/>
      <c r="BY1649" s="79"/>
      <c r="BZ1649" s="79"/>
    </row>
    <row r="1650" spans="1:78">
      <c r="A1650" s="79"/>
      <c r="B1650" s="79"/>
      <c r="C1650" s="79"/>
      <c r="D1650" s="79"/>
      <c r="E1650" s="79"/>
      <c r="F1650" s="79"/>
      <c r="G1650" s="79"/>
      <c r="H1650" s="79"/>
      <c r="I1650" s="79"/>
      <c r="J1650" s="79"/>
      <c r="K1650" s="79"/>
      <c r="L1650" s="79"/>
      <c r="AE1650" s="79"/>
      <c r="AF1650" s="79"/>
      <c r="AG1650" s="79"/>
      <c r="AH1650" s="79"/>
      <c r="AI1650" s="79"/>
      <c r="AJ1650" s="79"/>
      <c r="AK1650" s="79"/>
      <c r="AL1650" s="79"/>
      <c r="AM1650" s="79"/>
      <c r="AN1650" s="79"/>
      <c r="AO1650" s="79"/>
      <c r="AP1650" s="79"/>
      <c r="AQ1650" s="79"/>
      <c r="AR1650" s="79"/>
      <c r="AS1650" s="79"/>
      <c r="AT1650" s="79"/>
      <c r="AU1650" s="79"/>
      <c r="AV1650" s="79"/>
      <c r="AW1650" s="79"/>
      <c r="AX1650" s="79"/>
      <c r="AY1650" s="79"/>
      <c r="AZ1650" s="79"/>
      <c r="BA1650" s="79"/>
      <c r="BB1650" s="79"/>
      <c r="BC1650" s="79"/>
      <c r="BD1650" s="79"/>
      <c r="BE1650" s="79"/>
      <c r="BF1650" s="79"/>
      <c r="BG1650" s="79"/>
      <c r="BH1650" s="79"/>
      <c r="BI1650" s="79"/>
      <c r="BJ1650" s="79"/>
      <c r="BK1650" s="79"/>
      <c r="BL1650" s="79"/>
      <c r="BM1650" s="79"/>
      <c r="BN1650" s="79"/>
      <c r="BO1650" s="79"/>
      <c r="BP1650" s="79"/>
      <c r="BQ1650" s="79"/>
      <c r="BR1650" s="79"/>
      <c r="BS1650" s="79"/>
      <c r="BT1650" s="79"/>
      <c r="BU1650" s="79"/>
      <c r="BV1650" s="79"/>
      <c r="BW1650" s="79"/>
      <c r="BX1650" s="79"/>
      <c r="BY1650" s="79"/>
      <c r="BZ1650" s="79"/>
    </row>
    <row r="1651" spans="1:78">
      <c r="A1651" s="79"/>
      <c r="B1651" s="79"/>
      <c r="C1651" s="79"/>
      <c r="D1651" s="79"/>
      <c r="E1651" s="79"/>
      <c r="F1651" s="79"/>
      <c r="G1651" s="79"/>
      <c r="H1651" s="79"/>
      <c r="I1651" s="79"/>
      <c r="J1651" s="79"/>
      <c r="K1651" s="79"/>
      <c r="L1651" s="79"/>
      <c r="AE1651" s="79"/>
      <c r="AF1651" s="79"/>
      <c r="AG1651" s="79"/>
      <c r="AH1651" s="79"/>
      <c r="AI1651" s="79"/>
      <c r="AJ1651" s="79"/>
      <c r="AK1651" s="79"/>
      <c r="AL1651" s="79"/>
      <c r="AM1651" s="79"/>
      <c r="AN1651" s="79"/>
      <c r="AO1651" s="79"/>
      <c r="AP1651" s="79"/>
      <c r="AQ1651" s="79"/>
      <c r="AR1651" s="79"/>
      <c r="AS1651" s="79"/>
      <c r="AT1651" s="79"/>
      <c r="AU1651" s="79"/>
      <c r="AV1651" s="79"/>
      <c r="AW1651" s="79"/>
      <c r="AX1651" s="79"/>
      <c r="AY1651" s="79"/>
      <c r="AZ1651" s="79"/>
      <c r="BA1651" s="79"/>
      <c r="BB1651" s="79"/>
      <c r="BC1651" s="79"/>
      <c r="BD1651" s="79"/>
      <c r="BE1651" s="79"/>
      <c r="BF1651" s="79"/>
      <c r="BG1651" s="79"/>
      <c r="BH1651" s="79"/>
      <c r="BI1651" s="79"/>
      <c r="BJ1651" s="79"/>
      <c r="BK1651" s="79"/>
      <c r="BL1651" s="79"/>
      <c r="BM1651" s="79"/>
      <c r="BN1651" s="79"/>
      <c r="BO1651" s="79"/>
      <c r="BP1651" s="79"/>
      <c r="BQ1651" s="79"/>
      <c r="BR1651" s="79"/>
      <c r="BS1651" s="79"/>
      <c r="BT1651" s="79"/>
      <c r="BU1651" s="79"/>
      <c r="BV1651" s="79"/>
      <c r="BW1651" s="79"/>
      <c r="BX1651" s="79"/>
      <c r="BY1651" s="79"/>
      <c r="BZ1651" s="79"/>
    </row>
    <row r="1652" spans="1:78">
      <c r="A1652" s="79"/>
      <c r="B1652" s="79"/>
      <c r="C1652" s="79"/>
      <c r="D1652" s="79"/>
      <c r="E1652" s="79"/>
      <c r="F1652" s="79"/>
      <c r="G1652" s="79"/>
      <c r="H1652" s="79"/>
      <c r="I1652" s="79"/>
      <c r="J1652" s="79"/>
      <c r="K1652" s="79"/>
      <c r="L1652" s="79"/>
      <c r="AE1652" s="79"/>
      <c r="AF1652" s="79"/>
      <c r="AG1652" s="79"/>
      <c r="AH1652" s="79"/>
      <c r="AI1652" s="79"/>
      <c r="AJ1652" s="79"/>
      <c r="AK1652" s="79"/>
      <c r="AL1652" s="79"/>
      <c r="AM1652" s="79"/>
      <c r="AN1652" s="79"/>
      <c r="AO1652" s="79"/>
      <c r="AP1652" s="79"/>
      <c r="AQ1652" s="79"/>
      <c r="AR1652" s="79"/>
      <c r="AS1652" s="79"/>
      <c r="AT1652" s="79"/>
      <c r="AU1652" s="79"/>
      <c r="AV1652" s="79"/>
      <c r="AW1652" s="79"/>
      <c r="AX1652" s="79"/>
      <c r="AY1652" s="79"/>
      <c r="AZ1652" s="79"/>
      <c r="BA1652" s="79"/>
      <c r="BB1652" s="79"/>
      <c r="BC1652" s="79"/>
      <c r="BD1652" s="79"/>
      <c r="BE1652" s="79"/>
      <c r="BF1652" s="79"/>
      <c r="BG1652" s="79"/>
      <c r="BH1652" s="79"/>
      <c r="BI1652" s="79"/>
      <c r="BJ1652" s="79"/>
      <c r="BK1652" s="79"/>
      <c r="BL1652" s="79"/>
      <c r="BM1652" s="79"/>
      <c r="BN1652" s="79"/>
      <c r="BO1652" s="79"/>
      <c r="BP1652" s="79"/>
      <c r="BQ1652" s="79"/>
      <c r="BR1652" s="79"/>
      <c r="BS1652" s="79"/>
      <c r="BT1652" s="79"/>
      <c r="BU1652" s="79"/>
      <c r="BV1652" s="79"/>
      <c r="BW1652" s="79"/>
      <c r="BX1652" s="79"/>
      <c r="BY1652" s="79"/>
      <c r="BZ1652" s="79"/>
    </row>
    <row r="1653" spans="1:78">
      <c r="A1653" s="79"/>
      <c r="B1653" s="79"/>
      <c r="C1653" s="79"/>
      <c r="D1653" s="79"/>
      <c r="E1653" s="79"/>
      <c r="F1653" s="79"/>
      <c r="G1653" s="79"/>
      <c r="H1653" s="79"/>
      <c r="I1653" s="79"/>
      <c r="J1653" s="79"/>
      <c r="K1653" s="79"/>
      <c r="L1653" s="79"/>
      <c r="AE1653" s="79"/>
      <c r="AF1653" s="79"/>
      <c r="AG1653" s="79"/>
      <c r="AH1653" s="79"/>
      <c r="AI1653" s="79"/>
      <c r="AJ1653" s="79"/>
      <c r="AK1653" s="79"/>
      <c r="AL1653" s="79"/>
      <c r="AM1653" s="79"/>
      <c r="AN1653" s="79"/>
      <c r="AO1653" s="79"/>
      <c r="AP1653" s="79"/>
      <c r="AQ1653" s="79"/>
      <c r="AR1653" s="79"/>
      <c r="AS1653" s="79"/>
      <c r="AT1653" s="79"/>
      <c r="AU1653" s="79"/>
      <c r="AV1653" s="79"/>
      <c r="AW1653" s="79"/>
      <c r="AX1653" s="79"/>
      <c r="AY1653" s="79"/>
      <c r="AZ1653" s="79"/>
      <c r="BA1653" s="79"/>
      <c r="BB1653" s="79"/>
      <c r="BC1653" s="79"/>
      <c r="BD1653" s="79"/>
      <c r="BE1653" s="79"/>
      <c r="BF1653" s="79"/>
      <c r="BG1653" s="79"/>
      <c r="BH1653" s="79"/>
      <c r="BI1653" s="79"/>
      <c r="BJ1653" s="79"/>
      <c r="BK1653" s="79"/>
      <c r="BL1653" s="79"/>
      <c r="BM1653" s="79"/>
      <c r="BN1653" s="79"/>
      <c r="BO1653" s="79"/>
      <c r="BP1653" s="79"/>
      <c r="BQ1653" s="79"/>
      <c r="BR1653" s="79"/>
      <c r="BS1653" s="79"/>
      <c r="BT1653" s="79"/>
      <c r="BU1653" s="79"/>
      <c r="BV1653" s="79"/>
      <c r="BW1653" s="79"/>
      <c r="BX1653" s="79"/>
      <c r="BY1653" s="79"/>
      <c r="BZ1653" s="79"/>
    </row>
    <row r="1654" spans="1:78">
      <c r="A1654" s="79"/>
      <c r="B1654" s="79"/>
      <c r="C1654" s="79"/>
      <c r="D1654" s="79"/>
      <c r="E1654" s="79"/>
      <c r="F1654" s="79"/>
      <c r="G1654" s="79"/>
      <c r="H1654" s="79"/>
      <c r="I1654" s="79"/>
      <c r="J1654" s="79"/>
      <c r="K1654" s="79"/>
      <c r="L1654" s="79"/>
      <c r="AE1654" s="79"/>
      <c r="AF1654" s="79"/>
      <c r="AG1654" s="79"/>
      <c r="AH1654" s="79"/>
      <c r="AI1654" s="79"/>
      <c r="AJ1654" s="79"/>
      <c r="AK1654" s="79"/>
      <c r="AL1654" s="79"/>
      <c r="AM1654" s="79"/>
      <c r="AN1654" s="79"/>
      <c r="AO1654" s="79"/>
      <c r="AP1654" s="79"/>
      <c r="AQ1654" s="79"/>
      <c r="AR1654" s="79"/>
      <c r="AS1654" s="79"/>
      <c r="AT1654" s="79"/>
      <c r="AU1654" s="79"/>
      <c r="AV1654" s="79"/>
      <c r="AW1654" s="79"/>
      <c r="AX1654" s="79"/>
      <c r="AY1654" s="79"/>
      <c r="AZ1654" s="79"/>
      <c r="BA1654" s="79"/>
      <c r="BB1654" s="79"/>
      <c r="BC1654" s="79"/>
      <c r="BD1654" s="79"/>
      <c r="BE1654" s="79"/>
      <c r="BF1654" s="79"/>
      <c r="BG1654" s="79"/>
      <c r="BH1654" s="79"/>
      <c r="BI1654" s="79"/>
      <c r="BJ1654" s="79"/>
      <c r="BK1654" s="79"/>
      <c r="BL1654" s="79"/>
      <c r="BM1654" s="79"/>
      <c r="BN1654" s="79"/>
      <c r="BO1654" s="79"/>
      <c r="BP1654" s="79"/>
      <c r="BQ1654" s="79"/>
      <c r="BR1654" s="79"/>
      <c r="BS1654" s="79"/>
      <c r="BT1654" s="79"/>
      <c r="BU1654" s="79"/>
      <c r="BV1654" s="79"/>
      <c r="BW1654" s="79"/>
      <c r="BX1654" s="79"/>
      <c r="BY1654" s="79"/>
      <c r="BZ1654" s="79"/>
    </row>
    <row r="1655" spans="1:78">
      <c r="A1655" s="79"/>
      <c r="B1655" s="79"/>
      <c r="C1655" s="79"/>
      <c r="D1655" s="79"/>
      <c r="E1655" s="79"/>
      <c r="F1655" s="79"/>
      <c r="G1655" s="79"/>
      <c r="H1655" s="79"/>
      <c r="I1655" s="79"/>
      <c r="J1655" s="79"/>
      <c r="K1655" s="79"/>
      <c r="L1655" s="79"/>
      <c r="AE1655" s="79"/>
      <c r="AF1655" s="79"/>
      <c r="AG1655" s="79"/>
      <c r="AH1655" s="79"/>
      <c r="AI1655" s="79"/>
      <c r="AJ1655" s="79"/>
      <c r="AK1655" s="79"/>
      <c r="AL1655" s="79"/>
      <c r="AM1655" s="79"/>
      <c r="AN1655" s="79"/>
      <c r="AO1655" s="79"/>
      <c r="AP1655" s="79"/>
      <c r="AQ1655" s="79"/>
      <c r="AR1655" s="79"/>
      <c r="AS1655" s="79"/>
      <c r="AT1655" s="79"/>
      <c r="AU1655" s="79"/>
      <c r="AV1655" s="79"/>
      <c r="AW1655" s="79"/>
      <c r="AX1655" s="79"/>
      <c r="AY1655" s="79"/>
      <c r="AZ1655" s="79"/>
      <c r="BA1655" s="79"/>
      <c r="BB1655" s="79"/>
      <c r="BC1655" s="79"/>
      <c r="BD1655" s="79"/>
      <c r="BE1655" s="79"/>
      <c r="BF1655" s="79"/>
      <c r="BG1655" s="79"/>
      <c r="BH1655" s="79"/>
      <c r="BI1655" s="79"/>
      <c r="BJ1655" s="79"/>
      <c r="BK1655" s="79"/>
      <c r="BL1655" s="79"/>
      <c r="BM1655" s="79"/>
      <c r="BN1655" s="79"/>
      <c r="BO1655" s="79"/>
      <c r="BP1655" s="79"/>
      <c r="BQ1655" s="79"/>
      <c r="BR1655" s="79"/>
      <c r="BS1655" s="79"/>
      <c r="BT1655" s="79"/>
      <c r="BU1655" s="79"/>
      <c r="BV1655" s="79"/>
      <c r="BW1655" s="79"/>
      <c r="BX1655" s="79"/>
      <c r="BY1655" s="79"/>
      <c r="BZ1655" s="79"/>
    </row>
    <row r="1656" spans="1:78">
      <c r="A1656" s="79"/>
      <c r="B1656" s="79"/>
      <c r="C1656" s="79"/>
      <c r="D1656" s="79"/>
      <c r="E1656" s="79"/>
      <c r="F1656" s="79"/>
      <c r="G1656" s="79"/>
      <c r="H1656" s="79"/>
      <c r="I1656" s="79"/>
      <c r="J1656" s="79"/>
      <c r="K1656" s="79"/>
      <c r="L1656" s="79"/>
      <c r="AE1656" s="79"/>
      <c r="AF1656" s="79"/>
      <c r="AG1656" s="79"/>
      <c r="AH1656" s="79"/>
      <c r="AI1656" s="79"/>
      <c r="AJ1656" s="79"/>
      <c r="AK1656" s="79"/>
      <c r="AL1656" s="79"/>
      <c r="AM1656" s="79"/>
      <c r="AN1656" s="79"/>
      <c r="AO1656" s="79"/>
      <c r="AP1656" s="79"/>
      <c r="AQ1656" s="79"/>
      <c r="AR1656" s="79"/>
      <c r="AS1656" s="79"/>
      <c r="AT1656" s="79"/>
      <c r="AU1656" s="79"/>
      <c r="AV1656" s="79"/>
      <c r="AW1656" s="79"/>
      <c r="AX1656" s="79"/>
      <c r="AY1656" s="79"/>
      <c r="AZ1656" s="79"/>
      <c r="BA1656" s="79"/>
      <c r="BB1656" s="79"/>
      <c r="BC1656" s="79"/>
      <c r="BD1656" s="79"/>
      <c r="BE1656" s="79"/>
      <c r="BF1656" s="79"/>
      <c r="BG1656" s="79"/>
      <c r="BH1656" s="79"/>
      <c r="BI1656" s="79"/>
      <c r="BJ1656" s="79"/>
      <c r="BK1656" s="79"/>
      <c r="BL1656" s="79"/>
      <c r="BM1656" s="79"/>
      <c r="BN1656" s="79"/>
      <c r="BO1656" s="79"/>
      <c r="BP1656" s="79"/>
      <c r="BQ1656" s="79"/>
      <c r="BR1656" s="79"/>
      <c r="BS1656" s="79"/>
      <c r="BT1656" s="79"/>
      <c r="BU1656" s="79"/>
      <c r="BV1656" s="79"/>
      <c r="BW1656" s="79"/>
      <c r="BX1656" s="79"/>
      <c r="BY1656" s="79"/>
      <c r="BZ1656" s="79"/>
    </row>
    <row r="1657" spans="1:78">
      <c r="A1657" s="79"/>
      <c r="B1657" s="79"/>
      <c r="C1657" s="79"/>
      <c r="D1657" s="79"/>
      <c r="E1657" s="79"/>
      <c r="F1657" s="79"/>
      <c r="G1657" s="79"/>
      <c r="H1657" s="79"/>
      <c r="I1657" s="79"/>
      <c r="J1657" s="79"/>
      <c r="K1657" s="79"/>
      <c r="L1657" s="79"/>
      <c r="AE1657" s="79"/>
      <c r="AF1657" s="79"/>
      <c r="AG1657" s="79"/>
      <c r="AH1657" s="79"/>
      <c r="AI1657" s="79"/>
      <c r="AJ1657" s="79"/>
      <c r="AK1657" s="79"/>
      <c r="AL1657" s="79"/>
      <c r="AM1657" s="79"/>
      <c r="AN1657" s="79"/>
      <c r="AO1657" s="79"/>
      <c r="AP1657" s="79"/>
      <c r="AQ1657" s="79"/>
      <c r="AR1657" s="79"/>
      <c r="AS1657" s="79"/>
      <c r="AT1657" s="79"/>
      <c r="AU1657" s="79"/>
      <c r="AV1657" s="79"/>
      <c r="AW1657" s="79"/>
      <c r="AX1657" s="79"/>
      <c r="AY1657" s="79"/>
      <c r="AZ1657" s="79"/>
      <c r="BA1657" s="79"/>
      <c r="BB1657" s="79"/>
      <c r="BC1657" s="79"/>
      <c r="BD1657" s="79"/>
      <c r="BE1657" s="79"/>
      <c r="BF1657" s="79"/>
      <c r="BG1657" s="79"/>
      <c r="BH1657" s="79"/>
      <c r="BI1657" s="79"/>
      <c r="BJ1657" s="79"/>
      <c r="BK1657" s="79"/>
      <c r="BL1657" s="79"/>
      <c r="BM1657" s="79"/>
      <c r="BN1657" s="79"/>
      <c r="BO1657" s="79"/>
      <c r="BP1657" s="79"/>
      <c r="BQ1657" s="79"/>
      <c r="BR1657" s="79"/>
      <c r="BS1657" s="79"/>
      <c r="BT1657" s="79"/>
      <c r="BU1657" s="79"/>
      <c r="BV1657" s="79"/>
      <c r="BW1657" s="79"/>
      <c r="BX1657" s="79"/>
      <c r="BY1657" s="79"/>
      <c r="BZ1657" s="79"/>
    </row>
    <row r="1658" spans="1:78">
      <c r="A1658" s="79"/>
      <c r="B1658" s="79"/>
      <c r="C1658" s="79"/>
      <c r="D1658" s="79"/>
      <c r="E1658" s="79"/>
      <c r="F1658" s="79"/>
      <c r="G1658" s="79"/>
      <c r="H1658" s="79"/>
      <c r="I1658" s="79"/>
      <c r="J1658" s="79"/>
      <c r="K1658" s="79"/>
      <c r="L1658" s="79"/>
      <c r="AE1658" s="79"/>
      <c r="AF1658" s="79"/>
      <c r="AG1658" s="79"/>
      <c r="AH1658" s="79"/>
      <c r="AI1658" s="79"/>
      <c r="AJ1658" s="79"/>
      <c r="AK1658" s="79"/>
      <c r="AL1658" s="79"/>
      <c r="AM1658" s="79"/>
      <c r="AN1658" s="79"/>
      <c r="AO1658" s="79"/>
      <c r="AP1658" s="79"/>
      <c r="AQ1658" s="79"/>
      <c r="AR1658" s="79"/>
      <c r="AS1658" s="79"/>
      <c r="AT1658" s="79"/>
      <c r="AU1658" s="79"/>
      <c r="AV1658" s="79"/>
      <c r="AW1658" s="79"/>
      <c r="AX1658" s="79"/>
      <c r="AY1658" s="79"/>
      <c r="AZ1658" s="79"/>
      <c r="BA1658" s="79"/>
      <c r="BB1658" s="79"/>
      <c r="BC1658" s="79"/>
      <c r="BD1658" s="79"/>
      <c r="BE1658" s="79"/>
      <c r="BF1658" s="79"/>
      <c r="BG1658" s="79"/>
      <c r="BH1658" s="79"/>
      <c r="BI1658" s="79"/>
      <c r="BJ1658" s="79"/>
      <c r="BK1658" s="79"/>
      <c r="BL1658" s="79"/>
      <c r="BM1658" s="79"/>
      <c r="BN1658" s="79"/>
      <c r="BO1658" s="79"/>
      <c r="BP1658" s="79"/>
      <c r="BQ1658" s="79"/>
      <c r="BR1658" s="79"/>
      <c r="BS1658" s="79"/>
      <c r="BT1658" s="79"/>
      <c r="BU1658" s="79"/>
      <c r="BV1658" s="79"/>
      <c r="BW1658" s="79"/>
      <c r="BX1658" s="79"/>
      <c r="BY1658" s="79"/>
      <c r="BZ1658" s="79"/>
    </row>
    <row r="1659" spans="1:78">
      <c r="A1659" s="79"/>
      <c r="B1659" s="79"/>
      <c r="C1659" s="79"/>
      <c r="D1659" s="79"/>
      <c r="E1659" s="79"/>
      <c r="F1659" s="79"/>
      <c r="G1659" s="79"/>
      <c r="H1659" s="79"/>
      <c r="I1659" s="79"/>
      <c r="J1659" s="79"/>
      <c r="K1659" s="79"/>
      <c r="L1659" s="79"/>
      <c r="AE1659" s="79"/>
      <c r="AF1659" s="79"/>
      <c r="AG1659" s="79"/>
      <c r="AH1659" s="79"/>
      <c r="AI1659" s="79"/>
      <c r="AJ1659" s="79"/>
      <c r="AK1659" s="79"/>
      <c r="AL1659" s="79"/>
      <c r="AM1659" s="79"/>
      <c r="AN1659" s="79"/>
      <c r="AO1659" s="79"/>
      <c r="AP1659" s="79"/>
      <c r="AQ1659" s="79"/>
      <c r="AR1659" s="79"/>
      <c r="AS1659" s="79"/>
      <c r="AT1659" s="79"/>
      <c r="AU1659" s="79"/>
      <c r="AV1659" s="79"/>
      <c r="AW1659" s="79"/>
      <c r="AX1659" s="79"/>
      <c r="AY1659" s="79"/>
      <c r="AZ1659" s="79"/>
      <c r="BA1659" s="79"/>
      <c r="BB1659" s="79"/>
      <c r="BC1659" s="79"/>
      <c r="BD1659" s="79"/>
      <c r="BE1659" s="79"/>
      <c r="BF1659" s="79"/>
      <c r="BG1659" s="79"/>
      <c r="BH1659" s="79"/>
      <c r="BI1659" s="79"/>
      <c r="BJ1659" s="79"/>
      <c r="BK1659" s="79"/>
      <c r="BL1659" s="79"/>
      <c r="BM1659" s="79"/>
      <c r="BN1659" s="79"/>
      <c r="BO1659" s="79"/>
      <c r="BP1659" s="79"/>
      <c r="BQ1659" s="79"/>
      <c r="BR1659" s="79"/>
      <c r="BS1659" s="79"/>
      <c r="BT1659" s="79"/>
      <c r="BU1659" s="79"/>
      <c r="BV1659" s="79"/>
      <c r="BW1659" s="79"/>
      <c r="BX1659" s="79"/>
      <c r="BY1659" s="79"/>
      <c r="BZ1659" s="79"/>
    </row>
    <row r="1660" spans="1:78">
      <c r="A1660" s="79"/>
      <c r="B1660" s="79"/>
      <c r="C1660" s="79"/>
      <c r="D1660" s="79"/>
      <c r="E1660" s="79"/>
      <c r="F1660" s="79"/>
      <c r="G1660" s="79"/>
      <c r="H1660" s="79"/>
      <c r="I1660" s="79"/>
      <c r="J1660" s="79"/>
      <c r="K1660" s="79"/>
      <c r="L1660" s="79"/>
      <c r="AE1660" s="79"/>
      <c r="AF1660" s="79"/>
      <c r="AG1660" s="79"/>
      <c r="AH1660" s="79"/>
      <c r="AI1660" s="79"/>
      <c r="AJ1660" s="79"/>
      <c r="AK1660" s="79"/>
      <c r="AL1660" s="79"/>
      <c r="AM1660" s="79"/>
      <c r="AN1660" s="79"/>
      <c r="AO1660" s="79"/>
      <c r="AP1660" s="79"/>
      <c r="AQ1660" s="79"/>
      <c r="AR1660" s="79"/>
      <c r="AS1660" s="79"/>
      <c r="AT1660" s="79"/>
      <c r="AU1660" s="79"/>
      <c r="AV1660" s="79"/>
      <c r="AW1660" s="79"/>
      <c r="AX1660" s="79"/>
      <c r="AY1660" s="79"/>
      <c r="AZ1660" s="79"/>
      <c r="BA1660" s="79"/>
      <c r="BB1660" s="79"/>
      <c r="BC1660" s="79"/>
      <c r="BD1660" s="79"/>
      <c r="BE1660" s="79"/>
      <c r="BF1660" s="79"/>
      <c r="BG1660" s="79"/>
      <c r="BH1660" s="79"/>
      <c r="BI1660" s="79"/>
      <c r="BJ1660" s="79"/>
      <c r="BK1660" s="79"/>
      <c r="BL1660" s="79"/>
      <c r="BM1660" s="79"/>
      <c r="BN1660" s="79"/>
      <c r="BO1660" s="79"/>
      <c r="BP1660" s="79"/>
      <c r="BQ1660" s="79"/>
      <c r="BR1660" s="79"/>
      <c r="BS1660" s="79"/>
      <c r="BT1660" s="79"/>
      <c r="BU1660" s="79"/>
      <c r="BV1660" s="79"/>
      <c r="BW1660" s="79"/>
      <c r="BX1660" s="79"/>
      <c r="BY1660" s="79"/>
      <c r="BZ1660" s="79"/>
    </row>
    <row r="1661" spans="1:78">
      <c r="A1661" s="79"/>
      <c r="B1661" s="79"/>
      <c r="C1661" s="79"/>
      <c r="D1661" s="79"/>
      <c r="E1661" s="79"/>
      <c r="F1661" s="79"/>
      <c r="G1661" s="79"/>
      <c r="H1661" s="79"/>
      <c r="I1661" s="79"/>
      <c r="J1661" s="79"/>
      <c r="K1661" s="79"/>
      <c r="L1661" s="79"/>
      <c r="AE1661" s="79"/>
      <c r="AF1661" s="79"/>
      <c r="AG1661" s="79"/>
      <c r="AH1661" s="79"/>
      <c r="AI1661" s="79"/>
      <c r="AJ1661" s="79"/>
      <c r="AK1661" s="79"/>
      <c r="AL1661" s="79"/>
      <c r="AM1661" s="79"/>
      <c r="AN1661" s="79"/>
      <c r="AO1661" s="79"/>
      <c r="AP1661" s="79"/>
      <c r="AQ1661" s="79"/>
      <c r="AR1661" s="79"/>
      <c r="AS1661" s="79"/>
      <c r="AT1661" s="79"/>
      <c r="AU1661" s="79"/>
      <c r="AV1661" s="79"/>
      <c r="AW1661" s="79"/>
      <c r="AX1661" s="79"/>
      <c r="AY1661" s="79"/>
      <c r="AZ1661" s="79"/>
      <c r="BA1661" s="79"/>
      <c r="BB1661" s="79"/>
      <c r="BC1661" s="79"/>
      <c r="BD1661" s="79"/>
      <c r="BE1661" s="79"/>
      <c r="BF1661" s="79"/>
      <c r="BG1661" s="79"/>
      <c r="BH1661" s="79"/>
      <c r="BI1661" s="79"/>
      <c r="BJ1661" s="79"/>
      <c r="BK1661" s="79"/>
      <c r="BL1661" s="79"/>
      <c r="BM1661" s="79"/>
      <c r="BN1661" s="79"/>
      <c r="BO1661" s="79"/>
      <c r="BP1661" s="79"/>
      <c r="BQ1661" s="79"/>
      <c r="BR1661" s="79"/>
      <c r="BS1661" s="79"/>
      <c r="BT1661" s="79"/>
      <c r="BU1661" s="79"/>
      <c r="BV1661" s="79"/>
      <c r="BW1661" s="79"/>
      <c r="BX1661" s="79"/>
      <c r="BY1661" s="79"/>
      <c r="BZ1661" s="79"/>
    </row>
    <row r="1662" spans="1:78">
      <c r="A1662" s="79"/>
      <c r="B1662" s="79"/>
      <c r="C1662" s="79"/>
      <c r="D1662" s="79"/>
      <c r="E1662" s="79"/>
      <c r="F1662" s="79"/>
      <c r="G1662" s="79"/>
      <c r="H1662" s="79"/>
      <c r="I1662" s="79"/>
      <c r="J1662" s="79"/>
      <c r="K1662" s="79"/>
      <c r="L1662" s="79"/>
      <c r="AE1662" s="79"/>
      <c r="AF1662" s="79"/>
      <c r="AG1662" s="79"/>
      <c r="AH1662" s="79"/>
      <c r="AI1662" s="79"/>
      <c r="AJ1662" s="79"/>
      <c r="AK1662" s="79"/>
      <c r="AL1662" s="79"/>
      <c r="AM1662" s="79"/>
      <c r="AN1662" s="79"/>
      <c r="AO1662" s="79"/>
      <c r="AP1662" s="79"/>
      <c r="AQ1662" s="79"/>
      <c r="AR1662" s="79"/>
      <c r="AS1662" s="79"/>
      <c r="AT1662" s="79"/>
      <c r="AU1662" s="79"/>
      <c r="AV1662" s="79"/>
      <c r="AW1662" s="79"/>
      <c r="AX1662" s="79"/>
      <c r="AY1662" s="79"/>
      <c r="AZ1662" s="79"/>
      <c r="BA1662" s="79"/>
      <c r="BB1662" s="79"/>
      <c r="BC1662" s="79"/>
      <c r="BD1662" s="79"/>
      <c r="BE1662" s="79"/>
      <c r="BF1662" s="79"/>
      <c r="BG1662" s="79"/>
      <c r="BH1662" s="79"/>
      <c r="BI1662" s="79"/>
      <c r="BJ1662" s="79"/>
      <c r="BK1662" s="79"/>
      <c r="BL1662" s="79"/>
      <c r="BM1662" s="79"/>
      <c r="BN1662" s="79"/>
      <c r="BO1662" s="79"/>
      <c r="BP1662" s="79"/>
      <c r="BQ1662" s="79"/>
      <c r="BR1662" s="79"/>
      <c r="BS1662" s="79"/>
      <c r="BT1662" s="79"/>
      <c r="BU1662" s="79"/>
      <c r="BV1662" s="79"/>
      <c r="BW1662" s="79"/>
      <c r="BX1662" s="79"/>
      <c r="BY1662" s="79"/>
      <c r="BZ1662" s="79"/>
    </row>
    <row r="1663" spans="1:78">
      <c r="A1663" s="79"/>
      <c r="B1663" s="79"/>
      <c r="C1663" s="79"/>
      <c r="D1663" s="79"/>
      <c r="E1663" s="79"/>
      <c r="F1663" s="79"/>
      <c r="G1663" s="79"/>
      <c r="H1663" s="79"/>
      <c r="I1663" s="79"/>
      <c r="J1663" s="79"/>
      <c r="K1663" s="79"/>
      <c r="L1663" s="79"/>
      <c r="AE1663" s="79"/>
      <c r="AF1663" s="79"/>
      <c r="AG1663" s="79"/>
      <c r="AH1663" s="79"/>
      <c r="AI1663" s="79"/>
      <c r="AJ1663" s="79"/>
      <c r="AK1663" s="79"/>
      <c r="AL1663" s="79"/>
      <c r="AM1663" s="79"/>
      <c r="AN1663" s="79"/>
      <c r="AO1663" s="79"/>
      <c r="AP1663" s="79"/>
      <c r="AQ1663" s="79"/>
      <c r="AR1663" s="79"/>
      <c r="AS1663" s="79"/>
      <c r="AT1663" s="79"/>
      <c r="AU1663" s="79"/>
      <c r="AV1663" s="79"/>
      <c r="AW1663" s="79"/>
      <c r="AX1663" s="79"/>
      <c r="AY1663" s="79"/>
      <c r="AZ1663" s="79"/>
      <c r="BA1663" s="79"/>
      <c r="BB1663" s="79"/>
      <c r="BC1663" s="79"/>
      <c r="BD1663" s="79"/>
      <c r="BE1663" s="79"/>
      <c r="BF1663" s="79"/>
      <c r="BG1663" s="79"/>
      <c r="BH1663" s="79"/>
      <c r="BI1663" s="79"/>
      <c r="BJ1663" s="79"/>
      <c r="BK1663" s="79"/>
      <c r="BL1663" s="79"/>
      <c r="BM1663" s="79"/>
      <c r="BN1663" s="79"/>
      <c r="BO1663" s="79"/>
      <c r="BP1663" s="79"/>
      <c r="BQ1663" s="79"/>
      <c r="BR1663" s="79"/>
      <c r="BS1663" s="79"/>
      <c r="BT1663" s="79"/>
      <c r="BU1663" s="79"/>
      <c r="BV1663" s="79"/>
      <c r="BW1663" s="79"/>
      <c r="BX1663" s="79"/>
      <c r="BY1663" s="79"/>
      <c r="BZ1663" s="79"/>
    </row>
    <row r="1664" spans="1:78">
      <c r="A1664" s="79"/>
      <c r="B1664" s="79"/>
      <c r="C1664" s="79"/>
      <c r="D1664" s="79"/>
      <c r="E1664" s="79"/>
      <c r="F1664" s="79"/>
      <c r="G1664" s="79"/>
      <c r="H1664" s="79"/>
      <c r="I1664" s="79"/>
      <c r="J1664" s="79"/>
      <c r="K1664" s="79"/>
      <c r="L1664" s="79"/>
      <c r="AE1664" s="79"/>
      <c r="AF1664" s="79"/>
      <c r="AG1664" s="79"/>
      <c r="AH1664" s="79"/>
      <c r="AI1664" s="79"/>
      <c r="AJ1664" s="79"/>
      <c r="AK1664" s="79"/>
      <c r="AL1664" s="79"/>
      <c r="AM1664" s="79"/>
      <c r="AN1664" s="79"/>
      <c r="AO1664" s="79"/>
      <c r="AP1664" s="79"/>
      <c r="AQ1664" s="79"/>
      <c r="AR1664" s="79"/>
      <c r="AS1664" s="79"/>
      <c r="AT1664" s="79"/>
      <c r="AU1664" s="79"/>
      <c r="AV1664" s="79"/>
      <c r="AW1664" s="79"/>
      <c r="AX1664" s="79"/>
      <c r="AY1664" s="79"/>
      <c r="AZ1664" s="79"/>
      <c r="BA1664" s="79"/>
      <c r="BB1664" s="79"/>
      <c r="BC1664" s="79"/>
      <c r="BD1664" s="79"/>
      <c r="BE1664" s="79"/>
      <c r="BF1664" s="79"/>
      <c r="BG1664" s="79"/>
      <c r="BH1664" s="79"/>
      <c r="BI1664" s="79"/>
      <c r="BJ1664" s="79"/>
      <c r="BK1664" s="79"/>
      <c r="BL1664" s="79"/>
      <c r="BM1664" s="79"/>
      <c r="BN1664" s="79"/>
      <c r="BO1664" s="79"/>
      <c r="BP1664" s="79"/>
      <c r="BQ1664" s="79"/>
      <c r="BR1664" s="79"/>
      <c r="BS1664" s="79"/>
      <c r="BT1664" s="79"/>
      <c r="BU1664" s="79"/>
      <c r="BV1664" s="79"/>
      <c r="BW1664" s="79"/>
      <c r="BX1664" s="79"/>
      <c r="BY1664" s="79"/>
      <c r="BZ1664" s="79"/>
    </row>
    <row r="1665" spans="1:78">
      <c r="A1665" s="79"/>
      <c r="B1665" s="79"/>
      <c r="C1665" s="79"/>
      <c r="D1665" s="79"/>
      <c r="E1665" s="79"/>
      <c r="F1665" s="79"/>
      <c r="G1665" s="79"/>
      <c r="H1665" s="79"/>
      <c r="I1665" s="79"/>
      <c r="J1665" s="79"/>
      <c r="K1665" s="79"/>
      <c r="L1665" s="79"/>
      <c r="AE1665" s="79"/>
      <c r="AF1665" s="79"/>
      <c r="AG1665" s="79"/>
      <c r="AH1665" s="79"/>
      <c r="AI1665" s="79"/>
      <c r="AJ1665" s="79"/>
      <c r="AK1665" s="79"/>
      <c r="AL1665" s="79"/>
      <c r="AM1665" s="79"/>
      <c r="AN1665" s="79"/>
      <c r="AO1665" s="79"/>
      <c r="AP1665" s="79"/>
      <c r="AQ1665" s="79"/>
      <c r="AR1665" s="79"/>
      <c r="AS1665" s="79"/>
      <c r="AT1665" s="79"/>
      <c r="AU1665" s="79"/>
      <c r="AV1665" s="79"/>
      <c r="AW1665" s="79"/>
      <c r="AX1665" s="79"/>
      <c r="AY1665" s="79"/>
      <c r="AZ1665" s="79"/>
      <c r="BA1665" s="79"/>
      <c r="BB1665" s="79"/>
      <c r="BC1665" s="79"/>
      <c r="BD1665" s="79"/>
      <c r="BE1665" s="79"/>
      <c r="BF1665" s="79"/>
      <c r="BG1665" s="79"/>
      <c r="BH1665" s="79"/>
      <c r="BI1665" s="79"/>
      <c r="BJ1665" s="79"/>
      <c r="BK1665" s="79"/>
      <c r="BL1665" s="79"/>
      <c r="BM1665" s="79"/>
      <c r="BN1665" s="79"/>
      <c r="BO1665" s="79"/>
      <c r="BP1665" s="79"/>
      <c r="BQ1665" s="79"/>
      <c r="BR1665" s="79"/>
      <c r="BS1665" s="79"/>
      <c r="BT1665" s="79"/>
      <c r="BU1665" s="79"/>
      <c r="BV1665" s="79"/>
      <c r="BW1665" s="79"/>
      <c r="BX1665" s="79"/>
      <c r="BY1665" s="79"/>
      <c r="BZ1665" s="79"/>
    </row>
    <row r="1666" spans="1:78">
      <c r="A1666" s="79"/>
      <c r="B1666" s="79"/>
      <c r="C1666" s="79"/>
      <c r="D1666" s="79"/>
      <c r="E1666" s="79"/>
      <c r="F1666" s="79"/>
      <c r="G1666" s="79"/>
      <c r="H1666" s="79"/>
      <c r="I1666" s="79"/>
      <c r="J1666" s="79"/>
      <c r="K1666" s="79"/>
      <c r="L1666" s="79"/>
      <c r="AE1666" s="79"/>
      <c r="AF1666" s="79"/>
      <c r="AG1666" s="79"/>
      <c r="AH1666" s="79"/>
      <c r="AI1666" s="79"/>
      <c r="AJ1666" s="79"/>
      <c r="AK1666" s="79"/>
      <c r="AL1666" s="79"/>
      <c r="AM1666" s="79"/>
      <c r="AN1666" s="79"/>
      <c r="AO1666" s="79"/>
      <c r="AP1666" s="79"/>
      <c r="AQ1666" s="79"/>
      <c r="AR1666" s="79"/>
      <c r="AS1666" s="79"/>
      <c r="AT1666" s="79"/>
      <c r="AU1666" s="79"/>
      <c r="AV1666" s="79"/>
      <c r="AW1666" s="79"/>
      <c r="AX1666" s="79"/>
      <c r="AY1666" s="79"/>
      <c r="AZ1666" s="79"/>
      <c r="BA1666" s="79"/>
      <c r="BB1666" s="79"/>
      <c r="BC1666" s="79"/>
      <c r="BD1666" s="79"/>
      <c r="BE1666" s="79"/>
      <c r="BF1666" s="79"/>
      <c r="BG1666" s="79"/>
      <c r="BH1666" s="79"/>
      <c r="BI1666" s="79"/>
      <c r="BJ1666" s="79"/>
      <c r="BK1666" s="79"/>
      <c r="BL1666" s="79"/>
      <c r="BM1666" s="79"/>
      <c r="BN1666" s="79"/>
      <c r="BO1666" s="79"/>
      <c r="BP1666" s="79"/>
      <c r="BQ1666" s="79"/>
      <c r="BR1666" s="79"/>
      <c r="BS1666" s="79"/>
      <c r="BT1666" s="79"/>
      <c r="BU1666" s="79"/>
      <c r="BV1666" s="79"/>
      <c r="BW1666" s="79"/>
      <c r="BX1666" s="79"/>
      <c r="BY1666" s="79"/>
      <c r="BZ1666" s="79"/>
    </row>
    <row r="1667" spans="1:78">
      <c r="A1667" s="79"/>
      <c r="B1667" s="79"/>
      <c r="C1667" s="79"/>
      <c r="D1667" s="79"/>
      <c r="E1667" s="79"/>
      <c r="F1667" s="79"/>
      <c r="G1667" s="79"/>
      <c r="H1667" s="79"/>
      <c r="I1667" s="79"/>
      <c r="J1667" s="79"/>
      <c r="K1667" s="79"/>
      <c r="L1667" s="79"/>
      <c r="AE1667" s="79"/>
      <c r="AF1667" s="79"/>
      <c r="AG1667" s="79"/>
      <c r="AH1667" s="79"/>
      <c r="AI1667" s="79"/>
      <c r="AJ1667" s="79"/>
      <c r="AK1667" s="79"/>
      <c r="AL1667" s="79"/>
      <c r="AM1667" s="79"/>
      <c r="AN1667" s="79"/>
      <c r="AO1667" s="79"/>
      <c r="AP1667" s="79"/>
      <c r="AQ1667" s="79"/>
      <c r="AR1667" s="79"/>
      <c r="AS1667" s="79"/>
      <c r="AT1667" s="79"/>
      <c r="AU1667" s="79"/>
      <c r="AV1667" s="79"/>
      <c r="AW1667" s="79"/>
      <c r="AX1667" s="79"/>
      <c r="AY1667" s="79"/>
      <c r="AZ1667" s="79"/>
      <c r="BA1667" s="79"/>
      <c r="BB1667" s="79"/>
      <c r="BC1667" s="79"/>
      <c r="BD1667" s="79"/>
      <c r="BE1667" s="79"/>
      <c r="BF1667" s="79"/>
      <c r="BG1667" s="79"/>
      <c r="BH1667" s="79"/>
      <c r="BI1667" s="79"/>
      <c r="BJ1667" s="79"/>
      <c r="BK1667" s="79"/>
      <c r="BL1667" s="79"/>
      <c r="BM1667" s="79"/>
      <c r="BN1667" s="79"/>
      <c r="BO1667" s="79"/>
      <c r="BP1667" s="79"/>
      <c r="BQ1667" s="79"/>
      <c r="BR1667" s="79"/>
      <c r="BS1667" s="79"/>
      <c r="BT1667" s="79"/>
      <c r="BU1667" s="79"/>
      <c r="BV1667" s="79"/>
      <c r="BW1667" s="79"/>
      <c r="BX1667" s="79"/>
      <c r="BY1667" s="79"/>
      <c r="BZ1667" s="79"/>
    </row>
    <row r="1668" spans="1:78">
      <c r="A1668" s="79"/>
      <c r="B1668" s="79"/>
      <c r="C1668" s="79"/>
      <c r="D1668" s="79"/>
      <c r="E1668" s="79"/>
      <c r="F1668" s="79"/>
      <c r="G1668" s="79"/>
      <c r="H1668" s="79"/>
      <c r="I1668" s="79"/>
      <c r="J1668" s="79"/>
      <c r="K1668" s="79"/>
      <c r="L1668" s="79"/>
      <c r="AE1668" s="79"/>
      <c r="AF1668" s="79"/>
      <c r="AG1668" s="79"/>
      <c r="AH1668" s="79"/>
      <c r="AI1668" s="79"/>
      <c r="AJ1668" s="79"/>
      <c r="AK1668" s="79"/>
      <c r="AL1668" s="79"/>
      <c r="AM1668" s="79"/>
      <c r="AN1668" s="79"/>
      <c r="AO1668" s="79"/>
      <c r="AP1668" s="79"/>
      <c r="AQ1668" s="79"/>
      <c r="AR1668" s="79"/>
      <c r="AS1668" s="79"/>
      <c r="AT1668" s="79"/>
      <c r="AU1668" s="79"/>
      <c r="AV1668" s="79"/>
      <c r="AW1668" s="79"/>
      <c r="AX1668" s="79"/>
      <c r="AY1668" s="79"/>
      <c r="AZ1668" s="79"/>
      <c r="BA1668" s="79"/>
      <c r="BB1668" s="79"/>
      <c r="BC1668" s="79"/>
      <c r="BD1668" s="79"/>
      <c r="BE1668" s="79"/>
      <c r="BF1668" s="79"/>
      <c r="BG1668" s="79"/>
      <c r="BH1668" s="79"/>
      <c r="BI1668" s="79"/>
      <c r="BJ1668" s="79"/>
      <c r="BK1668" s="79"/>
      <c r="BL1668" s="79"/>
      <c r="BM1668" s="79"/>
      <c r="BN1668" s="79"/>
      <c r="BO1668" s="79"/>
      <c r="BP1668" s="79"/>
      <c r="BQ1668" s="79"/>
      <c r="BR1668" s="79"/>
      <c r="BS1668" s="79"/>
      <c r="BT1668" s="79"/>
      <c r="BU1668" s="79"/>
      <c r="BV1668" s="79"/>
      <c r="BW1668" s="79"/>
      <c r="BX1668" s="79"/>
      <c r="BY1668" s="79"/>
      <c r="BZ1668" s="79"/>
    </row>
    <row r="1669" spans="1:78">
      <c r="A1669" s="79"/>
      <c r="B1669" s="79"/>
      <c r="C1669" s="79"/>
      <c r="D1669" s="79"/>
      <c r="E1669" s="79"/>
      <c r="F1669" s="79"/>
      <c r="G1669" s="79"/>
      <c r="H1669" s="79"/>
      <c r="I1669" s="79"/>
      <c r="J1669" s="79"/>
      <c r="K1669" s="79"/>
      <c r="L1669" s="79"/>
      <c r="AE1669" s="79"/>
      <c r="AF1669" s="79"/>
      <c r="AG1669" s="79"/>
      <c r="AH1669" s="79"/>
      <c r="AI1669" s="79"/>
      <c r="AJ1669" s="79"/>
      <c r="AK1669" s="79"/>
      <c r="AL1669" s="79"/>
      <c r="AM1669" s="79"/>
      <c r="AN1669" s="79"/>
      <c r="AO1669" s="79"/>
      <c r="AP1669" s="79"/>
      <c r="AQ1669" s="79"/>
      <c r="AR1669" s="79"/>
      <c r="AS1669" s="79"/>
      <c r="AT1669" s="79"/>
      <c r="AU1669" s="79"/>
      <c r="AV1669" s="79"/>
      <c r="AW1669" s="79"/>
      <c r="AX1669" s="79"/>
      <c r="AY1669" s="79"/>
      <c r="AZ1669" s="79"/>
      <c r="BA1669" s="79"/>
      <c r="BB1669" s="79"/>
      <c r="BC1669" s="79"/>
      <c r="BD1669" s="79"/>
      <c r="BE1669" s="79"/>
      <c r="BF1669" s="79"/>
      <c r="BG1669" s="79"/>
      <c r="BH1669" s="79"/>
      <c r="BI1669" s="79"/>
      <c r="BJ1669" s="79"/>
      <c r="BK1669" s="79"/>
      <c r="BL1669" s="79"/>
      <c r="BM1669" s="79"/>
      <c r="BN1669" s="79"/>
      <c r="BO1669" s="79"/>
      <c r="BP1669" s="79"/>
      <c r="BQ1669" s="79"/>
      <c r="BR1669" s="79"/>
      <c r="BS1669" s="79"/>
      <c r="BT1669" s="79"/>
      <c r="BU1669" s="79"/>
      <c r="BV1669" s="79"/>
      <c r="BW1669" s="79"/>
      <c r="BX1669" s="79"/>
      <c r="BY1669" s="79"/>
      <c r="BZ1669" s="79"/>
    </row>
    <row r="1670" spans="1:78">
      <c r="A1670" s="79"/>
      <c r="B1670" s="79"/>
      <c r="C1670" s="79"/>
      <c r="D1670" s="79"/>
      <c r="E1670" s="79"/>
      <c r="F1670" s="79"/>
      <c r="G1670" s="79"/>
      <c r="H1670" s="79"/>
      <c r="I1670" s="79"/>
      <c r="J1670" s="79"/>
      <c r="K1670" s="79"/>
      <c r="L1670" s="79"/>
      <c r="AE1670" s="79"/>
      <c r="AF1670" s="79"/>
      <c r="AG1670" s="79"/>
      <c r="AH1670" s="79"/>
      <c r="AI1670" s="79"/>
      <c r="AJ1670" s="79"/>
      <c r="AK1670" s="79"/>
      <c r="AL1670" s="79"/>
      <c r="AM1670" s="79"/>
      <c r="AN1670" s="79"/>
      <c r="AO1670" s="79"/>
      <c r="AP1670" s="79"/>
      <c r="AQ1670" s="79"/>
      <c r="AR1670" s="79"/>
      <c r="AS1670" s="79"/>
      <c r="AT1670" s="79"/>
      <c r="AU1670" s="79"/>
      <c r="AV1670" s="79"/>
      <c r="AW1670" s="79"/>
      <c r="AX1670" s="79"/>
      <c r="AY1670" s="79"/>
      <c r="AZ1670" s="79"/>
      <c r="BA1670" s="79"/>
      <c r="BB1670" s="79"/>
      <c r="BC1670" s="79"/>
      <c r="BD1670" s="79"/>
      <c r="BE1670" s="79"/>
      <c r="BF1670" s="79"/>
      <c r="BG1670" s="79"/>
      <c r="BH1670" s="79"/>
      <c r="BI1670" s="79"/>
      <c r="BJ1670" s="79"/>
      <c r="BK1670" s="79"/>
      <c r="BL1670" s="79"/>
      <c r="BM1670" s="79"/>
      <c r="BN1670" s="79"/>
      <c r="BO1670" s="79"/>
      <c r="BP1670" s="79"/>
      <c r="BQ1670" s="79"/>
      <c r="BR1670" s="79"/>
      <c r="BS1670" s="79"/>
      <c r="BT1670" s="79"/>
      <c r="BU1670" s="79"/>
      <c r="BV1670" s="79"/>
      <c r="BW1670" s="79"/>
      <c r="BX1670" s="79"/>
      <c r="BY1670" s="79"/>
      <c r="BZ1670" s="79"/>
    </row>
    <row r="1671" spans="1:78">
      <c r="A1671" s="79"/>
      <c r="B1671" s="79"/>
      <c r="C1671" s="79"/>
      <c r="D1671" s="79"/>
      <c r="E1671" s="79"/>
      <c r="F1671" s="79"/>
      <c r="G1671" s="79"/>
      <c r="H1671" s="79"/>
      <c r="I1671" s="79"/>
      <c r="J1671" s="79"/>
      <c r="K1671" s="79"/>
      <c r="L1671" s="79"/>
      <c r="AE1671" s="79"/>
      <c r="AF1671" s="79"/>
      <c r="AG1671" s="79"/>
      <c r="AH1671" s="79"/>
      <c r="AI1671" s="79"/>
      <c r="AJ1671" s="79"/>
      <c r="AK1671" s="79"/>
      <c r="AL1671" s="79"/>
      <c r="AM1671" s="79"/>
      <c r="AN1671" s="79"/>
      <c r="AO1671" s="79"/>
      <c r="AP1671" s="79"/>
      <c r="AQ1671" s="79"/>
      <c r="AR1671" s="79"/>
      <c r="AS1671" s="79"/>
      <c r="AT1671" s="79"/>
      <c r="AU1671" s="79"/>
      <c r="AV1671" s="79"/>
      <c r="AW1671" s="79"/>
      <c r="AX1671" s="79"/>
      <c r="AY1671" s="79"/>
      <c r="AZ1671" s="79"/>
      <c r="BA1671" s="79"/>
      <c r="BB1671" s="79"/>
      <c r="BC1671" s="79"/>
      <c r="BD1671" s="79"/>
      <c r="BE1671" s="79"/>
      <c r="BF1671" s="79"/>
      <c r="BG1671" s="79"/>
      <c r="BH1671" s="79"/>
      <c r="BI1671" s="79"/>
      <c r="BJ1671" s="79"/>
      <c r="BK1671" s="79"/>
      <c r="BL1671" s="79"/>
      <c r="BM1671" s="79"/>
      <c r="BN1671" s="79"/>
      <c r="BO1671" s="79"/>
      <c r="BP1671" s="79"/>
      <c r="BQ1671" s="79"/>
      <c r="BR1671" s="79"/>
      <c r="BS1671" s="79"/>
      <c r="BT1671" s="79"/>
      <c r="BU1671" s="79"/>
      <c r="BV1671" s="79"/>
      <c r="BW1671" s="79"/>
      <c r="BX1671" s="79"/>
      <c r="BY1671" s="79"/>
      <c r="BZ1671" s="79"/>
    </row>
    <row r="1672" spans="1:78">
      <c r="A1672" s="79"/>
      <c r="B1672" s="79"/>
      <c r="C1672" s="79"/>
      <c r="D1672" s="79"/>
      <c r="E1672" s="79"/>
      <c r="F1672" s="79"/>
      <c r="G1672" s="79"/>
      <c r="H1672" s="79"/>
      <c r="I1672" s="79"/>
      <c r="J1672" s="79"/>
      <c r="K1672" s="79"/>
      <c r="L1672" s="79"/>
      <c r="AE1672" s="79"/>
      <c r="AF1672" s="79"/>
      <c r="AG1672" s="79"/>
      <c r="AH1672" s="79"/>
      <c r="AI1672" s="79"/>
      <c r="AJ1672" s="79"/>
      <c r="AK1672" s="79"/>
      <c r="AL1672" s="79"/>
      <c r="AM1672" s="79"/>
      <c r="AN1672" s="79"/>
      <c r="AO1672" s="79"/>
      <c r="AP1672" s="79"/>
      <c r="AQ1672" s="79"/>
      <c r="AR1672" s="79"/>
      <c r="AS1672" s="79"/>
      <c r="AT1672" s="79"/>
      <c r="AU1672" s="79"/>
      <c r="AV1672" s="79"/>
      <c r="AW1672" s="79"/>
      <c r="AX1672" s="79"/>
      <c r="AY1672" s="79"/>
      <c r="AZ1672" s="79"/>
      <c r="BA1672" s="79"/>
      <c r="BB1672" s="79"/>
      <c r="BC1672" s="79"/>
      <c r="BD1672" s="79"/>
      <c r="BE1672" s="79"/>
      <c r="BF1672" s="79"/>
      <c r="BG1672" s="79"/>
      <c r="BH1672" s="79"/>
      <c r="BI1672" s="79"/>
      <c r="BJ1672" s="79"/>
      <c r="BK1672" s="79"/>
      <c r="BL1672" s="79"/>
      <c r="BM1672" s="79"/>
      <c r="BN1672" s="79"/>
      <c r="BO1672" s="79"/>
      <c r="BP1672" s="79"/>
      <c r="BQ1672" s="79"/>
      <c r="BR1672" s="79"/>
      <c r="BS1672" s="79"/>
      <c r="BT1672" s="79"/>
      <c r="BU1672" s="79"/>
      <c r="BV1672" s="79"/>
      <c r="BW1672" s="79"/>
      <c r="BX1672" s="79"/>
      <c r="BY1672" s="79"/>
      <c r="BZ1672" s="79"/>
    </row>
    <row r="1673" spans="1:78">
      <c r="A1673" s="79"/>
      <c r="B1673" s="79"/>
      <c r="C1673" s="79"/>
      <c r="D1673" s="79"/>
      <c r="E1673" s="79"/>
      <c r="F1673" s="79"/>
      <c r="G1673" s="79"/>
      <c r="H1673" s="79"/>
      <c r="I1673" s="79"/>
      <c r="J1673" s="79"/>
      <c r="K1673" s="79"/>
      <c r="L1673" s="79"/>
      <c r="AE1673" s="79"/>
      <c r="AF1673" s="79"/>
      <c r="AG1673" s="79"/>
      <c r="AH1673" s="79"/>
      <c r="AI1673" s="79"/>
      <c r="AJ1673" s="79"/>
      <c r="AK1673" s="79"/>
      <c r="AL1673" s="79"/>
      <c r="AM1673" s="79"/>
      <c r="AN1673" s="79"/>
      <c r="AO1673" s="79"/>
      <c r="AP1673" s="79"/>
      <c r="AQ1673" s="79"/>
      <c r="AR1673" s="79"/>
      <c r="AS1673" s="79"/>
      <c r="AT1673" s="79"/>
      <c r="AU1673" s="79"/>
      <c r="AV1673" s="79"/>
      <c r="AW1673" s="79"/>
      <c r="AX1673" s="79"/>
      <c r="AY1673" s="79"/>
      <c r="AZ1673" s="79"/>
      <c r="BA1673" s="79"/>
      <c r="BB1673" s="79"/>
      <c r="BC1673" s="79"/>
      <c r="BD1673" s="79"/>
      <c r="BE1673" s="79"/>
      <c r="BF1673" s="79"/>
      <c r="BG1673" s="79"/>
      <c r="BH1673" s="79"/>
      <c r="BI1673" s="79"/>
      <c r="BJ1673" s="79"/>
      <c r="BK1673" s="79"/>
      <c r="BL1673" s="79"/>
      <c r="BM1673" s="79"/>
      <c r="BN1673" s="79"/>
      <c r="BO1673" s="79"/>
      <c r="BP1673" s="79"/>
      <c r="BQ1673" s="79"/>
      <c r="BR1673" s="79"/>
      <c r="BS1673" s="79"/>
      <c r="BT1673" s="79"/>
      <c r="BU1673" s="79"/>
      <c r="BV1673" s="79"/>
      <c r="BW1673" s="79"/>
      <c r="BX1673" s="79"/>
      <c r="BY1673" s="79"/>
      <c r="BZ1673" s="79"/>
    </row>
    <row r="1674" spans="1:78">
      <c r="A1674" s="79"/>
      <c r="B1674" s="79"/>
      <c r="C1674" s="79"/>
      <c r="D1674" s="79"/>
      <c r="E1674" s="79"/>
      <c r="F1674" s="79"/>
      <c r="G1674" s="79"/>
      <c r="H1674" s="79"/>
      <c r="I1674" s="79"/>
      <c r="J1674" s="79"/>
      <c r="K1674" s="79"/>
      <c r="L1674" s="79"/>
      <c r="AE1674" s="79"/>
      <c r="AF1674" s="79"/>
      <c r="AG1674" s="79"/>
      <c r="AH1674" s="79"/>
      <c r="AI1674" s="79"/>
      <c r="AJ1674" s="79"/>
      <c r="AK1674" s="79"/>
      <c r="AL1674" s="79"/>
      <c r="AM1674" s="79"/>
      <c r="AN1674" s="79"/>
      <c r="AO1674" s="79"/>
      <c r="AP1674" s="79"/>
      <c r="AQ1674" s="79"/>
      <c r="AR1674" s="79"/>
      <c r="AS1674" s="79"/>
      <c r="AT1674" s="79"/>
      <c r="AU1674" s="79"/>
      <c r="AV1674" s="79"/>
      <c r="AW1674" s="79"/>
      <c r="AX1674" s="79"/>
      <c r="AY1674" s="79"/>
      <c r="AZ1674" s="79"/>
      <c r="BA1674" s="79"/>
      <c r="BB1674" s="79"/>
      <c r="BC1674" s="79"/>
      <c r="BD1674" s="79"/>
      <c r="BE1674" s="79"/>
      <c r="BF1674" s="79"/>
      <c r="BG1674" s="79"/>
      <c r="BH1674" s="79"/>
      <c r="BI1674" s="79"/>
      <c r="BJ1674" s="79"/>
      <c r="BK1674" s="79"/>
      <c r="BL1674" s="79"/>
      <c r="BM1674" s="79"/>
      <c r="BN1674" s="79"/>
      <c r="BO1674" s="79"/>
      <c r="BP1674" s="79"/>
      <c r="BQ1674" s="79"/>
      <c r="BR1674" s="79"/>
      <c r="BS1674" s="79"/>
      <c r="BT1674" s="79"/>
      <c r="BU1674" s="79"/>
      <c r="BV1674" s="79"/>
      <c r="BW1674" s="79"/>
      <c r="BX1674" s="79"/>
      <c r="BY1674" s="79"/>
      <c r="BZ1674" s="79"/>
    </row>
    <row r="1675" spans="1:78">
      <c r="A1675" s="79"/>
      <c r="B1675" s="79"/>
      <c r="C1675" s="79"/>
      <c r="D1675" s="79"/>
      <c r="E1675" s="79"/>
      <c r="F1675" s="79"/>
      <c r="G1675" s="79"/>
      <c r="H1675" s="79"/>
      <c r="I1675" s="79"/>
      <c r="J1675" s="79"/>
      <c r="K1675" s="79"/>
      <c r="L1675" s="79"/>
      <c r="AE1675" s="79"/>
      <c r="AF1675" s="79"/>
      <c r="AG1675" s="79"/>
      <c r="AH1675" s="79"/>
      <c r="AI1675" s="79"/>
      <c r="AJ1675" s="79"/>
      <c r="AK1675" s="79"/>
      <c r="AL1675" s="79"/>
      <c r="AM1675" s="79"/>
      <c r="AN1675" s="79"/>
      <c r="AO1675" s="79"/>
      <c r="AP1675" s="79"/>
      <c r="AQ1675" s="79"/>
      <c r="AR1675" s="79"/>
      <c r="AS1675" s="79"/>
      <c r="AT1675" s="79"/>
      <c r="AU1675" s="79"/>
      <c r="AV1675" s="79"/>
      <c r="AW1675" s="79"/>
      <c r="AX1675" s="79"/>
      <c r="AY1675" s="79"/>
      <c r="AZ1675" s="79"/>
      <c r="BA1675" s="79"/>
      <c r="BB1675" s="79"/>
      <c r="BC1675" s="79"/>
      <c r="BD1675" s="79"/>
      <c r="BE1675" s="79"/>
      <c r="BF1675" s="79"/>
      <c r="BG1675" s="79"/>
      <c r="BH1675" s="79"/>
      <c r="BI1675" s="79"/>
      <c r="BJ1675" s="79"/>
      <c r="BK1675" s="79"/>
      <c r="BL1675" s="79"/>
      <c r="BM1675" s="79"/>
      <c r="BN1675" s="79"/>
      <c r="BO1675" s="79"/>
      <c r="BP1675" s="79"/>
      <c r="BQ1675" s="79"/>
      <c r="BR1675" s="79"/>
      <c r="BS1675" s="79"/>
      <c r="BT1675" s="79"/>
      <c r="BU1675" s="79"/>
      <c r="BV1675" s="79"/>
      <c r="BW1675" s="79"/>
      <c r="BX1675" s="79"/>
      <c r="BY1675" s="79"/>
      <c r="BZ1675" s="79"/>
    </row>
    <row r="1676" spans="1:78">
      <c r="A1676" s="79"/>
      <c r="B1676" s="79"/>
      <c r="C1676" s="79"/>
      <c r="D1676" s="79"/>
      <c r="E1676" s="79"/>
      <c r="F1676" s="79"/>
      <c r="G1676" s="79"/>
      <c r="H1676" s="79"/>
      <c r="I1676" s="79"/>
      <c r="J1676" s="79"/>
      <c r="K1676" s="79"/>
      <c r="L1676" s="79"/>
      <c r="AE1676" s="79"/>
      <c r="AF1676" s="79"/>
      <c r="AG1676" s="79"/>
      <c r="AH1676" s="79"/>
      <c r="AI1676" s="79"/>
      <c r="AJ1676" s="79"/>
      <c r="AK1676" s="79"/>
      <c r="AL1676" s="79"/>
      <c r="AM1676" s="79"/>
      <c r="AN1676" s="79"/>
      <c r="AO1676" s="79"/>
      <c r="AP1676" s="79"/>
      <c r="AQ1676" s="79"/>
      <c r="AR1676" s="79"/>
      <c r="AS1676" s="79"/>
      <c r="AT1676" s="79"/>
      <c r="AU1676" s="79"/>
      <c r="AV1676" s="79"/>
      <c r="AW1676" s="79"/>
      <c r="AX1676" s="79"/>
      <c r="AY1676" s="79"/>
      <c r="AZ1676" s="79"/>
      <c r="BA1676" s="79"/>
      <c r="BB1676" s="79"/>
      <c r="BC1676" s="79"/>
      <c r="BD1676" s="79"/>
      <c r="BE1676" s="79"/>
      <c r="BF1676" s="79"/>
      <c r="BG1676" s="79"/>
      <c r="BH1676" s="79"/>
      <c r="BI1676" s="79"/>
      <c r="BJ1676" s="79"/>
      <c r="BK1676" s="79"/>
      <c r="BL1676" s="79"/>
      <c r="BM1676" s="79"/>
      <c r="BN1676" s="79"/>
      <c r="BO1676" s="79"/>
      <c r="BP1676" s="79"/>
      <c r="BQ1676" s="79"/>
      <c r="BR1676" s="79"/>
      <c r="BS1676" s="79"/>
      <c r="BT1676" s="79"/>
      <c r="BU1676" s="79"/>
      <c r="BV1676" s="79"/>
      <c r="BW1676" s="79"/>
      <c r="BX1676" s="79"/>
      <c r="BY1676" s="79"/>
      <c r="BZ1676" s="79"/>
    </row>
    <row r="1677" spans="1:78">
      <c r="A1677" s="79"/>
      <c r="B1677" s="79"/>
      <c r="C1677" s="79"/>
      <c r="D1677" s="79"/>
      <c r="E1677" s="79"/>
      <c r="F1677" s="79"/>
      <c r="G1677" s="79"/>
      <c r="H1677" s="79"/>
      <c r="I1677" s="79"/>
      <c r="J1677" s="79"/>
      <c r="K1677" s="79"/>
      <c r="L1677" s="79"/>
      <c r="AE1677" s="79"/>
      <c r="AF1677" s="79"/>
      <c r="AG1677" s="79"/>
      <c r="AH1677" s="79"/>
      <c r="AI1677" s="79"/>
      <c r="AJ1677" s="79"/>
      <c r="AK1677" s="79"/>
      <c r="AL1677" s="79"/>
      <c r="AM1677" s="79"/>
      <c r="AN1677" s="79"/>
      <c r="AO1677" s="79"/>
      <c r="AP1677" s="79"/>
      <c r="AQ1677" s="79"/>
      <c r="AR1677" s="79"/>
      <c r="AS1677" s="79"/>
      <c r="AT1677" s="79"/>
      <c r="AU1677" s="79"/>
      <c r="AV1677" s="79"/>
      <c r="AW1677" s="79"/>
      <c r="AX1677" s="79"/>
      <c r="AY1677" s="79"/>
      <c r="AZ1677" s="79"/>
      <c r="BA1677" s="79"/>
      <c r="BB1677" s="79"/>
      <c r="BC1677" s="79"/>
      <c r="BD1677" s="79"/>
      <c r="BE1677" s="79"/>
      <c r="BF1677" s="79"/>
      <c r="BG1677" s="79"/>
      <c r="BH1677" s="79"/>
      <c r="BI1677" s="79"/>
      <c r="BJ1677" s="79"/>
      <c r="BK1677" s="79"/>
      <c r="BL1677" s="79"/>
      <c r="BM1677" s="79"/>
      <c r="BN1677" s="79"/>
      <c r="BO1677" s="79"/>
      <c r="BP1677" s="79"/>
      <c r="BQ1677" s="79"/>
      <c r="BR1677" s="79"/>
      <c r="BS1677" s="79"/>
      <c r="BT1677" s="79"/>
      <c r="BU1677" s="79"/>
      <c r="BV1677" s="79"/>
      <c r="BW1677" s="79"/>
      <c r="BX1677" s="79"/>
      <c r="BY1677" s="79"/>
      <c r="BZ1677" s="79"/>
    </row>
    <row r="1678" spans="1:78">
      <c r="A1678" s="79"/>
      <c r="B1678" s="79"/>
      <c r="C1678" s="79"/>
      <c r="D1678" s="79"/>
      <c r="E1678" s="79"/>
      <c r="F1678" s="79"/>
      <c r="G1678" s="79"/>
      <c r="H1678" s="79"/>
      <c r="I1678" s="79"/>
      <c r="J1678" s="79"/>
      <c r="K1678" s="79"/>
      <c r="L1678" s="79"/>
      <c r="AE1678" s="79"/>
      <c r="AF1678" s="79"/>
      <c r="AG1678" s="79"/>
      <c r="AH1678" s="79"/>
      <c r="AI1678" s="79"/>
      <c r="AJ1678" s="79"/>
      <c r="AK1678" s="79"/>
      <c r="AL1678" s="79"/>
      <c r="AM1678" s="79"/>
      <c r="AN1678" s="79"/>
      <c r="AO1678" s="79"/>
      <c r="AP1678" s="79"/>
      <c r="AQ1678" s="79"/>
      <c r="AR1678" s="79"/>
      <c r="AS1678" s="79"/>
      <c r="AT1678" s="79"/>
      <c r="AU1678" s="79"/>
      <c r="AV1678" s="79"/>
      <c r="AW1678" s="79"/>
      <c r="AX1678" s="79"/>
      <c r="AY1678" s="79"/>
      <c r="AZ1678" s="79"/>
      <c r="BA1678" s="79"/>
      <c r="BB1678" s="79"/>
      <c r="BC1678" s="79"/>
      <c r="BD1678" s="79"/>
      <c r="BE1678" s="79"/>
      <c r="BF1678" s="79"/>
      <c r="BG1678" s="79"/>
      <c r="BH1678" s="79"/>
      <c r="BI1678" s="79"/>
      <c r="BJ1678" s="79"/>
      <c r="BK1678" s="79"/>
      <c r="BL1678" s="79"/>
      <c r="BM1678" s="79"/>
      <c r="BN1678" s="79"/>
      <c r="BO1678" s="79"/>
      <c r="BP1678" s="79"/>
      <c r="BQ1678" s="79"/>
      <c r="BR1678" s="79"/>
      <c r="BS1678" s="79"/>
      <c r="BT1678" s="79"/>
      <c r="BU1678" s="79"/>
      <c r="BV1678" s="79"/>
      <c r="BW1678" s="79"/>
      <c r="BX1678" s="79"/>
      <c r="BY1678" s="79"/>
      <c r="BZ1678" s="79"/>
    </row>
    <row r="1679" spans="1:78">
      <c r="A1679" s="79"/>
      <c r="B1679" s="79"/>
      <c r="C1679" s="79"/>
      <c r="D1679" s="79"/>
      <c r="E1679" s="79"/>
      <c r="F1679" s="79"/>
      <c r="G1679" s="79"/>
      <c r="H1679" s="79"/>
      <c r="I1679" s="79"/>
      <c r="J1679" s="79"/>
      <c r="K1679" s="79"/>
      <c r="L1679" s="79"/>
      <c r="AE1679" s="79"/>
      <c r="AF1679" s="79"/>
      <c r="AG1679" s="79"/>
      <c r="AH1679" s="79"/>
      <c r="AI1679" s="79"/>
      <c r="AJ1679" s="79"/>
      <c r="AK1679" s="79"/>
      <c r="AL1679" s="79"/>
      <c r="AM1679" s="79"/>
      <c r="AN1679" s="79"/>
      <c r="AO1679" s="79"/>
      <c r="AP1679" s="79"/>
      <c r="AQ1679" s="79"/>
      <c r="AR1679" s="79"/>
      <c r="AS1679" s="79"/>
      <c r="AT1679" s="79"/>
      <c r="AU1679" s="79"/>
      <c r="AV1679" s="79"/>
      <c r="AW1679" s="79"/>
      <c r="AX1679" s="79"/>
      <c r="AY1679" s="79"/>
      <c r="AZ1679" s="79"/>
      <c r="BA1679" s="79"/>
      <c r="BB1679" s="79"/>
      <c r="BC1679" s="79"/>
      <c r="BD1679" s="79"/>
      <c r="BE1679" s="79"/>
      <c r="BF1679" s="79"/>
      <c r="BG1679" s="79"/>
      <c r="BH1679" s="79"/>
      <c r="BI1679" s="79"/>
      <c r="BJ1679" s="79"/>
      <c r="BK1679" s="79"/>
      <c r="BL1679" s="79"/>
      <c r="BM1679" s="79"/>
      <c r="BN1679" s="79"/>
      <c r="BO1679" s="79"/>
      <c r="BP1679" s="79"/>
      <c r="BQ1679" s="79"/>
      <c r="BR1679" s="79"/>
      <c r="BS1679" s="79"/>
      <c r="BT1679" s="79"/>
      <c r="BU1679" s="79"/>
      <c r="BV1679" s="79"/>
      <c r="BW1679" s="79"/>
      <c r="BX1679" s="79"/>
      <c r="BY1679" s="79"/>
      <c r="BZ1679" s="79"/>
    </row>
    <row r="1680" spans="1:78">
      <c r="A1680" s="79"/>
      <c r="B1680" s="79"/>
      <c r="C1680" s="79"/>
      <c r="D1680" s="79"/>
      <c r="E1680" s="79"/>
      <c r="F1680" s="79"/>
      <c r="G1680" s="79"/>
      <c r="H1680" s="79"/>
      <c r="I1680" s="79"/>
      <c r="J1680" s="79"/>
      <c r="K1680" s="79"/>
      <c r="L1680" s="79"/>
      <c r="AE1680" s="79"/>
      <c r="AF1680" s="79"/>
      <c r="AG1680" s="79"/>
      <c r="AH1680" s="79"/>
      <c r="AI1680" s="79"/>
      <c r="AJ1680" s="79"/>
      <c r="AK1680" s="79"/>
      <c r="AL1680" s="79"/>
      <c r="AM1680" s="79"/>
      <c r="AN1680" s="79"/>
      <c r="AO1680" s="79"/>
      <c r="AP1680" s="79"/>
      <c r="AQ1680" s="79"/>
      <c r="AR1680" s="79"/>
      <c r="AS1680" s="79"/>
      <c r="AT1680" s="79"/>
      <c r="AU1680" s="79"/>
      <c r="AV1680" s="79"/>
      <c r="AW1680" s="79"/>
      <c r="AX1680" s="79"/>
      <c r="AY1680" s="79"/>
      <c r="AZ1680" s="79"/>
      <c r="BA1680" s="79"/>
      <c r="BB1680" s="79"/>
      <c r="BC1680" s="79"/>
      <c r="BD1680" s="79"/>
      <c r="BE1680" s="79"/>
      <c r="BF1680" s="79"/>
      <c r="BG1680" s="79"/>
      <c r="BH1680" s="79"/>
      <c r="BI1680" s="79"/>
      <c r="BJ1680" s="79"/>
      <c r="BK1680" s="79"/>
      <c r="BL1680" s="79"/>
      <c r="BM1680" s="79"/>
      <c r="BN1680" s="79"/>
      <c r="BO1680" s="79"/>
      <c r="BP1680" s="79"/>
      <c r="BQ1680" s="79"/>
      <c r="BR1680" s="79"/>
      <c r="BS1680" s="79"/>
      <c r="BT1680" s="79"/>
      <c r="BU1680" s="79"/>
      <c r="BV1680" s="79"/>
      <c r="BW1680" s="79"/>
      <c r="BX1680" s="79"/>
      <c r="BY1680" s="79"/>
      <c r="BZ1680" s="79"/>
    </row>
    <row r="1681" spans="1:78">
      <c r="A1681" s="79"/>
      <c r="B1681" s="79"/>
      <c r="C1681" s="79"/>
      <c r="D1681" s="79"/>
      <c r="E1681" s="79"/>
      <c r="F1681" s="79"/>
      <c r="G1681" s="79"/>
      <c r="H1681" s="79"/>
      <c r="I1681" s="79"/>
      <c r="J1681" s="79"/>
      <c r="K1681" s="79"/>
      <c r="L1681" s="79"/>
      <c r="AE1681" s="79"/>
      <c r="AF1681" s="79"/>
      <c r="AG1681" s="79"/>
      <c r="AH1681" s="79"/>
      <c r="AI1681" s="79"/>
      <c r="AJ1681" s="79"/>
      <c r="AK1681" s="79"/>
      <c r="AL1681" s="79"/>
      <c r="AM1681" s="79"/>
      <c r="AN1681" s="79"/>
      <c r="AO1681" s="79"/>
      <c r="AP1681" s="79"/>
      <c r="AQ1681" s="79"/>
      <c r="AR1681" s="79"/>
      <c r="AS1681" s="79"/>
      <c r="AT1681" s="79"/>
      <c r="AU1681" s="79"/>
      <c r="AV1681" s="79"/>
      <c r="AW1681" s="79"/>
      <c r="AX1681" s="79"/>
      <c r="AY1681" s="79"/>
      <c r="AZ1681" s="79"/>
      <c r="BA1681" s="79"/>
      <c r="BB1681" s="79"/>
      <c r="BC1681" s="79"/>
      <c r="BD1681" s="79"/>
      <c r="BE1681" s="79"/>
      <c r="BF1681" s="79"/>
      <c r="BG1681" s="79"/>
      <c r="BH1681" s="79"/>
      <c r="BI1681" s="79"/>
      <c r="BJ1681" s="79"/>
      <c r="BK1681" s="79"/>
      <c r="BL1681" s="79"/>
      <c r="BM1681" s="79"/>
      <c r="BN1681" s="79"/>
      <c r="BO1681" s="79"/>
      <c r="BP1681" s="79"/>
      <c r="BQ1681" s="79"/>
      <c r="BR1681" s="79"/>
      <c r="BS1681" s="79"/>
      <c r="BT1681" s="79"/>
      <c r="BU1681" s="79"/>
      <c r="BV1681" s="79"/>
      <c r="BW1681" s="79"/>
      <c r="BX1681" s="79"/>
      <c r="BY1681" s="79"/>
      <c r="BZ1681" s="79"/>
    </row>
    <row r="1682" spans="1:78">
      <c r="A1682" s="79"/>
      <c r="B1682" s="79"/>
      <c r="C1682" s="79"/>
      <c r="D1682" s="79"/>
      <c r="E1682" s="79"/>
      <c r="F1682" s="79"/>
      <c r="G1682" s="79"/>
      <c r="H1682" s="79"/>
      <c r="I1682" s="79"/>
      <c r="J1682" s="79"/>
      <c r="K1682" s="79"/>
      <c r="L1682" s="79"/>
      <c r="AE1682" s="79"/>
      <c r="AF1682" s="79"/>
      <c r="AG1682" s="79"/>
      <c r="AH1682" s="79"/>
      <c r="AI1682" s="79"/>
      <c r="AJ1682" s="79"/>
      <c r="AK1682" s="79"/>
      <c r="AL1682" s="79"/>
      <c r="AM1682" s="79"/>
      <c r="AN1682" s="79"/>
      <c r="AO1682" s="79"/>
      <c r="AP1682" s="79"/>
      <c r="AQ1682" s="79"/>
      <c r="AR1682" s="79"/>
      <c r="AS1682" s="79"/>
      <c r="AT1682" s="79"/>
      <c r="AU1682" s="79"/>
      <c r="AV1682" s="79"/>
      <c r="AW1682" s="79"/>
      <c r="AX1682" s="79"/>
      <c r="AY1682" s="79"/>
      <c r="AZ1682" s="79"/>
      <c r="BA1682" s="79"/>
      <c r="BB1682" s="79"/>
      <c r="BC1682" s="79"/>
      <c r="BD1682" s="79"/>
      <c r="BE1682" s="79"/>
      <c r="BF1682" s="79"/>
      <c r="BG1682" s="79"/>
      <c r="BH1682" s="79"/>
      <c r="BI1682" s="79"/>
      <c r="BJ1682" s="79"/>
      <c r="BK1682" s="79"/>
      <c r="BL1682" s="79"/>
      <c r="BM1682" s="79"/>
      <c r="BN1682" s="79"/>
      <c r="BO1682" s="79"/>
      <c r="BP1682" s="79"/>
      <c r="BQ1682" s="79"/>
      <c r="BR1682" s="79"/>
      <c r="BS1682" s="79"/>
      <c r="BT1682" s="79"/>
      <c r="BU1682" s="79"/>
      <c r="BV1682" s="79"/>
      <c r="BW1682" s="79"/>
      <c r="BX1682" s="79"/>
      <c r="BY1682" s="79"/>
      <c r="BZ1682" s="79"/>
    </row>
    <row r="1683" spans="1:78">
      <c r="A1683" s="79"/>
      <c r="B1683" s="79"/>
      <c r="C1683" s="79"/>
      <c r="D1683" s="79"/>
      <c r="E1683" s="79"/>
      <c r="F1683" s="79"/>
      <c r="G1683" s="79"/>
      <c r="H1683" s="79"/>
      <c r="I1683" s="79"/>
      <c r="J1683" s="79"/>
      <c r="K1683" s="79"/>
      <c r="L1683" s="79"/>
      <c r="AE1683" s="79"/>
      <c r="AF1683" s="79"/>
      <c r="AG1683" s="79"/>
      <c r="AH1683" s="79"/>
      <c r="AI1683" s="79"/>
      <c r="AJ1683" s="79"/>
      <c r="AK1683" s="79"/>
      <c r="AL1683" s="79"/>
      <c r="AM1683" s="79"/>
      <c r="AN1683" s="79"/>
      <c r="AO1683" s="79"/>
      <c r="AP1683" s="79"/>
      <c r="AQ1683" s="79"/>
      <c r="AR1683" s="79"/>
      <c r="AS1683" s="79"/>
      <c r="AT1683" s="79"/>
      <c r="AU1683" s="79"/>
      <c r="AV1683" s="79"/>
      <c r="AW1683" s="79"/>
      <c r="AX1683" s="79"/>
      <c r="AY1683" s="79"/>
      <c r="AZ1683" s="79"/>
      <c r="BA1683" s="79"/>
      <c r="BB1683" s="79"/>
      <c r="BC1683" s="79"/>
      <c r="BD1683" s="79"/>
      <c r="BE1683" s="79"/>
      <c r="BF1683" s="79"/>
      <c r="BG1683" s="79"/>
      <c r="BH1683" s="79"/>
      <c r="BI1683" s="79"/>
      <c r="BJ1683" s="79"/>
      <c r="BK1683" s="79"/>
      <c r="BL1683" s="79"/>
      <c r="BM1683" s="79"/>
      <c r="BN1683" s="79"/>
      <c r="BO1683" s="79"/>
      <c r="BP1683" s="79"/>
      <c r="BQ1683" s="79"/>
      <c r="BR1683" s="79"/>
      <c r="BS1683" s="79"/>
      <c r="BT1683" s="79"/>
      <c r="BU1683" s="79"/>
      <c r="BV1683" s="79"/>
      <c r="BW1683" s="79"/>
      <c r="BX1683" s="79"/>
      <c r="BY1683" s="79"/>
      <c r="BZ1683" s="79"/>
    </row>
    <row r="1684" spans="1:78">
      <c r="A1684" s="79"/>
      <c r="B1684" s="79"/>
      <c r="C1684" s="79"/>
      <c r="D1684" s="79"/>
      <c r="E1684" s="79"/>
      <c r="F1684" s="79"/>
      <c r="G1684" s="79"/>
      <c r="H1684" s="79"/>
      <c r="I1684" s="79"/>
      <c r="J1684" s="79"/>
      <c r="K1684" s="79"/>
      <c r="L1684" s="79"/>
      <c r="AE1684" s="79"/>
      <c r="AF1684" s="79"/>
      <c r="AG1684" s="79"/>
      <c r="AH1684" s="79"/>
      <c r="AI1684" s="79"/>
      <c r="AJ1684" s="79"/>
      <c r="AK1684" s="79"/>
      <c r="AL1684" s="79"/>
      <c r="AM1684" s="79"/>
      <c r="AN1684" s="79"/>
      <c r="AO1684" s="79"/>
      <c r="AP1684" s="79"/>
      <c r="AQ1684" s="79"/>
      <c r="AR1684" s="79"/>
      <c r="AS1684" s="79"/>
      <c r="AT1684" s="79"/>
      <c r="AU1684" s="79"/>
      <c r="AV1684" s="79"/>
      <c r="AW1684" s="79"/>
      <c r="AX1684" s="79"/>
      <c r="AY1684" s="79"/>
      <c r="AZ1684" s="79"/>
      <c r="BA1684" s="79"/>
      <c r="BB1684" s="79"/>
      <c r="BC1684" s="79"/>
      <c r="BD1684" s="79"/>
      <c r="BE1684" s="79"/>
      <c r="BF1684" s="79"/>
      <c r="BG1684" s="79"/>
      <c r="BH1684" s="79"/>
      <c r="BI1684" s="79"/>
      <c r="BJ1684" s="79"/>
      <c r="BK1684" s="79"/>
      <c r="BL1684" s="79"/>
      <c r="BM1684" s="79"/>
      <c r="BN1684" s="79"/>
      <c r="BO1684" s="79"/>
      <c r="BP1684" s="79"/>
      <c r="BQ1684" s="79"/>
      <c r="BR1684" s="79"/>
      <c r="BS1684" s="79"/>
      <c r="BT1684" s="79"/>
      <c r="BU1684" s="79"/>
      <c r="BV1684" s="79"/>
      <c r="BW1684" s="79"/>
      <c r="BX1684" s="79"/>
      <c r="BY1684" s="79"/>
      <c r="BZ1684" s="79"/>
    </row>
    <row r="1685" spans="1:78">
      <c r="A1685" s="79"/>
      <c r="B1685" s="79"/>
      <c r="C1685" s="79"/>
      <c r="D1685" s="79"/>
      <c r="E1685" s="79"/>
      <c r="F1685" s="79"/>
      <c r="G1685" s="79"/>
      <c r="H1685" s="79"/>
      <c r="I1685" s="79"/>
      <c r="J1685" s="79"/>
      <c r="K1685" s="79"/>
      <c r="L1685" s="79"/>
      <c r="AE1685" s="79"/>
      <c r="AF1685" s="79"/>
      <c r="AG1685" s="79"/>
      <c r="AH1685" s="79"/>
      <c r="AI1685" s="79"/>
      <c r="AJ1685" s="79"/>
      <c r="AK1685" s="79"/>
      <c r="AL1685" s="79"/>
      <c r="AM1685" s="79"/>
      <c r="AN1685" s="79"/>
      <c r="AO1685" s="79"/>
      <c r="AP1685" s="79"/>
      <c r="AQ1685" s="79"/>
      <c r="AR1685" s="79"/>
      <c r="AS1685" s="79"/>
      <c r="AT1685" s="79"/>
      <c r="AU1685" s="79"/>
      <c r="AV1685" s="79"/>
      <c r="AW1685" s="79"/>
      <c r="AX1685" s="79"/>
      <c r="AY1685" s="79"/>
      <c r="AZ1685" s="79"/>
      <c r="BA1685" s="79"/>
      <c r="BB1685" s="79"/>
      <c r="BC1685" s="79"/>
      <c r="BD1685" s="79"/>
      <c r="BE1685" s="79"/>
      <c r="BF1685" s="79"/>
      <c r="BG1685" s="79"/>
      <c r="BH1685" s="79"/>
      <c r="BI1685" s="79"/>
      <c r="BJ1685" s="79"/>
      <c r="BK1685" s="79"/>
      <c r="BL1685" s="79"/>
      <c r="BM1685" s="79"/>
      <c r="BN1685" s="79"/>
      <c r="BO1685" s="79"/>
      <c r="BP1685" s="79"/>
      <c r="BQ1685" s="79"/>
      <c r="BR1685" s="79"/>
      <c r="BS1685" s="79"/>
      <c r="BT1685" s="79"/>
      <c r="BU1685" s="79"/>
      <c r="BV1685" s="79"/>
      <c r="BW1685" s="79"/>
      <c r="BX1685" s="79"/>
      <c r="BY1685" s="79"/>
      <c r="BZ1685" s="79"/>
    </row>
    <row r="1686" spans="1:78">
      <c r="A1686" s="79"/>
      <c r="B1686" s="79"/>
      <c r="C1686" s="79"/>
      <c r="D1686" s="79"/>
      <c r="E1686" s="79"/>
      <c r="F1686" s="79"/>
      <c r="G1686" s="79"/>
      <c r="H1686" s="79"/>
      <c r="I1686" s="79"/>
      <c r="J1686" s="79"/>
      <c r="K1686" s="79"/>
      <c r="L1686" s="79"/>
      <c r="AE1686" s="79"/>
      <c r="AF1686" s="79"/>
      <c r="AG1686" s="79"/>
      <c r="AH1686" s="79"/>
      <c r="AI1686" s="79"/>
      <c r="AJ1686" s="79"/>
      <c r="AK1686" s="79"/>
      <c r="AL1686" s="79"/>
      <c r="AM1686" s="79"/>
      <c r="AN1686" s="79"/>
      <c r="AO1686" s="79"/>
      <c r="AP1686" s="79"/>
      <c r="AQ1686" s="79"/>
      <c r="AR1686" s="79"/>
      <c r="AS1686" s="79"/>
      <c r="AT1686" s="79"/>
      <c r="AU1686" s="79"/>
      <c r="AV1686" s="79"/>
      <c r="AW1686" s="79"/>
      <c r="AX1686" s="79"/>
      <c r="AY1686" s="79"/>
      <c r="AZ1686" s="79"/>
      <c r="BA1686" s="79"/>
      <c r="BB1686" s="79"/>
      <c r="BC1686" s="79"/>
      <c r="BD1686" s="79"/>
      <c r="BE1686" s="79"/>
      <c r="BF1686" s="79"/>
      <c r="BG1686" s="79"/>
      <c r="BH1686" s="79"/>
      <c r="BI1686" s="79"/>
      <c r="BJ1686" s="79"/>
      <c r="BK1686" s="79"/>
      <c r="BL1686" s="79"/>
      <c r="BM1686" s="79"/>
      <c r="BN1686" s="79"/>
      <c r="BO1686" s="79"/>
      <c r="BP1686" s="79"/>
      <c r="BQ1686" s="79"/>
      <c r="BR1686" s="79"/>
      <c r="BS1686" s="79"/>
      <c r="BT1686" s="79"/>
      <c r="BU1686" s="79"/>
      <c r="BV1686" s="79"/>
      <c r="BW1686" s="79"/>
      <c r="BX1686" s="79"/>
      <c r="BY1686" s="79"/>
      <c r="BZ1686" s="79"/>
    </row>
    <row r="1687" spans="1:78">
      <c r="A1687" s="79"/>
      <c r="B1687" s="79"/>
      <c r="C1687" s="79"/>
      <c r="D1687" s="79"/>
      <c r="E1687" s="79"/>
      <c r="F1687" s="79"/>
      <c r="G1687" s="79"/>
      <c r="H1687" s="79"/>
      <c r="I1687" s="79"/>
      <c r="J1687" s="79"/>
      <c r="K1687" s="79"/>
      <c r="L1687" s="79"/>
      <c r="AE1687" s="79"/>
      <c r="AF1687" s="79"/>
      <c r="AG1687" s="79"/>
      <c r="AH1687" s="79"/>
      <c r="AI1687" s="79"/>
      <c r="AJ1687" s="79"/>
      <c r="AK1687" s="79"/>
      <c r="AL1687" s="79"/>
      <c r="AM1687" s="79"/>
      <c r="AN1687" s="79"/>
      <c r="AO1687" s="79"/>
      <c r="AP1687" s="79"/>
      <c r="AQ1687" s="79"/>
      <c r="AR1687" s="79"/>
      <c r="AS1687" s="79"/>
      <c r="AT1687" s="79"/>
      <c r="AU1687" s="79"/>
      <c r="AV1687" s="79"/>
      <c r="AW1687" s="79"/>
      <c r="AX1687" s="79"/>
      <c r="AY1687" s="79"/>
      <c r="AZ1687" s="79"/>
      <c r="BA1687" s="79"/>
      <c r="BB1687" s="79"/>
      <c r="BC1687" s="79"/>
      <c r="BD1687" s="79"/>
      <c r="BE1687" s="79"/>
      <c r="BF1687" s="79"/>
      <c r="BG1687" s="79"/>
      <c r="BH1687" s="79"/>
      <c r="BI1687" s="79"/>
      <c r="BJ1687" s="79"/>
      <c r="BK1687" s="79"/>
      <c r="BL1687" s="79"/>
      <c r="BM1687" s="79"/>
      <c r="BN1687" s="79"/>
      <c r="BO1687" s="79"/>
      <c r="BP1687" s="79"/>
      <c r="BQ1687" s="79"/>
      <c r="BR1687" s="79"/>
      <c r="BS1687" s="79"/>
      <c r="BT1687" s="79"/>
      <c r="BU1687" s="79"/>
      <c r="BV1687" s="79"/>
      <c r="BW1687" s="79"/>
      <c r="BX1687" s="79"/>
      <c r="BY1687" s="79"/>
      <c r="BZ1687" s="79"/>
    </row>
    <row r="1688" spans="1:78">
      <c r="A1688" s="79"/>
      <c r="B1688" s="79"/>
      <c r="C1688" s="79"/>
      <c r="D1688" s="79"/>
      <c r="E1688" s="79"/>
      <c r="F1688" s="79"/>
      <c r="G1688" s="79"/>
      <c r="H1688" s="79"/>
      <c r="I1688" s="79"/>
      <c r="J1688" s="79"/>
      <c r="K1688" s="79"/>
      <c r="L1688" s="79"/>
      <c r="AE1688" s="79"/>
      <c r="AF1688" s="79"/>
      <c r="AG1688" s="79"/>
      <c r="AH1688" s="79"/>
      <c r="AI1688" s="79"/>
      <c r="AJ1688" s="79"/>
      <c r="AK1688" s="79"/>
      <c r="AL1688" s="79"/>
      <c r="AM1688" s="79"/>
      <c r="AN1688" s="79"/>
      <c r="AO1688" s="79"/>
      <c r="AP1688" s="79"/>
      <c r="AQ1688" s="79"/>
      <c r="AR1688" s="79"/>
      <c r="AS1688" s="79"/>
      <c r="AT1688" s="79"/>
      <c r="AU1688" s="79"/>
      <c r="AV1688" s="79"/>
      <c r="AW1688" s="79"/>
      <c r="AX1688" s="79"/>
      <c r="AY1688" s="79"/>
      <c r="AZ1688" s="79"/>
      <c r="BA1688" s="79"/>
      <c r="BB1688" s="79"/>
      <c r="BC1688" s="79"/>
      <c r="BD1688" s="79"/>
      <c r="BE1688" s="79"/>
      <c r="BF1688" s="79"/>
      <c r="BG1688" s="79"/>
      <c r="BH1688" s="79"/>
      <c r="BI1688" s="79"/>
      <c r="BJ1688" s="79"/>
      <c r="BK1688" s="79"/>
      <c r="BL1688" s="79"/>
      <c r="BM1688" s="79"/>
      <c r="BN1688" s="79"/>
      <c r="BO1688" s="79"/>
      <c r="BP1688" s="79"/>
      <c r="BQ1688" s="79"/>
      <c r="BR1688" s="79"/>
      <c r="BS1688" s="79"/>
      <c r="BT1688" s="79"/>
      <c r="BU1688" s="79"/>
      <c r="BV1688" s="79"/>
      <c r="BW1688" s="79"/>
      <c r="BX1688" s="79"/>
      <c r="BY1688" s="79"/>
      <c r="BZ1688" s="79"/>
    </row>
    <row r="1689" spans="1:78">
      <c r="A1689" s="79"/>
      <c r="B1689" s="79"/>
      <c r="C1689" s="79"/>
      <c r="D1689" s="79"/>
      <c r="E1689" s="79"/>
      <c r="F1689" s="79"/>
      <c r="G1689" s="79"/>
      <c r="H1689" s="79"/>
      <c r="I1689" s="79"/>
      <c r="J1689" s="79"/>
      <c r="K1689" s="79"/>
      <c r="L1689" s="79"/>
      <c r="AE1689" s="79"/>
      <c r="AF1689" s="79"/>
      <c r="AG1689" s="79"/>
      <c r="AH1689" s="79"/>
      <c r="AI1689" s="79"/>
      <c r="AJ1689" s="79"/>
      <c r="AK1689" s="79"/>
      <c r="AL1689" s="79"/>
      <c r="AM1689" s="79"/>
      <c r="AN1689" s="79"/>
      <c r="AO1689" s="79"/>
      <c r="AP1689" s="79"/>
      <c r="AQ1689" s="79"/>
      <c r="AR1689" s="79"/>
      <c r="AS1689" s="79"/>
      <c r="AT1689" s="79"/>
      <c r="AU1689" s="79"/>
      <c r="AV1689" s="79"/>
      <c r="AW1689" s="79"/>
      <c r="AX1689" s="79"/>
      <c r="AY1689" s="79"/>
      <c r="AZ1689" s="79"/>
      <c r="BA1689" s="79"/>
      <c r="BB1689" s="79"/>
      <c r="BC1689" s="79"/>
      <c r="BD1689" s="79"/>
      <c r="BE1689" s="79"/>
      <c r="BF1689" s="79"/>
      <c r="BG1689" s="79"/>
      <c r="BH1689" s="79"/>
      <c r="BI1689" s="79"/>
      <c r="BJ1689" s="79"/>
      <c r="BK1689" s="79"/>
      <c r="BL1689" s="79"/>
      <c r="BM1689" s="79"/>
      <c r="BN1689" s="79"/>
      <c r="BO1689" s="79"/>
      <c r="BP1689" s="79"/>
      <c r="BQ1689" s="79"/>
      <c r="BR1689" s="79"/>
      <c r="BS1689" s="79"/>
      <c r="BT1689" s="79"/>
      <c r="BU1689" s="79"/>
      <c r="BV1689" s="79"/>
      <c r="BW1689" s="79"/>
      <c r="BX1689" s="79"/>
      <c r="BY1689" s="79"/>
      <c r="BZ1689" s="79"/>
    </row>
    <row r="1690" spans="1:78">
      <c r="A1690" s="79"/>
      <c r="B1690" s="79"/>
      <c r="C1690" s="79"/>
      <c r="D1690" s="79"/>
      <c r="E1690" s="79"/>
      <c r="F1690" s="79"/>
      <c r="G1690" s="79"/>
      <c r="H1690" s="79"/>
      <c r="I1690" s="79"/>
      <c r="J1690" s="79"/>
      <c r="K1690" s="79"/>
      <c r="L1690" s="79"/>
      <c r="AE1690" s="79"/>
      <c r="AF1690" s="79"/>
      <c r="AG1690" s="79"/>
      <c r="AH1690" s="79"/>
      <c r="AI1690" s="79"/>
      <c r="AJ1690" s="79"/>
      <c r="AK1690" s="79"/>
      <c r="AL1690" s="79"/>
      <c r="AM1690" s="79"/>
      <c r="AN1690" s="79"/>
      <c r="AO1690" s="79"/>
      <c r="AP1690" s="79"/>
      <c r="AQ1690" s="79"/>
      <c r="AR1690" s="79"/>
      <c r="AS1690" s="79"/>
      <c r="AT1690" s="79"/>
      <c r="AU1690" s="79"/>
      <c r="AV1690" s="79"/>
      <c r="AW1690" s="79"/>
      <c r="AX1690" s="79"/>
      <c r="AY1690" s="79"/>
      <c r="AZ1690" s="79"/>
      <c r="BA1690" s="79"/>
      <c r="BB1690" s="79"/>
      <c r="BC1690" s="79"/>
      <c r="BD1690" s="79"/>
      <c r="BE1690" s="79"/>
      <c r="BF1690" s="79"/>
      <c r="BG1690" s="79"/>
      <c r="BH1690" s="79"/>
      <c r="BI1690" s="79"/>
      <c r="BJ1690" s="79"/>
      <c r="BK1690" s="79"/>
      <c r="BL1690" s="79"/>
      <c r="BM1690" s="79"/>
      <c r="BN1690" s="79"/>
      <c r="BO1690" s="79"/>
      <c r="BP1690" s="79"/>
      <c r="BQ1690" s="79"/>
      <c r="BR1690" s="79"/>
      <c r="BS1690" s="79"/>
      <c r="BT1690" s="79"/>
      <c r="BU1690" s="79"/>
      <c r="BV1690" s="79"/>
      <c r="BW1690" s="79"/>
      <c r="BX1690" s="79"/>
      <c r="BY1690" s="79"/>
      <c r="BZ1690" s="79"/>
    </row>
    <row r="1691" spans="1:78">
      <c r="A1691" s="79"/>
      <c r="B1691" s="79"/>
      <c r="C1691" s="79"/>
      <c r="D1691" s="79"/>
      <c r="E1691" s="79"/>
      <c r="F1691" s="79"/>
      <c r="G1691" s="79"/>
      <c r="H1691" s="79"/>
      <c r="I1691" s="79"/>
      <c r="J1691" s="79"/>
      <c r="K1691" s="79"/>
      <c r="L1691" s="79"/>
      <c r="AE1691" s="79"/>
      <c r="AF1691" s="79"/>
      <c r="AG1691" s="79"/>
      <c r="AH1691" s="79"/>
      <c r="AI1691" s="79"/>
      <c r="AJ1691" s="79"/>
      <c r="AK1691" s="79"/>
      <c r="AL1691" s="79"/>
      <c r="AM1691" s="79"/>
      <c r="AN1691" s="79"/>
      <c r="AO1691" s="79"/>
      <c r="AP1691" s="79"/>
      <c r="AQ1691" s="79"/>
      <c r="AR1691" s="79"/>
      <c r="AS1691" s="79"/>
      <c r="AT1691" s="79"/>
      <c r="AU1691" s="79"/>
      <c r="AV1691" s="79"/>
      <c r="AW1691" s="79"/>
      <c r="AX1691" s="79"/>
      <c r="AY1691" s="79"/>
      <c r="AZ1691" s="79"/>
      <c r="BA1691" s="79"/>
      <c r="BB1691" s="79"/>
      <c r="BC1691" s="79"/>
      <c r="BD1691" s="79"/>
      <c r="BE1691" s="79"/>
      <c r="BF1691" s="79"/>
      <c r="BG1691" s="79"/>
      <c r="BH1691" s="79"/>
      <c r="BI1691" s="79"/>
      <c r="BJ1691" s="79"/>
      <c r="BK1691" s="79"/>
      <c r="BL1691" s="79"/>
      <c r="BM1691" s="79"/>
      <c r="BN1691" s="79"/>
      <c r="BO1691" s="79"/>
      <c r="BP1691" s="79"/>
      <c r="BQ1691" s="79"/>
      <c r="BR1691" s="79"/>
      <c r="BS1691" s="79"/>
      <c r="BT1691" s="79"/>
      <c r="BU1691" s="79"/>
      <c r="BV1691" s="79"/>
      <c r="BW1691" s="79"/>
      <c r="BX1691" s="79"/>
      <c r="BY1691" s="79"/>
      <c r="BZ1691" s="79"/>
    </row>
    <row r="1692" spans="1:78">
      <c r="A1692" s="79"/>
      <c r="B1692" s="79"/>
      <c r="C1692" s="79"/>
      <c r="D1692" s="79"/>
      <c r="E1692" s="79"/>
      <c r="F1692" s="79"/>
      <c r="G1692" s="79"/>
      <c r="H1692" s="79"/>
      <c r="I1692" s="79"/>
      <c r="J1692" s="79"/>
      <c r="K1692" s="79"/>
      <c r="L1692" s="79"/>
      <c r="AE1692" s="79"/>
      <c r="AF1692" s="79"/>
      <c r="AG1692" s="79"/>
      <c r="AH1692" s="79"/>
      <c r="AI1692" s="79"/>
      <c r="AJ1692" s="79"/>
      <c r="AK1692" s="79"/>
      <c r="AL1692" s="79"/>
      <c r="AM1692" s="79"/>
      <c r="AN1692" s="79"/>
      <c r="AO1692" s="79"/>
      <c r="AP1692" s="79"/>
      <c r="AQ1692" s="79"/>
      <c r="AR1692" s="79"/>
      <c r="AS1692" s="79"/>
      <c r="AT1692" s="79"/>
      <c r="AU1692" s="79"/>
      <c r="AV1692" s="79"/>
      <c r="AW1692" s="79"/>
      <c r="AX1692" s="79"/>
      <c r="AY1692" s="79"/>
      <c r="AZ1692" s="79"/>
      <c r="BA1692" s="79"/>
      <c r="BB1692" s="79"/>
      <c r="BC1692" s="79"/>
      <c r="BD1692" s="79"/>
      <c r="BE1692" s="79"/>
      <c r="BF1692" s="79"/>
      <c r="BG1692" s="79"/>
      <c r="BH1692" s="79"/>
      <c r="BI1692" s="79"/>
      <c r="BJ1692" s="79"/>
      <c r="BK1692" s="79"/>
      <c r="BL1692" s="79"/>
      <c r="BM1692" s="79"/>
      <c r="BN1692" s="79"/>
      <c r="BO1692" s="79"/>
      <c r="BP1692" s="79"/>
      <c r="BQ1692" s="79"/>
      <c r="BR1692" s="79"/>
      <c r="BS1692" s="79"/>
      <c r="BT1692" s="79"/>
      <c r="BU1692" s="79"/>
      <c r="BV1692" s="79"/>
      <c r="BW1692" s="79"/>
      <c r="BX1692" s="79"/>
      <c r="BY1692" s="79"/>
      <c r="BZ1692" s="79"/>
    </row>
    <row r="1693" spans="1:78">
      <c r="A1693" s="79"/>
      <c r="B1693" s="79"/>
      <c r="C1693" s="79"/>
      <c r="D1693" s="79"/>
      <c r="E1693" s="79"/>
      <c r="F1693" s="79"/>
      <c r="G1693" s="79"/>
      <c r="H1693" s="79"/>
      <c r="I1693" s="79"/>
      <c r="J1693" s="79"/>
      <c r="K1693" s="79"/>
      <c r="L1693" s="79"/>
      <c r="AE1693" s="79"/>
      <c r="AF1693" s="79"/>
      <c r="AG1693" s="79"/>
      <c r="AH1693" s="79"/>
      <c r="AI1693" s="79"/>
      <c r="AJ1693" s="79"/>
      <c r="AK1693" s="79"/>
      <c r="AL1693" s="79"/>
      <c r="AM1693" s="79"/>
      <c r="AN1693" s="79"/>
      <c r="AO1693" s="79"/>
      <c r="AP1693" s="79"/>
      <c r="AQ1693" s="79"/>
      <c r="AR1693" s="79"/>
      <c r="AS1693" s="79"/>
      <c r="AT1693" s="79"/>
      <c r="AU1693" s="79"/>
      <c r="AV1693" s="79"/>
      <c r="AW1693" s="79"/>
      <c r="AX1693" s="79"/>
      <c r="AY1693" s="79"/>
      <c r="AZ1693" s="79"/>
      <c r="BA1693" s="79"/>
      <c r="BB1693" s="79"/>
      <c r="BC1693" s="79"/>
      <c r="BD1693" s="79"/>
      <c r="BE1693" s="79"/>
      <c r="BF1693" s="79"/>
      <c r="BG1693" s="79"/>
      <c r="BH1693" s="79"/>
      <c r="BI1693" s="79"/>
      <c r="BJ1693" s="79"/>
      <c r="BK1693" s="79"/>
      <c r="BL1693" s="79"/>
      <c r="BM1693" s="79"/>
      <c r="BN1693" s="79"/>
      <c r="BO1693" s="79"/>
      <c r="BP1693" s="79"/>
      <c r="BQ1693" s="79"/>
      <c r="BR1693" s="79"/>
      <c r="BS1693" s="79"/>
      <c r="BT1693" s="79"/>
      <c r="BU1693" s="79"/>
      <c r="BV1693" s="79"/>
      <c r="BW1693" s="79"/>
      <c r="BX1693" s="79"/>
      <c r="BY1693" s="79"/>
      <c r="BZ1693" s="79"/>
    </row>
    <row r="1694" spans="1:78">
      <c r="A1694" s="79"/>
      <c r="B1694" s="79"/>
      <c r="C1694" s="79"/>
      <c r="D1694" s="79"/>
      <c r="E1694" s="79"/>
      <c r="F1694" s="79"/>
      <c r="G1694" s="79"/>
      <c r="H1694" s="79"/>
      <c r="I1694" s="79"/>
      <c r="J1694" s="79"/>
      <c r="K1694" s="79"/>
      <c r="L1694" s="79"/>
      <c r="AE1694" s="79"/>
      <c r="AF1694" s="79"/>
      <c r="AG1694" s="79"/>
      <c r="AH1694" s="79"/>
      <c r="AI1694" s="79"/>
      <c r="AJ1694" s="79"/>
      <c r="AK1694" s="79"/>
      <c r="AL1694" s="79"/>
      <c r="AM1694" s="79"/>
      <c r="AN1694" s="79"/>
      <c r="AO1694" s="79"/>
      <c r="AP1694" s="79"/>
      <c r="AQ1694" s="79"/>
      <c r="AR1694" s="79"/>
      <c r="AS1694" s="79"/>
      <c r="AT1694" s="79"/>
      <c r="AU1694" s="79"/>
      <c r="AV1694" s="79"/>
      <c r="AW1694" s="79"/>
      <c r="AX1694" s="79"/>
      <c r="AY1694" s="79"/>
      <c r="AZ1694" s="79"/>
      <c r="BA1694" s="79"/>
      <c r="BB1694" s="79"/>
      <c r="BC1694" s="79"/>
      <c r="BD1694" s="79"/>
      <c r="BE1694" s="79"/>
      <c r="BF1694" s="79"/>
      <c r="BG1694" s="79"/>
      <c r="BH1694" s="79"/>
      <c r="BI1694" s="79"/>
      <c r="BJ1694" s="79"/>
      <c r="BK1694" s="79"/>
      <c r="BL1694" s="79"/>
      <c r="BM1694" s="79"/>
      <c r="BN1694" s="79"/>
      <c r="BO1694" s="79"/>
      <c r="BP1694" s="79"/>
      <c r="BQ1694" s="79"/>
      <c r="BR1694" s="79"/>
      <c r="BS1694" s="79"/>
      <c r="BT1694" s="79"/>
      <c r="BU1694" s="79"/>
      <c r="BV1694" s="79"/>
      <c r="BW1694" s="79"/>
      <c r="BX1694" s="79"/>
      <c r="BY1694" s="79"/>
      <c r="BZ1694" s="79"/>
    </row>
    <row r="1695" spans="1:78">
      <c r="A1695" s="79"/>
      <c r="B1695" s="79"/>
      <c r="C1695" s="79"/>
      <c r="D1695" s="79"/>
      <c r="E1695" s="79"/>
      <c r="F1695" s="79"/>
      <c r="G1695" s="79"/>
      <c r="H1695" s="79"/>
      <c r="I1695" s="79"/>
      <c r="J1695" s="79"/>
      <c r="K1695" s="79"/>
      <c r="L1695" s="79"/>
      <c r="AE1695" s="79"/>
      <c r="AF1695" s="79"/>
      <c r="AG1695" s="79"/>
      <c r="AH1695" s="79"/>
      <c r="AI1695" s="79"/>
      <c r="AJ1695" s="79"/>
      <c r="AK1695" s="79"/>
      <c r="AL1695" s="79"/>
      <c r="AM1695" s="79"/>
      <c r="AN1695" s="79"/>
      <c r="AO1695" s="79"/>
      <c r="AP1695" s="79"/>
      <c r="AQ1695" s="79"/>
      <c r="AR1695" s="79"/>
      <c r="AS1695" s="79"/>
      <c r="AT1695" s="79"/>
      <c r="AU1695" s="79"/>
      <c r="AV1695" s="79"/>
      <c r="AW1695" s="79"/>
      <c r="AX1695" s="79"/>
      <c r="AY1695" s="79"/>
      <c r="AZ1695" s="79"/>
      <c r="BA1695" s="79"/>
      <c r="BB1695" s="79"/>
      <c r="BC1695" s="79"/>
      <c r="BD1695" s="79"/>
      <c r="BE1695" s="79"/>
      <c r="BF1695" s="79"/>
      <c r="BG1695" s="79"/>
      <c r="BH1695" s="79"/>
      <c r="BI1695" s="79"/>
      <c r="BJ1695" s="79"/>
      <c r="BK1695" s="79"/>
      <c r="BL1695" s="79"/>
      <c r="BM1695" s="79"/>
      <c r="BN1695" s="79"/>
      <c r="BO1695" s="79"/>
      <c r="BP1695" s="79"/>
      <c r="BQ1695" s="79"/>
      <c r="BR1695" s="79"/>
      <c r="BS1695" s="79"/>
      <c r="BT1695" s="79"/>
      <c r="BU1695" s="79"/>
      <c r="BV1695" s="79"/>
      <c r="BW1695" s="79"/>
      <c r="BX1695" s="79"/>
      <c r="BY1695" s="79"/>
      <c r="BZ1695" s="79"/>
    </row>
    <row r="1696" spans="1:78">
      <c r="A1696" s="79"/>
      <c r="B1696" s="79"/>
      <c r="C1696" s="79"/>
      <c r="D1696" s="79"/>
      <c r="E1696" s="79"/>
      <c r="F1696" s="79"/>
      <c r="G1696" s="79"/>
      <c r="H1696" s="79"/>
      <c r="I1696" s="79"/>
      <c r="J1696" s="79"/>
      <c r="K1696" s="79"/>
      <c r="L1696" s="79"/>
      <c r="AE1696" s="79"/>
      <c r="AF1696" s="79"/>
      <c r="AG1696" s="79"/>
      <c r="AH1696" s="79"/>
      <c r="AI1696" s="79"/>
      <c r="AJ1696" s="79"/>
      <c r="AK1696" s="79"/>
      <c r="AL1696" s="79"/>
      <c r="AM1696" s="79"/>
      <c r="AN1696" s="79"/>
      <c r="AO1696" s="79"/>
      <c r="AP1696" s="79"/>
      <c r="AQ1696" s="79"/>
      <c r="AR1696" s="79"/>
      <c r="AS1696" s="79"/>
      <c r="AT1696" s="79"/>
      <c r="AU1696" s="79"/>
      <c r="AV1696" s="79"/>
      <c r="AW1696" s="79"/>
      <c r="AX1696" s="79"/>
      <c r="AY1696" s="79"/>
      <c r="AZ1696" s="79"/>
      <c r="BA1696" s="79"/>
      <c r="BB1696" s="79"/>
      <c r="BC1696" s="79"/>
      <c r="BD1696" s="79"/>
      <c r="BE1696" s="79"/>
      <c r="BF1696" s="79"/>
      <c r="BG1696" s="79"/>
      <c r="BH1696" s="79"/>
      <c r="BI1696" s="79"/>
      <c r="BJ1696" s="79"/>
      <c r="BK1696" s="79"/>
      <c r="BL1696" s="79"/>
      <c r="BM1696" s="79"/>
      <c r="BN1696" s="79"/>
      <c r="BO1696" s="79"/>
      <c r="BP1696" s="79"/>
      <c r="BQ1696" s="79"/>
      <c r="BR1696" s="79"/>
      <c r="BS1696" s="79"/>
      <c r="BT1696" s="79"/>
      <c r="BU1696" s="79"/>
      <c r="BV1696" s="79"/>
      <c r="BW1696" s="79"/>
      <c r="BX1696" s="79"/>
      <c r="BY1696" s="79"/>
      <c r="BZ1696" s="79"/>
    </row>
    <row r="1697" spans="1:78">
      <c r="A1697" s="79"/>
      <c r="B1697" s="79"/>
      <c r="C1697" s="79"/>
      <c r="D1697" s="79"/>
      <c r="E1697" s="79"/>
      <c r="F1697" s="79"/>
      <c r="G1697" s="79"/>
      <c r="H1697" s="79"/>
      <c r="I1697" s="79"/>
      <c r="J1697" s="79"/>
      <c r="K1697" s="79"/>
      <c r="L1697" s="79"/>
      <c r="AE1697" s="79"/>
      <c r="AF1697" s="79"/>
      <c r="AG1697" s="79"/>
      <c r="AH1697" s="79"/>
      <c r="AI1697" s="79"/>
      <c r="AJ1697" s="79"/>
      <c r="AK1697" s="79"/>
      <c r="AL1697" s="79"/>
      <c r="AM1697" s="79"/>
      <c r="AN1697" s="79"/>
      <c r="AO1697" s="79"/>
      <c r="AP1697" s="79"/>
      <c r="AQ1697" s="79"/>
      <c r="AR1697" s="79"/>
      <c r="AS1697" s="79"/>
      <c r="AT1697" s="79"/>
      <c r="AU1697" s="79"/>
      <c r="AV1697" s="79"/>
      <c r="AW1697" s="79"/>
      <c r="AX1697" s="79"/>
      <c r="AY1697" s="79"/>
      <c r="AZ1697" s="79"/>
      <c r="BA1697" s="79"/>
      <c r="BB1697" s="79"/>
      <c r="BC1697" s="79"/>
      <c r="BD1697" s="79"/>
      <c r="BE1697" s="79"/>
      <c r="BF1697" s="79"/>
      <c r="BG1697" s="79"/>
      <c r="BH1697" s="79"/>
      <c r="BI1697" s="79"/>
      <c r="BJ1697" s="79"/>
      <c r="BK1697" s="79"/>
      <c r="BL1697" s="79"/>
      <c r="BM1697" s="79"/>
      <c r="BN1697" s="79"/>
      <c r="BO1697" s="79"/>
      <c r="BP1697" s="79"/>
      <c r="BQ1697" s="79"/>
      <c r="BR1697" s="79"/>
      <c r="BS1697" s="79"/>
      <c r="BT1697" s="79"/>
      <c r="BU1697" s="79"/>
      <c r="BV1697" s="79"/>
      <c r="BW1697" s="79"/>
      <c r="BX1697" s="79"/>
      <c r="BY1697" s="79"/>
      <c r="BZ1697" s="79"/>
    </row>
    <row r="1698" spans="1:78">
      <c r="A1698" s="79"/>
      <c r="B1698" s="79"/>
      <c r="C1698" s="79"/>
      <c r="D1698" s="79"/>
      <c r="E1698" s="79"/>
      <c r="F1698" s="79"/>
      <c r="G1698" s="79"/>
      <c r="H1698" s="79"/>
      <c r="I1698" s="79"/>
      <c r="J1698" s="79"/>
      <c r="K1698" s="79"/>
      <c r="L1698" s="79"/>
      <c r="AE1698" s="79"/>
      <c r="AF1698" s="79"/>
      <c r="AG1698" s="79"/>
      <c r="AH1698" s="79"/>
      <c r="AI1698" s="79"/>
      <c r="AJ1698" s="79"/>
      <c r="AK1698" s="79"/>
      <c r="AL1698" s="79"/>
      <c r="AM1698" s="79"/>
      <c r="AN1698" s="79"/>
      <c r="AO1698" s="79"/>
      <c r="AP1698" s="79"/>
      <c r="AQ1698" s="79"/>
      <c r="AR1698" s="79"/>
      <c r="AS1698" s="79"/>
      <c r="AT1698" s="79"/>
      <c r="AU1698" s="79"/>
      <c r="AV1698" s="79"/>
      <c r="AW1698" s="79"/>
      <c r="AX1698" s="79"/>
      <c r="AY1698" s="79"/>
      <c r="AZ1698" s="79"/>
      <c r="BA1698" s="79"/>
      <c r="BB1698" s="79"/>
      <c r="BC1698" s="79"/>
      <c r="BD1698" s="79"/>
      <c r="BE1698" s="79"/>
      <c r="BF1698" s="79"/>
      <c r="BG1698" s="79"/>
      <c r="BH1698" s="79"/>
      <c r="BI1698" s="79"/>
      <c r="BJ1698" s="79"/>
      <c r="BK1698" s="79"/>
      <c r="BL1698" s="79"/>
      <c r="BM1698" s="79"/>
      <c r="BN1698" s="79"/>
      <c r="BO1698" s="79"/>
      <c r="BP1698" s="79"/>
      <c r="BQ1698" s="79"/>
      <c r="BR1698" s="79"/>
      <c r="BS1698" s="79"/>
      <c r="BT1698" s="79"/>
      <c r="BU1698" s="79"/>
      <c r="BV1698" s="79"/>
      <c r="BW1698" s="79"/>
      <c r="BX1698" s="79"/>
      <c r="BY1698" s="79"/>
      <c r="BZ1698" s="79"/>
    </row>
    <row r="1699" spans="1:78">
      <c r="A1699" s="79"/>
      <c r="B1699" s="79"/>
      <c r="C1699" s="79"/>
      <c r="D1699" s="79"/>
      <c r="E1699" s="79"/>
      <c r="F1699" s="79"/>
      <c r="G1699" s="79"/>
      <c r="H1699" s="79"/>
      <c r="I1699" s="79"/>
      <c r="J1699" s="79"/>
      <c r="K1699" s="79"/>
      <c r="L1699" s="79"/>
      <c r="AE1699" s="79"/>
      <c r="AF1699" s="79"/>
      <c r="AG1699" s="79"/>
      <c r="AH1699" s="79"/>
      <c r="AI1699" s="79"/>
      <c r="AJ1699" s="79"/>
      <c r="AK1699" s="79"/>
      <c r="AL1699" s="79"/>
      <c r="AM1699" s="79"/>
      <c r="AN1699" s="79"/>
      <c r="AO1699" s="79"/>
      <c r="AP1699" s="79"/>
      <c r="AQ1699" s="79"/>
      <c r="AR1699" s="79"/>
      <c r="AS1699" s="79"/>
      <c r="AT1699" s="79"/>
      <c r="AU1699" s="79"/>
      <c r="AV1699" s="79"/>
      <c r="AW1699" s="79"/>
      <c r="AX1699" s="79"/>
      <c r="AY1699" s="79"/>
      <c r="AZ1699" s="79"/>
      <c r="BA1699" s="79"/>
      <c r="BB1699" s="79"/>
      <c r="BC1699" s="79"/>
      <c r="BD1699" s="79"/>
      <c r="BE1699" s="79"/>
      <c r="BF1699" s="79"/>
      <c r="BG1699" s="79"/>
      <c r="BH1699" s="79"/>
      <c r="BI1699" s="79"/>
      <c r="BJ1699" s="79"/>
      <c r="BK1699" s="79"/>
      <c r="BL1699" s="79"/>
      <c r="BM1699" s="79"/>
      <c r="BN1699" s="79"/>
      <c r="BO1699" s="79"/>
      <c r="BP1699" s="79"/>
      <c r="BQ1699" s="79"/>
      <c r="BR1699" s="79"/>
      <c r="BS1699" s="79"/>
      <c r="BT1699" s="79"/>
      <c r="BU1699" s="79"/>
      <c r="BV1699" s="79"/>
      <c r="BW1699" s="79"/>
      <c r="BX1699" s="79"/>
      <c r="BY1699" s="79"/>
      <c r="BZ1699" s="79"/>
    </row>
    <row r="1700" spans="1:78">
      <c r="A1700" s="79"/>
      <c r="B1700" s="79"/>
      <c r="C1700" s="79"/>
      <c r="D1700" s="79"/>
      <c r="E1700" s="79"/>
      <c r="F1700" s="79"/>
      <c r="G1700" s="79"/>
      <c r="H1700" s="79"/>
      <c r="I1700" s="79"/>
      <c r="J1700" s="79"/>
      <c r="K1700" s="79"/>
      <c r="L1700" s="79"/>
      <c r="AE1700" s="79"/>
      <c r="AF1700" s="79"/>
      <c r="AG1700" s="79"/>
      <c r="AH1700" s="79"/>
      <c r="AI1700" s="79"/>
      <c r="AJ1700" s="79"/>
      <c r="AK1700" s="79"/>
      <c r="AL1700" s="79"/>
      <c r="AM1700" s="79"/>
      <c r="AN1700" s="79"/>
      <c r="AO1700" s="79"/>
      <c r="AP1700" s="79"/>
      <c r="AQ1700" s="79"/>
      <c r="AR1700" s="79"/>
      <c r="AS1700" s="79"/>
      <c r="AT1700" s="79"/>
      <c r="AU1700" s="79"/>
      <c r="AV1700" s="79"/>
      <c r="AW1700" s="79"/>
      <c r="AX1700" s="79"/>
      <c r="AY1700" s="79"/>
      <c r="AZ1700" s="79"/>
      <c r="BA1700" s="79"/>
      <c r="BB1700" s="79"/>
      <c r="BC1700" s="79"/>
      <c r="BD1700" s="79"/>
      <c r="BE1700" s="79"/>
      <c r="BF1700" s="79"/>
      <c r="BG1700" s="79"/>
      <c r="BH1700" s="79"/>
      <c r="BI1700" s="79"/>
      <c r="BJ1700" s="79"/>
      <c r="BK1700" s="79"/>
      <c r="BL1700" s="79"/>
      <c r="BM1700" s="79"/>
      <c r="BN1700" s="79"/>
      <c r="BO1700" s="79"/>
      <c r="BP1700" s="79"/>
      <c r="BQ1700" s="79"/>
      <c r="BR1700" s="79"/>
      <c r="BS1700" s="79"/>
      <c r="BT1700" s="79"/>
      <c r="BU1700" s="79"/>
      <c r="BV1700" s="79"/>
      <c r="BW1700" s="79"/>
      <c r="BX1700" s="79"/>
      <c r="BY1700" s="79"/>
      <c r="BZ1700" s="79"/>
    </row>
    <row r="1701" spans="1:78">
      <c r="A1701" s="79"/>
      <c r="B1701" s="79"/>
      <c r="C1701" s="79"/>
      <c r="D1701" s="79"/>
      <c r="E1701" s="79"/>
      <c r="F1701" s="79"/>
      <c r="G1701" s="79"/>
      <c r="H1701" s="79"/>
      <c r="I1701" s="79"/>
      <c r="J1701" s="79"/>
      <c r="K1701" s="79"/>
      <c r="L1701" s="79"/>
      <c r="AE1701" s="79"/>
      <c r="AF1701" s="79"/>
      <c r="AG1701" s="79"/>
      <c r="AH1701" s="79"/>
      <c r="AI1701" s="79"/>
      <c r="AJ1701" s="79"/>
      <c r="AK1701" s="79"/>
      <c r="AL1701" s="79"/>
      <c r="AM1701" s="79"/>
      <c r="AN1701" s="79"/>
      <c r="AO1701" s="79"/>
      <c r="AP1701" s="79"/>
      <c r="AQ1701" s="79"/>
      <c r="AR1701" s="79"/>
      <c r="AS1701" s="79"/>
      <c r="AT1701" s="79"/>
      <c r="AU1701" s="79"/>
      <c r="AV1701" s="79"/>
      <c r="AW1701" s="79"/>
      <c r="AX1701" s="79"/>
      <c r="AY1701" s="79"/>
      <c r="AZ1701" s="79"/>
      <c r="BA1701" s="79"/>
      <c r="BB1701" s="79"/>
      <c r="BC1701" s="79"/>
      <c r="BD1701" s="79"/>
      <c r="BE1701" s="79"/>
      <c r="BF1701" s="79"/>
      <c r="BG1701" s="79"/>
      <c r="BH1701" s="79"/>
      <c r="BI1701" s="79"/>
      <c r="BJ1701" s="79"/>
      <c r="BK1701" s="79"/>
      <c r="BL1701" s="79"/>
      <c r="BM1701" s="79"/>
      <c r="BN1701" s="79"/>
      <c r="BO1701" s="79"/>
      <c r="BP1701" s="79"/>
      <c r="BQ1701" s="79"/>
      <c r="BR1701" s="79"/>
      <c r="BS1701" s="79"/>
      <c r="BT1701" s="79"/>
      <c r="BU1701" s="79"/>
      <c r="BV1701" s="79"/>
      <c r="BW1701" s="79"/>
      <c r="BX1701" s="79"/>
      <c r="BY1701" s="79"/>
      <c r="BZ1701" s="79"/>
    </row>
    <row r="1702" spans="1:78">
      <c r="A1702" s="79"/>
      <c r="B1702" s="79"/>
      <c r="C1702" s="79"/>
      <c r="D1702" s="79"/>
      <c r="E1702" s="79"/>
      <c r="F1702" s="79"/>
      <c r="G1702" s="79"/>
      <c r="H1702" s="79"/>
      <c r="I1702" s="79"/>
      <c r="J1702" s="79"/>
      <c r="K1702" s="79"/>
      <c r="L1702" s="79"/>
      <c r="AE1702" s="79"/>
      <c r="AF1702" s="79"/>
      <c r="AG1702" s="79"/>
      <c r="AH1702" s="79"/>
      <c r="AI1702" s="79"/>
      <c r="AJ1702" s="79"/>
      <c r="AK1702" s="79"/>
      <c r="AL1702" s="79"/>
      <c r="AM1702" s="79"/>
      <c r="AN1702" s="79"/>
      <c r="AO1702" s="79"/>
      <c r="AP1702" s="79"/>
      <c r="AQ1702" s="79"/>
      <c r="AR1702" s="79"/>
      <c r="AS1702" s="79"/>
      <c r="AT1702" s="79"/>
      <c r="AU1702" s="79"/>
      <c r="AV1702" s="79"/>
      <c r="AW1702" s="79"/>
      <c r="AX1702" s="79"/>
      <c r="AY1702" s="79"/>
      <c r="AZ1702" s="79"/>
      <c r="BA1702" s="79"/>
      <c r="BB1702" s="79"/>
      <c r="BC1702" s="79"/>
      <c r="BD1702" s="79"/>
      <c r="BE1702" s="79"/>
      <c r="BF1702" s="79"/>
      <c r="BG1702" s="79"/>
      <c r="BH1702" s="79"/>
      <c r="BI1702" s="79"/>
      <c r="BJ1702" s="79"/>
      <c r="BK1702" s="79"/>
      <c r="BL1702" s="79"/>
      <c r="BM1702" s="79"/>
      <c r="BN1702" s="79"/>
      <c r="BO1702" s="79"/>
      <c r="BP1702" s="79"/>
      <c r="BQ1702" s="79"/>
      <c r="BR1702" s="79"/>
      <c r="BS1702" s="79"/>
      <c r="BT1702" s="79"/>
      <c r="BU1702" s="79"/>
      <c r="BV1702" s="79"/>
      <c r="BW1702" s="79"/>
      <c r="BX1702" s="79"/>
      <c r="BY1702" s="79"/>
      <c r="BZ1702" s="79"/>
    </row>
    <row r="1703" spans="1:78">
      <c r="A1703" s="79"/>
      <c r="B1703" s="79"/>
      <c r="C1703" s="79"/>
      <c r="D1703" s="79"/>
      <c r="E1703" s="79"/>
      <c r="F1703" s="79"/>
      <c r="G1703" s="79"/>
      <c r="H1703" s="79"/>
      <c r="I1703" s="79"/>
      <c r="J1703" s="79"/>
      <c r="K1703" s="79"/>
      <c r="L1703" s="79"/>
      <c r="AE1703" s="79"/>
      <c r="AF1703" s="79"/>
      <c r="AG1703" s="79"/>
      <c r="AH1703" s="79"/>
      <c r="AI1703" s="79"/>
      <c r="AJ1703" s="79"/>
      <c r="AK1703" s="79"/>
      <c r="AL1703" s="79"/>
      <c r="AM1703" s="79"/>
      <c r="AN1703" s="79"/>
      <c r="AO1703" s="79"/>
      <c r="AP1703" s="79"/>
      <c r="AQ1703" s="79"/>
      <c r="AR1703" s="79"/>
      <c r="AS1703" s="79"/>
      <c r="AT1703" s="79"/>
      <c r="AU1703" s="79"/>
      <c r="AV1703" s="79"/>
      <c r="AW1703" s="79"/>
      <c r="AX1703" s="79"/>
      <c r="AY1703" s="79"/>
      <c r="AZ1703" s="79"/>
      <c r="BA1703" s="79"/>
      <c r="BB1703" s="79"/>
      <c r="BC1703" s="79"/>
      <c r="BD1703" s="79"/>
      <c r="BE1703" s="79"/>
      <c r="BF1703" s="79"/>
      <c r="BG1703" s="79"/>
      <c r="BH1703" s="79"/>
      <c r="BI1703" s="79"/>
      <c r="BJ1703" s="79"/>
      <c r="BK1703" s="79"/>
      <c r="BL1703" s="79"/>
      <c r="BM1703" s="79"/>
      <c r="BN1703" s="79"/>
      <c r="BO1703" s="79"/>
      <c r="BP1703" s="79"/>
      <c r="BQ1703" s="79"/>
      <c r="BR1703" s="79"/>
      <c r="BS1703" s="79"/>
      <c r="BT1703" s="79"/>
      <c r="BU1703" s="79"/>
      <c r="BV1703" s="79"/>
      <c r="BW1703" s="79"/>
      <c r="BX1703" s="79"/>
      <c r="BY1703" s="79"/>
      <c r="BZ1703" s="79"/>
    </row>
    <row r="1704" spans="1:78">
      <c r="A1704" s="79"/>
      <c r="B1704" s="79"/>
      <c r="C1704" s="79"/>
      <c r="D1704" s="79"/>
      <c r="E1704" s="79"/>
      <c r="F1704" s="79"/>
      <c r="G1704" s="79"/>
      <c r="H1704" s="79"/>
      <c r="I1704" s="79"/>
      <c r="J1704" s="79"/>
      <c r="K1704" s="79"/>
      <c r="L1704" s="79"/>
      <c r="AE1704" s="79"/>
      <c r="AF1704" s="79"/>
      <c r="AG1704" s="79"/>
      <c r="AH1704" s="79"/>
      <c r="AI1704" s="79"/>
      <c r="AJ1704" s="79"/>
      <c r="AK1704" s="79"/>
      <c r="AL1704" s="79"/>
      <c r="AM1704" s="79"/>
      <c r="AN1704" s="79"/>
      <c r="AO1704" s="79"/>
      <c r="AP1704" s="79"/>
      <c r="AQ1704" s="79"/>
      <c r="AR1704" s="79"/>
      <c r="AS1704" s="79"/>
      <c r="AT1704" s="79"/>
      <c r="AU1704" s="79"/>
      <c r="AV1704" s="79"/>
      <c r="AW1704" s="79"/>
      <c r="AX1704" s="79"/>
      <c r="AY1704" s="79"/>
      <c r="AZ1704" s="79"/>
      <c r="BA1704" s="79"/>
      <c r="BB1704" s="79"/>
      <c r="BC1704" s="79"/>
      <c r="BD1704" s="79"/>
      <c r="BE1704" s="79"/>
      <c r="BF1704" s="79"/>
      <c r="BG1704" s="79"/>
      <c r="BH1704" s="79"/>
      <c r="BI1704" s="79"/>
      <c r="BJ1704" s="79"/>
      <c r="BK1704" s="79"/>
      <c r="BL1704" s="79"/>
      <c r="BM1704" s="79"/>
      <c r="BN1704" s="79"/>
      <c r="BO1704" s="79"/>
      <c r="BP1704" s="79"/>
      <c r="BQ1704" s="79"/>
      <c r="BR1704" s="79"/>
      <c r="BS1704" s="79"/>
      <c r="BT1704" s="79"/>
      <c r="BU1704" s="79"/>
      <c r="BV1704" s="79"/>
      <c r="BW1704" s="79"/>
      <c r="BX1704" s="79"/>
      <c r="BY1704" s="79"/>
      <c r="BZ1704" s="79"/>
    </row>
    <row r="1705" spans="1:78">
      <c r="A1705" s="79"/>
      <c r="B1705" s="79"/>
      <c r="C1705" s="79"/>
      <c r="D1705" s="79"/>
      <c r="E1705" s="79"/>
      <c r="F1705" s="79"/>
      <c r="G1705" s="79"/>
      <c r="H1705" s="79"/>
      <c r="I1705" s="79"/>
      <c r="J1705" s="79"/>
      <c r="K1705" s="79"/>
      <c r="L1705" s="79"/>
      <c r="AE1705" s="79"/>
      <c r="AF1705" s="79"/>
      <c r="AG1705" s="79"/>
      <c r="AH1705" s="79"/>
      <c r="AI1705" s="79"/>
      <c r="AJ1705" s="79"/>
      <c r="AK1705" s="79"/>
      <c r="AL1705" s="79"/>
      <c r="AM1705" s="79"/>
      <c r="AN1705" s="79"/>
      <c r="AO1705" s="79"/>
      <c r="AP1705" s="79"/>
      <c r="AQ1705" s="79"/>
      <c r="AR1705" s="79"/>
      <c r="AS1705" s="79"/>
      <c r="AT1705" s="79"/>
      <c r="AU1705" s="79"/>
      <c r="AV1705" s="79"/>
      <c r="AW1705" s="79"/>
      <c r="AX1705" s="79"/>
      <c r="AY1705" s="79"/>
      <c r="AZ1705" s="79"/>
      <c r="BA1705" s="79"/>
      <c r="BB1705" s="79"/>
      <c r="BC1705" s="79"/>
      <c r="BD1705" s="79"/>
      <c r="BE1705" s="79"/>
      <c r="BF1705" s="79"/>
      <c r="BG1705" s="79"/>
      <c r="BH1705" s="79"/>
      <c r="BI1705" s="79"/>
      <c r="BJ1705" s="79"/>
      <c r="BK1705" s="79"/>
      <c r="BL1705" s="79"/>
      <c r="BM1705" s="79"/>
      <c r="BN1705" s="79"/>
      <c r="BO1705" s="79"/>
      <c r="BP1705" s="79"/>
      <c r="BQ1705" s="79"/>
      <c r="BR1705" s="79"/>
      <c r="BS1705" s="79"/>
      <c r="BT1705" s="79"/>
      <c r="BU1705" s="79"/>
      <c r="BV1705" s="79"/>
      <c r="BW1705" s="79"/>
      <c r="BX1705" s="79"/>
      <c r="BY1705" s="79"/>
      <c r="BZ1705" s="79"/>
    </row>
    <row r="1706" spans="1:78">
      <c r="A1706" s="79"/>
      <c r="B1706" s="79"/>
      <c r="C1706" s="79"/>
      <c r="D1706" s="79"/>
      <c r="E1706" s="79"/>
      <c r="F1706" s="79"/>
      <c r="G1706" s="79"/>
      <c r="H1706" s="79"/>
      <c r="I1706" s="79"/>
      <c r="J1706" s="79"/>
      <c r="K1706" s="79"/>
      <c r="L1706" s="79"/>
      <c r="AE1706" s="79"/>
      <c r="AF1706" s="79"/>
      <c r="AG1706" s="79"/>
      <c r="AH1706" s="79"/>
      <c r="AI1706" s="79"/>
      <c r="AJ1706" s="79"/>
      <c r="AK1706" s="79"/>
      <c r="AL1706" s="79"/>
      <c r="AM1706" s="79"/>
      <c r="AN1706" s="79"/>
      <c r="AO1706" s="79"/>
      <c r="AP1706" s="79"/>
      <c r="AQ1706" s="79"/>
      <c r="AR1706" s="79"/>
      <c r="AS1706" s="79"/>
      <c r="AT1706" s="79"/>
      <c r="AU1706" s="79"/>
      <c r="AV1706" s="79"/>
      <c r="AW1706" s="79"/>
      <c r="AX1706" s="79"/>
      <c r="AY1706" s="79"/>
      <c r="AZ1706" s="79"/>
      <c r="BA1706" s="79"/>
      <c r="BB1706" s="79"/>
      <c r="BC1706" s="79"/>
      <c r="BD1706" s="79"/>
      <c r="BE1706" s="79"/>
      <c r="BF1706" s="79"/>
      <c r="BG1706" s="79"/>
      <c r="BH1706" s="79"/>
      <c r="BI1706" s="79"/>
      <c r="BJ1706" s="79"/>
      <c r="BK1706" s="79"/>
      <c r="BL1706" s="79"/>
      <c r="BM1706" s="79"/>
      <c r="BN1706" s="79"/>
      <c r="BO1706" s="79"/>
      <c r="BP1706" s="79"/>
      <c r="BQ1706" s="79"/>
      <c r="BR1706" s="79"/>
      <c r="BS1706" s="79"/>
      <c r="BT1706" s="79"/>
      <c r="BU1706" s="79"/>
      <c r="BV1706" s="79"/>
      <c r="BW1706" s="79"/>
      <c r="BX1706" s="79"/>
      <c r="BY1706" s="79"/>
      <c r="BZ1706" s="79"/>
    </row>
    <row r="1707" spans="1:78">
      <c r="A1707" s="79"/>
      <c r="B1707" s="79"/>
      <c r="C1707" s="79"/>
      <c r="D1707" s="79"/>
      <c r="E1707" s="79"/>
      <c r="F1707" s="79"/>
      <c r="G1707" s="79"/>
      <c r="H1707" s="79"/>
      <c r="I1707" s="79"/>
      <c r="J1707" s="79"/>
      <c r="K1707" s="79"/>
      <c r="L1707" s="79"/>
      <c r="AE1707" s="79"/>
      <c r="AF1707" s="79"/>
      <c r="AG1707" s="79"/>
      <c r="AH1707" s="79"/>
      <c r="AI1707" s="79"/>
      <c r="AJ1707" s="79"/>
      <c r="AK1707" s="79"/>
      <c r="AL1707" s="79"/>
      <c r="AM1707" s="79"/>
      <c r="AN1707" s="79"/>
      <c r="AO1707" s="79"/>
      <c r="AP1707" s="79"/>
      <c r="AQ1707" s="79"/>
      <c r="AR1707" s="79"/>
      <c r="AS1707" s="79"/>
      <c r="AT1707" s="79"/>
      <c r="AU1707" s="79"/>
      <c r="AV1707" s="79"/>
      <c r="AW1707" s="79"/>
      <c r="AX1707" s="79"/>
      <c r="AY1707" s="79"/>
      <c r="AZ1707" s="79"/>
      <c r="BA1707" s="79"/>
      <c r="BB1707" s="79"/>
      <c r="BC1707" s="79"/>
      <c r="BD1707" s="79"/>
      <c r="BE1707" s="79"/>
      <c r="BF1707" s="79"/>
      <c r="BG1707" s="79"/>
      <c r="BH1707" s="79"/>
      <c r="BI1707" s="79"/>
      <c r="BJ1707" s="79"/>
      <c r="BK1707" s="79"/>
      <c r="BL1707" s="79"/>
      <c r="BM1707" s="79"/>
      <c r="BN1707" s="79"/>
      <c r="BO1707" s="79"/>
      <c r="BP1707" s="79"/>
      <c r="BQ1707" s="79"/>
      <c r="BR1707" s="79"/>
      <c r="BS1707" s="79"/>
      <c r="BT1707" s="79"/>
      <c r="BU1707" s="79"/>
      <c r="BV1707" s="79"/>
      <c r="BW1707" s="79"/>
      <c r="BX1707" s="79"/>
      <c r="BY1707" s="79"/>
      <c r="BZ1707" s="79"/>
    </row>
    <row r="1708" spans="1:78">
      <c r="A1708" s="79"/>
      <c r="B1708" s="79"/>
      <c r="C1708" s="79"/>
      <c r="D1708" s="79"/>
      <c r="E1708" s="79"/>
      <c r="F1708" s="79"/>
      <c r="G1708" s="79"/>
      <c r="H1708" s="79"/>
      <c r="I1708" s="79"/>
      <c r="J1708" s="79"/>
      <c r="K1708" s="79"/>
      <c r="L1708" s="79"/>
      <c r="AE1708" s="79"/>
      <c r="AF1708" s="79"/>
      <c r="AG1708" s="79"/>
      <c r="AH1708" s="79"/>
      <c r="AI1708" s="79"/>
      <c r="AJ1708" s="79"/>
      <c r="AK1708" s="79"/>
      <c r="AL1708" s="79"/>
      <c r="AM1708" s="79"/>
      <c r="AN1708" s="79"/>
      <c r="AO1708" s="79"/>
      <c r="AP1708" s="79"/>
      <c r="AQ1708" s="79"/>
      <c r="AR1708" s="79"/>
      <c r="AS1708" s="79"/>
      <c r="AT1708" s="79"/>
      <c r="AU1708" s="79"/>
      <c r="AV1708" s="79"/>
      <c r="AW1708" s="79"/>
      <c r="AX1708" s="79"/>
      <c r="AY1708" s="79"/>
      <c r="AZ1708" s="79"/>
      <c r="BA1708" s="79"/>
      <c r="BB1708" s="79"/>
      <c r="BC1708" s="79"/>
      <c r="BD1708" s="79"/>
      <c r="BE1708" s="79"/>
      <c r="BF1708" s="79"/>
      <c r="BG1708" s="79"/>
      <c r="BH1708" s="79"/>
      <c r="BI1708" s="79"/>
      <c r="BJ1708" s="79"/>
      <c r="BK1708" s="79"/>
      <c r="BL1708" s="79"/>
      <c r="BM1708" s="79"/>
      <c r="BN1708" s="79"/>
      <c r="BO1708" s="79"/>
      <c r="BP1708" s="79"/>
      <c r="BQ1708" s="79"/>
      <c r="BR1708" s="79"/>
      <c r="BS1708" s="79"/>
      <c r="BT1708" s="79"/>
      <c r="BU1708" s="79"/>
      <c r="BV1708" s="79"/>
      <c r="BW1708" s="79"/>
      <c r="BX1708" s="79"/>
      <c r="BY1708" s="79"/>
      <c r="BZ1708" s="79"/>
    </row>
    <row r="1709" spans="1:78">
      <c r="A1709" s="79"/>
      <c r="B1709" s="79"/>
      <c r="C1709" s="79"/>
      <c r="D1709" s="79"/>
      <c r="E1709" s="79"/>
      <c r="F1709" s="79"/>
      <c r="G1709" s="79"/>
      <c r="H1709" s="79"/>
      <c r="I1709" s="79"/>
      <c r="J1709" s="79"/>
      <c r="K1709" s="79"/>
      <c r="L1709" s="79"/>
      <c r="AE1709" s="79"/>
      <c r="AF1709" s="79"/>
      <c r="AG1709" s="79"/>
      <c r="AH1709" s="79"/>
      <c r="AI1709" s="79"/>
      <c r="AJ1709" s="79"/>
      <c r="AK1709" s="79"/>
      <c r="AL1709" s="79"/>
      <c r="AM1709" s="79"/>
      <c r="AN1709" s="79"/>
      <c r="AO1709" s="79"/>
      <c r="AP1709" s="79"/>
      <c r="AQ1709" s="79"/>
      <c r="AR1709" s="79"/>
      <c r="AS1709" s="79"/>
      <c r="AT1709" s="79"/>
      <c r="AU1709" s="79"/>
      <c r="AV1709" s="79"/>
      <c r="AW1709" s="79"/>
      <c r="AX1709" s="79"/>
      <c r="AY1709" s="79"/>
      <c r="AZ1709" s="79"/>
      <c r="BA1709" s="79"/>
      <c r="BB1709" s="79"/>
      <c r="BC1709" s="79"/>
      <c r="BD1709" s="79"/>
      <c r="BE1709" s="79"/>
      <c r="BF1709" s="79"/>
      <c r="BG1709" s="79"/>
      <c r="BH1709" s="79"/>
      <c r="BI1709" s="79"/>
      <c r="BJ1709" s="79"/>
      <c r="BK1709" s="79"/>
      <c r="BL1709" s="79"/>
      <c r="BM1709" s="79"/>
      <c r="BN1709" s="79"/>
      <c r="BO1709" s="79"/>
      <c r="BP1709" s="79"/>
      <c r="BQ1709" s="79"/>
      <c r="BR1709" s="79"/>
      <c r="BS1709" s="79"/>
      <c r="BT1709" s="79"/>
      <c r="BU1709" s="79"/>
      <c r="BV1709" s="79"/>
      <c r="BW1709" s="79"/>
      <c r="BX1709" s="79"/>
      <c r="BY1709" s="79"/>
      <c r="BZ1709" s="79"/>
    </row>
    <row r="1710" spans="1:78">
      <c r="A1710" s="79"/>
      <c r="B1710" s="79"/>
      <c r="C1710" s="79"/>
      <c r="D1710" s="79"/>
      <c r="E1710" s="79"/>
      <c r="F1710" s="79"/>
      <c r="G1710" s="79"/>
      <c r="H1710" s="79"/>
      <c r="I1710" s="79"/>
      <c r="J1710" s="79"/>
      <c r="K1710" s="79"/>
      <c r="L1710" s="79"/>
      <c r="AE1710" s="79"/>
      <c r="AF1710" s="79"/>
      <c r="AG1710" s="79"/>
      <c r="AH1710" s="79"/>
      <c r="AI1710" s="79"/>
      <c r="AJ1710" s="79"/>
      <c r="AK1710" s="79"/>
      <c r="AL1710" s="79"/>
      <c r="AM1710" s="79"/>
      <c r="AN1710" s="79"/>
      <c r="AO1710" s="79"/>
      <c r="AP1710" s="79"/>
      <c r="AQ1710" s="79"/>
      <c r="AR1710" s="79"/>
      <c r="AS1710" s="79"/>
      <c r="AT1710" s="79"/>
      <c r="AU1710" s="79"/>
      <c r="AV1710" s="79"/>
      <c r="AW1710" s="79"/>
      <c r="AX1710" s="79"/>
      <c r="AY1710" s="79"/>
      <c r="AZ1710" s="79"/>
      <c r="BA1710" s="79"/>
      <c r="BB1710" s="79"/>
      <c r="BC1710" s="79"/>
      <c r="BD1710" s="79"/>
      <c r="BE1710" s="79"/>
      <c r="BF1710" s="79"/>
      <c r="BG1710" s="79"/>
      <c r="BH1710" s="79"/>
      <c r="BI1710" s="79"/>
      <c r="BJ1710" s="79"/>
      <c r="BK1710" s="79"/>
      <c r="BL1710" s="79"/>
      <c r="BM1710" s="79"/>
      <c r="BN1710" s="79"/>
      <c r="BO1710" s="79"/>
      <c r="BP1710" s="79"/>
      <c r="BQ1710" s="79"/>
      <c r="BR1710" s="79"/>
      <c r="BS1710" s="79"/>
      <c r="BT1710" s="79"/>
      <c r="BU1710" s="79"/>
      <c r="BV1710" s="79"/>
      <c r="BW1710" s="79"/>
      <c r="BX1710" s="79"/>
      <c r="BY1710" s="79"/>
      <c r="BZ1710" s="79"/>
    </row>
    <row r="1711" spans="1:78">
      <c r="A1711" s="79"/>
      <c r="B1711" s="79"/>
      <c r="C1711" s="79"/>
      <c r="D1711" s="79"/>
      <c r="E1711" s="79"/>
      <c r="F1711" s="79"/>
      <c r="G1711" s="79"/>
      <c r="H1711" s="79"/>
      <c r="I1711" s="79"/>
      <c r="J1711" s="79"/>
      <c r="K1711" s="79"/>
      <c r="L1711" s="79"/>
      <c r="AE1711" s="79"/>
      <c r="AF1711" s="79"/>
      <c r="AG1711" s="79"/>
      <c r="AH1711" s="79"/>
      <c r="AI1711" s="79"/>
      <c r="AJ1711" s="79"/>
      <c r="AK1711" s="79"/>
      <c r="AL1711" s="79"/>
      <c r="AM1711" s="79"/>
      <c r="AN1711" s="79"/>
      <c r="AO1711" s="79"/>
      <c r="AP1711" s="79"/>
      <c r="AQ1711" s="79"/>
      <c r="AR1711" s="79"/>
      <c r="AS1711" s="79"/>
      <c r="AT1711" s="79"/>
      <c r="AU1711" s="79"/>
      <c r="AV1711" s="79"/>
      <c r="AW1711" s="79"/>
      <c r="AX1711" s="79"/>
      <c r="AY1711" s="79"/>
      <c r="AZ1711" s="79"/>
      <c r="BA1711" s="79"/>
      <c r="BB1711" s="79"/>
      <c r="BC1711" s="79"/>
      <c r="BD1711" s="79"/>
      <c r="BE1711" s="79"/>
      <c r="BF1711" s="79"/>
      <c r="BG1711" s="79"/>
      <c r="BH1711" s="79"/>
      <c r="BI1711" s="79"/>
      <c r="BJ1711" s="79"/>
      <c r="BK1711" s="79"/>
      <c r="BL1711" s="79"/>
      <c r="BM1711" s="79"/>
      <c r="BN1711" s="79"/>
      <c r="BO1711" s="79"/>
      <c r="BP1711" s="79"/>
      <c r="BQ1711" s="79"/>
      <c r="BR1711" s="79"/>
      <c r="BS1711" s="79"/>
      <c r="BT1711" s="79"/>
      <c r="BU1711" s="79"/>
      <c r="BV1711" s="79"/>
      <c r="BW1711" s="79"/>
      <c r="BX1711" s="79"/>
      <c r="BY1711" s="79"/>
      <c r="BZ1711" s="79"/>
    </row>
    <row r="1712" spans="1:78">
      <c r="A1712" s="79"/>
      <c r="B1712" s="79"/>
      <c r="C1712" s="79"/>
      <c r="D1712" s="79"/>
      <c r="E1712" s="79"/>
      <c r="F1712" s="79"/>
      <c r="G1712" s="79"/>
      <c r="H1712" s="79"/>
      <c r="I1712" s="79"/>
      <c r="J1712" s="79"/>
      <c r="K1712" s="79"/>
      <c r="L1712" s="79"/>
      <c r="AE1712" s="79"/>
      <c r="AF1712" s="79"/>
      <c r="AG1712" s="79"/>
      <c r="AH1712" s="79"/>
      <c r="AI1712" s="79"/>
      <c r="AJ1712" s="79"/>
      <c r="AK1712" s="79"/>
      <c r="AL1712" s="79"/>
      <c r="AM1712" s="79"/>
      <c r="AN1712" s="79"/>
      <c r="AO1712" s="79"/>
      <c r="AP1712" s="79"/>
      <c r="AQ1712" s="79"/>
      <c r="AR1712" s="79"/>
      <c r="AS1712" s="79"/>
      <c r="AT1712" s="79"/>
      <c r="AU1712" s="79"/>
      <c r="AV1712" s="79"/>
      <c r="AW1712" s="79"/>
      <c r="AX1712" s="79"/>
      <c r="AY1712" s="79"/>
      <c r="AZ1712" s="79"/>
      <c r="BA1712" s="79"/>
      <c r="BB1712" s="79"/>
      <c r="BC1712" s="79"/>
      <c r="BD1712" s="79"/>
      <c r="BE1712" s="79"/>
      <c r="BF1712" s="79"/>
      <c r="BG1712" s="79"/>
      <c r="BH1712" s="79"/>
      <c r="BI1712" s="79"/>
      <c r="BJ1712" s="79"/>
      <c r="BK1712" s="79"/>
      <c r="BL1712" s="79"/>
      <c r="BM1712" s="79"/>
      <c r="BN1712" s="79"/>
      <c r="BO1712" s="79"/>
      <c r="BP1712" s="79"/>
      <c r="BQ1712" s="79"/>
      <c r="BR1712" s="79"/>
      <c r="BS1712" s="79"/>
      <c r="BT1712" s="79"/>
      <c r="BU1712" s="79"/>
      <c r="BV1712" s="79"/>
      <c r="BW1712" s="79"/>
      <c r="BX1712" s="79"/>
      <c r="BY1712" s="79"/>
      <c r="BZ1712" s="79"/>
    </row>
    <row r="1713" spans="1:78">
      <c r="A1713" s="79"/>
      <c r="B1713" s="79"/>
      <c r="C1713" s="79"/>
      <c r="D1713" s="79"/>
      <c r="E1713" s="79"/>
      <c r="F1713" s="79"/>
      <c r="G1713" s="79"/>
      <c r="H1713" s="79"/>
      <c r="I1713" s="79"/>
      <c r="J1713" s="79"/>
      <c r="K1713" s="79"/>
      <c r="L1713" s="79"/>
      <c r="AE1713" s="79"/>
      <c r="AF1713" s="79"/>
      <c r="AG1713" s="79"/>
      <c r="AH1713" s="79"/>
      <c r="AI1713" s="79"/>
      <c r="AJ1713" s="79"/>
      <c r="AK1713" s="79"/>
      <c r="AL1713" s="79"/>
      <c r="AM1713" s="79"/>
      <c r="AN1713" s="79"/>
      <c r="AO1713" s="79"/>
      <c r="AP1713" s="79"/>
      <c r="AQ1713" s="79"/>
      <c r="AR1713" s="79"/>
      <c r="AS1713" s="79"/>
      <c r="AT1713" s="79"/>
      <c r="AU1713" s="79"/>
      <c r="AV1713" s="79"/>
      <c r="AW1713" s="79"/>
      <c r="AX1713" s="79"/>
      <c r="AY1713" s="79"/>
      <c r="AZ1713" s="79"/>
      <c r="BA1713" s="79"/>
      <c r="BB1713" s="79"/>
      <c r="BC1713" s="79"/>
      <c r="BD1713" s="79"/>
      <c r="BE1713" s="79"/>
      <c r="BF1713" s="79"/>
      <c r="BG1713" s="79"/>
      <c r="BH1713" s="79"/>
      <c r="BI1713" s="79"/>
      <c r="BJ1713" s="79"/>
      <c r="BK1713" s="79"/>
      <c r="BL1713" s="79"/>
      <c r="BM1713" s="79"/>
      <c r="BN1713" s="79"/>
      <c r="BO1713" s="79"/>
      <c r="BP1713" s="79"/>
      <c r="BQ1713" s="79"/>
      <c r="BR1713" s="79"/>
      <c r="BS1713" s="79"/>
      <c r="BT1713" s="79"/>
      <c r="BU1713" s="79"/>
      <c r="BV1713" s="79"/>
      <c r="BW1713" s="79"/>
      <c r="BX1713" s="79"/>
      <c r="BY1713" s="79"/>
      <c r="BZ1713" s="79"/>
    </row>
    <row r="1714" spans="1:78">
      <c r="A1714" s="79"/>
      <c r="B1714" s="79"/>
      <c r="C1714" s="79"/>
      <c r="D1714" s="79"/>
      <c r="E1714" s="79"/>
      <c r="F1714" s="79"/>
      <c r="G1714" s="79"/>
      <c r="H1714" s="79"/>
      <c r="I1714" s="79"/>
      <c r="J1714" s="79"/>
      <c r="K1714" s="79"/>
      <c r="L1714" s="79"/>
      <c r="AE1714" s="79"/>
      <c r="AF1714" s="79"/>
      <c r="AG1714" s="79"/>
      <c r="AH1714" s="79"/>
      <c r="AI1714" s="79"/>
      <c r="AJ1714" s="79"/>
      <c r="AK1714" s="79"/>
      <c r="AL1714" s="79"/>
      <c r="AM1714" s="79"/>
      <c r="AN1714" s="79"/>
      <c r="AO1714" s="79"/>
      <c r="AP1714" s="79"/>
      <c r="AQ1714" s="79"/>
      <c r="AR1714" s="79"/>
      <c r="AS1714" s="79"/>
      <c r="AT1714" s="79"/>
      <c r="AU1714" s="79"/>
      <c r="AV1714" s="79"/>
      <c r="AW1714" s="79"/>
      <c r="AX1714" s="79"/>
      <c r="AY1714" s="79"/>
      <c r="AZ1714" s="79"/>
      <c r="BA1714" s="79"/>
      <c r="BB1714" s="79"/>
      <c r="BC1714" s="79"/>
      <c r="BD1714" s="79"/>
      <c r="BE1714" s="79"/>
      <c r="BF1714" s="79"/>
      <c r="BG1714" s="79"/>
      <c r="BH1714" s="79"/>
      <c r="BI1714" s="79"/>
      <c r="BJ1714" s="79"/>
      <c r="BK1714" s="79"/>
      <c r="BL1714" s="79"/>
      <c r="BM1714" s="79"/>
      <c r="BN1714" s="79"/>
      <c r="BO1714" s="79"/>
      <c r="BP1714" s="79"/>
      <c r="BQ1714" s="79"/>
      <c r="BR1714" s="79"/>
      <c r="BS1714" s="79"/>
      <c r="BT1714" s="79"/>
      <c r="BU1714" s="79"/>
      <c r="BV1714" s="79"/>
      <c r="BW1714" s="79"/>
      <c r="BX1714" s="79"/>
      <c r="BY1714" s="79"/>
      <c r="BZ1714" s="79"/>
    </row>
    <row r="1715" spans="1:78">
      <c r="A1715" s="79"/>
      <c r="B1715" s="79"/>
      <c r="C1715" s="79"/>
      <c r="D1715" s="79"/>
      <c r="E1715" s="79"/>
      <c r="F1715" s="79"/>
      <c r="G1715" s="79"/>
      <c r="H1715" s="79"/>
      <c r="I1715" s="79"/>
      <c r="J1715" s="79"/>
      <c r="K1715" s="79"/>
      <c r="L1715" s="79"/>
      <c r="AE1715" s="79"/>
      <c r="AF1715" s="79"/>
      <c r="AG1715" s="79"/>
      <c r="AH1715" s="79"/>
      <c r="AI1715" s="79"/>
      <c r="AJ1715" s="79"/>
      <c r="AK1715" s="79"/>
      <c r="AL1715" s="79"/>
      <c r="AM1715" s="79"/>
      <c r="AN1715" s="79"/>
      <c r="AO1715" s="79"/>
      <c r="AP1715" s="79"/>
      <c r="AQ1715" s="79"/>
      <c r="AR1715" s="79"/>
      <c r="AS1715" s="79"/>
      <c r="AT1715" s="79"/>
      <c r="AU1715" s="79"/>
      <c r="AV1715" s="79"/>
      <c r="AW1715" s="79"/>
      <c r="AX1715" s="79"/>
      <c r="AY1715" s="79"/>
      <c r="AZ1715" s="79"/>
      <c r="BA1715" s="79"/>
      <c r="BB1715" s="79"/>
      <c r="BC1715" s="79"/>
      <c r="BD1715" s="79"/>
      <c r="BE1715" s="79"/>
      <c r="BF1715" s="79"/>
      <c r="BG1715" s="79"/>
      <c r="BH1715" s="79"/>
      <c r="BI1715" s="79"/>
      <c r="BJ1715" s="79"/>
      <c r="BK1715" s="79"/>
      <c r="BL1715" s="79"/>
      <c r="BM1715" s="79"/>
      <c r="BN1715" s="79"/>
      <c r="BO1715" s="79"/>
      <c r="BP1715" s="79"/>
      <c r="BQ1715" s="79"/>
      <c r="BR1715" s="79"/>
      <c r="BS1715" s="79"/>
      <c r="BT1715" s="79"/>
      <c r="BU1715" s="79"/>
      <c r="BV1715" s="79"/>
      <c r="BW1715" s="79"/>
      <c r="BX1715" s="79"/>
      <c r="BY1715" s="79"/>
      <c r="BZ1715" s="79"/>
    </row>
    <row r="1716" spans="1:78">
      <c r="A1716" s="79"/>
      <c r="B1716" s="79"/>
      <c r="C1716" s="79"/>
      <c r="D1716" s="79"/>
      <c r="E1716" s="79"/>
      <c r="F1716" s="79"/>
      <c r="G1716" s="79"/>
      <c r="H1716" s="79"/>
      <c r="I1716" s="79"/>
      <c r="J1716" s="79"/>
      <c r="K1716" s="79"/>
      <c r="L1716" s="79"/>
      <c r="AE1716" s="79"/>
      <c r="AF1716" s="79"/>
      <c r="AG1716" s="79"/>
      <c r="AH1716" s="79"/>
      <c r="AI1716" s="79"/>
      <c r="AJ1716" s="79"/>
      <c r="AK1716" s="79"/>
      <c r="AL1716" s="79"/>
      <c r="AM1716" s="79"/>
      <c r="AN1716" s="79"/>
      <c r="AO1716" s="79"/>
      <c r="AP1716" s="79"/>
      <c r="AQ1716" s="79"/>
      <c r="AR1716" s="79"/>
      <c r="AS1716" s="79"/>
      <c r="AT1716" s="79"/>
      <c r="AU1716" s="79"/>
      <c r="AV1716" s="79"/>
      <c r="AW1716" s="79"/>
      <c r="AX1716" s="79"/>
      <c r="AY1716" s="79"/>
      <c r="AZ1716" s="79"/>
      <c r="BA1716" s="79"/>
      <c r="BB1716" s="79"/>
      <c r="BC1716" s="79"/>
      <c r="BD1716" s="79"/>
      <c r="BE1716" s="79"/>
      <c r="BF1716" s="79"/>
      <c r="BG1716" s="79"/>
      <c r="BH1716" s="79"/>
      <c r="BI1716" s="79"/>
      <c r="BJ1716" s="79"/>
      <c r="BK1716" s="79"/>
      <c r="BL1716" s="79"/>
      <c r="BM1716" s="79"/>
      <c r="BN1716" s="79"/>
      <c r="BO1716" s="79"/>
      <c r="BP1716" s="79"/>
      <c r="BQ1716" s="79"/>
      <c r="BR1716" s="79"/>
      <c r="BS1716" s="79"/>
      <c r="BT1716" s="79"/>
      <c r="BU1716" s="79"/>
      <c r="BV1716" s="79"/>
      <c r="BW1716" s="79"/>
      <c r="BX1716" s="79"/>
      <c r="BY1716" s="79"/>
      <c r="BZ1716" s="79"/>
    </row>
    <row r="1717" spans="1:78">
      <c r="A1717" s="79"/>
      <c r="B1717" s="79"/>
      <c r="C1717" s="79"/>
      <c r="D1717" s="79"/>
      <c r="E1717" s="79"/>
      <c r="F1717" s="79"/>
      <c r="G1717" s="79"/>
      <c r="H1717" s="79"/>
      <c r="I1717" s="79"/>
      <c r="J1717" s="79"/>
      <c r="K1717" s="79"/>
      <c r="L1717" s="79"/>
      <c r="AE1717" s="79"/>
      <c r="AF1717" s="79"/>
      <c r="AG1717" s="79"/>
      <c r="AH1717" s="79"/>
      <c r="AI1717" s="79"/>
      <c r="AJ1717" s="79"/>
      <c r="AK1717" s="79"/>
      <c r="AL1717" s="79"/>
      <c r="AM1717" s="79"/>
      <c r="AN1717" s="79"/>
      <c r="AO1717" s="79"/>
      <c r="AP1717" s="79"/>
      <c r="AQ1717" s="79"/>
      <c r="AR1717" s="79"/>
      <c r="AS1717" s="79"/>
      <c r="AT1717" s="79"/>
      <c r="AU1717" s="79"/>
      <c r="AV1717" s="79"/>
      <c r="AW1717" s="79"/>
      <c r="AX1717" s="79"/>
      <c r="AY1717" s="79"/>
      <c r="AZ1717" s="79"/>
      <c r="BA1717" s="79"/>
      <c r="BB1717" s="79"/>
      <c r="BC1717" s="79"/>
      <c r="BD1717" s="79"/>
      <c r="BE1717" s="79"/>
      <c r="BF1717" s="79"/>
      <c r="BG1717" s="79"/>
      <c r="BH1717" s="79"/>
      <c r="BI1717" s="79"/>
      <c r="BJ1717" s="79"/>
      <c r="BK1717" s="79"/>
      <c r="BL1717" s="79"/>
      <c r="BM1717" s="79"/>
      <c r="BN1717" s="79"/>
      <c r="BO1717" s="79"/>
      <c r="BP1717" s="79"/>
      <c r="BQ1717" s="79"/>
      <c r="BR1717" s="79"/>
      <c r="BS1717" s="79"/>
      <c r="BT1717" s="79"/>
      <c r="BU1717" s="79"/>
      <c r="BV1717" s="79"/>
      <c r="BW1717" s="79"/>
      <c r="BX1717" s="79"/>
      <c r="BY1717" s="79"/>
      <c r="BZ1717" s="79"/>
    </row>
    <row r="1718" spans="1:78">
      <c r="A1718" s="79"/>
      <c r="B1718" s="79"/>
      <c r="C1718" s="79"/>
      <c r="D1718" s="79"/>
      <c r="E1718" s="79"/>
      <c r="F1718" s="79"/>
      <c r="G1718" s="79"/>
      <c r="H1718" s="79"/>
      <c r="I1718" s="79"/>
      <c r="J1718" s="79"/>
      <c r="K1718" s="79"/>
      <c r="L1718" s="79"/>
      <c r="AE1718" s="79"/>
      <c r="AF1718" s="79"/>
      <c r="AG1718" s="79"/>
      <c r="AH1718" s="79"/>
      <c r="AI1718" s="79"/>
      <c r="AJ1718" s="79"/>
      <c r="AK1718" s="79"/>
      <c r="AL1718" s="79"/>
      <c r="AM1718" s="79"/>
      <c r="AN1718" s="79"/>
      <c r="AO1718" s="79"/>
      <c r="AP1718" s="79"/>
      <c r="AQ1718" s="79"/>
      <c r="AR1718" s="79"/>
      <c r="AS1718" s="79"/>
      <c r="AT1718" s="79"/>
      <c r="AU1718" s="79"/>
      <c r="AV1718" s="79"/>
      <c r="AW1718" s="79"/>
      <c r="AX1718" s="79"/>
      <c r="AY1718" s="79"/>
      <c r="AZ1718" s="79"/>
      <c r="BA1718" s="79"/>
      <c r="BB1718" s="79"/>
      <c r="BC1718" s="79"/>
      <c r="BD1718" s="79"/>
      <c r="BE1718" s="79"/>
      <c r="BF1718" s="79"/>
      <c r="BG1718" s="79"/>
      <c r="BH1718" s="79"/>
      <c r="BI1718" s="79"/>
      <c r="BJ1718" s="79"/>
      <c r="BK1718" s="79"/>
      <c r="BL1718" s="79"/>
      <c r="BM1718" s="79"/>
      <c r="BN1718" s="79"/>
      <c r="BO1718" s="79"/>
      <c r="BP1718" s="79"/>
      <c r="BQ1718" s="79"/>
      <c r="BR1718" s="79"/>
      <c r="BS1718" s="79"/>
      <c r="BT1718" s="79"/>
      <c r="BU1718" s="79"/>
      <c r="BV1718" s="79"/>
      <c r="BW1718" s="79"/>
      <c r="BX1718" s="79"/>
      <c r="BY1718" s="79"/>
      <c r="BZ1718" s="79"/>
    </row>
    <row r="1719" spans="1:78">
      <c r="A1719" s="79"/>
      <c r="B1719" s="79"/>
      <c r="C1719" s="79"/>
      <c r="D1719" s="79"/>
      <c r="E1719" s="79"/>
      <c r="F1719" s="79"/>
      <c r="G1719" s="79"/>
      <c r="H1719" s="79"/>
      <c r="I1719" s="79"/>
      <c r="J1719" s="79"/>
      <c r="K1719" s="79"/>
      <c r="L1719" s="79"/>
      <c r="AE1719" s="79"/>
      <c r="AF1719" s="79"/>
      <c r="AG1719" s="79"/>
      <c r="AH1719" s="79"/>
      <c r="AI1719" s="79"/>
      <c r="AJ1719" s="79"/>
      <c r="AK1719" s="79"/>
      <c r="AL1719" s="79"/>
      <c r="AM1719" s="79"/>
      <c r="AN1719" s="79"/>
      <c r="AO1719" s="79"/>
      <c r="AP1719" s="79"/>
      <c r="AQ1719" s="79"/>
      <c r="AR1719" s="79"/>
      <c r="AS1719" s="79"/>
      <c r="AT1719" s="79"/>
      <c r="AU1719" s="79"/>
      <c r="AV1719" s="79"/>
      <c r="AW1719" s="79"/>
      <c r="AX1719" s="79"/>
      <c r="AY1719" s="79"/>
      <c r="AZ1719" s="79"/>
      <c r="BA1719" s="79"/>
      <c r="BB1719" s="79"/>
      <c r="BC1719" s="79"/>
      <c r="BD1719" s="79"/>
      <c r="BE1719" s="79"/>
      <c r="BF1719" s="79"/>
      <c r="BG1719" s="79"/>
      <c r="BH1719" s="79"/>
      <c r="BI1719" s="79"/>
      <c r="BJ1719" s="79"/>
      <c r="BK1719" s="79"/>
      <c r="BL1719" s="79"/>
      <c r="BM1719" s="79"/>
      <c r="BN1719" s="79"/>
      <c r="BO1719" s="79"/>
      <c r="BP1719" s="79"/>
      <c r="BQ1719" s="79"/>
      <c r="BR1719" s="79"/>
      <c r="BS1719" s="79"/>
      <c r="BT1719" s="79"/>
      <c r="BU1719" s="79"/>
      <c r="BV1719" s="79"/>
      <c r="BW1719" s="79"/>
      <c r="BX1719" s="79"/>
      <c r="BY1719" s="79"/>
      <c r="BZ1719" s="79"/>
    </row>
    <row r="1720" spans="1:78">
      <c r="A1720" s="79"/>
      <c r="B1720" s="79"/>
      <c r="C1720" s="79"/>
      <c r="D1720" s="79"/>
      <c r="E1720" s="79"/>
      <c r="F1720" s="79"/>
      <c r="G1720" s="79"/>
      <c r="H1720" s="79"/>
      <c r="I1720" s="79"/>
      <c r="J1720" s="79"/>
      <c r="K1720" s="79"/>
      <c r="L1720" s="79"/>
      <c r="AE1720" s="79"/>
      <c r="AF1720" s="79"/>
      <c r="AG1720" s="79"/>
      <c r="AH1720" s="79"/>
      <c r="AI1720" s="79"/>
      <c r="AJ1720" s="79"/>
      <c r="AK1720" s="79"/>
      <c r="AL1720" s="79"/>
      <c r="AM1720" s="79"/>
      <c r="AN1720" s="79"/>
      <c r="AO1720" s="79"/>
      <c r="AP1720" s="79"/>
      <c r="AQ1720" s="79"/>
      <c r="AR1720" s="79"/>
      <c r="AS1720" s="79"/>
      <c r="AT1720" s="79"/>
      <c r="AU1720" s="79"/>
      <c r="AV1720" s="79"/>
      <c r="AW1720" s="79"/>
      <c r="AX1720" s="79"/>
      <c r="AY1720" s="79"/>
      <c r="AZ1720" s="79"/>
      <c r="BA1720" s="79"/>
      <c r="BB1720" s="79"/>
      <c r="BC1720" s="79"/>
      <c r="BD1720" s="79"/>
      <c r="BE1720" s="79"/>
      <c r="BF1720" s="79"/>
      <c r="BG1720" s="79"/>
      <c r="BH1720" s="79"/>
      <c r="BI1720" s="79"/>
      <c r="BJ1720" s="79"/>
      <c r="BK1720" s="79"/>
      <c r="BL1720" s="79"/>
      <c r="BM1720" s="79"/>
      <c r="BN1720" s="79"/>
      <c r="BO1720" s="79"/>
      <c r="BP1720" s="79"/>
      <c r="BQ1720" s="79"/>
      <c r="BR1720" s="79"/>
      <c r="BS1720" s="79"/>
      <c r="BT1720" s="79"/>
      <c r="BU1720" s="79"/>
      <c r="BV1720" s="79"/>
      <c r="BW1720" s="79"/>
      <c r="BX1720" s="79"/>
      <c r="BY1720" s="79"/>
      <c r="BZ1720" s="79"/>
    </row>
    <row r="1721" spans="1:78">
      <c r="A1721" s="79"/>
      <c r="B1721" s="79"/>
      <c r="C1721" s="79"/>
      <c r="D1721" s="79"/>
      <c r="E1721" s="79"/>
      <c r="F1721" s="79"/>
      <c r="G1721" s="79"/>
      <c r="H1721" s="79"/>
      <c r="I1721" s="79"/>
      <c r="J1721" s="79"/>
      <c r="K1721" s="79"/>
      <c r="L1721" s="79"/>
      <c r="AE1721" s="79"/>
      <c r="AF1721" s="79"/>
      <c r="AG1721" s="79"/>
      <c r="AH1721" s="79"/>
      <c r="AI1721" s="79"/>
      <c r="AJ1721" s="79"/>
      <c r="AK1721" s="79"/>
      <c r="AL1721" s="79"/>
      <c r="AM1721" s="79"/>
      <c r="AN1721" s="79"/>
      <c r="AO1721" s="79"/>
      <c r="AP1721" s="79"/>
      <c r="AQ1721" s="79"/>
      <c r="AR1721" s="79"/>
      <c r="AS1721" s="79"/>
      <c r="AT1721" s="79"/>
      <c r="AU1721" s="79"/>
      <c r="AV1721" s="79"/>
      <c r="AW1721" s="79"/>
      <c r="AX1721" s="79"/>
      <c r="AY1721" s="79"/>
      <c r="AZ1721" s="79"/>
      <c r="BA1721" s="79"/>
      <c r="BB1721" s="79"/>
      <c r="BC1721" s="79"/>
      <c r="BD1721" s="79"/>
      <c r="BE1721" s="79"/>
      <c r="BF1721" s="79"/>
      <c r="BG1721" s="79"/>
      <c r="BH1721" s="79"/>
      <c r="BI1721" s="79"/>
      <c r="BJ1721" s="79"/>
      <c r="BK1721" s="79"/>
      <c r="BL1721" s="79"/>
      <c r="BM1721" s="79"/>
      <c r="BN1721" s="79"/>
      <c r="BO1721" s="79"/>
      <c r="BP1721" s="79"/>
      <c r="BQ1721" s="79"/>
      <c r="BR1721" s="79"/>
      <c r="BS1721" s="79"/>
      <c r="BT1721" s="79"/>
      <c r="BU1721" s="79"/>
      <c r="BV1721" s="79"/>
      <c r="BW1721" s="79"/>
      <c r="BX1721" s="79"/>
      <c r="BY1721" s="79"/>
      <c r="BZ1721" s="79"/>
    </row>
    <row r="1722" spans="1:78">
      <c r="A1722" s="79"/>
      <c r="B1722" s="79"/>
      <c r="C1722" s="79"/>
      <c r="D1722" s="79"/>
      <c r="E1722" s="79"/>
      <c r="F1722" s="79"/>
      <c r="G1722" s="79"/>
      <c r="H1722" s="79"/>
      <c r="I1722" s="79"/>
      <c r="J1722" s="79"/>
      <c r="K1722" s="79"/>
      <c r="L1722" s="79"/>
      <c r="AE1722" s="79"/>
      <c r="AF1722" s="79"/>
      <c r="AG1722" s="79"/>
      <c r="AH1722" s="79"/>
      <c r="AI1722" s="79"/>
      <c r="AJ1722" s="79"/>
      <c r="AK1722" s="79"/>
      <c r="AL1722" s="79"/>
      <c r="AM1722" s="79"/>
      <c r="AN1722" s="79"/>
      <c r="AO1722" s="79"/>
      <c r="AP1722" s="79"/>
      <c r="AQ1722" s="79"/>
      <c r="AR1722" s="79"/>
      <c r="AS1722" s="79"/>
      <c r="AT1722" s="79"/>
      <c r="AU1722" s="79"/>
      <c r="AV1722" s="79"/>
      <c r="AW1722" s="79"/>
      <c r="AX1722" s="79"/>
      <c r="AY1722" s="79"/>
      <c r="AZ1722" s="79"/>
      <c r="BA1722" s="79"/>
      <c r="BB1722" s="79"/>
      <c r="BC1722" s="79"/>
      <c r="BD1722" s="79"/>
      <c r="BE1722" s="79"/>
      <c r="BF1722" s="79"/>
      <c r="BG1722" s="79"/>
      <c r="BH1722" s="79"/>
      <c r="BI1722" s="79"/>
      <c r="BJ1722" s="79"/>
      <c r="BK1722" s="79"/>
      <c r="BL1722" s="79"/>
      <c r="BM1722" s="79"/>
      <c r="BN1722" s="79"/>
      <c r="BO1722" s="79"/>
      <c r="BP1722" s="79"/>
      <c r="BQ1722" s="79"/>
      <c r="BR1722" s="79"/>
      <c r="BS1722" s="79"/>
      <c r="BT1722" s="79"/>
      <c r="BU1722" s="79"/>
      <c r="BV1722" s="79"/>
      <c r="BW1722" s="79"/>
      <c r="BX1722" s="79"/>
      <c r="BY1722" s="79"/>
      <c r="BZ1722" s="79"/>
    </row>
    <row r="1723" spans="1:78">
      <c r="A1723" s="79"/>
      <c r="B1723" s="79"/>
      <c r="C1723" s="79"/>
      <c r="D1723" s="79"/>
      <c r="E1723" s="79"/>
      <c r="F1723" s="79"/>
      <c r="G1723" s="79"/>
      <c r="H1723" s="79"/>
      <c r="I1723" s="79"/>
      <c r="J1723" s="79"/>
      <c r="K1723" s="79"/>
      <c r="L1723" s="79"/>
      <c r="AE1723" s="79"/>
      <c r="AF1723" s="79"/>
      <c r="AG1723" s="79"/>
      <c r="AH1723" s="79"/>
      <c r="AI1723" s="79"/>
      <c r="AJ1723" s="79"/>
      <c r="AK1723" s="79"/>
      <c r="AL1723" s="79"/>
      <c r="AM1723" s="79"/>
      <c r="AN1723" s="79"/>
      <c r="AO1723" s="79"/>
      <c r="AP1723" s="79"/>
      <c r="AQ1723" s="79"/>
      <c r="AR1723" s="79"/>
      <c r="AS1723" s="79"/>
      <c r="AT1723" s="79"/>
      <c r="AU1723" s="79"/>
      <c r="AV1723" s="79"/>
      <c r="AW1723" s="79"/>
      <c r="AX1723" s="79"/>
      <c r="AY1723" s="79"/>
      <c r="AZ1723" s="79"/>
      <c r="BA1723" s="79"/>
      <c r="BB1723" s="79"/>
      <c r="BC1723" s="79"/>
      <c r="BD1723" s="79"/>
      <c r="BE1723" s="79"/>
      <c r="BF1723" s="79"/>
      <c r="BG1723" s="79"/>
      <c r="BH1723" s="79"/>
      <c r="BI1723" s="79"/>
      <c r="BJ1723" s="79"/>
      <c r="BK1723" s="79"/>
      <c r="BL1723" s="79"/>
      <c r="BM1723" s="79"/>
      <c r="BN1723" s="79"/>
      <c r="BO1723" s="79"/>
      <c r="BP1723" s="79"/>
      <c r="BQ1723" s="79"/>
      <c r="BR1723" s="79"/>
      <c r="BS1723" s="79"/>
      <c r="BT1723" s="79"/>
      <c r="BU1723" s="79"/>
      <c r="BV1723" s="79"/>
      <c r="BW1723" s="79"/>
      <c r="BX1723" s="79"/>
      <c r="BY1723" s="79"/>
      <c r="BZ1723" s="79"/>
    </row>
    <row r="1724" spans="1:78">
      <c r="A1724" s="79"/>
      <c r="B1724" s="79"/>
      <c r="C1724" s="79"/>
      <c r="D1724" s="79"/>
      <c r="E1724" s="79"/>
      <c r="F1724" s="79"/>
      <c r="G1724" s="79"/>
      <c r="H1724" s="79"/>
      <c r="I1724" s="79"/>
      <c r="J1724" s="79"/>
      <c r="K1724" s="79"/>
      <c r="L1724" s="79"/>
      <c r="AE1724" s="79"/>
      <c r="AF1724" s="79"/>
      <c r="AG1724" s="79"/>
      <c r="AH1724" s="79"/>
      <c r="AI1724" s="79"/>
      <c r="AJ1724" s="79"/>
      <c r="AK1724" s="79"/>
      <c r="AL1724" s="79"/>
      <c r="AM1724" s="79"/>
      <c r="AN1724" s="79"/>
      <c r="AO1724" s="79"/>
      <c r="AP1724" s="79"/>
      <c r="AQ1724" s="79"/>
      <c r="AR1724" s="79"/>
      <c r="AS1724" s="79"/>
      <c r="AT1724" s="79"/>
      <c r="AU1724" s="79"/>
      <c r="AV1724" s="79"/>
      <c r="AW1724" s="79"/>
      <c r="AX1724" s="79"/>
      <c r="AY1724" s="79"/>
      <c r="AZ1724" s="79"/>
      <c r="BA1724" s="79"/>
      <c r="BB1724" s="79"/>
      <c r="BC1724" s="79"/>
      <c r="BD1724" s="79"/>
      <c r="BE1724" s="79"/>
      <c r="BF1724" s="79"/>
      <c r="BG1724" s="79"/>
      <c r="BH1724" s="79"/>
      <c r="BI1724" s="79"/>
      <c r="BJ1724" s="79"/>
      <c r="BK1724" s="79"/>
      <c r="BL1724" s="79"/>
      <c r="BM1724" s="79"/>
      <c r="BN1724" s="79"/>
      <c r="BO1724" s="79"/>
      <c r="BP1724" s="79"/>
      <c r="BQ1724" s="79"/>
      <c r="BR1724" s="79"/>
      <c r="BS1724" s="79"/>
      <c r="BT1724" s="79"/>
      <c r="BU1724" s="79"/>
      <c r="BV1724" s="79"/>
      <c r="BW1724" s="79"/>
      <c r="BX1724" s="79"/>
      <c r="BY1724" s="79"/>
      <c r="BZ1724" s="79"/>
    </row>
    <row r="1725" spans="1:78">
      <c r="A1725" s="79"/>
      <c r="B1725" s="79"/>
      <c r="C1725" s="79"/>
      <c r="D1725" s="79"/>
      <c r="E1725" s="79"/>
      <c r="F1725" s="79"/>
      <c r="G1725" s="79"/>
      <c r="H1725" s="79"/>
      <c r="I1725" s="79"/>
      <c r="J1725" s="79"/>
      <c r="K1725" s="79"/>
      <c r="L1725" s="79"/>
      <c r="AE1725" s="79"/>
      <c r="AF1725" s="79"/>
      <c r="AG1725" s="79"/>
      <c r="AH1725" s="79"/>
      <c r="AI1725" s="79"/>
      <c r="AJ1725" s="79"/>
      <c r="AK1725" s="79"/>
      <c r="AL1725" s="79"/>
      <c r="AM1725" s="79"/>
      <c r="AN1725" s="79"/>
      <c r="AO1725" s="79"/>
      <c r="AP1725" s="79"/>
      <c r="AQ1725" s="79"/>
      <c r="AR1725" s="79"/>
      <c r="AS1725" s="79"/>
      <c r="AT1725" s="79"/>
      <c r="AU1725" s="79"/>
      <c r="AV1725" s="79"/>
      <c r="AW1725" s="79"/>
      <c r="AX1725" s="79"/>
      <c r="AY1725" s="79"/>
      <c r="AZ1725" s="79"/>
      <c r="BA1725" s="79"/>
      <c r="BB1725" s="79"/>
      <c r="BC1725" s="79"/>
      <c r="BD1725" s="79"/>
      <c r="BE1725" s="79"/>
      <c r="BF1725" s="79"/>
      <c r="BG1725" s="79"/>
      <c r="BH1725" s="79"/>
      <c r="BI1725" s="79"/>
      <c r="BJ1725" s="79"/>
      <c r="BK1725" s="79"/>
      <c r="BL1725" s="79"/>
      <c r="BM1725" s="79"/>
      <c r="BN1725" s="79"/>
      <c r="BO1725" s="79"/>
      <c r="BP1725" s="79"/>
      <c r="BQ1725" s="79"/>
      <c r="BR1725" s="79"/>
      <c r="BS1725" s="79"/>
      <c r="BT1725" s="79"/>
      <c r="BU1725" s="79"/>
      <c r="BV1725" s="79"/>
      <c r="BW1725" s="79"/>
      <c r="BX1725" s="79"/>
      <c r="BY1725" s="79"/>
      <c r="BZ1725" s="79"/>
    </row>
    <row r="1726" spans="1:78">
      <c r="A1726" s="79"/>
      <c r="B1726" s="79"/>
      <c r="C1726" s="79"/>
      <c r="D1726" s="79"/>
      <c r="E1726" s="79"/>
      <c r="F1726" s="79"/>
      <c r="G1726" s="79"/>
      <c r="H1726" s="79"/>
      <c r="I1726" s="79"/>
      <c r="J1726" s="79"/>
      <c r="K1726" s="79"/>
      <c r="L1726" s="79"/>
      <c r="AE1726" s="79"/>
      <c r="AF1726" s="79"/>
      <c r="AG1726" s="79"/>
      <c r="AH1726" s="79"/>
      <c r="AI1726" s="79"/>
      <c r="AJ1726" s="79"/>
      <c r="AK1726" s="79"/>
      <c r="AL1726" s="79"/>
      <c r="AM1726" s="79"/>
      <c r="AN1726" s="79"/>
      <c r="AO1726" s="79"/>
      <c r="AP1726" s="79"/>
      <c r="AQ1726" s="79"/>
      <c r="AR1726" s="79"/>
      <c r="AS1726" s="79"/>
      <c r="AT1726" s="79"/>
      <c r="AU1726" s="79"/>
      <c r="AV1726" s="79"/>
      <c r="AW1726" s="79"/>
      <c r="AX1726" s="79"/>
      <c r="AY1726" s="79"/>
      <c r="AZ1726" s="79"/>
      <c r="BA1726" s="79"/>
      <c r="BB1726" s="79"/>
      <c r="BC1726" s="79"/>
      <c r="BD1726" s="79"/>
      <c r="BE1726" s="79"/>
      <c r="BF1726" s="79"/>
      <c r="BG1726" s="79"/>
      <c r="BH1726" s="79"/>
      <c r="BI1726" s="79"/>
      <c r="BJ1726" s="79"/>
      <c r="BK1726" s="79"/>
      <c r="BL1726" s="79"/>
      <c r="BM1726" s="79"/>
      <c r="BN1726" s="79"/>
      <c r="BO1726" s="79"/>
      <c r="BP1726" s="79"/>
      <c r="BQ1726" s="79"/>
      <c r="BR1726" s="79"/>
      <c r="BS1726" s="79"/>
      <c r="BT1726" s="79"/>
      <c r="BU1726" s="79"/>
      <c r="BV1726" s="79"/>
      <c r="BW1726" s="79"/>
      <c r="BX1726" s="79"/>
      <c r="BY1726" s="79"/>
      <c r="BZ1726" s="79"/>
    </row>
    <row r="1727" spans="1:78">
      <c r="A1727" s="79"/>
      <c r="B1727" s="79"/>
      <c r="C1727" s="79"/>
      <c r="D1727" s="79"/>
      <c r="E1727" s="79"/>
      <c r="F1727" s="79"/>
      <c r="G1727" s="79"/>
      <c r="H1727" s="79"/>
      <c r="I1727" s="79"/>
      <c r="J1727" s="79"/>
      <c r="K1727" s="79"/>
      <c r="L1727" s="79"/>
      <c r="AE1727" s="79"/>
      <c r="AF1727" s="79"/>
      <c r="AG1727" s="79"/>
      <c r="AH1727" s="79"/>
      <c r="AI1727" s="79"/>
      <c r="AJ1727" s="79"/>
      <c r="AK1727" s="79"/>
      <c r="AL1727" s="79"/>
      <c r="AM1727" s="79"/>
      <c r="AN1727" s="79"/>
      <c r="AO1727" s="79"/>
      <c r="AP1727" s="79"/>
      <c r="AQ1727" s="79"/>
      <c r="AR1727" s="79"/>
      <c r="AS1727" s="79"/>
      <c r="AT1727" s="79"/>
      <c r="AU1727" s="79"/>
      <c r="AV1727" s="79"/>
      <c r="AW1727" s="79"/>
      <c r="AX1727" s="79"/>
      <c r="AY1727" s="79"/>
      <c r="AZ1727" s="79"/>
      <c r="BA1727" s="79"/>
      <c r="BB1727" s="79"/>
      <c r="BC1727" s="79"/>
      <c r="BD1727" s="79"/>
      <c r="BE1727" s="79"/>
      <c r="BF1727" s="79"/>
      <c r="BG1727" s="79"/>
      <c r="BH1727" s="79"/>
      <c r="BI1727" s="79"/>
      <c r="BJ1727" s="79"/>
      <c r="BK1727" s="79"/>
      <c r="BL1727" s="79"/>
      <c r="BM1727" s="79"/>
      <c r="BN1727" s="79"/>
      <c r="BO1727" s="79"/>
      <c r="BP1727" s="79"/>
      <c r="BQ1727" s="79"/>
      <c r="BR1727" s="79"/>
      <c r="BS1727" s="79"/>
      <c r="BT1727" s="79"/>
      <c r="BU1727" s="79"/>
      <c r="BV1727" s="79"/>
      <c r="BW1727" s="79"/>
      <c r="BX1727" s="79"/>
      <c r="BY1727" s="79"/>
      <c r="BZ1727" s="79"/>
    </row>
    <row r="1728" spans="1:78">
      <c r="A1728" s="79"/>
      <c r="B1728" s="79"/>
      <c r="C1728" s="79"/>
      <c r="D1728" s="79"/>
      <c r="E1728" s="79"/>
      <c r="F1728" s="79"/>
      <c r="G1728" s="79"/>
      <c r="H1728" s="79"/>
      <c r="I1728" s="79"/>
      <c r="J1728" s="79"/>
      <c r="K1728" s="79"/>
      <c r="L1728" s="79"/>
      <c r="AE1728" s="79"/>
      <c r="AF1728" s="79"/>
      <c r="AG1728" s="79"/>
      <c r="AH1728" s="79"/>
      <c r="AI1728" s="79"/>
      <c r="AJ1728" s="79"/>
      <c r="AK1728" s="79"/>
      <c r="AL1728" s="79"/>
      <c r="AM1728" s="79"/>
      <c r="AN1728" s="79"/>
      <c r="AO1728" s="79"/>
      <c r="AP1728" s="79"/>
      <c r="AQ1728" s="79"/>
      <c r="AR1728" s="79"/>
      <c r="AS1728" s="79"/>
      <c r="AT1728" s="79"/>
      <c r="AU1728" s="79"/>
      <c r="AV1728" s="79"/>
      <c r="AW1728" s="79"/>
      <c r="AX1728" s="79"/>
      <c r="AY1728" s="79"/>
      <c r="AZ1728" s="79"/>
      <c r="BA1728" s="79"/>
      <c r="BB1728" s="79"/>
      <c r="BC1728" s="79"/>
      <c r="BD1728" s="79"/>
      <c r="BE1728" s="79"/>
      <c r="BF1728" s="79"/>
      <c r="BG1728" s="79"/>
      <c r="BH1728" s="79"/>
      <c r="BI1728" s="79"/>
      <c r="BJ1728" s="79"/>
      <c r="BK1728" s="79"/>
      <c r="BL1728" s="79"/>
      <c r="BM1728" s="79"/>
      <c r="BN1728" s="79"/>
      <c r="BO1728" s="79"/>
      <c r="BP1728" s="79"/>
      <c r="BQ1728" s="79"/>
      <c r="BR1728" s="79"/>
      <c r="BS1728" s="79"/>
      <c r="BT1728" s="79"/>
      <c r="BU1728" s="79"/>
      <c r="BV1728" s="79"/>
      <c r="BW1728" s="79"/>
      <c r="BX1728" s="79"/>
      <c r="BY1728" s="79"/>
      <c r="BZ1728" s="79"/>
    </row>
    <row r="1729" spans="1:78">
      <c r="A1729" s="79"/>
      <c r="B1729" s="79"/>
      <c r="C1729" s="79"/>
      <c r="D1729" s="79"/>
      <c r="E1729" s="79"/>
      <c r="F1729" s="79"/>
      <c r="G1729" s="79"/>
      <c r="H1729" s="79"/>
      <c r="I1729" s="79"/>
      <c r="J1729" s="79"/>
      <c r="K1729" s="79"/>
      <c r="L1729" s="79"/>
      <c r="AE1729" s="79"/>
      <c r="AF1729" s="79"/>
      <c r="AG1729" s="79"/>
      <c r="AH1729" s="79"/>
      <c r="AI1729" s="79"/>
      <c r="AJ1729" s="79"/>
      <c r="AK1729" s="79"/>
      <c r="AL1729" s="79"/>
      <c r="AM1729" s="79"/>
      <c r="AN1729" s="79"/>
      <c r="AO1729" s="79"/>
      <c r="AP1729" s="79"/>
      <c r="AQ1729" s="79"/>
      <c r="AR1729" s="79"/>
      <c r="AS1729" s="79"/>
      <c r="AT1729" s="79"/>
      <c r="AU1729" s="79"/>
      <c r="AV1729" s="79"/>
      <c r="AW1729" s="79"/>
      <c r="AX1729" s="79"/>
      <c r="AY1729" s="79"/>
      <c r="AZ1729" s="79"/>
      <c r="BA1729" s="79"/>
      <c r="BB1729" s="79"/>
      <c r="BC1729" s="79"/>
      <c r="BD1729" s="79"/>
      <c r="BE1729" s="79"/>
      <c r="BF1729" s="79"/>
      <c r="BG1729" s="79"/>
      <c r="BH1729" s="79"/>
      <c r="BI1729" s="79"/>
      <c r="BJ1729" s="79"/>
      <c r="BK1729" s="79"/>
      <c r="BL1729" s="79"/>
      <c r="BM1729" s="79"/>
      <c r="BN1729" s="79"/>
      <c r="BO1729" s="79"/>
      <c r="BP1729" s="79"/>
      <c r="BQ1729" s="79"/>
      <c r="BR1729" s="79"/>
      <c r="BS1729" s="79"/>
      <c r="BT1729" s="79"/>
      <c r="BU1729" s="79"/>
      <c r="BV1729" s="79"/>
      <c r="BW1729" s="79"/>
      <c r="BX1729" s="79"/>
      <c r="BY1729" s="79"/>
      <c r="BZ1729" s="79"/>
    </row>
    <row r="1730" spans="1:78">
      <c r="A1730" s="79"/>
      <c r="B1730" s="79"/>
      <c r="C1730" s="79"/>
      <c r="D1730" s="79"/>
      <c r="E1730" s="79"/>
      <c r="F1730" s="79"/>
      <c r="G1730" s="79"/>
      <c r="H1730" s="79"/>
      <c r="I1730" s="79"/>
      <c r="J1730" s="79"/>
      <c r="K1730" s="79"/>
      <c r="L1730" s="79"/>
      <c r="AE1730" s="79"/>
      <c r="AF1730" s="79"/>
      <c r="AG1730" s="79"/>
      <c r="AH1730" s="79"/>
      <c r="AI1730" s="79"/>
      <c r="AJ1730" s="79"/>
      <c r="AK1730" s="79"/>
      <c r="AL1730" s="79"/>
      <c r="AM1730" s="79"/>
      <c r="AN1730" s="79"/>
      <c r="AO1730" s="79"/>
      <c r="AP1730" s="79"/>
      <c r="AQ1730" s="79"/>
      <c r="AR1730" s="79"/>
      <c r="AS1730" s="79"/>
      <c r="AT1730" s="79"/>
      <c r="AU1730" s="79"/>
      <c r="AV1730" s="79"/>
      <c r="AW1730" s="79"/>
      <c r="AX1730" s="79"/>
      <c r="AY1730" s="79"/>
      <c r="AZ1730" s="79"/>
      <c r="BA1730" s="79"/>
      <c r="BB1730" s="79"/>
      <c r="BC1730" s="79"/>
      <c r="BD1730" s="79"/>
      <c r="BE1730" s="79"/>
      <c r="BF1730" s="79"/>
      <c r="BG1730" s="79"/>
      <c r="BH1730" s="79"/>
      <c r="BI1730" s="79"/>
      <c r="BJ1730" s="79"/>
      <c r="BK1730" s="79"/>
      <c r="BL1730" s="79"/>
      <c r="BM1730" s="79"/>
      <c r="BN1730" s="79"/>
      <c r="BO1730" s="79"/>
      <c r="BP1730" s="79"/>
      <c r="BQ1730" s="79"/>
      <c r="BR1730" s="79"/>
      <c r="BS1730" s="79"/>
      <c r="BT1730" s="79"/>
      <c r="BU1730" s="79"/>
      <c r="BV1730" s="79"/>
      <c r="BW1730" s="79"/>
      <c r="BX1730" s="79"/>
      <c r="BY1730" s="79"/>
      <c r="BZ1730" s="79"/>
    </row>
    <row r="1731" spans="1:78">
      <c r="A1731" s="79"/>
      <c r="B1731" s="79"/>
      <c r="C1731" s="79"/>
      <c r="D1731" s="79"/>
      <c r="E1731" s="79"/>
      <c r="F1731" s="79"/>
      <c r="G1731" s="79"/>
      <c r="H1731" s="79"/>
      <c r="I1731" s="79"/>
      <c r="J1731" s="79"/>
      <c r="K1731" s="79"/>
      <c r="L1731" s="79"/>
      <c r="AE1731" s="79"/>
      <c r="AF1731" s="79"/>
      <c r="AG1731" s="79"/>
      <c r="AH1731" s="79"/>
      <c r="AI1731" s="79"/>
      <c r="AJ1731" s="79"/>
      <c r="AK1731" s="79"/>
      <c r="AL1731" s="79"/>
      <c r="AM1731" s="79"/>
      <c r="AN1731" s="79"/>
      <c r="AO1731" s="79"/>
      <c r="AP1731" s="79"/>
      <c r="AQ1731" s="79"/>
      <c r="AR1731" s="79"/>
      <c r="AS1731" s="79"/>
      <c r="AT1731" s="79"/>
      <c r="AU1731" s="79"/>
      <c r="AV1731" s="79"/>
      <c r="AW1731" s="79"/>
      <c r="AX1731" s="79"/>
      <c r="AY1731" s="79"/>
      <c r="AZ1731" s="79"/>
      <c r="BA1731" s="79"/>
      <c r="BB1731" s="79"/>
      <c r="BC1731" s="79"/>
      <c r="BD1731" s="79"/>
      <c r="BE1731" s="79"/>
      <c r="BF1731" s="79"/>
      <c r="BG1731" s="79"/>
      <c r="BH1731" s="79"/>
      <c r="BI1731" s="79"/>
      <c r="BJ1731" s="79"/>
      <c r="BK1731" s="79"/>
      <c r="BL1731" s="79"/>
      <c r="BM1731" s="79"/>
      <c r="BN1731" s="79"/>
      <c r="BO1731" s="79"/>
      <c r="BP1731" s="79"/>
      <c r="BQ1731" s="79"/>
      <c r="BR1731" s="79"/>
      <c r="BS1731" s="79"/>
      <c r="BT1731" s="79"/>
      <c r="BU1731" s="79"/>
      <c r="BV1731" s="79"/>
      <c r="BW1731" s="79"/>
      <c r="BX1731" s="79"/>
      <c r="BY1731" s="79"/>
      <c r="BZ1731" s="79"/>
    </row>
    <row r="1732" spans="1:78">
      <c r="A1732" s="79"/>
      <c r="B1732" s="79"/>
      <c r="C1732" s="79"/>
      <c r="D1732" s="79"/>
      <c r="E1732" s="79"/>
      <c r="F1732" s="79"/>
      <c r="G1732" s="79"/>
      <c r="H1732" s="79"/>
      <c r="I1732" s="79"/>
      <c r="J1732" s="79"/>
      <c r="K1732" s="79"/>
      <c r="L1732" s="79"/>
      <c r="AE1732" s="79"/>
      <c r="AF1732" s="79"/>
      <c r="AG1732" s="79"/>
      <c r="AH1732" s="79"/>
      <c r="AI1732" s="79"/>
      <c r="AJ1732" s="79"/>
      <c r="AK1732" s="79"/>
      <c r="AL1732" s="79"/>
      <c r="AM1732" s="79"/>
      <c r="AN1732" s="79"/>
      <c r="AO1732" s="79"/>
      <c r="AP1732" s="79"/>
      <c r="AQ1732" s="79"/>
      <c r="AR1732" s="79"/>
      <c r="AS1732" s="79"/>
      <c r="AT1732" s="79"/>
      <c r="AU1732" s="79"/>
      <c r="AV1732" s="79"/>
      <c r="AW1732" s="79"/>
      <c r="AX1732" s="79"/>
      <c r="AY1732" s="79"/>
      <c r="AZ1732" s="79"/>
      <c r="BA1732" s="79"/>
      <c r="BB1732" s="79"/>
      <c r="BC1732" s="79"/>
      <c r="BD1732" s="79"/>
      <c r="BE1732" s="79"/>
      <c r="BF1732" s="79"/>
      <c r="BG1732" s="79"/>
      <c r="BH1732" s="79"/>
      <c r="BI1732" s="79"/>
      <c r="BJ1732" s="79"/>
      <c r="BK1732" s="79"/>
      <c r="BL1732" s="79"/>
      <c r="BM1732" s="79"/>
      <c r="BN1732" s="79"/>
      <c r="BO1732" s="79"/>
      <c r="BP1732" s="79"/>
      <c r="BQ1732" s="79"/>
      <c r="BR1732" s="79"/>
      <c r="BS1732" s="79"/>
      <c r="BT1732" s="79"/>
      <c r="BU1732" s="79"/>
      <c r="BV1732" s="79"/>
      <c r="BW1732" s="79"/>
      <c r="BX1732" s="79"/>
      <c r="BY1732" s="79"/>
      <c r="BZ1732" s="79"/>
    </row>
    <row r="1733" spans="1:78">
      <c r="A1733" s="79"/>
      <c r="B1733" s="79"/>
      <c r="C1733" s="79"/>
      <c r="D1733" s="79"/>
      <c r="E1733" s="79"/>
      <c r="F1733" s="79"/>
      <c r="G1733" s="79"/>
      <c r="H1733" s="79"/>
      <c r="I1733" s="79"/>
      <c r="J1733" s="79"/>
      <c r="K1733" s="79"/>
      <c r="L1733" s="79"/>
      <c r="AE1733" s="79"/>
      <c r="AF1733" s="79"/>
      <c r="AG1733" s="79"/>
      <c r="AH1733" s="79"/>
      <c r="AI1733" s="79"/>
      <c r="AJ1733" s="79"/>
      <c r="AK1733" s="79"/>
      <c r="AL1733" s="79"/>
      <c r="AM1733" s="79"/>
      <c r="AN1733" s="79"/>
      <c r="AO1733" s="79"/>
      <c r="AP1733" s="79"/>
      <c r="AQ1733" s="79"/>
      <c r="AR1733" s="79"/>
      <c r="AS1733" s="79"/>
      <c r="AT1733" s="79"/>
      <c r="AU1733" s="79"/>
      <c r="AV1733" s="79"/>
      <c r="AW1733" s="79"/>
      <c r="AX1733" s="79"/>
      <c r="AY1733" s="79"/>
      <c r="AZ1733" s="79"/>
      <c r="BA1733" s="79"/>
      <c r="BB1733" s="79"/>
      <c r="BC1733" s="79"/>
      <c r="BD1733" s="79"/>
      <c r="BE1733" s="79"/>
      <c r="BF1733" s="79"/>
      <c r="BG1733" s="79"/>
      <c r="BH1733" s="79"/>
      <c r="BI1733" s="79"/>
      <c r="BJ1733" s="79"/>
      <c r="BK1733" s="79"/>
      <c r="BL1733" s="79"/>
      <c r="BM1733" s="79"/>
      <c r="BN1733" s="79"/>
      <c r="BO1733" s="79"/>
      <c r="BP1733" s="79"/>
      <c r="BQ1733" s="79"/>
      <c r="BR1733" s="79"/>
      <c r="BS1733" s="79"/>
      <c r="BT1733" s="79"/>
      <c r="BU1733" s="79"/>
      <c r="BV1733" s="79"/>
      <c r="BW1733" s="79"/>
      <c r="BX1733" s="79"/>
      <c r="BY1733" s="79"/>
      <c r="BZ1733" s="79"/>
    </row>
    <row r="1734" spans="1:78">
      <c r="A1734" s="79"/>
      <c r="B1734" s="79"/>
      <c r="C1734" s="79"/>
      <c r="D1734" s="79"/>
      <c r="E1734" s="79"/>
      <c r="F1734" s="79"/>
      <c r="G1734" s="79"/>
      <c r="H1734" s="79"/>
      <c r="I1734" s="79"/>
      <c r="J1734" s="79"/>
      <c r="K1734" s="79"/>
      <c r="L1734" s="79"/>
      <c r="AE1734" s="79"/>
      <c r="AF1734" s="79"/>
      <c r="AG1734" s="79"/>
      <c r="AH1734" s="79"/>
      <c r="AI1734" s="79"/>
      <c r="AJ1734" s="79"/>
      <c r="AK1734" s="79"/>
      <c r="AL1734" s="79"/>
      <c r="AM1734" s="79"/>
      <c r="AN1734" s="79"/>
      <c r="AO1734" s="79"/>
      <c r="AP1734" s="79"/>
      <c r="AQ1734" s="79"/>
      <c r="AR1734" s="79"/>
      <c r="AS1734" s="79"/>
      <c r="AT1734" s="79"/>
      <c r="AU1734" s="79"/>
      <c r="AV1734" s="79"/>
      <c r="AW1734" s="79"/>
      <c r="AX1734" s="79"/>
      <c r="AY1734" s="79"/>
      <c r="AZ1734" s="79"/>
      <c r="BA1734" s="79"/>
      <c r="BB1734" s="79"/>
      <c r="BC1734" s="79"/>
      <c r="BD1734" s="79"/>
      <c r="BE1734" s="79"/>
      <c r="BF1734" s="79"/>
      <c r="BG1734" s="79"/>
      <c r="BH1734" s="79"/>
      <c r="BI1734" s="79"/>
      <c r="BJ1734" s="79"/>
      <c r="BK1734" s="79"/>
      <c r="BL1734" s="79"/>
      <c r="BM1734" s="79"/>
      <c r="BN1734" s="79"/>
      <c r="BO1734" s="79"/>
      <c r="BP1734" s="79"/>
      <c r="BQ1734" s="79"/>
      <c r="BR1734" s="79"/>
      <c r="BS1734" s="79"/>
      <c r="BT1734" s="79"/>
      <c r="BU1734" s="79"/>
      <c r="BV1734" s="79"/>
      <c r="BW1734" s="79"/>
      <c r="BX1734" s="79"/>
      <c r="BY1734" s="79"/>
      <c r="BZ1734" s="79"/>
    </row>
    <row r="1735" spans="1:78">
      <c r="A1735" s="79"/>
      <c r="B1735" s="79"/>
      <c r="C1735" s="79"/>
      <c r="D1735" s="79"/>
      <c r="E1735" s="79"/>
      <c r="F1735" s="79"/>
      <c r="G1735" s="79"/>
      <c r="H1735" s="79"/>
      <c r="I1735" s="79"/>
      <c r="J1735" s="79"/>
      <c r="K1735" s="79"/>
      <c r="L1735" s="79"/>
      <c r="AE1735" s="79"/>
      <c r="AF1735" s="79"/>
      <c r="AG1735" s="79"/>
      <c r="AH1735" s="79"/>
      <c r="AI1735" s="79"/>
      <c r="AJ1735" s="79"/>
      <c r="AK1735" s="79"/>
      <c r="AL1735" s="79"/>
      <c r="AM1735" s="79"/>
      <c r="AN1735" s="79"/>
      <c r="AO1735" s="79"/>
      <c r="AP1735" s="79"/>
      <c r="AQ1735" s="79"/>
      <c r="AR1735" s="79"/>
      <c r="AS1735" s="79"/>
      <c r="AT1735" s="79"/>
      <c r="AU1735" s="79"/>
      <c r="AV1735" s="79"/>
      <c r="AW1735" s="79"/>
      <c r="AX1735" s="79"/>
      <c r="AY1735" s="79"/>
      <c r="AZ1735" s="79"/>
      <c r="BA1735" s="79"/>
      <c r="BB1735" s="79"/>
      <c r="BC1735" s="79"/>
      <c r="BD1735" s="79"/>
      <c r="BE1735" s="79"/>
      <c r="BF1735" s="79"/>
      <c r="BG1735" s="79"/>
      <c r="BH1735" s="79"/>
      <c r="BI1735" s="79"/>
      <c r="BJ1735" s="79"/>
      <c r="BK1735" s="79"/>
      <c r="BL1735" s="79"/>
      <c r="BM1735" s="79"/>
      <c r="BN1735" s="79"/>
      <c r="BO1735" s="79"/>
      <c r="BP1735" s="79"/>
      <c r="BQ1735" s="79"/>
      <c r="BR1735" s="79"/>
      <c r="BS1735" s="79"/>
      <c r="BT1735" s="79"/>
      <c r="BU1735" s="79"/>
      <c r="BV1735" s="79"/>
      <c r="BW1735" s="79"/>
      <c r="BX1735" s="79"/>
      <c r="BY1735" s="79"/>
      <c r="BZ1735" s="79"/>
    </row>
    <row r="1736" spans="1:78">
      <c r="A1736" s="79"/>
      <c r="B1736" s="79"/>
      <c r="C1736" s="79"/>
      <c r="D1736" s="79"/>
      <c r="E1736" s="79"/>
      <c r="F1736" s="79"/>
      <c r="G1736" s="79"/>
      <c r="H1736" s="79"/>
      <c r="I1736" s="79"/>
      <c r="J1736" s="79"/>
      <c r="K1736" s="79"/>
      <c r="L1736" s="79"/>
      <c r="AE1736" s="79"/>
      <c r="AF1736" s="79"/>
      <c r="AG1736" s="79"/>
      <c r="AH1736" s="79"/>
      <c r="AI1736" s="79"/>
      <c r="AJ1736" s="79"/>
      <c r="AK1736" s="79"/>
      <c r="AL1736" s="79"/>
      <c r="AM1736" s="79"/>
      <c r="AN1736" s="79"/>
      <c r="AO1736" s="79"/>
      <c r="AP1736" s="79"/>
      <c r="AQ1736" s="79"/>
      <c r="AR1736" s="79"/>
      <c r="AS1736" s="79"/>
      <c r="AT1736" s="79"/>
      <c r="AU1736" s="79"/>
      <c r="AV1736" s="79"/>
      <c r="AW1736" s="79"/>
      <c r="AX1736" s="79"/>
      <c r="AY1736" s="79"/>
      <c r="AZ1736" s="79"/>
      <c r="BA1736" s="79"/>
      <c r="BB1736" s="79"/>
      <c r="BC1736" s="79"/>
      <c r="BD1736" s="79"/>
      <c r="BE1736" s="79"/>
      <c r="BF1736" s="79"/>
      <c r="BG1736" s="79"/>
      <c r="BH1736" s="79"/>
      <c r="BI1736" s="79"/>
      <c r="BJ1736" s="79"/>
      <c r="BK1736" s="79"/>
      <c r="BL1736" s="79"/>
      <c r="BM1736" s="79"/>
      <c r="BN1736" s="79"/>
      <c r="BO1736" s="79"/>
      <c r="BP1736" s="79"/>
      <c r="BQ1736" s="79"/>
      <c r="BR1736" s="79"/>
      <c r="BS1736" s="79"/>
      <c r="BT1736" s="79"/>
      <c r="BU1736" s="79"/>
      <c r="BV1736" s="79"/>
      <c r="BW1736" s="79"/>
      <c r="BX1736" s="79"/>
      <c r="BY1736" s="79"/>
      <c r="BZ1736" s="79"/>
    </row>
    <row r="1737" spans="1:78">
      <c r="A1737" s="79"/>
      <c r="B1737" s="79"/>
      <c r="C1737" s="79"/>
      <c r="D1737" s="79"/>
      <c r="E1737" s="79"/>
      <c r="F1737" s="79"/>
      <c r="G1737" s="79"/>
      <c r="H1737" s="79"/>
      <c r="I1737" s="79"/>
      <c r="J1737" s="79"/>
      <c r="K1737" s="79"/>
      <c r="L1737" s="79"/>
      <c r="AE1737" s="79"/>
      <c r="AF1737" s="79"/>
      <c r="AG1737" s="79"/>
      <c r="AH1737" s="79"/>
      <c r="AI1737" s="79"/>
      <c r="AJ1737" s="79"/>
      <c r="AK1737" s="79"/>
      <c r="AL1737" s="79"/>
      <c r="AM1737" s="79"/>
      <c r="AN1737" s="79"/>
      <c r="AO1737" s="79"/>
      <c r="AP1737" s="79"/>
      <c r="AQ1737" s="79"/>
      <c r="AR1737" s="79"/>
      <c r="AS1737" s="79"/>
      <c r="AT1737" s="79"/>
      <c r="AU1737" s="79"/>
      <c r="AV1737" s="79"/>
      <c r="AW1737" s="79"/>
      <c r="AX1737" s="79"/>
      <c r="AY1737" s="79"/>
      <c r="AZ1737" s="79"/>
      <c r="BA1737" s="79"/>
      <c r="BB1737" s="79"/>
      <c r="BC1737" s="79"/>
      <c r="BD1737" s="79"/>
      <c r="BE1737" s="79"/>
      <c r="BF1737" s="79"/>
      <c r="BG1737" s="79"/>
      <c r="BH1737" s="79"/>
      <c r="BI1737" s="79"/>
      <c r="BJ1737" s="79"/>
      <c r="BK1737" s="79"/>
      <c r="BL1737" s="79"/>
      <c r="BM1737" s="79"/>
      <c r="BN1737" s="79"/>
      <c r="BO1737" s="79"/>
      <c r="BP1737" s="79"/>
      <c r="BQ1737" s="79"/>
      <c r="BR1737" s="79"/>
      <c r="BS1737" s="79"/>
      <c r="BT1737" s="79"/>
      <c r="BU1737" s="79"/>
      <c r="BV1737" s="79"/>
      <c r="BW1737" s="79"/>
      <c r="BX1737" s="79"/>
      <c r="BY1737" s="79"/>
      <c r="BZ1737" s="79"/>
    </row>
    <row r="1738" spans="1:78">
      <c r="A1738" s="79"/>
      <c r="B1738" s="79"/>
      <c r="C1738" s="79"/>
      <c r="D1738" s="79"/>
      <c r="E1738" s="79"/>
      <c r="F1738" s="79"/>
      <c r="G1738" s="79"/>
      <c r="H1738" s="79"/>
      <c r="I1738" s="79"/>
      <c r="J1738" s="79"/>
      <c r="K1738" s="79"/>
      <c r="L1738" s="79"/>
      <c r="AE1738" s="79"/>
      <c r="AF1738" s="79"/>
      <c r="AG1738" s="79"/>
      <c r="AH1738" s="79"/>
      <c r="AI1738" s="79"/>
      <c r="AJ1738" s="79"/>
      <c r="AK1738" s="79"/>
      <c r="AL1738" s="79"/>
      <c r="AM1738" s="79"/>
      <c r="AN1738" s="79"/>
      <c r="AO1738" s="79"/>
      <c r="AP1738" s="79"/>
      <c r="AQ1738" s="79"/>
      <c r="AR1738" s="79"/>
      <c r="AS1738" s="79"/>
      <c r="AT1738" s="79"/>
      <c r="AU1738" s="79"/>
      <c r="AV1738" s="79"/>
      <c r="AW1738" s="79"/>
      <c r="AX1738" s="79"/>
      <c r="AY1738" s="79"/>
      <c r="AZ1738" s="79"/>
      <c r="BA1738" s="79"/>
      <c r="BB1738" s="79"/>
      <c r="BC1738" s="79"/>
      <c r="BD1738" s="79"/>
      <c r="BE1738" s="79"/>
      <c r="BF1738" s="79"/>
      <c r="BG1738" s="79"/>
      <c r="BH1738" s="79"/>
      <c r="BI1738" s="79"/>
      <c r="BJ1738" s="79"/>
      <c r="BK1738" s="79"/>
      <c r="BL1738" s="79"/>
      <c r="BM1738" s="79"/>
      <c r="BN1738" s="79"/>
      <c r="BO1738" s="79"/>
      <c r="BP1738" s="79"/>
      <c r="BQ1738" s="79"/>
      <c r="BR1738" s="79"/>
      <c r="BS1738" s="79"/>
      <c r="BT1738" s="79"/>
      <c r="BU1738" s="79"/>
      <c r="BV1738" s="79"/>
      <c r="BW1738" s="79"/>
      <c r="BX1738" s="79"/>
      <c r="BY1738" s="79"/>
      <c r="BZ1738" s="79"/>
    </row>
    <row r="1739" spans="1:78">
      <c r="A1739" s="79"/>
      <c r="B1739" s="79"/>
      <c r="C1739" s="79"/>
      <c r="D1739" s="79"/>
      <c r="E1739" s="79"/>
      <c r="F1739" s="79"/>
      <c r="G1739" s="79"/>
      <c r="H1739" s="79"/>
      <c r="I1739" s="79"/>
      <c r="J1739" s="79"/>
      <c r="K1739" s="79"/>
      <c r="L1739" s="79"/>
      <c r="AE1739" s="79"/>
      <c r="AF1739" s="79"/>
      <c r="AG1739" s="79"/>
      <c r="AH1739" s="79"/>
      <c r="AI1739" s="79"/>
      <c r="AJ1739" s="79"/>
      <c r="AK1739" s="79"/>
      <c r="AL1739" s="79"/>
      <c r="AM1739" s="79"/>
      <c r="AN1739" s="79"/>
      <c r="AO1739" s="79"/>
      <c r="AP1739" s="79"/>
      <c r="AQ1739" s="79"/>
      <c r="AR1739" s="79"/>
      <c r="AS1739" s="79"/>
      <c r="AT1739" s="79"/>
      <c r="AU1739" s="79"/>
      <c r="AV1739" s="79"/>
      <c r="AW1739" s="79"/>
      <c r="AX1739" s="79"/>
      <c r="AY1739" s="79"/>
      <c r="AZ1739" s="79"/>
      <c r="BA1739" s="79"/>
      <c r="BB1739" s="79"/>
      <c r="BC1739" s="79"/>
      <c r="BD1739" s="79"/>
      <c r="BE1739" s="79"/>
      <c r="BF1739" s="79"/>
      <c r="BG1739" s="79"/>
      <c r="BH1739" s="79"/>
      <c r="BI1739" s="79"/>
      <c r="BJ1739" s="79"/>
      <c r="BK1739" s="79"/>
      <c r="BL1739" s="79"/>
      <c r="BM1739" s="79"/>
      <c r="BN1739" s="79"/>
      <c r="BO1739" s="79"/>
      <c r="BP1739" s="79"/>
      <c r="BQ1739" s="79"/>
      <c r="BR1739" s="79"/>
      <c r="BS1739" s="79"/>
      <c r="BT1739" s="79"/>
      <c r="BU1739" s="79"/>
      <c r="BV1739" s="79"/>
      <c r="BW1739" s="79"/>
      <c r="BX1739" s="79"/>
      <c r="BY1739" s="79"/>
      <c r="BZ1739" s="79"/>
    </row>
    <row r="1740" spans="1:78">
      <c r="A1740" s="79"/>
      <c r="B1740" s="79"/>
      <c r="C1740" s="79"/>
      <c r="D1740" s="79"/>
      <c r="E1740" s="79"/>
      <c r="F1740" s="79"/>
      <c r="G1740" s="79"/>
      <c r="H1740" s="79"/>
      <c r="I1740" s="79"/>
      <c r="J1740" s="79"/>
      <c r="K1740" s="79"/>
      <c r="L1740" s="79"/>
      <c r="AE1740" s="79"/>
      <c r="AF1740" s="79"/>
      <c r="AG1740" s="79"/>
      <c r="AH1740" s="79"/>
      <c r="AI1740" s="79"/>
      <c r="AJ1740" s="79"/>
      <c r="AK1740" s="79"/>
      <c r="AL1740" s="79"/>
      <c r="AM1740" s="79"/>
      <c r="AN1740" s="79"/>
      <c r="AO1740" s="79"/>
      <c r="AP1740" s="79"/>
      <c r="AQ1740" s="79"/>
      <c r="AR1740" s="79"/>
      <c r="AS1740" s="79"/>
      <c r="AT1740" s="79"/>
      <c r="AU1740" s="79"/>
      <c r="AV1740" s="79"/>
      <c r="AW1740" s="79"/>
      <c r="AX1740" s="79"/>
      <c r="AY1740" s="79"/>
      <c r="AZ1740" s="79"/>
      <c r="BA1740" s="79"/>
      <c r="BB1740" s="79"/>
      <c r="BC1740" s="79"/>
      <c r="BD1740" s="79"/>
      <c r="BE1740" s="79"/>
      <c r="BF1740" s="79"/>
      <c r="BG1740" s="79"/>
      <c r="BH1740" s="79"/>
      <c r="BI1740" s="79"/>
      <c r="BJ1740" s="79"/>
      <c r="BK1740" s="79"/>
      <c r="BL1740" s="79"/>
      <c r="BM1740" s="79"/>
      <c r="BN1740" s="79"/>
      <c r="BO1740" s="79"/>
      <c r="BP1740" s="79"/>
      <c r="BQ1740" s="79"/>
      <c r="BR1740" s="79"/>
      <c r="BS1740" s="79"/>
      <c r="BT1740" s="79"/>
      <c r="BU1740" s="79"/>
      <c r="BV1740" s="79"/>
      <c r="BW1740" s="79"/>
      <c r="BX1740" s="79"/>
      <c r="BY1740" s="79"/>
      <c r="BZ1740" s="79"/>
    </row>
    <row r="1741" spans="1:78">
      <c r="A1741" s="79"/>
      <c r="B1741" s="79"/>
      <c r="C1741" s="79"/>
      <c r="D1741" s="79"/>
      <c r="E1741" s="79"/>
      <c r="F1741" s="79"/>
      <c r="G1741" s="79"/>
      <c r="H1741" s="79"/>
      <c r="I1741" s="79"/>
      <c r="J1741" s="79"/>
      <c r="K1741" s="79"/>
      <c r="L1741" s="79"/>
      <c r="AE1741" s="79"/>
      <c r="AF1741" s="79"/>
      <c r="AG1741" s="79"/>
      <c r="AH1741" s="79"/>
      <c r="AI1741" s="79"/>
      <c r="AJ1741" s="79"/>
      <c r="AK1741" s="79"/>
      <c r="AL1741" s="79"/>
      <c r="AM1741" s="79"/>
      <c r="AN1741" s="79"/>
      <c r="AO1741" s="79"/>
      <c r="AP1741" s="79"/>
      <c r="AQ1741" s="79"/>
      <c r="AR1741" s="79"/>
      <c r="AS1741" s="79"/>
      <c r="AT1741" s="79"/>
      <c r="AU1741" s="79"/>
      <c r="AV1741" s="79"/>
      <c r="AW1741" s="79"/>
      <c r="AX1741" s="79"/>
      <c r="AY1741" s="79"/>
      <c r="AZ1741" s="79"/>
      <c r="BA1741" s="79"/>
      <c r="BB1741" s="79"/>
      <c r="BC1741" s="79"/>
      <c r="BD1741" s="79"/>
      <c r="BE1741" s="79"/>
      <c r="BF1741" s="79"/>
      <c r="BG1741" s="79"/>
      <c r="BH1741" s="79"/>
      <c r="BI1741" s="79"/>
      <c r="BJ1741" s="79"/>
      <c r="BK1741" s="79"/>
      <c r="BL1741" s="79"/>
      <c r="BM1741" s="79"/>
      <c r="BN1741" s="79"/>
      <c r="BO1741" s="79"/>
      <c r="BP1741" s="79"/>
      <c r="BQ1741" s="79"/>
      <c r="BR1741" s="79"/>
      <c r="BS1741" s="79"/>
      <c r="BT1741" s="79"/>
      <c r="BU1741" s="79"/>
      <c r="BV1741" s="79"/>
      <c r="BW1741" s="79"/>
      <c r="BX1741" s="79"/>
      <c r="BY1741" s="79"/>
      <c r="BZ1741" s="79"/>
    </row>
    <row r="1742" spans="1:78">
      <c r="A1742" s="79"/>
      <c r="B1742" s="79"/>
      <c r="C1742" s="79"/>
      <c r="D1742" s="79"/>
      <c r="E1742" s="79"/>
      <c r="F1742" s="79"/>
      <c r="G1742" s="79"/>
      <c r="H1742" s="79"/>
      <c r="I1742" s="79"/>
      <c r="J1742" s="79"/>
      <c r="K1742" s="79"/>
      <c r="L1742" s="79"/>
      <c r="AE1742" s="79"/>
      <c r="AF1742" s="79"/>
      <c r="AG1742" s="79"/>
      <c r="AH1742" s="79"/>
      <c r="AI1742" s="79"/>
      <c r="AJ1742" s="79"/>
      <c r="AK1742" s="79"/>
      <c r="AL1742" s="79"/>
      <c r="AM1742" s="79"/>
      <c r="AN1742" s="79"/>
      <c r="AO1742" s="79"/>
      <c r="AP1742" s="79"/>
      <c r="AQ1742" s="79"/>
      <c r="AR1742" s="79"/>
      <c r="AS1742" s="79"/>
      <c r="AT1742" s="79"/>
      <c r="AU1742" s="79"/>
      <c r="AV1742" s="79"/>
      <c r="AW1742" s="79"/>
      <c r="AX1742" s="79"/>
      <c r="AY1742" s="79"/>
      <c r="AZ1742" s="79"/>
      <c r="BA1742" s="79"/>
      <c r="BB1742" s="79"/>
      <c r="BC1742" s="79"/>
      <c r="BD1742" s="79"/>
      <c r="BE1742" s="79"/>
      <c r="BF1742" s="79"/>
      <c r="BG1742" s="79"/>
      <c r="BH1742" s="79"/>
      <c r="BI1742" s="79"/>
      <c r="BJ1742" s="79"/>
      <c r="BK1742" s="79"/>
      <c r="BL1742" s="79"/>
      <c r="BM1742" s="79"/>
      <c r="BN1742" s="79"/>
      <c r="BO1742" s="79"/>
      <c r="BP1742" s="79"/>
      <c r="BQ1742" s="79"/>
      <c r="BR1742" s="79"/>
      <c r="BS1742" s="79"/>
      <c r="BT1742" s="79"/>
      <c r="BU1742" s="79"/>
      <c r="BV1742" s="79"/>
      <c r="BW1742" s="79"/>
      <c r="BX1742" s="79"/>
      <c r="BY1742" s="79"/>
      <c r="BZ1742" s="79"/>
    </row>
    <row r="1743" spans="1:78">
      <c r="A1743" s="79"/>
      <c r="B1743" s="79"/>
      <c r="C1743" s="79"/>
      <c r="D1743" s="79"/>
      <c r="E1743" s="79"/>
      <c r="F1743" s="79"/>
      <c r="G1743" s="79"/>
      <c r="H1743" s="79"/>
      <c r="I1743" s="79"/>
      <c r="J1743" s="79"/>
      <c r="K1743" s="79"/>
      <c r="L1743" s="79"/>
      <c r="AE1743" s="79"/>
      <c r="AF1743" s="79"/>
      <c r="AG1743" s="79"/>
      <c r="AH1743" s="79"/>
      <c r="AI1743" s="79"/>
      <c r="AJ1743" s="79"/>
      <c r="AK1743" s="79"/>
      <c r="AL1743" s="79"/>
      <c r="AM1743" s="79"/>
      <c r="AN1743" s="79"/>
      <c r="AO1743" s="79"/>
      <c r="AP1743" s="79"/>
      <c r="AQ1743" s="79"/>
      <c r="AR1743" s="79"/>
      <c r="AS1743" s="79"/>
      <c r="AT1743" s="79"/>
      <c r="AU1743" s="79"/>
      <c r="AV1743" s="79"/>
      <c r="AW1743" s="79"/>
      <c r="AX1743" s="79"/>
      <c r="AY1743" s="79"/>
      <c r="AZ1743" s="79"/>
      <c r="BA1743" s="79"/>
      <c r="BB1743" s="79"/>
      <c r="BC1743" s="79"/>
      <c r="BD1743" s="79"/>
      <c r="BE1743" s="79"/>
      <c r="BF1743" s="79"/>
      <c r="BG1743" s="79"/>
      <c r="BH1743" s="79"/>
      <c r="BI1743" s="79"/>
      <c r="BJ1743" s="79"/>
      <c r="BK1743" s="79"/>
      <c r="BL1743" s="79"/>
      <c r="BM1743" s="79"/>
      <c r="BN1743" s="79"/>
      <c r="BO1743" s="79"/>
      <c r="BP1743" s="79"/>
      <c r="BQ1743" s="79"/>
      <c r="BR1743" s="79"/>
      <c r="BS1743" s="79"/>
      <c r="BT1743" s="79"/>
      <c r="BU1743" s="79"/>
      <c r="BV1743" s="79"/>
      <c r="BW1743" s="79"/>
      <c r="BX1743" s="79"/>
      <c r="BY1743" s="79"/>
      <c r="BZ1743" s="79"/>
    </row>
    <row r="1744" spans="1:78">
      <c r="A1744" s="79"/>
      <c r="B1744" s="79"/>
      <c r="C1744" s="79"/>
      <c r="D1744" s="79"/>
      <c r="E1744" s="79"/>
      <c r="F1744" s="79"/>
      <c r="G1744" s="79"/>
      <c r="H1744" s="79"/>
      <c r="I1744" s="79"/>
      <c r="J1744" s="79"/>
      <c r="K1744" s="79"/>
      <c r="L1744" s="79"/>
      <c r="AE1744" s="79"/>
      <c r="AF1744" s="79"/>
      <c r="AG1744" s="79"/>
      <c r="AH1744" s="79"/>
      <c r="AI1744" s="79"/>
      <c r="AJ1744" s="79"/>
      <c r="AK1744" s="79"/>
      <c r="AL1744" s="79"/>
      <c r="AM1744" s="79"/>
      <c r="AN1744" s="79"/>
      <c r="AO1744" s="79"/>
      <c r="AP1744" s="79"/>
      <c r="AQ1744" s="79"/>
      <c r="AR1744" s="79"/>
      <c r="AS1744" s="79"/>
      <c r="AT1744" s="79"/>
      <c r="AU1744" s="79"/>
      <c r="AV1744" s="79"/>
      <c r="AW1744" s="79"/>
      <c r="AX1744" s="79"/>
      <c r="AY1744" s="79"/>
      <c r="AZ1744" s="79"/>
      <c r="BA1744" s="79"/>
      <c r="BB1744" s="79"/>
      <c r="BC1744" s="79"/>
      <c r="BD1744" s="79"/>
      <c r="BE1744" s="79"/>
      <c r="BF1744" s="79"/>
      <c r="BG1744" s="79"/>
      <c r="BH1744" s="79"/>
      <c r="BI1744" s="79"/>
      <c r="BJ1744" s="79"/>
      <c r="BK1744" s="79"/>
      <c r="BL1744" s="79"/>
      <c r="BM1744" s="79"/>
      <c r="BN1744" s="79"/>
      <c r="BO1744" s="79"/>
      <c r="BP1744" s="79"/>
      <c r="BQ1744" s="79"/>
      <c r="BR1744" s="79"/>
      <c r="BS1744" s="79"/>
      <c r="BT1744" s="79"/>
      <c r="BU1744" s="79"/>
      <c r="BV1744" s="79"/>
      <c r="BW1744" s="79"/>
      <c r="BX1744" s="79"/>
      <c r="BY1744" s="79"/>
      <c r="BZ1744" s="79"/>
    </row>
    <row r="1745" spans="1:78">
      <c r="A1745" s="79"/>
      <c r="B1745" s="79"/>
      <c r="C1745" s="79"/>
      <c r="D1745" s="79"/>
      <c r="E1745" s="79"/>
      <c r="F1745" s="79"/>
      <c r="G1745" s="79"/>
      <c r="H1745" s="79"/>
      <c r="I1745" s="79"/>
      <c r="J1745" s="79"/>
      <c r="K1745" s="79"/>
      <c r="L1745" s="79"/>
      <c r="AE1745" s="79"/>
      <c r="AF1745" s="79"/>
      <c r="AG1745" s="79"/>
      <c r="AH1745" s="79"/>
      <c r="AI1745" s="79"/>
      <c r="AJ1745" s="79"/>
      <c r="AK1745" s="79"/>
      <c r="AL1745" s="79"/>
      <c r="AM1745" s="79"/>
      <c r="AN1745" s="79"/>
      <c r="AO1745" s="79"/>
      <c r="AP1745" s="79"/>
      <c r="AQ1745" s="79"/>
      <c r="AR1745" s="79"/>
      <c r="AS1745" s="79"/>
      <c r="AT1745" s="79"/>
      <c r="AU1745" s="79"/>
      <c r="AV1745" s="79"/>
      <c r="AW1745" s="79"/>
      <c r="AX1745" s="79"/>
      <c r="AY1745" s="79"/>
      <c r="AZ1745" s="79"/>
      <c r="BA1745" s="79"/>
      <c r="BB1745" s="79"/>
      <c r="BC1745" s="79"/>
      <c r="BD1745" s="79"/>
      <c r="BE1745" s="79"/>
      <c r="BF1745" s="79"/>
      <c r="BG1745" s="79"/>
      <c r="BH1745" s="79"/>
      <c r="BI1745" s="79"/>
      <c r="BJ1745" s="79"/>
      <c r="BK1745" s="79"/>
      <c r="BL1745" s="79"/>
      <c r="BM1745" s="79"/>
      <c r="BN1745" s="79"/>
      <c r="BO1745" s="79"/>
      <c r="BP1745" s="79"/>
      <c r="BQ1745" s="79"/>
      <c r="BR1745" s="79"/>
      <c r="BS1745" s="79"/>
      <c r="BT1745" s="79"/>
      <c r="BU1745" s="79"/>
      <c r="BV1745" s="79"/>
      <c r="BW1745" s="79"/>
      <c r="BX1745" s="79"/>
      <c r="BY1745" s="79"/>
      <c r="BZ1745" s="79"/>
    </row>
    <row r="1746" spans="1:78">
      <c r="A1746" s="79"/>
      <c r="B1746" s="79"/>
      <c r="C1746" s="79"/>
      <c r="D1746" s="79"/>
      <c r="E1746" s="79"/>
      <c r="F1746" s="79"/>
      <c r="G1746" s="79"/>
      <c r="H1746" s="79"/>
      <c r="I1746" s="79"/>
      <c r="J1746" s="79"/>
      <c r="K1746" s="79"/>
      <c r="L1746" s="79"/>
      <c r="AE1746" s="79"/>
      <c r="AF1746" s="79"/>
      <c r="AG1746" s="79"/>
      <c r="AH1746" s="79"/>
      <c r="AI1746" s="79"/>
      <c r="AJ1746" s="79"/>
      <c r="AK1746" s="79"/>
      <c r="AL1746" s="79"/>
      <c r="AM1746" s="79"/>
      <c r="AN1746" s="79"/>
      <c r="AO1746" s="79"/>
      <c r="AP1746" s="79"/>
      <c r="AQ1746" s="79"/>
      <c r="AR1746" s="79"/>
      <c r="AS1746" s="79"/>
      <c r="AT1746" s="79"/>
      <c r="AU1746" s="79"/>
      <c r="AV1746" s="79"/>
      <c r="AW1746" s="79"/>
      <c r="AX1746" s="79"/>
      <c r="AY1746" s="79"/>
      <c r="AZ1746" s="79"/>
      <c r="BA1746" s="79"/>
      <c r="BB1746" s="79"/>
      <c r="BC1746" s="79"/>
      <c r="BD1746" s="79"/>
      <c r="BE1746" s="79"/>
      <c r="BF1746" s="79"/>
      <c r="BG1746" s="79"/>
      <c r="BH1746" s="79"/>
      <c r="BI1746" s="79"/>
      <c r="BJ1746" s="79"/>
      <c r="BK1746" s="79"/>
      <c r="BL1746" s="79"/>
      <c r="BM1746" s="79"/>
      <c r="BN1746" s="79"/>
      <c r="BO1746" s="79"/>
      <c r="BP1746" s="79"/>
      <c r="BQ1746" s="79"/>
      <c r="BR1746" s="79"/>
      <c r="BS1746" s="79"/>
      <c r="BT1746" s="79"/>
      <c r="BU1746" s="79"/>
      <c r="BV1746" s="79"/>
      <c r="BW1746" s="79"/>
      <c r="BX1746" s="79"/>
      <c r="BY1746" s="79"/>
      <c r="BZ1746" s="79"/>
    </row>
    <row r="1747" spans="1:78">
      <c r="A1747" s="79"/>
      <c r="B1747" s="79"/>
      <c r="C1747" s="79"/>
      <c r="D1747" s="79"/>
      <c r="E1747" s="79"/>
      <c r="F1747" s="79"/>
      <c r="G1747" s="79"/>
      <c r="H1747" s="79"/>
      <c r="I1747" s="79"/>
      <c r="J1747" s="79"/>
      <c r="K1747" s="79"/>
      <c r="L1747" s="79"/>
      <c r="AE1747" s="79"/>
      <c r="AF1747" s="79"/>
      <c r="AG1747" s="79"/>
      <c r="AH1747" s="79"/>
      <c r="AI1747" s="79"/>
      <c r="AJ1747" s="79"/>
      <c r="AK1747" s="79"/>
      <c r="AL1747" s="79"/>
      <c r="AM1747" s="79"/>
      <c r="AN1747" s="79"/>
      <c r="AO1747" s="79"/>
      <c r="AP1747" s="79"/>
      <c r="AQ1747" s="79"/>
      <c r="AR1747" s="79"/>
      <c r="AS1747" s="79"/>
      <c r="AT1747" s="79"/>
      <c r="AU1747" s="79"/>
      <c r="AV1747" s="79"/>
      <c r="AW1747" s="79"/>
      <c r="AX1747" s="79"/>
      <c r="AY1747" s="79"/>
      <c r="AZ1747" s="79"/>
      <c r="BA1747" s="79"/>
      <c r="BB1747" s="79"/>
      <c r="BC1747" s="79"/>
      <c r="BD1747" s="79"/>
      <c r="BE1747" s="79"/>
      <c r="BF1747" s="79"/>
      <c r="BG1747" s="79"/>
      <c r="BH1747" s="79"/>
      <c r="BI1747" s="79"/>
      <c r="BJ1747" s="79"/>
      <c r="BK1747" s="79"/>
      <c r="BL1747" s="79"/>
      <c r="BM1747" s="79"/>
      <c r="BN1747" s="79"/>
      <c r="BO1747" s="79"/>
      <c r="BP1747" s="79"/>
      <c r="BQ1747" s="79"/>
      <c r="BR1747" s="79"/>
      <c r="BS1747" s="79"/>
      <c r="BT1747" s="79"/>
      <c r="BU1747" s="79"/>
      <c r="BV1747" s="79"/>
      <c r="BW1747" s="79"/>
      <c r="BX1747" s="79"/>
      <c r="BY1747" s="79"/>
      <c r="BZ1747" s="79"/>
    </row>
    <row r="1748" spans="1:78">
      <c r="A1748" s="79"/>
      <c r="B1748" s="79"/>
      <c r="C1748" s="79"/>
      <c r="D1748" s="79"/>
      <c r="E1748" s="79"/>
      <c r="F1748" s="79"/>
      <c r="G1748" s="79"/>
      <c r="H1748" s="79"/>
      <c r="I1748" s="79"/>
      <c r="J1748" s="79"/>
      <c r="K1748" s="79"/>
      <c r="L1748" s="79"/>
      <c r="AE1748" s="79"/>
      <c r="AF1748" s="79"/>
      <c r="AG1748" s="79"/>
      <c r="AH1748" s="79"/>
      <c r="AI1748" s="79"/>
      <c r="AJ1748" s="79"/>
      <c r="AK1748" s="79"/>
      <c r="AL1748" s="79"/>
      <c r="AM1748" s="79"/>
      <c r="AN1748" s="79"/>
      <c r="AO1748" s="79"/>
      <c r="AP1748" s="79"/>
      <c r="AQ1748" s="79"/>
      <c r="AR1748" s="79"/>
      <c r="AS1748" s="79"/>
      <c r="AT1748" s="79"/>
      <c r="AU1748" s="79"/>
      <c r="AV1748" s="79"/>
      <c r="AW1748" s="79"/>
      <c r="AX1748" s="79"/>
      <c r="AY1748" s="79"/>
      <c r="AZ1748" s="79"/>
      <c r="BA1748" s="79"/>
      <c r="BB1748" s="79"/>
      <c r="BC1748" s="79"/>
      <c r="BD1748" s="79"/>
      <c r="BE1748" s="79"/>
      <c r="BF1748" s="79"/>
      <c r="BG1748" s="79"/>
      <c r="BH1748" s="79"/>
      <c r="BI1748" s="79"/>
      <c r="BJ1748" s="79"/>
      <c r="BK1748" s="79"/>
      <c r="BL1748" s="79"/>
      <c r="BM1748" s="79"/>
      <c r="BN1748" s="79"/>
      <c r="BO1748" s="79"/>
      <c r="BP1748" s="79"/>
      <c r="BQ1748" s="79"/>
      <c r="BR1748" s="79"/>
      <c r="BS1748" s="79"/>
      <c r="BT1748" s="79"/>
      <c r="BU1748" s="79"/>
      <c r="BV1748" s="79"/>
      <c r="BW1748" s="79"/>
      <c r="BX1748" s="79"/>
      <c r="BY1748" s="79"/>
      <c r="BZ1748" s="79"/>
    </row>
    <row r="1749" spans="1:78">
      <c r="A1749" s="79"/>
      <c r="B1749" s="79"/>
      <c r="C1749" s="79"/>
      <c r="D1749" s="79"/>
      <c r="E1749" s="79"/>
      <c r="F1749" s="79"/>
      <c r="G1749" s="79"/>
      <c r="H1749" s="79"/>
      <c r="I1749" s="79"/>
      <c r="J1749" s="79"/>
      <c r="K1749" s="79"/>
      <c r="L1749" s="79"/>
      <c r="AE1749" s="79"/>
      <c r="AF1749" s="79"/>
      <c r="AG1749" s="79"/>
      <c r="AH1749" s="79"/>
      <c r="AI1749" s="79"/>
      <c r="AJ1749" s="79"/>
      <c r="AK1749" s="79"/>
      <c r="AL1749" s="79"/>
      <c r="AM1749" s="79"/>
      <c r="AN1749" s="79"/>
      <c r="AO1749" s="79"/>
      <c r="AP1749" s="79"/>
      <c r="AQ1749" s="79"/>
      <c r="AR1749" s="79"/>
      <c r="AS1749" s="79"/>
      <c r="AT1749" s="79"/>
      <c r="AU1749" s="79"/>
      <c r="AV1749" s="79"/>
      <c r="AW1749" s="79"/>
      <c r="AX1749" s="79"/>
      <c r="AY1749" s="79"/>
      <c r="AZ1749" s="79"/>
      <c r="BA1749" s="79"/>
      <c r="BB1749" s="79"/>
      <c r="BC1749" s="79"/>
      <c r="BD1749" s="79"/>
      <c r="BE1749" s="79"/>
      <c r="BF1749" s="79"/>
      <c r="BG1749" s="79"/>
      <c r="BH1749" s="79"/>
      <c r="BI1749" s="79"/>
      <c r="BJ1749" s="79"/>
      <c r="BK1749" s="79"/>
      <c r="BL1749" s="79"/>
      <c r="BM1749" s="79"/>
      <c r="BN1749" s="79"/>
      <c r="BO1749" s="79"/>
      <c r="BP1749" s="79"/>
      <c r="BQ1749" s="79"/>
      <c r="BR1749" s="79"/>
      <c r="BS1749" s="79"/>
      <c r="BT1749" s="79"/>
      <c r="BU1749" s="79"/>
      <c r="BV1749" s="79"/>
      <c r="BW1749" s="79"/>
      <c r="BX1749" s="79"/>
      <c r="BY1749" s="79"/>
      <c r="BZ1749" s="79"/>
    </row>
    <row r="1750" spans="1:78">
      <c r="A1750" s="79"/>
      <c r="B1750" s="79"/>
      <c r="C1750" s="79"/>
      <c r="D1750" s="79"/>
      <c r="E1750" s="79"/>
      <c r="F1750" s="79"/>
      <c r="G1750" s="79"/>
      <c r="H1750" s="79"/>
      <c r="I1750" s="79"/>
      <c r="J1750" s="79"/>
      <c r="K1750" s="79"/>
      <c r="L1750" s="79"/>
      <c r="AE1750" s="79"/>
      <c r="AF1750" s="79"/>
      <c r="AG1750" s="79"/>
      <c r="AH1750" s="79"/>
      <c r="AI1750" s="79"/>
      <c r="AJ1750" s="79"/>
      <c r="AK1750" s="79"/>
      <c r="AL1750" s="79"/>
      <c r="AM1750" s="79"/>
      <c r="AN1750" s="79"/>
      <c r="AO1750" s="79"/>
      <c r="AP1750" s="79"/>
      <c r="AQ1750" s="79"/>
      <c r="AR1750" s="79"/>
      <c r="AS1750" s="79"/>
      <c r="AT1750" s="79"/>
      <c r="AU1750" s="79"/>
      <c r="AV1750" s="79"/>
      <c r="AW1750" s="79"/>
      <c r="AX1750" s="79"/>
      <c r="AY1750" s="79"/>
      <c r="AZ1750" s="79"/>
      <c r="BA1750" s="79"/>
      <c r="BB1750" s="79"/>
      <c r="BC1750" s="79"/>
      <c r="BD1750" s="79"/>
      <c r="BE1750" s="79"/>
      <c r="BF1750" s="79"/>
      <c r="BG1750" s="79"/>
      <c r="BH1750" s="79"/>
      <c r="BI1750" s="79"/>
      <c r="BJ1750" s="79"/>
      <c r="BK1750" s="79"/>
      <c r="BL1750" s="79"/>
      <c r="BM1750" s="79"/>
      <c r="BN1750" s="79"/>
      <c r="BO1750" s="79"/>
      <c r="BP1750" s="79"/>
      <c r="BQ1750" s="79"/>
      <c r="BR1750" s="79"/>
      <c r="BS1750" s="79"/>
      <c r="BT1750" s="79"/>
      <c r="BU1750" s="79"/>
      <c r="BV1750" s="79"/>
      <c r="BW1750" s="79"/>
      <c r="BX1750" s="79"/>
      <c r="BY1750" s="79"/>
      <c r="BZ1750" s="79"/>
    </row>
    <row r="1751" spans="1:78">
      <c r="A1751" s="79"/>
      <c r="B1751" s="79"/>
      <c r="C1751" s="79"/>
      <c r="D1751" s="79"/>
      <c r="E1751" s="79"/>
      <c r="F1751" s="79"/>
      <c r="G1751" s="79"/>
      <c r="H1751" s="79"/>
      <c r="I1751" s="79"/>
      <c r="J1751" s="79"/>
      <c r="K1751" s="79"/>
      <c r="L1751" s="79"/>
      <c r="AE1751" s="79"/>
      <c r="AF1751" s="79"/>
      <c r="AG1751" s="79"/>
      <c r="AH1751" s="79"/>
      <c r="AI1751" s="79"/>
      <c r="AJ1751" s="79"/>
      <c r="AK1751" s="79"/>
      <c r="AL1751" s="79"/>
      <c r="AM1751" s="79"/>
      <c r="AN1751" s="79"/>
      <c r="AO1751" s="79"/>
      <c r="AP1751" s="79"/>
      <c r="AQ1751" s="79"/>
      <c r="AR1751" s="79"/>
      <c r="AS1751" s="79"/>
      <c r="AT1751" s="79"/>
      <c r="AU1751" s="79"/>
      <c r="AV1751" s="79"/>
      <c r="AW1751" s="79"/>
      <c r="AX1751" s="79"/>
      <c r="AY1751" s="79"/>
      <c r="AZ1751" s="79"/>
      <c r="BA1751" s="79"/>
      <c r="BB1751" s="79"/>
      <c r="BC1751" s="79"/>
      <c r="BD1751" s="79"/>
      <c r="BE1751" s="79"/>
      <c r="BF1751" s="79"/>
      <c r="BG1751" s="79"/>
      <c r="BH1751" s="79"/>
      <c r="BI1751" s="79"/>
      <c r="BJ1751" s="79"/>
      <c r="BK1751" s="79"/>
      <c r="BL1751" s="79"/>
      <c r="BM1751" s="79"/>
      <c r="BN1751" s="79"/>
      <c r="BO1751" s="79"/>
      <c r="BP1751" s="79"/>
      <c r="BQ1751" s="79"/>
      <c r="BR1751" s="79"/>
      <c r="BS1751" s="79"/>
      <c r="BT1751" s="79"/>
      <c r="BU1751" s="79"/>
      <c r="BV1751" s="79"/>
      <c r="BW1751" s="79"/>
      <c r="BX1751" s="79"/>
      <c r="BY1751" s="79"/>
      <c r="BZ1751" s="79"/>
    </row>
    <row r="1752" spans="1:78">
      <c r="A1752" s="79"/>
      <c r="B1752" s="79"/>
      <c r="C1752" s="79"/>
      <c r="D1752" s="79"/>
      <c r="E1752" s="79"/>
      <c r="F1752" s="79"/>
      <c r="G1752" s="79"/>
      <c r="H1752" s="79"/>
      <c r="I1752" s="79"/>
      <c r="J1752" s="79"/>
      <c r="K1752" s="79"/>
      <c r="L1752" s="79"/>
      <c r="AE1752" s="79"/>
      <c r="AF1752" s="79"/>
      <c r="AG1752" s="79"/>
      <c r="AH1752" s="79"/>
      <c r="AI1752" s="79"/>
      <c r="AJ1752" s="79"/>
      <c r="AK1752" s="79"/>
      <c r="AL1752" s="79"/>
      <c r="AM1752" s="79"/>
      <c r="AN1752" s="79"/>
      <c r="AO1752" s="79"/>
      <c r="AP1752" s="79"/>
      <c r="AQ1752" s="79"/>
      <c r="AR1752" s="79"/>
      <c r="AS1752" s="79"/>
      <c r="AT1752" s="79"/>
      <c r="AU1752" s="79"/>
      <c r="AV1752" s="79"/>
      <c r="AW1752" s="79"/>
      <c r="AX1752" s="79"/>
      <c r="AY1752" s="79"/>
      <c r="AZ1752" s="79"/>
      <c r="BA1752" s="79"/>
      <c r="BB1752" s="79"/>
      <c r="BC1752" s="79"/>
      <c r="BD1752" s="79"/>
      <c r="BE1752" s="79"/>
      <c r="BF1752" s="79"/>
      <c r="BG1752" s="79"/>
      <c r="BH1752" s="79"/>
      <c r="BI1752" s="79"/>
      <c r="BJ1752" s="79"/>
      <c r="BK1752" s="79"/>
      <c r="BL1752" s="79"/>
      <c r="BM1752" s="79"/>
      <c r="BN1752" s="79"/>
      <c r="BO1752" s="79"/>
      <c r="BP1752" s="79"/>
      <c r="BQ1752" s="79"/>
      <c r="BR1752" s="79"/>
      <c r="BS1752" s="79"/>
      <c r="BT1752" s="79"/>
      <c r="BU1752" s="79"/>
      <c r="BV1752" s="79"/>
      <c r="BW1752" s="79"/>
      <c r="BX1752" s="79"/>
      <c r="BY1752" s="79"/>
      <c r="BZ1752" s="79"/>
    </row>
    <row r="1753" spans="1:78">
      <c r="A1753" s="79"/>
      <c r="B1753" s="79"/>
      <c r="C1753" s="79"/>
      <c r="D1753" s="79"/>
      <c r="E1753" s="79"/>
      <c r="F1753" s="79"/>
      <c r="G1753" s="79"/>
      <c r="H1753" s="79"/>
      <c r="I1753" s="79"/>
      <c r="J1753" s="79"/>
      <c r="K1753" s="79"/>
      <c r="L1753" s="79"/>
      <c r="AE1753" s="79"/>
      <c r="AF1753" s="79"/>
      <c r="AG1753" s="79"/>
      <c r="AH1753" s="79"/>
      <c r="AI1753" s="79"/>
      <c r="AJ1753" s="79"/>
      <c r="AK1753" s="79"/>
      <c r="AL1753" s="79"/>
      <c r="AM1753" s="79"/>
      <c r="AN1753" s="79"/>
      <c r="AO1753" s="79"/>
      <c r="AP1753" s="79"/>
      <c r="AQ1753" s="79"/>
      <c r="AR1753" s="79"/>
      <c r="AS1753" s="79"/>
      <c r="AT1753" s="79"/>
      <c r="AU1753" s="79"/>
      <c r="AV1753" s="79"/>
      <c r="AW1753" s="79"/>
      <c r="AX1753" s="79"/>
      <c r="AY1753" s="79"/>
      <c r="AZ1753" s="79"/>
      <c r="BA1753" s="79"/>
      <c r="BB1753" s="79"/>
      <c r="BC1753" s="79"/>
      <c r="BD1753" s="79"/>
      <c r="BE1753" s="79"/>
      <c r="BF1753" s="79"/>
      <c r="BG1753" s="79"/>
      <c r="BH1753" s="79"/>
      <c r="BI1753" s="79"/>
      <c r="BJ1753" s="79"/>
      <c r="BK1753" s="79"/>
      <c r="BL1753" s="79"/>
      <c r="BM1753" s="79"/>
      <c r="BN1753" s="79"/>
      <c r="BO1753" s="79"/>
      <c r="BP1753" s="79"/>
      <c r="BQ1753" s="79"/>
      <c r="BR1753" s="79"/>
      <c r="BS1753" s="79"/>
      <c r="BT1753" s="79"/>
      <c r="BU1753" s="79"/>
      <c r="BV1753" s="79"/>
      <c r="BW1753" s="79"/>
      <c r="BX1753" s="79"/>
      <c r="BY1753" s="79"/>
      <c r="BZ1753" s="79"/>
    </row>
    <row r="1754" spans="1:78">
      <c r="A1754" s="79"/>
      <c r="B1754" s="79"/>
      <c r="C1754" s="79"/>
      <c r="D1754" s="79"/>
      <c r="E1754" s="79"/>
      <c r="F1754" s="79"/>
      <c r="G1754" s="79"/>
      <c r="H1754" s="79"/>
      <c r="I1754" s="79"/>
      <c r="J1754" s="79"/>
      <c r="K1754" s="79"/>
      <c r="L1754" s="79"/>
      <c r="AE1754" s="79"/>
      <c r="AF1754" s="79"/>
      <c r="AG1754" s="79"/>
      <c r="AH1754" s="79"/>
      <c r="AI1754" s="79"/>
      <c r="AJ1754" s="79"/>
      <c r="AK1754" s="79"/>
      <c r="AL1754" s="79"/>
      <c r="AM1754" s="79"/>
      <c r="AN1754" s="79"/>
      <c r="AO1754" s="79"/>
      <c r="AP1754" s="79"/>
      <c r="AQ1754" s="79"/>
      <c r="AR1754" s="79"/>
      <c r="AS1754" s="79"/>
      <c r="AT1754" s="79"/>
      <c r="AU1754" s="79"/>
      <c r="AV1754" s="79"/>
      <c r="AW1754" s="79"/>
      <c r="AX1754" s="79"/>
      <c r="AY1754" s="79"/>
      <c r="AZ1754" s="79"/>
      <c r="BA1754" s="79"/>
      <c r="BB1754" s="79"/>
      <c r="BC1754" s="79"/>
      <c r="BD1754" s="79"/>
      <c r="BE1754" s="79"/>
      <c r="BF1754" s="79"/>
      <c r="BG1754" s="79"/>
      <c r="BH1754" s="79"/>
      <c r="BI1754" s="79"/>
      <c r="BJ1754" s="79"/>
      <c r="BK1754" s="79"/>
      <c r="BL1754" s="79"/>
      <c r="BM1754" s="79"/>
      <c r="BN1754" s="79"/>
      <c r="BO1754" s="79"/>
      <c r="BP1754" s="79"/>
      <c r="BQ1754" s="79"/>
      <c r="BR1754" s="79"/>
      <c r="BS1754" s="79"/>
      <c r="BT1754" s="79"/>
      <c r="BU1754" s="79"/>
      <c r="BV1754" s="79"/>
      <c r="BW1754" s="79"/>
      <c r="BX1754" s="79"/>
      <c r="BY1754" s="79"/>
      <c r="BZ1754" s="79"/>
    </row>
    <row r="1755" spans="1:78">
      <c r="A1755" s="79"/>
      <c r="B1755" s="79"/>
      <c r="C1755" s="79"/>
      <c r="D1755" s="79"/>
      <c r="E1755" s="79"/>
      <c r="F1755" s="79"/>
      <c r="G1755" s="79"/>
      <c r="H1755" s="79"/>
      <c r="I1755" s="79"/>
      <c r="J1755" s="79"/>
      <c r="K1755" s="79"/>
      <c r="L1755" s="79"/>
      <c r="AE1755" s="79"/>
      <c r="AF1755" s="79"/>
      <c r="AG1755" s="79"/>
      <c r="AH1755" s="79"/>
      <c r="AI1755" s="79"/>
      <c r="AJ1755" s="79"/>
      <c r="AK1755" s="79"/>
      <c r="AL1755" s="79"/>
      <c r="AM1755" s="79"/>
      <c r="AN1755" s="79"/>
      <c r="AO1755" s="79"/>
      <c r="AP1755" s="79"/>
      <c r="AQ1755" s="79"/>
      <c r="AR1755" s="79"/>
      <c r="AS1755" s="79"/>
      <c r="AT1755" s="79"/>
      <c r="AU1755" s="79"/>
      <c r="AV1755" s="79"/>
      <c r="AW1755" s="79"/>
      <c r="AX1755" s="79"/>
      <c r="AY1755" s="79"/>
      <c r="AZ1755" s="79"/>
      <c r="BA1755" s="79"/>
      <c r="BB1755" s="79"/>
      <c r="BC1755" s="79"/>
      <c r="BD1755" s="79"/>
      <c r="BE1755" s="79"/>
      <c r="BF1755" s="79"/>
      <c r="BG1755" s="79"/>
      <c r="BH1755" s="79"/>
      <c r="BI1755" s="79"/>
      <c r="BJ1755" s="79"/>
      <c r="BK1755" s="79"/>
      <c r="BL1755" s="79"/>
      <c r="BM1755" s="79"/>
      <c r="BN1755" s="79"/>
      <c r="BO1755" s="79"/>
      <c r="BP1755" s="79"/>
      <c r="BQ1755" s="79"/>
      <c r="BR1755" s="79"/>
      <c r="BS1755" s="79"/>
      <c r="BT1755" s="79"/>
      <c r="BU1755" s="79"/>
      <c r="BV1755" s="79"/>
      <c r="BW1755" s="79"/>
      <c r="BX1755" s="79"/>
      <c r="BY1755" s="79"/>
      <c r="BZ1755" s="79"/>
    </row>
    <row r="1756" spans="1:78">
      <c r="A1756" s="79"/>
      <c r="B1756" s="79"/>
      <c r="C1756" s="79"/>
      <c r="D1756" s="79"/>
      <c r="E1756" s="79"/>
      <c r="F1756" s="79"/>
      <c r="G1756" s="79"/>
      <c r="H1756" s="79"/>
      <c r="I1756" s="79"/>
      <c r="J1756" s="79"/>
      <c r="K1756" s="79"/>
      <c r="L1756" s="79"/>
      <c r="AE1756" s="79"/>
      <c r="AF1756" s="79"/>
      <c r="AG1756" s="79"/>
      <c r="AH1756" s="79"/>
      <c r="AI1756" s="79"/>
      <c r="AJ1756" s="79"/>
      <c r="AK1756" s="79"/>
      <c r="AL1756" s="79"/>
      <c r="AM1756" s="79"/>
      <c r="AN1756" s="79"/>
      <c r="AO1756" s="79"/>
      <c r="AP1756" s="79"/>
      <c r="AQ1756" s="79"/>
      <c r="AR1756" s="79"/>
      <c r="AS1756" s="79"/>
      <c r="AT1756" s="79"/>
      <c r="AU1756" s="79"/>
      <c r="AV1756" s="79"/>
      <c r="AW1756" s="79"/>
      <c r="AX1756" s="79"/>
      <c r="AY1756" s="79"/>
      <c r="AZ1756" s="79"/>
      <c r="BA1756" s="79"/>
      <c r="BB1756" s="79"/>
      <c r="BC1756" s="79"/>
      <c r="BD1756" s="79"/>
      <c r="BE1756" s="79"/>
      <c r="BF1756" s="79"/>
      <c r="BG1756" s="79"/>
      <c r="BH1756" s="79"/>
      <c r="BI1756" s="79"/>
      <c r="BJ1756" s="79"/>
      <c r="BK1756" s="79"/>
      <c r="BL1756" s="79"/>
      <c r="BM1756" s="79"/>
      <c r="BN1756" s="79"/>
      <c r="BO1756" s="79"/>
      <c r="BP1756" s="79"/>
      <c r="BQ1756" s="79"/>
      <c r="BR1756" s="79"/>
      <c r="BS1756" s="79"/>
      <c r="BT1756" s="79"/>
      <c r="BU1756" s="79"/>
      <c r="BV1756" s="79"/>
      <c r="BW1756" s="79"/>
      <c r="BX1756" s="79"/>
      <c r="BY1756" s="79"/>
      <c r="BZ1756" s="79"/>
    </row>
    <row r="1757" spans="1:78">
      <c r="A1757" s="79"/>
      <c r="B1757" s="79"/>
      <c r="C1757" s="79"/>
      <c r="D1757" s="79"/>
      <c r="E1757" s="79"/>
      <c r="F1757" s="79"/>
      <c r="G1757" s="79"/>
      <c r="H1757" s="79"/>
      <c r="I1757" s="79"/>
      <c r="J1757" s="79"/>
      <c r="K1757" s="79"/>
      <c r="L1757" s="79"/>
      <c r="AE1757" s="79"/>
      <c r="AF1757" s="79"/>
      <c r="AG1757" s="79"/>
      <c r="AH1757" s="79"/>
      <c r="AI1757" s="79"/>
      <c r="AJ1757" s="79"/>
      <c r="AK1757" s="79"/>
      <c r="AL1757" s="79"/>
      <c r="AM1757" s="79"/>
      <c r="AN1757" s="79"/>
      <c r="AO1757" s="79"/>
      <c r="AP1757" s="79"/>
      <c r="AQ1757" s="79"/>
      <c r="AR1757" s="79"/>
      <c r="AS1757" s="79"/>
      <c r="AT1757" s="79"/>
      <c r="AU1757" s="79"/>
      <c r="AV1757" s="79"/>
      <c r="AW1757" s="79"/>
      <c r="AX1757" s="79"/>
      <c r="AY1757" s="79"/>
      <c r="AZ1757" s="79"/>
      <c r="BA1757" s="79"/>
      <c r="BB1757" s="79"/>
      <c r="BC1757" s="79"/>
      <c r="BD1757" s="79"/>
      <c r="BE1757" s="79"/>
      <c r="BF1757" s="79"/>
      <c r="BG1757" s="79"/>
      <c r="BH1757" s="79"/>
      <c r="BI1757" s="79"/>
      <c r="BJ1757" s="79"/>
      <c r="BK1757" s="79"/>
      <c r="BL1757" s="79"/>
      <c r="BM1757" s="79"/>
      <c r="BN1757" s="79"/>
      <c r="BO1757" s="79"/>
      <c r="BP1757" s="79"/>
      <c r="BQ1757" s="79"/>
      <c r="BR1757" s="79"/>
      <c r="BS1757" s="79"/>
      <c r="BT1757" s="79"/>
      <c r="BU1757" s="79"/>
      <c r="BV1757" s="79"/>
      <c r="BW1757" s="79"/>
      <c r="BX1757" s="79"/>
      <c r="BY1757" s="79"/>
      <c r="BZ1757" s="79"/>
    </row>
    <row r="1758" spans="1:78">
      <c r="A1758" s="79"/>
      <c r="B1758" s="79"/>
      <c r="C1758" s="79"/>
      <c r="D1758" s="79"/>
      <c r="E1758" s="79"/>
      <c r="F1758" s="79"/>
      <c r="G1758" s="79"/>
      <c r="H1758" s="79"/>
      <c r="I1758" s="79"/>
      <c r="J1758" s="79"/>
      <c r="K1758" s="79"/>
      <c r="L1758" s="79"/>
      <c r="AE1758" s="79"/>
      <c r="AF1758" s="79"/>
      <c r="AG1758" s="79"/>
      <c r="AH1758" s="79"/>
      <c r="AI1758" s="79"/>
      <c r="AJ1758" s="79"/>
      <c r="AK1758" s="79"/>
      <c r="AL1758" s="79"/>
      <c r="AM1758" s="79"/>
      <c r="AN1758" s="79"/>
      <c r="AO1758" s="79"/>
      <c r="AP1758" s="79"/>
      <c r="AQ1758" s="79"/>
      <c r="AR1758" s="79"/>
      <c r="AS1758" s="79"/>
      <c r="AT1758" s="79"/>
      <c r="AU1758" s="79"/>
      <c r="AV1758" s="79"/>
      <c r="AW1758" s="79"/>
      <c r="AX1758" s="79"/>
      <c r="AY1758" s="79"/>
      <c r="AZ1758" s="79"/>
      <c r="BA1758" s="79"/>
      <c r="BB1758" s="79"/>
      <c r="BC1758" s="79"/>
      <c r="BD1758" s="79"/>
      <c r="BE1758" s="79"/>
      <c r="BF1758" s="79"/>
      <c r="BG1758" s="79"/>
      <c r="BH1758" s="79"/>
      <c r="BI1758" s="79"/>
      <c r="BJ1758" s="79"/>
      <c r="BK1758" s="79"/>
      <c r="BL1758" s="79"/>
      <c r="BM1758" s="79"/>
      <c r="BN1758" s="79"/>
      <c r="BO1758" s="79"/>
      <c r="BP1758" s="79"/>
      <c r="BQ1758" s="79"/>
      <c r="BR1758" s="79"/>
      <c r="BS1758" s="79"/>
      <c r="BT1758" s="79"/>
      <c r="BU1758" s="79"/>
      <c r="BV1758" s="79"/>
      <c r="BW1758" s="79"/>
      <c r="BX1758" s="79"/>
      <c r="BY1758" s="79"/>
      <c r="BZ1758" s="79"/>
    </row>
    <row r="1759" spans="1:78">
      <c r="A1759" s="79"/>
      <c r="B1759" s="79"/>
      <c r="C1759" s="79"/>
      <c r="D1759" s="79"/>
      <c r="E1759" s="79"/>
      <c r="F1759" s="79"/>
      <c r="G1759" s="79"/>
      <c r="H1759" s="79"/>
      <c r="I1759" s="79"/>
      <c r="J1759" s="79"/>
      <c r="K1759" s="79"/>
      <c r="L1759" s="79"/>
      <c r="AE1759" s="79"/>
      <c r="AF1759" s="79"/>
      <c r="AG1759" s="79"/>
      <c r="AH1759" s="79"/>
      <c r="AI1759" s="79"/>
      <c r="AJ1759" s="79"/>
      <c r="AK1759" s="79"/>
      <c r="AL1759" s="79"/>
      <c r="AM1759" s="79"/>
      <c r="AN1759" s="79"/>
      <c r="AO1759" s="79"/>
      <c r="AP1759" s="79"/>
      <c r="AQ1759" s="79"/>
      <c r="AR1759" s="79"/>
      <c r="AS1759" s="79"/>
      <c r="AT1759" s="79"/>
      <c r="AU1759" s="79"/>
      <c r="AV1759" s="79"/>
      <c r="AW1759" s="79"/>
      <c r="AX1759" s="79"/>
      <c r="AY1759" s="79"/>
      <c r="AZ1759" s="79"/>
      <c r="BA1759" s="79"/>
      <c r="BB1759" s="79"/>
      <c r="BC1759" s="79"/>
      <c r="BD1759" s="79"/>
      <c r="BE1759" s="79"/>
      <c r="BF1759" s="79"/>
      <c r="BG1759" s="79"/>
      <c r="BH1759" s="79"/>
      <c r="BI1759" s="79"/>
      <c r="BJ1759" s="79"/>
      <c r="BK1759" s="79"/>
      <c r="BL1759" s="79"/>
      <c r="BM1759" s="79"/>
      <c r="BN1759" s="79"/>
      <c r="BO1759" s="79"/>
      <c r="BP1759" s="79"/>
      <c r="BQ1759" s="79"/>
      <c r="BR1759" s="79"/>
      <c r="BS1759" s="79"/>
      <c r="BT1759" s="79"/>
      <c r="BU1759" s="79"/>
      <c r="BV1759" s="79"/>
      <c r="BW1759" s="79"/>
      <c r="BX1759" s="79"/>
      <c r="BY1759" s="79"/>
      <c r="BZ1759" s="79"/>
    </row>
    <row r="1760" spans="1:78">
      <c r="A1760" s="79"/>
      <c r="B1760" s="79"/>
      <c r="C1760" s="79"/>
      <c r="D1760" s="79"/>
      <c r="E1760" s="79"/>
      <c r="F1760" s="79"/>
      <c r="G1760" s="79"/>
      <c r="H1760" s="79"/>
      <c r="I1760" s="79"/>
      <c r="J1760" s="79"/>
      <c r="K1760" s="79"/>
      <c r="L1760" s="79"/>
      <c r="AE1760" s="79"/>
      <c r="AF1760" s="79"/>
      <c r="AG1760" s="79"/>
      <c r="AH1760" s="79"/>
      <c r="AI1760" s="79"/>
      <c r="AJ1760" s="79"/>
      <c r="AK1760" s="79"/>
      <c r="AL1760" s="79"/>
      <c r="AM1760" s="79"/>
      <c r="AN1760" s="79"/>
      <c r="AO1760" s="79"/>
      <c r="AP1760" s="79"/>
      <c r="AQ1760" s="79"/>
      <c r="AR1760" s="79"/>
      <c r="AS1760" s="79"/>
      <c r="AT1760" s="79"/>
      <c r="AU1760" s="79"/>
      <c r="AV1760" s="79"/>
      <c r="AW1760" s="79"/>
      <c r="AX1760" s="79"/>
      <c r="AY1760" s="79"/>
      <c r="AZ1760" s="79"/>
      <c r="BA1760" s="79"/>
      <c r="BB1760" s="79"/>
      <c r="BC1760" s="79"/>
      <c r="BD1760" s="79"/>
      <c r="BE1760" s="79"/>
      <c r="BF1760" s="79"/>
      <c r="BG1760" s="79"/>
      <c r="BH1760" s="79"/>
      <c r="BI1760" s="79"/>
      <c r="BJ1760" s="79"/>
      <c r="BK1760" s="79"/>
      <c r="BL1760" s="79"/>
      <c r="BM1760" s="79"/>
      <c r="BN1760" s="79"/>
      <c r="BO1760" s="79"/>
      <c r="BP1760" s="79"/>
      <c r="BQ1760" s="79"/>
      <c r="BR1760" s="79"/>
      <c r="BS1760" s="79"/>
      <c r="BT1760" s="79"/>
      <c r="BU1760" s="79"/>
      <c r="BV1760" s="79"/>
      <c r="BW1760" s="79"/>
      <c r="BX1760" s="79"/>
      <c r="BY1760" s="79"/>
      <c r="BZ1760" s="79"/>
    </row>
    <row r="1761" spans="1:78">
      <c r="A1761" s="79"/>
      <c r="B1761" s="79"/>
      <c r="C1761" s="79"/>
      <c r="D1761" s="79"/>
      <c r="E1761" s="79"/>
      <c r="F1761" s="79"/>
      <c r="G1761" s="79"/>
      <c r="H1761" s="79"/>
      <c r="I1761" s="79"/>
      <c r="J1761" s="79"/>
      <c r="K1761" s="79"/>
      <c r="L1761" s="79"/>
      <c r="AE1761" s="79"/>
      <c r="AF1761" s="79"/>
      <c r="AG1761" s="79"/>
      <c r="AH1761" s="79"/>
      <c r="AI1761" s="79"/>
      <c r="AJ1761" s="79"/>
      <c r="AK1761" s="79"/>
      <c r="AL1761" s="79"/>
      <c r="AM1761" s="79"/>
      <c r="AN1761" s="79"/>
      <c r="AO1761" s="79"/>
      <c r="AP1761" s="79"/>
      <c r="AQ1761" s="79"/>
      <c r="AR1761" s="79"/>
      <c r="AS1761" s="79"/>
      <c r="AT1761" s="79"/>
      <c r="AU1761" s="79"/>
      <c r="AV1761" s="79"/>
      <c r="AW1761" s="79"/>
      <c r="AX1761" s="79"/>
      <c r="AY1761" s="79"/>
      <c r="AZ1761" s="79"/>
      <c r="BA1761" s="79"/>
      <c r="BB1761" s="79"/>
      <c r="BC1761" s="79"/>
      <c r="BD1761" s="79"/>
      <c r="BE1761" s="79"/>
      <c r="BF1761" s="79"/>
      <c r="BG1761" s="79"/>
      <c r="BH1761" s="79"/>
      <c r="BI1761" s="79"/>
      <c r="BJ1761" s="79"/>
      <c r="BK1761" s="79"/>
      <c r="BL1761" s="79"/>
      <c r="BM1761" s="79"/>
      <c r="BN1761" s="79"/>
      <c r="BO1761" s="79"/>
      <c r="BP1761" s="79"/>
      <c r="BQ1761" s="79"/>
      <c r="BR1761" s="79"/>
      <c r="BS1761" s="79"/>
      <c r="BT1761" s="79"/>
      <c r="BU1761" s="79"/>
      <c r="BV1761" s="79"/>
      <c r="BW1761" s="79"/>
      <c r="BX1761" s="79"/>
      <c r="BY1761" s="79"/>
      <c r="BZ1761" s="79"/>
    </row>
    <row r="1762" spans="1:78">
      <c r="A1762" s="79"/>
      <c r="B1762" s="79"/>
      <c r="C1762" s="79"/>
      <c r="D1762" s="79"/>
      <c r="E1762" s="79"/>
      <c r="F1762" s="79"/>
      <c r="G1762" s="79"/>
      <c r="H1762" s="79"/>
      <c r="I1762" s="79"/>
      <c r="J1762" s="79"/>
      <c r="K1762" s="79"/>
      <c r="L1762" s="79"/>
      <c r="AE1762" s="79"/>
      <c r="AF1762" s="79"/>
      <c r="AG1762" s="79"/>
      <c r="AH1762" s="79"/>
      <c r="AI1762" s="79"/>
      <c r="AJ1762" s="79"/>
      <c r="AK1762" s="79"/>
      <c r="AL1762" s="79"/>
      <c r="AM1762" s="79"/>
      <c r="AN1762" s="79"/>
      <c r="AO1762" s="79"/>
      <c r="AP1762" s="79"/>
      <c r="AQ1762" s="79"/>
      <c r="AR1762" s="79"/>
      <c r="AS1762" s="79"/>
      <c r="AT1762" s="79"/>
      <c r="AU1762" s="79"/>
      <c r="AV1762" s="79"/>
      <c r="AW1762" s="79"/>
      <c r="AX1762" s="79"/>
      <c r="AY1762" s="79"/>
      <c r="AZ1762" s="79"/>
      <c r="BA1762" s="79"/>
      <c r="BB1762" s="79"/>
      <c r="BC1762" s="79"/>
      <c r="BD1762" s="79"/>
      <c r="BE1762" s="79"/>
      <c r="BF1762" s="79"/>
      <c r="BG1762" s="79"/>
      <c r="BH1762" s="79"/>
      <c r="BI1762" s="79"/>
      <c r="BJ1762" s="79"/>
      <c r="BK1762" s="79"/>
      <c r="BL1762" s="79"/>
      <c r="BM1762" s="79"/>
      <c r="BN1762" s="79"/>
      <c r="BO1762" s="79"/>
      <c r="BP1762" s="79"/>
      <c r="BQ1762" s="79"/>
      <c r="BR1762" s="79"/>
      <c r="BS1762" s="79"/>
      <c r="BT1762" s="79"/>
      <c r="BU1762" s="79"/>
      <c r="BV1762" s="79"/>
      <c r="BW1762" s="79"/>
      <c r="BX1762" s="79"/>
      <c r="BY1762" s="79"/>
      <c r="BZ1762" s="79"/>
    </row>
    <row r="1763" spans="1:78">
      <c r="A1763" s="79"/>
      <c r="B1763" s="79"/>
      <c r="C1763" s="79"/>
      <c r="D1763" s="79"/>
      <c r="E1763" s="79"/>
      <c r="F1763" s="79"/>
      <c r="G1763" s="79"/>
      <c r="H1763" s="79"/>
      <c r="I1763" s="79"/>
      <c r="J1763" s="79"/>
      <c r="K1763" s="79"/>
      <c r="L1763" s="79"/>
      <c r="AE1763" s="79"/>
      <c r="AF1763" s="79"/>
      <c r="AG1763" s="79"/>
      <c r="AH1763" s="79"/>
      <c r="AI1763" s="79"/>
      <c r="AJ1763" s="79"/>
      <c r="AK1763" s="79"/>
      <c r="AL1763" s="79"/>
      <c r="AM1763" s="79"/>
      <c r="AN1763" s="79"/>
      <c r="AO1763" s="79"/>
      <c r="AP1763" s="79"/>
      <c r="AQ1763" s="79"/>
      <c r="AR1763" s="79"/>
      <c r="AS1763" s="79"/>
      <c r="AT1763" s="79"/>
      <c r="AU1763" s="79"/>
      <c r="AV1763" s="79"/>
      <c r="AW1763" s="79"/>
      <c r="AX1763" s="79"/>
      <c r="AY1763" s="79"/>
      <c r="AZ1763" s="79"/>
      <c r="BA1763" s="79"/>
      <c r="BB1763" s="79"/>
      <c r="BC1763" s="79"/>
      <c r="BD1763" s="79"/>
      <c r="BE1763" s="79"/>
      <c r="BF1763" s="79"/>
      <c r="BG1763" s="79"/>
      <c r="BH1763" s="79"/>
      <c r="BI1763" s="79"/>
      <c r="BJ1763" s="79"/>
      <c r="BK1763" s="79"/>
      <c r="BL1763" s="79"/>
      <c r="BM1763" s="79"/>
      <c r="BN1763" s="79"/>
      <c r="BO1763" s="79"/>
      <c r="BP1763" s="79"/>
      <c r="BQ1763" s="79"/>
      <c r="BR1763" s="79"/>
      <c r="BS1763" s="79"/>
      <c r="BT1763" s="79"/>
      <c r="BU1763" s="79"/>
      <c r="BV1763" s="79"/>
      <c r="BW1763" s="79"/>
      <c r="BX1763" s="79"/>
      <c r="BY1763" s="79"/>
      <c r="BZ1763" s="79"/>
    </row>
    <row r="1764" spans="1:78">
      <c r="A1764" s="79"/>
      <c r="B1764" s="79"/>
      <c r="C1764" s="79"/>
      <c r="D1764" s="79"/>
      <c r="E1764" s="79"/>
      <c r="F1764" s="79"/>
      <c r="G1764" s="79"/>
      <c r="H1764" s="79"/>
      <c r="I1764" s="79"/>
      <c r="J1764" s="79"/>
      <c r="K1764" s="79"/>
      <c r="L1764" s="79"/>
      <c r="AE1764" s="79"/>
      <c r="AF1764" s="79"/>
      <c r="AG1764" s="79"/>
      <c r="AH1764" s="79"/>
      <c r="AI1764" s="79"/>
      <c r="AJ1764" s="79"/>
      <c r="AK1764" s="79"/>
      <c r="AL1764" s="79"/>
      <c r="AM1764" s="79"/>
      <c r="AN1764" s="79"/>
      <c r="AO1764" s="79"/>
      <c r="AP1764" s="79"/>
      <c r="AQ1764" s="79"/>
      <c r="AR1764" s="79"/>
      <c r="AS1764" s="79"/>
      <c r="AT1764" s="79"/>
      <c r="AU1764" s="79"/>
      <c r="AV1764" s="79"/>
      <c r="AW1764" s="79"/>
      <c r="AX1764" s="79"/>
      <c r="AY1764" s="79"/>
      <c r="AZ1764" s="79"/>
      <c r="BA1764" s="79"/>
      <c r="BB1764" s="79"/>
      <c r="BC1764" s="79"/>
      <c r="BD1764" s="79"/>
      <c r="BE1764" s="79"/>
      <c r="BF1764" s="79"/>
      <c r="BG1764" s="79"/>
      <c r="BH1764" s="79"/>
      <c r="BI1764" s="79"/>
      <c r="BJ1764" s="79"/>
      <c r="BK1764" s="79"/>
      <c r="BL1764" s="79"/>
      <c r="BM1764" s="79"/>
      <c r="BN1764" s="79"/>
      <c r="BO1764" s="79"/>
      <c r="BP1764" s="79"/>
      <c r="BQ1764" s="79"/>
      <c r="BR1764" s="79"/>
      <c r="BS1764" s="79"/>
      <c r="BT1764" s="79"/>
      <c r="BU1764" s="79"/>
      <c r="BV1764" s="79"/>
      <c r="BW1764" s="79"/>
      <c r="BX1764" s="79"/>
      <c r="BY1764" s="79"/>
      <c r="BZ1764" s="79"/>
    </row>
    <row r="1765" spans="1:78">
      <c r="A1765" s="79"/>
      <c r="B1765" s="79"/>
      <c r="C1765" s="79"/>
      <c r="D1765" s="79"/>
      <c r="E1765" s="79"/>
      <c r="F1765" s="79"/>
      <c r="G1765" s="79"/>
      <c r="H1765" s="79"/>
      <c r="I1765" s="79"/>
      <c r="J1765" s="79"/>
      <c r="K1765" s="79"/>
      <c r="L1765" s="79"/>
      <c r="AE1765" s="79"/>
      <c r="AF1765" s="79"/>
      <c r="AG1765" s="79"/>
      <c r="AH1765" s="79"/>
      <c r="AI1765" s="79"/>
      <c r="AJ1765" s="79"/>
      <c r="AK1765" s="79"/>
      <c r="AL1765" s="79"/>
      <c r="AM1765" s="79"/>
      <c r="AN1765" s="79"/>
      <c r="AO1765" s="79"/>
      <c r="AP1765" s="79"/>
      <c r="AQ1765" s="79"/>
      <c r="AR1765" s="79"/>
      <c r="AS1765" s="79"/>
      <c r="AT1765" s="79"/>
      <c r="AU1765" s="79"/>
      <c r="AV1765" s="79"/>
      <c r="AW1765" s="79"/>
      <c r="AX1765" s="79"/>
      <c r="AY1765" s="79"/>
      <c r="AZ1765" s="79"/>
      <c r="BA1765" s="79"/>
      <c r="BB1765" s="79"/>
      <c r="BC1765" s="79"/>
      <c r="BD1765" s="79"/>
      <c r="BE1765" s="79"/>
      <c r="BF1765" s="79"/>
      <c r="BG1765" s="79"/>
      <c r="BH1765" s="79"/>
      <c r="BI1765" s="79"/>
      <c r="BJ1765" s="79"/>
      <c r="BK1765" s="79"/>
      <c r="BL1765" s="79"/>
      <c r="BM1765" s="79"/>
      <c r="BN1765" s="79"/>
      <c r="BO1765" s="79"/>
      <c r="BP1765" s="79"/>
      <c r="BQ1765" s="79"/>
      <c r="BR1765" s="79"/>
      <c r="BS1765" s="79"/>
      <c r="BT1765" s="79"/>
      <c r="BU1765" s="79"/>
      <c r="BV1765" s="79"/>
      <c r="BW1765" s="79"/>
      <c r="BX1765" s="79"/>
      <c r="BY1765" s="79"/>
      <c r="BZ1765" s="79"/>
    </row>
    <row r="1766" spans="1:78">
      <c r="A1766" s="79"/>
      <c r="B1766" s="79"/>
      <c r="C1766" s="79"/>
      <c r="D1766" s="79"/>
      <c r="E1766" s="79"/>
      <c r="F1766" s="79"/>
      <c r="G1766" s="79"/>
      <c r="H1766" s="79"/>
      <c r="I1766" s="79"/>
      <c r="J1766" s="79"/>
      <c r="K1766" s="79"/>
      <c r="L1766" s="79"/>
      <c r="AE1766" s="79"/>
      <c r="AF1766" s="79"/>
      <c r="AG1766" s="79"/>
      <c r="AH1766" s="79"/>
      <c r="AI1766" s="79"/>
      <c r="AJ1766" s="79"/>
      <c r="AK1766" s="79"/>
      <c r="AL1766" s="79"/>
      <c r="AM1766" s="79"/>
      <c r="AN1766" s="79"/>
      <c r="AO1766" s="79"/>
      <c r="AP1766" s="79"/>
      <c r="AQ1766" s="79"/>
      <c r="AR1766" s="79"/>
      <c r="AS1766" s="79"/>
      <c r="AT1766" s="79"/>
      <c r="AU1766" s="79"/>
      <c r="AV1766" s="79"/>
      <c r="AW1766" s="79"/>
      <c r="AX1766" s="79"/>
      <c r="AY1766" s="79"/>
      <c r="AZ1766" s="79"/>
      <c r="BA1766" s="79"/>
      <c r="BB1766" s="79"/>
      <c r="BC1766" s="79"/>
      <c r="BD1766" s="79"/>
      <c r="BE1766" s="79"/>
      <c r="BF1766" s="79"/>
      <c r="BG1766" s="79"/>
      <c r="BH1766" s="79"/>
      <c r="BI1766" s="79"/>
      <c r="BJ1766" s="79"/>
      <c r="BK1766" s="79"/>
      <c r="BL1766" s="79"/>
      <c r="BM1766" s="79"/>
      <c r="BN1766" s="79"/>
      <c r="BO1766" s="79"/>
      <c r="BP1766" s="79"/>
      <c r="BQ1766" s="79"/>
      <c r="BR1766" s="79"/>
      <c r="BS1766" s="79"/>
      <c r="BT1766" s="79"/>
      <c r="BU1766" s="79"/>
      <c r="BV1766" s="79"/>
      <c r="BW1766" s="79"/>
      <c r="BX1766" s="79"/>
      <c r="BY1766" s="79"/>
      <c r="BZ1766" s="79"/>
    </row>
    <row r="1767" spans="1:78">
      <c r="A1767" s="79"/>
      <c r="B1767" s="79"/>
      <c r="C1767" s="79"/>
      <c r="D1767" s="79"/>
      <c r="E1767" s="79"/>
      <c r="F1767" s="79"/>
      <c r="G1767" s="79"/>
      <c r="H1767" s="79"/>
      <c r="I1767" s="79"/>
      <c r="J1767" s="79"/>
      <c r="K1767" s="79"/>
      <c r="L1767" s="79"/>
      <c r="AE1767" s="79"/>
      <c r="AF1767" s="79"/>
      <c r="AG1767" s="79"/>
      <c r="AH1767" s="79"/>
      <c r="AI1767" s="79"/>
      <c r="AJ1767" s="79"/>
      <c r="AK1767" s="79"/>
      <c r="AL1767" s="79"/>
      <c r="AM1767" s="79"/>
      <c r="AN1767" s="79"/>
      <c r="AO1767" s="79"/>
      <c r="AP1767" s="79"/>
      <c r="AQ1767" s="79"/>
      <c r="AR1767" s="79"/>
      <c r="AS1767" s="79"/>
      <c r="AT1767" s="79"/>
      <c r="AU1767" s="79"/>
      <c r="AV1767" s="79"/>
      <c r="AW1767" s="79"/>
      <c r="AX1767" s="79"/>
      <c r="AY1767" s="79"/>
      <c r="AZ1767" s="79"/>
      <c r="BA1767" s="79"/>
      <c r="BB1767" s="79"/>
      <c r="BC1767" s="79"/>
      <c r="BD1767" s="79"/>
      <c r="BE1767" s="79"/>
      <c r="BF1767" s="79"/>
      <c r="BG1767" s="79"/>
      <c r="BH1767" s="79"/>
      <c r="BI1767" s="79"/>
      <c r="BJ1767" s="79"/>
      <c r="BK1767" s="79"/>
      <c r="BL1767" s="79"/>
      <c r="BM1767" s="79"/>
      <c r="BN1767" s="79"/>
      <c r="BO1767" s="79"/>
      <c r="BP1767" s="79"/>
      <c r="BQ1767" s="79"/>
      <c r="BR1767" s="79"/>
      <c r="BS1767" s="79"/>
      <c r="BT1767" s="79"/>
      <c r="BU1767" s="79"/>
      <c r="BV1767" s="79"/>
      <c r="BW1767" s="79"/>
      <c r="BX1767" s="79"/>
      <c r="BY1767" s="79"/>
      <c r="BZ1767" s="79"/>
    </row>
    <row r="1768" spans="1:78">
      <c r="A1768" s="79"/>
      <c r="B1768" s="79"/>
      <c r="C1768" s="79"/>
      <c r="D1768" s="79"/>
      <c r="E1768" s="79"/>
      <c r="F1768" s="79"/>
      <c r="G1768" s="79"/>
      <c r="H1768" s="79"/>
      <c r="I1768" s="79"/>
      <c r="J1768" s="79"/>
      <c r="K1768" s="79"/>
      <c r="L1768" s="79"/>
      <c r="AE1768" s="79"/>
      <c r="AF1768" s="79"/>
      <c r="AG1768" s="79"/>
      <c r="AH1768" s="79"/>
      <c r="AI1768" s="79"/>
      <c r="AJ1768" s="79"/>
      <c r="AK1768" s="79"/>
      <c r="AL1768" s="79"/>
      <c r="AM1768" s="79"/>
      <c r="AN1768" s="79"/>
      <c r="AO1768" s="79"/>
      <c r="AP1768" s="79"/>
      <c r="AQ1768" s="79"/>
      <c r="AR1768" s="79"/>
      <c r="AS1768" s="79"/>
      <c r="AT1768" s="79"/>
      <c r="AU1768" s="79"/>
      <c r="AV1768" s="79"/>
      <c r="AW1768" s="79"/>
      <c r="AX1768" s="79"/>
      <c r="AY1768" s="79"/>
      <c r="AZ1768" s="79"/>
      <c r="BA1768" s="79"/>
      <c r="BB1768" s="79"/>
      <c r="BC1768" s="79"/>
      <c r="BD1768" s="79"/>
      <c r="BE1768" s="79"/>
      <c r="BF1768" s="79"/>
      <c r="BG1768" s="79"/>
      <c r="BH1768" s="79"/>
      <c r="BI1768" s="79"/>
      <c r="BJ1768" s="79"/>
      <c r="BK1768" s="79"/>
      <c r="BL1768" s="79"/>
      <c r="BM1768" s="79"/>
      <c r="BN1768" s="79"/>
      <c r="BO1768" s="79"/>
      <c r="BP1768" s="79"/>
      <c r="BQ1768" s="79"/>
      <c r="BR1768" s="79"/>
      <c r="BS1768" s="79"/>
      <c r="BT1768" s="79"/>
      <c r="BU1768" s="79"/>
      <c r="BV1768" s="79"/>
      <c r="BW1768" s="79"/>
      <c r="BX1768" s="79"/>
      <c r="BY1768" s="79"/>
      <c r="BZ1768" s="79"/>
    </row>
    <row r="1769" spans="1:78">
      <c r="A1769" s="79"/>
      <c r="B1769" s="79"/>
      <c r="C1769" s="79"/>
      <c r="D1769" s="79"/>
      <c r="E1769" s="79"/>
      <c r="F1769" s="79"/>
      <c r="G1769" s="79"/>
      <c r="H1769" s="79"/>
      <c r="I1769" s="79"/>
      <c r="J1769" s="79"/>
      <c r="K1769" s="79"/>
      <c r="L1769" s="79"/>
      <c r="AE1769" s="79"/>
      <c r="AF1769" s="79"/>
      <c r="AG1769" s="79"/>
      <c r="AH1769" s="79"/>
      <c r="AI1769" s="79"/>
      <c r="AJ1769" s="79"/>
      <c r="AK1769" s="79"/>
      <c r="AL1769" s="79"/>
      <c r="AM1769" s="79"/>
      <c r="AN1769" s="79"/>
      <c r="AO1769" s="79"/>
      <c r="AP1769" s="79"/>
      <c r="AQ1769" s="79"/>
      <c r="AR1769" s="79"/>
      <c r="AS1769" s="79"/>
      <c r="AT1769" s="79"/>
      <c r="AU1769" s="79"/>
      <c r="AV1769" s="79"/>
      <c r="AW1769" s="79"/>
      <c r="AX1769" s="79"/>
      <c r="AY1769" s="79"/>
      <c r="AZ1769" s="79"/>
      <c r="BA1769" s="79"/>
      <c r="BB1769" s="79"/>
      <c r="BC1769" s="79"/>
      <c r="BD1769" s="79"/>
      <c r="BE1769" s="79"/>
      <c r="BF1769" s="79"/>
      <c r="BG1769" s="79"/>
      <c r="BH1769" s="79"/>
      <c r="BI1769" s="79"/>
      <c r="BJ1769" s="79"/>
      <c r="BK1769" s="79"/>
      <c r="BL1769" s="79"/>
      <c r="BM1769" s="79"/>
      <c r="BN1769" s="79"/>
      <c r="BO1769" s="79"/>
      <c r="BP1769" s="79"/>
      <c r="BQ1769" s="79"/>
      <c r="BR1769" s="79"/>
      <c r="BS1769" s="79"/>
      <c r="BT1769" s="79"/>
      <c r="BU1769" s="79"/>
      <c r="BV1769" s="79"/>
      <c r="BW1769" s="79"/>
      <c r="BX1769" s="79"/>
      <c r="BY1769" s="79"/>
      <c r="BZ1769" s="79"/>
    </row>
    <row r="1770" spans="1:78">
      <c r="A1770" s="79"/>
      <c r="B1770" s="79"/>
      <c r="C1770" s="79"/>
      <c r="D1770" s="79"/>
      <c r="E1770" s="79"/>
      <c r="F1770" s="79"/>
      <c r="G1770" s="79"/>
      <c r="H1770" s="79"/>
      <c r="I1770" s="79"/>
      <c r="J1770" s="79"/>
      <c r="K1770" s="79"/>
      <c r="L1770" s="79"/>
      <c r="AE1770" s="79"/>
      <c r="AF1770" s="79"/>
      <c r="AG1770" s="79"/>
      <c r="AH1770" s="79"/>
      <c r="AI1770" s="79"/>
      <c r="AJ1770" s="79"/>
      <c r="AK1770" s="79"/>
      <c r="AL1770" s="79"/>
      <c r="AM1770" s="79"/>
      <c r="AN1770" s="79"/>
      <c r="AO1770" s="79"/>
      <c r="AP1770" s="79"/>
      <c r="AQ1770" s="79"/>
      <c r="AR1770" s="79"/>
      <c r="AS1770" s="79"/>
      <c r="AT1770" s="79"/>
      <c r="AU1770" s="79"/>
      <c r="AV1770" s="79"/>
      <c r="AW1770" s="79"/>
      <c r="AX1770" s="79"/>
      <c r="AY1770" s="79"/>
      <c r="AZ1770" s="79"/>
      <c r="BA1770" s="79"/>
      <c r="BB1770" s="79"/>
      <c r="BC1770" s="79"/>
      <c r="BD1770" s="79"/>
      <c r="BE1770" s="79"/>
      <c r="BF1770" s="79"/>
      <c r="BG1770" s="79"/>
      <c r="BH1770" s="79"/>
      <c r="BI1770" s="79"/>
      <c r="BJ1770" s="79"/>
      <c r="BK1770" s="79"/>
      <c r="BL1770" s="79"/>
      <c r="BM1770" s="79"/>
      <c r="BN1770" s="79"/>
      <c r="BO1770" s="79"/>
      <c r="BP1770" s="79"/>
      <c r="BQ1770" s="79"/>
      <c r="BR1770" s="79"/>
      <c r="BS1770" s="79"/>
      <c r="BT1770" s="79"/>
      <c r="BU1770" s="79"/>
      <c r="BV1770" s="79"/>
      <c r="BW1770" s="79"/>
      <c r="BX1770" s="79"/>
      <c r="BY1770" s="79"/>
      <c r="BZ1770" s="79"/>
    </row>
    <row r="1771" spans="1:78">
      <c r="A1771" s="79"/>
      <c r="B1771" s="79"/>
      <c r="C1771" s="79"/>
      <c r="D1771" s="79"/>
      <c r="E1771" s="79"/>
      <c r="F1771" s="79"/>
      <c r="G1771" s="79"/>
      <c r="H1771" s="79"/>
      <c r="I1771" s="79"/>
      <c r="J1771" s="79"/>
      <c r="K1771" s="79"/>
      <c r="L1771" s="79"/>
      <c r="AE1771" s="79"/>
      <c r="AF1771" s="79"/>
      <c r="AG1771" s="79"/>
      <c r="AH1771" s="79"/>
      <c r="AI1771" s="79"/>
      <c r="AJ1771" s="79"/>
      <c r="AK1771" s="79"/>
      <c r="AL1771" s="79"/>
      <c r="AM1771" s="79"/>
      <c r="AN1771" s="79"/>
      <c r="AO1771" s="79"/>
      <c r="AP1771" s="79"/>
      <c r="AQ1771" s="79"/>
      <c r="AR1771" s="79"/>
      <c r="AS1771" s="79"/>
      <c r="AT1771" s="79"/>
      <c r="AU1771" s="79"/>
      <c r="AV1771" s="79"/>
      <c r="AW1771" s="79"/>
      <c r="AX1771" s="79"/>
      <c r="AY1771" s="79"/>
      <c r="AZ1771" s="79"/>
      <c r="BA1771" s="79"/>
      <c r="BB1771" s="79"/>
      <c r="BC1771" s="79"/>
      <c r="BD1771" s="79"/>
      <c r="BE1771" s="79"/>
      <c r="BF1771" s="79"/>
      <c r="BG1771" s="79"/>
      <c r="BH1771" s="79"/>
      <c r="BI1771" s="79"/>
      <c r="BJ1771" s="79"/>
      <c r="BK1771" s="79"/>
      <c r="BL1771" s="79"/>
      <c r="BM1771" s="79"/>
      <c r="BN1771" s="79"/>
      <c r="BO1771" s="79"/>
      <c r="BP1771" s="79"/>
      <c r="BQ1771" s="79"/>
      <c r="BR1771" s="79"/>
      <c r="BS1771" s="79"/>
      <c r="BT1771" s="79"/>
      <c r="BU1771" s="79"/>
      <c r="BV1771" s="79"/>
      <c r="BW1771" s="79"/>
      <c r="BX1771" s="79"/>
      <c r="BY1771" s="79"/>
      <c r="BZ1771" s="79"/>
    </row>
    <row r="1772" spans="1:78">
      <c r="A1772" s="79"/>
      <c r="B1772" s="79"/>
      <c r="C1772" s="79"/>
      <c r="D1772" s="79"/>
      <c r="E1772" s="79"/>
      <c r="F1772" s="79"/>
      <c r="G1772" s="79"/>
      <c r="H1772" s="79"/>
      <c r="I1772" s="79"/>
      <c r="J1772" s="79"/>
      <c r="K1772" s="79"/>
      <c r="L1772" s="79"/>
      <c r="AE1772" s="79"/>
      <c r="AF1772" s="79"/>
      <c r="AG1772" s="79"/>
      <c r="AH1772" s="79"/>
      <c r="AI1772" s="79"/>
      <c r="AJ1772" s="79"/>
      <c r="AK1772" s="79"/>
      <c r="AL1772" s="79"/>
      <c r="AM1772" s="79"/>
      <c r="AN1772" s="79"/>
      <c r="AO1772" s="79"/>
      <c r="AP1772" s="79"/>
      <c r="AQ1772" s="79"/>
      <c r="AR1772" s="79"/>
      <c r="AS1772" s="79"/>
      <c r="AT1772" s="79"/>
      <c r="AU1772" s="79"/>
      <c r="AV1772" s="79"/>
      <c r="AW1772" s="79"/>
      <c r="AX1772" s="79"/>
      <c r="AY1772" s="79"/>
      <c r="AZ1772" s="79"/>
      <c r="BA1772" s="79"/>
      <c r="BB1772" s="79"/>
      <c r="BC1772" s="79"/>
      <c r="BD1772" s="79"/>
      <c r="BE1772" s="79"/>
      <c r="BF1772" s="79"/>
      <c r="BG1772" s="79"/>
      <c r="BH1772" s="79"/>
      <c r="BI1772" s="79"/>
      <c r="BJ1772" s="79"/>
      <c r="BK1772" s="79"/>
      <c r="BL1772" s="79"/>
      <c r="BM1772" s="79"/>
      <c r="BN1772" s="79"/>
      <c r="BO1772" s="79"/>
      <c r="BP1772" s="79"/>
      <c r="BQ1772" s="79"/>
      <c r="BR1772" s="79"/>
      <c r="BS1772" s="79"/>
      <c r="BT1772" s="79"/>
      <c r="BU1772" s="79"/>
      <c r="BV1772" s="79"/>
      <c r="BW1772" s="79"/>
      <c r="BX1772" s="79"/>
      <c r="BY1772" s="79"/>
      <c r="BZ1772" s="79"/>
    </row>
    <row r="1773" spans="1:78">
      <c r="A1773" s="79"/>
      <c r="B1773" s="79"/>
      <c r="C1773" s="79"/>
      <c r="D1773" s="79"/>
      <c r="E1773" s="79"/>
      <c r="F1773" s="79"/>
      <c r="G1773" s="79"/>
      <c r="H1773" s="79"/>
      <c r="I1773" s="79"/>
      <c r="J1773" s="79"/>
      <c r="K1773" s="79"/>
      <c r="L1773" s="79"/>
      <c r="AE1773" s="79"/>
      <c r="AF1773" s="79"/>
      <c r="AG1773" s="79"/>
      <c r="AH1773" s="79"/>
      <c r="AI1773" s="79"/>
      <c r="AJ1773" s="79"/>
      <c r="AK1773" s="79"/>
      <c r="AL1773" s="79"/>
      <c r="AM1773" s="79"/>
      <c r="AN1773" s="79"/>
      <c r="AO1773" s="79"/>
      <c r="AP1773" s="79"/>
      <c r="AQ1773" s="79"/>
      <c r="AR1773" s="79"/>
      <c r="AS1773" s="79"/>
      <c r="AT1773" s="79"/>
      <c r="AU1773" s="79"/>
      <c r="AV1773" s="79"/>
      <c r="AW1773" s="79"/>
      <c r="AX1773" s="79"/>
      <c r="AY1773" s="79"/>
      <c r="AZ1773" s="79"/>
      <c r="BA1773" s="79"/>
      <c r="BB1773" s="79"/>
      <c r="BC1773" s="79"/>
      <c r="BD1773" s="79"/>
      <c r="BE1773" s="79"/>
      <c r="BF1773" s="79"/>
      <c r="BG1773" s="79"/>
      <c r="BH1773" s="79"/>
      <c r="BI1773" s="79"/>
      <c r="BJ1773" s="79"/>
      <c r="BK1773" s="79"/>
      <c r="BL1773" s="79"/>
      <c r="BM1773" s="79"/>
      <c r="BN1773" s="79"/>
      <c r="BO1773" s="79"/>
      <c r="BP1773" s="79"/>
      <c r="BQ1773" s="79"/>
      <c r="BR1773" s="79"/>
      <c r="BS1773" s="79"/>
      <c r="BT1773" s="79"/>
      <c r="BU1773" s="79"/>
      <c r="BV1773" s="79"/>
      <c r="BW1773" s="79"/>
      <c r="BX1773" s="79"/>
      <c r="BY1773" s="79"/>
      <c r="BZ1773" s="79"/>
    </row>
    <row r="1774" spans="1:78">
      <c r="A1774" s="79"/>
      <c r="B1774" s="79"/>
      <c r="C1774" s="79"/>
      <c r="D1774" s="79"/>
      <c r="E1774" s="79"/>
      <c r="F1774" s="79"/>
      <c r="G1774" s="79"/>
      <c r="H1774" s="79"/>
      <c r="I1774" s="79"/>
      <c r="J1774" s="79"/>
      <c r="K1774" s="79"/>
      <c r="L1774" s="79"/>
      <c r="AE1774" s="79"/>
      <c r="AF1774" s="79"/>
      <c r="AG1774" s="79"/>
      <c r="AH1774" s="79"/>
      <c r="AI1774" s="79"/>
      <c r="AJ1774" s="79"/>
      <c r="AK1774" s="79"/>
      <c r="AL1774" s="79"/>
      <c r="AM1774" s="79"/>
      <c r="AN1774" s="79"/>
      <c r="AO1774" s="79"/>
      <c r="AP1774" s="79"/>
      <c r="AQ1774" s="79"/>
      <c r="AR1774" s="79"/>
      <c r="AS1774" s="79"/>
      <c r="AT1774" s="79"/>
      <c r="AU1774" s="79"/>
      <c r="AV1774" s="79"/>
      <c r="AW1774" s="79"/>
      <c r="AX1774" s="79"/>
      <c r="AY1774" s="79"/>
      <c r="AZ1774" s="79"/>
      <c r="BA1774" s="79"/>
      <c r="BB1774" s="79"/>
      <c r="BC1774" s="79"/>
      <c r="BD1774" s="79"/>
      <c r="BE1774" s="79"/>
      <c r="BF1774" s="79"/>
      <c r="BG1774" s="79"/>
      <c r="BH1774" s="79"/>
      <c r="BI1774" s="79"/>
      <c r="BJ1774" s="79"/>
      <c r="BK1774" s="79"/>
      <c r="BL1774" s="79"/>
      <c r="BM1774" s="79"/>
      <c r="BN1774" s="79"/>
      <c r="BO1774" s="79"/>
      <c r="BP1774" s="79"/>
      <c r="BQ1774" s="79"/>
      <c r="BR1774" s="79"/>
      <c r="BS1774" s="79"/>
      <c r="BT1774" s="79"/>
      <c r="BU1774" s="79"/>
      <c r="BV1774" s="79"/>
      <c r="BW1774" s="79"/>
      <c r="BX1774" s="79"/>
      <c r="BY1774" s="79"/>
      <c r="BZ1774" s="79"/>
    </row>
    <row r="1775" spans="1:78">
      <c r="A1775" s="79"/>
      <c r="B1775" s="79"/>
      <c r="C1775" s="79"/>
      <c r="D1775" s="79"/>
      <c r="E1775" s="79"/>
      <c r="F1775" s="79"/>
      <c r="G1775" s="79"/>
      <c r="H1775" s="79"/>
      <c r="I1775" s="79"/>
      <c r="J1775" s="79"/>
      <c r="K1775" s="79"/>
      <c r="L1775" s="79"/>
      <c r="AE1775" s="79"/>
      <c r="AF1775" s="79"/>
      <c r="AG1775" s="79"/>
      <c r="AH1775" s="79"/>
      <c r="AI1775" s="79"/>
      <c r="AJ1775" s="79"/>
      <c r="AK1775" s="79"/>
      <c r="AL1775" s="79"/>
      <c r="AM1775" s="79"/>
      <c r="AN1775" s="79"/>
      <c r="AO1775" s="79"/>
      <c r="AP1775" s="79"/>
      <c r="AQ1775" s="79"/>
      <c r="AR1775" s="79"/>
      <c r="AS1775" s="79"/>
      <c r="AT1775" s="79"/>
      <c r="AU1775" s="79"/>
      <c r="AV1775" s="79"/>
      <c r="AW1775" s="79"/>
      <c r="AX1775" s="79"/>
      <c r="AY1775" s="79"/>
      <c r="AZ1775" s="79"/>
      <c r="BA1775" s="79"/>
      <c r="BB1775" s="79"/>
      <c r="BC1775" s="79"/>
      <c r="BD1775" s="79"/>
      <c r="BE1775" s="79"/>
      <c r="BF1775" s="79"/>
      <c r="BG1775" s="79"/>
      <c r="BH1775" s="79"/>
      <c r="BI1775" s="79"/>
      <c r="BJ1775" s="79"/>
      <c r="BK1775" s="79"/>
      <c r="BL1775" s="79"/>
      <c r="BM1775" s="79"/>
      <c r="BN1775" s="79"/>
      <c r="BO1775" s="79"/>
      <c r="BP1775" s="79"/>
      <c r="BQ1775" s="79"/>
      <c r="BR1775" s="79"/>
      <c r="BS1775" s="79"/>
      <c r="BT1775" s="79"/>
      <c r="BU1775" s="79"/>
      <c r="BV1775" s="79"/>
      <c r="BW1775" s="79"/>
      <c r="BX1775" s="79"/>
      <c r="BY1775" s="79"/>
      <c r="BZ1775" s="79"/>
    </row>
    <row r="1776" spans="1:78">
      <c r="A1776" s="79"/>
      <c r="B1776" s="79"/>
      <c r="C1776" s="79"/>
      <c r="D1776" s="79"/>
      <c r="E1776" s="79"/>
      <c r="F1776" s="79"/>
      <c r="G1776" s="79"/>
      <c r="H1776" s="79"/>
      <c r="I1776" s="79"/>
      <c r="J1776" s="79"/>
      <c r="K1776" s="79"/>
      <c r="L1776" s="79"/>
      <c r="AE1776" s="79"/>
      <c r="AF1776" s="79"/>
      <c r="AG1776" s="79"/>
      <c r="AH1776" s="79"/>
      <c r="AI1776" s="79"/>
      <c r="AJ1776" s="79"/>
      <c r="AK1776" s="79"/>
      <c r="AL1776" s="79"/>
      <c r="AM1776" s="79"/>
      <c r="AN1776" s="79"/>
      <c r="AO1776" s="79"/>
      <c r="AP1776" s="79"/>
      <c r="AQ1776" s="79"/>
      <c r="AR1776" s="79"/>
      <c r="AS1776" s="79"/>
      <c r="AT1776" s="79"/>
      <c r="AU1776" s="79"/>
      <c r="AV1776" s="79"/>
      <c r="AW1776" s="79"/>
      <c r="AX1776" s="79"/>
      <c r="AY1776" s="79"/>
      <c r="AZ1776" s="79"/>
      <c r="BA1776" s="79"/>
      <c r="BB1776" s="79"/>
      <c r="BC1776" s="79"/>
      <c r="BD1776" s="79"/>
      <c r="BE1776" s="79"/>
      <c r="BF1776" s="79"/>
      <c r="BG1776" s="79"/>
      <c r="BH1776" s="79"/>
      <c r="BI1776" s="79"/>
      <c r="BJ1776" s="79"/>
      <c r="BK1776" s="79"/>
      <c r="BL1776" s="79"/>
      <c r="BM1776" s="79"/>
      <c r="BN1776" s="79"/>
      <c r="BO1776" s="79"/>
      <c r="BP1776" s="79"/>
      <c r="BQ1776" s="79"/>
      <c r="BR1776" s="79"/>
      <c r="BS1776" s="79"/>
      <c r="BT1776" s="79"/>
      <c r="BU1776" s="79"/>
      <c r="BV1776" s="79"/>
      <c r="BW1776" s="79"/>
      <c r="BX1776" s="79"/>
      <c r="BY1776" s="79"/>
      <c r="BZ1776" s="79"/>
    </row>
    <row r="1777" spans="1:78">
      <c r="A1777" s="79"/>
      <c r="B1777" s="79"/>
      <c r="C1777" s="79"/>
      <c r="D1777" s="79"/>
      <c r="E1777" s="79"/>
      <c r="F1777" s="79"/>
      <c r="G1777" s="79"/>
      <c r="H1777" s="79"/>
      <c r="I1777" s="79"/>
      <c r="J1777" s="79"/>
      <c r="K1777" s="79"/>
      <c r="L1777" s="79"/>
      <c r="AE1777" s="79"/>
      <c r="AF1777" s="79"/>
      <c r="AG1777" s="79"/>
      <c r="AH1777" s="79"/>
      <c r="AI1777" s="79"/>
      <c r="AJ1777" s="79"/>
      <c r="AK1777" s="79"/>
      <c r="AL1777" s="79"/>
      <c r="AM1777" s="79"/>
      <c r="AN1777" s="79"/>
      <c r="AO1777" s="79"/>
      <c r="AP1777" s="79"/>
      <c r="AQ1777" s="79"/>
      <c r="AR1777" s="79"/>
      <c r="AS1777" s="79"/>
      <c r="AT1777" s="79"/>
      <c r="AU1777" s="79"/>
      <c r="AV1777" s="79"/>
      <c r="AW1777" s="79"/>
      <c r="AX1777" s="79"/>
      <c r="AY1777" s="79"/>
      <c r="AZ1777" s="79"/>
      <c r="BA1777" s="79"/>
      <c r="BB1777" s="79"/>
      <c r="BC1777" s="79"/>
      <c r="BD1777" s="79"/>
      <c r="BE1777" s="79"/>
      <c r="BF1777" s="79"/>
      <c r="BG1777" s="79"/>
      <c r="BH1777" s="79"/>
      <c r="BI1777" s="79"/>
      <c r="BJ1777" s="79"/>
      <c r="BK1777" s="79"/>
      <c r="BL1777" s="79"/>
      <c r="BM1777" s="79"/>
      <c r="BN1777" s="79"/>
      <c r="BO1777" s="79"/>
      <c r="BP1777" s="79"/>
      <c r="BQ1777" s="79"/>
      <c r="BR1777" s="79"/>
      <c r="BS1777" s="79"/>
      <c r="BT1777" s="79"/>
      <c r="BU1777" s="79"/>
      <c r="BV1777" s="79"/>
      <c r="BW1777" s="79"/>
      <c r="BX1777" s="79"/>
      <c r="BY1777" s="79"/>
      <c r="BZ1777" s="79"/>
    </row>
    <row r="1778" spans="1:78">
      <c r="A1778" s="79"/>
      <c r="B1778" s="79"/>
      <c r="C1778" s="79"/>
      <c r="D1778" s="79"/>
      <c r="E1778" s="79"/>
      <c r="F1778" s="79"/>
      <c r="G1778" s="79"/>
      <c r="H1778" s="79"/>
      <c r="I1778" s="79"/>
      <c r="J1778" s="79"/>
      <c r="K1778" s="79"/>
      <c r="L1778" s="79"/>
      <c r="AE1778" s="79"/>
      <c r="AF1778" s="79"/>
      <c r="AG1778" s="79"/>
      <c r="AH1778" s="79"/>
      <c r="AI1778" s="79"/>
      <c r="AJ1778" s="79"/>
      <c r="AK1778" s="79"/>
      <c r="AL1778" s="79"/>
      <c r="AM1778" s="79"/>
      <c r="AN1778" s="79"/>
      <c r="AO1778" s="79"/>
      <c r="AP1778" s="79"/>
      <c r="AQ1778" s="79"/>
      <c r="AR1778" s="79"/>
      <c r="AS1778" s="79"/>
      <c r="AT1778" s="79"/>
      <c r="AU1778" s="79"/>
      <c r="AV1778" s="79"/>
      <c r="AW1778" s="79"/>
      <c r="AX1778" s="79"/>
      <c r="AY1778" s="79"/>
      <c r="AZ1778" s="79"/>
      <c r="BA1778" s="79"/>
      <c r="BB1778" s="79"/>
      <c r="BC1778" s="79"/>
      <c r="BD1778" s="79"/>
      <c r="BE1778" s="79"/>
      <c r="BF1778" s="79"/>
      <c r="BG1778" s="79"/>
      <c r="BH1778" s="79"/>
      <c r="BI1778" s="79"/>
      <c r="BJ1778" s="79"/>
      <c r="BK1778" s="79"/>
      <c r="BL1778" s="79"/>
      <c r="BM1778" s="79"/>
      <c r="BN1778" s="79"/>
      <c r="BO1778" s="79"/>
      <c r="BP1778" s="79"/>
      <c r="BQ1778" s="79"/>
      <c r="BR1778" s="79"/>
      <c r="BS1778" s="79"/>
      <c r="BT1778" s="79"/>
      <c r="BU1778" s="79"/>
      <c r="BV1778" s="79"/>
      <c r="BW1778" s="79"/>
      <c r="BX1778" s="79"/>
      <c r="BY1778" s="79"/>
      <c r="BZ1778" s="79"/>
    </row>
    <row r="1779" spans="1:78">
      <c r="A1779" s="79"/>
      <c r="B1779" s="79"/>
      <c r="C1779" s="79"/>
      <c r="D1779" s="79"/>
      <c r="E1779" s="79"/>
      <c r="F1779" s="79"/>
      <c r="G1779" s="79"/>
      <c r="H1779" s="79"/>
      <c r="I1779" s="79"/>
      <c r="J1779" s="79"/>
      <c r="K1779" s="79"/>
      <c r="L1779" s="79"/>
      <c r="AE1779" s="79"/>
      <c r="AF1779" s="79"/>
      <c r="AG1779" s="79"/>
      <c r="AH1779" s="79"/>
      <c r="AI1779" s="79"/>
      <c r="AJ1779" s="79"/>
      <c r="AK1779" s="79"/>
      <c r="AL1779" s="79"/>
      <c r="AM1779" s="79"/>
      <c r="AN1779" s="79"/>
      <c r="AO1779" s="79"/>
      <c r="AP1779" s="79"/>
      <c r="AQ1779" s="79"/>
      <c r="AR1779" s="79"/>
      <c r="AS1779" s="79"/>
      <c r="AT1779" s="79"/>
      <c r="AU1779" s="79"/>
      <c r="AV1779" s="79"/>
      <c r="AW1779" s="79"/>
      <c r="AX1779" s="79"/>
      <c r="AY1779" s="79"/>
      <c r="AZ1779" s="79"/>
      <c r="BA1779" s="79"/>
      <c r="BB1779" s="79"/>
      <c r="BC1779" s="79"/>
      <c r="BD1779" s="79"/>
      <c r="BE1779" s="79"/>
      <c r="BF1779" s="79"/>
      <c r="BG1779" s="79"/>
      <c r="BH1779" s="79"/>
      <c r="BI1779" s="79"/>
      <c r="BJ1779" s="79"/>
      <c r="BK1779" s="79"/>
      <c r="BL1779" s="79"/>
      <c r="BM1779" s="79"/>
      <c r="BN1779" s="79"/>
      <c r="BO1779" s="79"/>
      <c r="BP1779" s="79"/>
      <c r="BQ1779" s="79"/>
      <c r="BR1779" s="79"/>
      <c r="BS1779" s="79"/>
      <c r="BT1779" s="79"/>
      <c r="BU1779" s="79"/>
      <c r="BV1779" s="79"/>
      <c r="BW1779" s="79"/>
      <c r="BX1779" s="79"/>
      <c r="BY1779" s="79"/>
      <c r="BZ1779" s="79"/>
    </row>
    <row r="1780" spans="1:78">
      <c r="A1780" s="79"/>
      <c r="B1780" s="79"/>
      <c r="C1780" s="79"/>
      <c r="D1780" s="79"/>
      <c r="E1780" s="79"/>
      <c r="F1780" s="79"/>
      <c r="G1780" s="79"/>
      <c r="H1780" s="79"/>
      <c r="I1780" s="79"/>
      <c r="J1780" s="79"/>
      <c r="K1780" s="79"/>
      <c r="L1780" s="79"/>
      <c r="AE1780" s="79"/>
      <c r="AF1780" s="79"/>
      <c r="AG1780" s="79"/>
      <c r="AH1780" s="79"/>
      <c r="AI1780" s="79"/>
      <c r="AJ1780" s="79"/>
      <c r="AK1780" s="79"/>
      <c r="AL1780" s="79"/>
      <c r="AM1780" s="79"/>
      <c r="AN1780" s="79"/>
      <c r="AO1780" s="79"/>
      <c r="AP1780" s="79"/>
      <c r="AQ1780" s="79"/>
      <c r="AR1780" s="79"/>
      <c r="AS1780" s="79"/>
      <c r="AT1780" s="79"/>
      <c r="AU1780" s="79"/>
      <c r="AV1780" s="79"/>
      <c r="AW1780" s="79"/>
      <c r="AX1780" s="79"/>
      <c r="AY1780" s="79"/>
      <c r="AZ1780" s="79"/>
      <c r="BA1780" s="79"/>
      <c r="BB1780" s="79"/>
      <c r="BC1780" s="79"/>
      <c r="BD1780" s="79"/>
      <c r="BE1780" s="79"/>
      <c r="BF1780" s="79"/>
      <c r="BG1780" s="79"/>
      <c r="BH1780" s="79"/>
      <c r="BI1780" s="79"/>
      <c r="BJ1780" s="79"/>
      <c r="BK1780" s="79"/>
      <c r="BL1780" s="79"/>
      <c r="BM1780" s="79"/>
      <c r="BN1780" s="79"/>
      <c r="BO1780" s="79"/>
      <c r="BP1780" s="79"/>
      <c r="BQ1780" s="79"/>
      <c r="BR1780" s="79"/>
      <c r="BS1780" s="79"/>
      <c r="BT1780" s="79"/>
      <c r="BU1780" s="79"/>
      <c r="BV1780" s="79"/>
      <c r="BW1780" s="79"/>
      <c r="BX1780" s="79"/>
      <c r="BY1780" s="79"/>
      <c r="BZ1780" s="79"/>
    </row>
    <row r="1781" spans="1:78">
      <c r="A1781" s="79"/>
      <c r="B1781" s="79"/>
      <c r="C1781" s="79"/>
      <c r="D1781" s="79"/>
      <c r="E1781" s="79"/>
      <c r="F1781" s="79"/>
      <c r="G1781" s="79"/>
      <c r="H1781" s="79"/>
      <c r="I1781" s="79"/>
      <c r="J1781" s="79"/>
      <c r="K1781" s="79"/>
      <c r="L1781" s="79"/>
      <c r="AE1781" s="79"/>
      <c r="AF1781" s="79"/>
      <c r="AG1781" s="79"/>
      <c r="AH1781" s="79"/>
      <c r="AI1781" s="79"/>
      <c r="AJ1781" s="79"/>
      <c r="AK1781" s="79"/>
      <c r="AL1781" s="79"/>
      <c r="AM1781" s="79"/>
      <c r="AN1781" s="79"/>
      <c r="AO1781" s="79"/>
      <c r="AP1781" s="79"/>
      <c r="AQ1781" s="79"/>
      <c r="AR1781" s="79"/>
      <c r="AS1781" s="79"/>
      <c r="AT1781" s="79"/>
      <c r="AU1781" s="79"/>
      <c r="AV1781" s="79"/>
      <c r="AW1781" s="79"/>
      <c r="AX1781" s="79"/>
      <c r="AY1781" s="79"/>
      <c r="AZ1781" s="79"/>
      <c r="BA1781" s="79"/>
      <c r="BB1781" s="79"/>
      <c r="BC1781" s="79"/>
      <c r="BD1781" s="79"/>
      <c r="BE1781" s="79"/>
      <c r="BF1781" s="79"/>
      <c r="BG1781" s="79"/>
      <c r="BH1781" s="79"/>
      <c r="BI1781" s="79"/>
      <c r="BJ1781" s="79"/>
      <c r="BK1781" s="79"/>
      <c r="BL1781" s="79"/>
      <c r="BM1781" s="79"/>
      <c r="BN1781" s="79"/>
      <c r="BO1781" s="79"/>
      <c r="BP1781" s="79"/>
      <c r="BQ1781" s="79"/>
      <c r="BR1781" s="79"/>
      <c r="BS1781" s="79"/>
      <c r="BT1781" s="79"/>
      <c r="BU1781" s="79"/>
      <c r="BV1781" s="79"/>
      <c r="BW1781" s="79"/>
      <c r="BX1781" s="79"/>
      <c r="BY1781" s="79"/>
      <c r="BZ1781" s="79"/>
    </row>
    <row r="1782" spans="1:78">
      <c r="A1782" s="79"/>
      <c r="B1782" s="79"/>
      <c r="C1782" s="79"/>
      <c r="D1782" s="79"/>
      <c r="E1782" s="79"/>
      <c r="F1782" s="79"/>
      <c r="G1782" s="79"/>
      <c r="H1782" s="79"/>
      <c r="I1782" s="79"/>
      <c r="J1782" s="79"/>
      <c r="K1782" s="79"/>
      <c r="L1782" s="79"/>
      <c r="AE1782" s="79"/>
      <c r="AF1782" s="79"/>
      <c r="AG1782" s="79"/>
      <c r="AH1782" s="79"/>
      <c r="AI1782" s="79"/>
      <c r="AJ1782" s="79"/>
      <c r="AK1782" s="79"/>
      <c r="AL1782" s="79"/>
      <c r="AM1782" s="79"/>
      <c r="AN1782" s="79"/>
      <c r="AO1782" s="79"/>
      <c r="AP1782" s="79"/>
      <c r="AQ1782" s="79"/>
      <c r="AR1782" s="79"/>
      <c r="AS1782" s="79"/>
      <c r="AT1782" s="79"/>
      <c r="AU1782" s="79"/>
      <c r="AV1782" s="79"/>
      <c r="AW1782" s="79"/>
      <c r="AX1782" s="79"/>
      <c r="AY1782" s="79"/>
      <c r="AZ1782" s="79"/>
      <c r="BA1782" s="79"/>
      <c r="BB1782" s="79"/>
      <c r="BC1782" s="79"/>
      <c r="BD1782" s="79"/>
      <c r="BE1782" s="79"/>
      <c r="BF1782" s="79"/>
      <c r="BG1782" s="79"/>
      <c r="BH1782" s="79"/>
      <c r="BI1782" s="79"/>
      <c r="BJ1782" s="79"/>
      <c r="BK1782" s="79"/>
      <c r="BL1782" s="79"/>
      <c r="BM1782" s="79"/>
      <c r="BN1782" s="79"/>
      <c r="BO1782" s="79"/>
      <c r="BP1782" s="79"/>
      <c r="BQ1782" s="79"/>
      <c r="BR1782" s="79"/>
      <c r="BS1782" s="79"/>
      <c r="BT1782" s="79"/>
      <c r="BU1782" s="79"/>
      <c r="BV1782" s="79"/>
      <c r="BW1782" s="79"/>
      <c r="BX1782" s="79"/>
      <c r="BY1782" s="79"/>
      <c r="BZ1782" s="79"/>
    </row>
    <row r="1783" spans="1:78">
      <c r="A1783" s="79"/>
      <c r="B1783" s="79"/>
      <c r="C1783" s="79"/>
      <c r="D1783" s="79"/>
      <c r="E1783" s="79"/>
      <c r="F1783" s="79"/>
      <c r="G1783" s="79"/>
      <c r="H1783" s="79"/>
      <c r="I1783" s="79"/>
      <c r="J1783" s="79"/>
      <c r="K1783" s="79"/>
      <c r="L1783" s="79"/>
      <c r="AE1783" s="79"/>
      <c r="AF1783" s="79"/>
      <c r="AG1783" s="79"/>
      <c r="AH1783" s="79"/>
      <c r="AI1783" s="79"/>
      <c r="AJ1783" s="79"/>
      <c r="AK1783" s="79"/>
      <c r="AL1783" s="79"/>
      <c r="AM1783" s="79"/>
      <c r="AN1783" s="79"/>
      <c r="AO1783" s="79"/>
      <c r="AP1783" s="79"/>
      <c r="AQ1783" s="79"/>
      <c r="AR1783" s="79"/>
      <c r="AS1783" s="79"/>
      <c r="AT1783" s="79"/>
      <c r="AU1783" s="79"/>
      <c r="AV1783" s="79"/>
      <c r="AW1783" s="79"/>
      <c r="AX1783" s="79"/>
      <c r="AY1783" s="79"/>
      <c r="AZ1783" s="79"/>
      <c r="BA1783" s="79"/>
      <c r="BB1783" s="79"/>
      <c r="BC1783" s="79"/>
      <c r="BD1783" s="79"/>
      <c r="BE1783" s="79"/>
      <c r="BF1783" s="79"/>
      <c r="BG1783" s="79"/>
      <c r="BH1783" s="79"/>
      <c r="BI1783" s="79"/>
      <c r="BJ1783" s="79"/>
      <c r="BK1783" s="79"/>
      <c r="BL1783" s="79"/>
      <c r="BM1783" s="79"/>
      <c r="BN1783" s="79"/>
      <c r="BO1783" s="79"/>
      <c r="BP1783" s="79"/>
      <c r="BQ1783" s="79"/>
      <c r="BR1783" s="79"/>
      <c r="BS1783" s="79"/>
      <c r="BT1783" s="79"/>
      <c r="BU1783" s="79"/>
      <c r="BV1783" s="79"/>
      <c r="BW1783" s="79"/>
      <c r="BX1783" s="79"/>
      <c r="BY1783" s="79"/>
      <c r="BZ1783" s="79"/>
    </row>
    <row r="1784" spans="1:78">
      <c r="A1784" s="79"/>
      <c r="B1784" s="79"/>
      <c r="C1784" s="79"/>
      <c r="D1784" s="79"/>
      <c r="E1784" s="79"/>
      <c r="F1784" s="79"/>
      <c r="G1784" s="79"/>
      <c r="H1784" s="79"/>
      <c r="I1784" s="79"/>
      <c r="J1784" s="79"/>
      <c r="K1784" s="79"/>
      <c r="L1784" s="79"/>
      <c r="AE1784" s="79"/>
      <c r="AF1784" s="79"/>
      <c r="AG1784" s="79"/>
      <c r="AH1784" s="79"/>
      <c r="AI1784" s="79"/>
      <c r="AJ1784" s="79"/>
      <c r="AK1784" s="79"/>
      <c r="AL1784" s="79"/>
      <c r="AM1784" s="79"/>
      <c r="AN1784" s="79"/>
      <c r="AO1784" s="79"/>
      <c r="AP1784" s="79"/>
      <c r="AQ1784" s="79"/>
      <c r="AR1784" s="79"/>
      <c r="AS1784" s="79"/>
      <c r="AT1784" s="79"/>
      <c r="AU1784" s="79"/>
      <c r="AV1784" s="79"/>
      <c r="AW1784" s="79"/>
      <c r="AX1784" s="79"/>
      <c r="AY1784" s="79"/>
      <c r="AZ1784" s="79"/>
      <c r="BA1784" s="79"/>
      <c r="BB1784" s="79"/>
      <c r="BC1784" s="79"/>
      <c r="BD1784" s="79"/>
      <c r="BE1784" s="79"/>
      <c r="BF1784" s="79"/>
      <c r="BG1784" s="79"/>
      <c r="BH1784" s="79"/>
      <c r="BI1784" s="79"/>
      <c r="BJ1784" s="79"/>
      <c r="BK1784" s="79"/>
      <c r="BL1784" s="79"/>
      <c r="BM1784" s="79"/>
      <c r="BN1784" s="79"/>
      <c r="BO1784" s="79"/>
      <c r="BP1784" s="79"/>
      <c r="BQ1784" s="79"/>
      <c r="BR1784" s="79"/>
      <c r="BS1784" s="79"/>
      <c r="BT1784" s="79"/>
      <c r="BU1784" s="79"/>
      <c r="BV1784" s="79"/>
      <c r="BW1784" s="79"/>
      <c r="BX1784" s="79"/>
      <c r="BY1784" s="79"/>
      <c r="BZ1784" s="79"/>
    </row>
    <row r="1785" spans="1:78">
      <c r="A1785" s="79"/>
      <c r="B1785" s="79"/>
      <c r="C1785" s="79"/>
      <c r="D1785" s="79"/>
      <c r="E1785" s="79"/>
      <c r="F1785" s="79"/>
      <c r="G1785" s="79"/>
      <c r="H1785" s="79"/>
      <c r="I1785" s="79"/>
      <c r="J1785" s="79"/>
      <c r="K1785" s="79"/>
      <c r="L1785" s="79"/>
      <c r="AE1785" s="79"/>
      <c r="AF1785" s="79"/>
      <c r="AG1785" s="79"/>
      <c r="AH1785" s="79"/>
      <c r="AI1785" s="79"/>
      <c r="AJ1785" s="79"/>
      <c r="AK1785" s="79"/>
      <c r="AL1785" s="79"/>
      <c r="AM1785" s="79"/>
      <c r="AN1785" s="79"/>
      <c r="AO1785" s="79"/>
      <c r="AP1785" s="79"/>
      <c r="AQ1785" s="79"/>
      <c r="AR1785" s="79"/>
      <c r="AS1785" s="79"/>
      <c r="AT1785" s="79"/>
      <c r="AU1785" s="79"/>
      <c r="AV1785" s="79"/>
      <c r="AW1785" s="79"/>
      <c r="AX1785" s="79"/>
      <c r="AY1785" s="79"/>
      <c r="AZ1785" s="79"/>
      <c r="BA1785" s="79"/>
      <c r="BB1785" s="79"/>
      <c r="BC1785" s="79"/>
      <c r="BD1785" s="79"/>
      <c r="BE1785" s="79"/>
      <c r="BF1785" s="79"/>
      <c r="BG1785" s="79"/>
      <c r="BH1785" s="79"/>
      <c r="BI1785" s="79"/>
      <c r="BJ1785" s="79"/>
      <c r="BK1785" s="79"/>
      <c r="BL1785" s="79"/>
      <c r="BM1785" s="79"/>
      <c r="BN1785" s="79"/>
      <c r="BO1785" s="79"/>
      <c r="BP1785" s="79"/>
      <c r="BQ1785" s="79"/>
      <c r="BR1785" s="79"/>
      <c r="BS1785" s="79"/>
      <c r="BT1785" s="79"/>
      <c r="BU1785" s="79"/>
      <c r="BV1785" s="79"/>
      <c r="BW1785" s="79"/>
      <c r="BX1785" s="79"/>
      <c r="BY1785" s="79"/>
      <c r="BZ1785" s="79"/>
    </row>
    <row r="1786" spans="1:78">
      <c r="A1786" s="79"/>
      <c r="B1786" s="79"/>
      <c r="C1786" s="79"/>
      <c r="D1786" s="79"/>
      <c r="E1786" s="79"/>
      <c r="F1786" s="79"/>
      <c r="G1786" s="79"/>
      <c r="H1786" s="79"/>
      <c r="I1786" s="79"/>
      <c r="J1786" s="79"/>
      <c r="K1786" s="79"/>
      <c r="L1786" s="79"/>
      <c r="AE1786" s="79"/>
      <c r="AF1786" s="79"/>
      <c r="AG1786" s="79"/>
      <c r="AH1786" s="79"/>
      <c r="AI1786" s="79"/>
      <c r="AJ1786" s="79"/>
      <c r="AK1786" s="79"/>
      <c r="AL1786" s="79"/>
      <c r="AM1786" s="79"/>
      <c r="AN1786" s="79"/>
      <c r="AO1786" s="79"/>
      <c r="AP1786" s="79"/>
      <c r="AQ1786" s="79"/>
      <c r="AR1786" s="79"/>
      <c r="AS1786" s="79"/>
      <c r="AT1786" s="79"/>
      <c r="AU1786" s="79"/>
      <c r="AV1786" s="79"/>
      <c r="AW1786" s="79"/>
      <c r="AX1786" s="79"/>
      <c r="AY1786" s="79"/>
      <c r="AZ1786" s="79"/>
      <c r="BA1786" s="79"/>
      <c r="BB1786" s="79"/>
      <c r="BC1786" s="79"/>
      <c r="BD1786" s="79"/>
      <c r="BE1786" s="79"/>
      <c r="BF1786" s="79"/>
      <c r="BG1786" s="79"/>
      <c r="BH1786" s="79"/>
      <c r="BI1786" s="79"/>
      <c r="BJ1786" s="79"/>
      <c r="BK1786" s="79"/>
      <c r="BL1786" s="79"/>
      <c r="BM1786" s="79"/>
      <c r="BN1786" s="79"/>
      <c r="BO1786" s="79"/>
      <c r="BP1786" s="79"/>
      <c r="BQ1786" s="79"/>
      <c r="BR1786" s="79"/>
      <c r="BS1786" s="79"/>
      <c r="BT1786" s="79"/>
      <c r="BU1786" s="79"/>
      <c r="BV1786" s="79"/>
      <c r="BW1786" s="79"/>
      <c r="BX1786" s="79"/>
      <c r="BY1786" s="79"/>
      <c r="BZ1786" s="79"/>
    </row>
    <row r="1787" spans="1:78">
      <c r="A1787" s="79"/>
      <c r="B1787" s="79"/>
      <c r="C1787" s="79"/>
      <c r="D1787" s="79"/>
      <c r="E1787" s="79"/>
      <c r="F1787" s="79"/>
      <c r="G1787" s="79"/>
      <c r="H1787" s="79"/>
      <c r="I1787" s="79"/>
      <c r="J1787" s="79"/>
      <c r="K1787" s="79"/>
      <c r="L1787" s="79"/>
      <c r="AE1787" s="79"/>
      <c r="AF1787" s="79"/>
      <c r="AG1787" s="79"/>
      <c r="AH1787" s="79"/>
      <c r="AI1787" s="79"/>
      <c r="AJ1787" s="79"/>
      <c r="AK1787" s="79"/>
      <c r="AL1787" s="79"/>
      <c r="AM1787" s="79"/>
      <c r="AN1787" s="79"/>
      <c r="AO1787" s="79"/>
      <c r="AP1787" s="79"/>
      <c r="AQ1787" s="79"/>
      <c r="AR1787" s="79"/>
      <c r="AS1787" s="79"/>
      <c r="AT1787" s="79"/>
      <c r="AU1787" s="79"/>
      <c r="AV1787" s="79"/>
      <c r="AW1787" s="79"/>
      <c r="AX1787" s="79"/>
      <c r="AY1787" s="79"/>
      <c r="AZ1787" s="79"/>
      <c r="BA1787" s="79"/>
      <c r="BB1787" s="79"/>
      <c r="BC1787" s="79"/>
      <c r="BD1787" s="79"/>
      <c r="BE1787" s="79"/>
      <c r="BF1787" s="79"/>
      <c r="BG1787" s="79"/>
      <c r="BH1787" s="79"/>
      <c r="BI1787" s="79"/>
      <c r="BJ1787" s="79"/>
      <c r="BK1787" s="79"/>
      <c r="BL1787" s="79"/>
      <c r="BM1787" s="79"/>
      <c r="BN1787" s="79"/>
      <c r="BO1787" s="79"/>
      <c r="BP1787" s="79"/>
      <c r="BQ1787" s="79"/>
      <c r="BR1787" s="79"/>
      <c r="BS1787" s="79"/>
      <c r="BT1787" s="79"/>
      <c r="BU1787" s="79"/>
      <c r="BV1787" s="79"/>
      <c r="BW1787" s="79"/>
      <c r="BX1787" s="79"/>
      <c r="BY1787" s="79"/>
      <c r="BZ1787" s="79"/>
    </row>
    <row r="1788" spans="1:78">
      <c r="A1788" s="79"/>
      <c r="B1788" s="79"/>
      <c r="C1788" s="79"/>
      <c r="D1788" s="79"/>
      <c r="E1788" s="79"/>
      <c r="F1788" s="79"/>
      <c r="G1788" s="79"/>
      <c r="H1788" s="79"/>
      <c r="I1788" s="79"/>
      <c r="J1788" s="79"/>
      <c r="K1788" s="79"/>
      <c r="L1788" s="79"/>
      <c r="AE1788" s="79"/>
      <c r="AF1788" s="79"/>
      <c r="AG1788" s="79"/>
      <c r="AH1788" s="79"/>
      <c r="AI1788" s="79"/>
      <c r="AJ1788" s="79"/>
      <c r="AK1788" s="79"/>
      <c r="AL1788" s="79"/>
      <c r="AM1788" s="79"/>
      <c r="AN1788" s="79"/>
      <c r="AO1788" s="79"/>
      <c r="AP1788" s="79"/>
      <c r="AQ1788" s="79"/>
      <c r="AR1788" s="79"/>
      <c r="AS1788" s="79"/>
      <c r="AT1788" s="79"/>
      <c r="AU1788" s="79"/>
      <c r="AV1788" s="79"/>
      <c r="AW1788" s="79"/>
      <c r="AX1788" s="79"/>
      <c r="AY1788" s="79"/>
      <c r="AZ1788" s="79"/>
      <c r="BA1788" s="79"/>
      <c r="BB1788" s="79"/>
      <c r="BC1788" s="79"/>
      <c r="BD1788" s="79"/>
      <c r="BE1788" s="79"/>
      <c r="BF1788" s="79"/>
      <c r="BG1788" s="79"/>
      <c r="BH1788" s="79"/>
      <c r="BI1788" s="79"/>
      <c r="BJ1788" s="79"/>
      <c r="BK1788" s="79"/>
      <c r="BL1788" s="79"/>
      <c r="BM1788" s="79"/>
      <c r="BN1788" s="79"/>
      <c r="BO1788" s="79"/>
      <c r="BP1788" s="79"/>
      <c r="BQ1788" s="79"/>
      <c r="BR1788" s="79"/>
      <c r="BS1788" s="79"/>
      <c r="BT1788" s="79"/>
      <c r="BU1788" s="79"/>
      <c r="BV1788" s="79"/>
      <c r="BW1788" s="79"/>
      <c r="BX1788" s="79"/>
      <c r="BY1788" s="79"/>
      <c r="BZ1788" s="79"/>
    </row>
    <row r="1789" spans="1:78">
      <c r="A1789" s="79"/>
      <c r="B1789" s="79"/>
      <c r="C1789" s="79"/>
      <c r="D1789" s="79"/>
      <c r="E1789" s="79"/>
      <c r="F1789" s="79"/>
      <c r="G1789" s="79"/>
      <c r="H1789" s="79"/>
      <c r="I1789" s="79"/>
      <c r="J1789" s="79"/>
      <c r="K1789" s="79"/>
      <c r="L1789" s="79"/>
      <c r="AE1789" s="79"/>
      <c r="AF1789" s="79"/>
      <c r="AG1789" s="79"/>
      <c r="AH1789" s="79"/>
      <c r="AI1789" s="79"/>
      <c r="AJ1789" s="79"/>
      <c r="AK1789" s="79"/>
      <c r="AL1789" s="79"/>
      <c r="AM1789" s="79"/>
      <c r="AN1789" s="79"/>
      <c r="AO1789" s="79"/>
      <c r="AP1789" s="79"/>
      <c r="AQ1789" s="79"/>
      <c r="AR1789" s="79"/>
      <c r="AS1789" s="79"/>
      <c r="AT1789" s="79"/>
      <c r="AU1789" s="79"/>
      <c r="AV1789" s="79"/>
      <c r="AW1789" s="79"/>
      <c r="AX1789" s="79"/>
      <c r="AY1789" s="79"/>
      <c r="AZ1789" s="79"/>
      <c r="BA1789" s="79"/>
      <c r="BB1789" s="79"/>
      <c r="BC1789" s="79"/>
      <c r="BD1789" s="79"/>
      <c r="BE1789" s="79"/>
      <c r="BF1789" s="79"/>
      <c r="BG1789" s="79"/>
      <c r="BH1789" s="79"/>
      <c r="BI1789" s="79"/>
      <c r="BJ1789" s="79"/>
      <c r="BK1789" s="79"/>
      <c r="BL1789" s="79"/>
      <c r="BM1789" s="79"/>
      <c r="BN1789" s="79"/>
      <c r="BO1789" s="79"/>
      <c r="BP1789" s="79"/>
      <c r="BQ1789" s="79"/>
      <c r="BR1789" s="79"/>
      <c r="BS1789" s="79"/>
      <c r="BT1789" s="79"/>
      <c r="BU1789" s="79"/>
      <c r="BV1789" s="79"/>
      <c r="BW1789" s="79"/>
      <c r="BX1789" s="79"/>
      <c r="BY1789" s="79"/>
      <c r="BZ1789" s="79"/>
    </row>
    <row r="1790" spans="1:78">
      <c r="A1790" s="79"/>
      <c r="B1790" s="79"/>
      <c r="C1790" s="79"/>
      <c r="D1790" s="79"/>
      <c r="E1790" s="79"/>
      <c r="F1790" s="79"/>
      <c r="G1790" s="79"/>
      <c r="H1790" s="79"/>
      <c r="I1790" s="79"/>
      <c r="J1790" s="79"/>
      <c r="K1790" s="79"/>
      <c r="L1790" s="79"/>
      <c r="AE1790" s="79"/>
      <c r="AF1790" s="79"/>
      <c r="AG1790" s="79"/>
      <c r="AH1790" s="79"/>
      <c r="AI1790" s="79"/>
      <c r="AJ1790" s="79"/>
      <c r="AK1790" s="79"/>
      <c r="AL1790" s="79"/>
      <c r="AM1790" s="79"/>
      <c r="AN1790" s="79"/>
      <c r="AO1790" s="79"/>
      <c r="AP1790" s="79"/>
      <c r="AQ1790" s="79"/>
      <c r="AR1790" s="79"/>
      <c r="AS1790" s="79"/>
      <c r="AT1790" s="79"/>
      <c r="AU1790" s="79"/>
      <c r="AV1790" s="79"/>
      <c r="AW1790" s="79"/>
      <c r="AX1790" s="79"/>
      <c r="AY1790" s="79"/>
      <c r="AZ1790" s="79"/>
      <c r="BA1790" s="79"/>
      <c r="BB1790" s="79"/>
      <c r="BC1790" s="79"/>
      <c r="BD1790" s="79"/>
      <c r="BE1790" s="79"/>
      <c r="BF1790" s="79"/>
      <c r="BG1790" s="79"/>
      <c r="BH1790" s="79"/>
      <c r="BI1790" s="79"/>
      <c r="BJ1790" s="79"/>
      <c r="BK1790" s="79"/>
      <c r="BL1790" s="79"/>
      <c r="BM1790" s="79"/>
      <c r="BN1790" s="79"/>
      <c r="BO1790" s="79"/>
      <c r="BP1790" s="79"/>
      <c r="BQ1790" s="79"/>
      <c r="BR1790" s="79"/>
      <c r="BS1790" s="79"/>
      <c r="BT1790" s="79"/>
      <c r="BU1790" s="79"/>
      <c r="BV1790" s="79"/>
      <c r="BW1790" s="79"/>
      <c r="BX1790" s="79"/>
      <c r="BY1790" s="79"/>
      <c r="BZ1790" s="79"/>
    </row>
    <row r="1791" spans="1:78">
      <c r="A1791" s="79"/>
      <c r="B1791" s="79"/>
      <c r="C1791" s="79"/>
      <c r="D1791" s="79"/>
      <c r="E1791" s="79"/>
      <c r="F1791" s="79"/>
      <c r="G1791" s="79"/>
      <c r="H1791" s="79"/>
      <c r="I1791" s="79"/>
      <c r="J1791" s="79"/>
      <c r="K1791" s="79"/>
      <c r="L1791" s="79"/>
      <c r="AE1791" s="79"/>
      <c r="AF1791" s="79"/>
      <c r="AG1791" s="79"/>
      <c r="AH1791" s="79"/>
      <c r="AI1791" s="79"/>
      <c r="AJ1791" s="79"/>
      <c r="AK1791" s="79"/>
      <c r="AL1791" s="79"/>
      <c r="AM1791" s="79"/>
      <c r="AN1791" s="79"/>
      <c r="AO1791" s="79"/>
      <c r="AP1791" s="79"/>
      <c r="AQ1791" s="79"/>
      <c r="AR1791" s="79"/>
      <c r="AS1791" s="79"/>
      <c r="AT1791" s="79"/>
      <c r="AU1791" s="79"/>
      <c r="AV1791" s="79"/>
      <c r="AW1791" s="79"/>
      <c r="AX1791" s="79"/>
      <c r="AY1791" s="79"/>
      <c r="AZ1791" s="79"/>
      <c r="BA1791" s="79"/>
      <c r="BB1791" s="79"/>
      <c r="BC1791" s="79"/>
      <c r="BD1791" s="79"/>
      <c r="BE1791" s="79"/>
      <c r="BF1791" s="79"/>
      <c r="BG1791" s="79"/>
      <c r="BH1791" s="79"/>
      <c r="BI1791" s="79"/>
      <c r="BJ1791" s="79"/>
      <c r="BK1791" s="79"/>
      <c r="BL1791" s="79"/>
      <c r="BM1791" s="79"/>
      <c r="BN1791" s="79"/>
      <c r="BO1791" s="79"/>
      <c r="BP1791" s="79"/>
      <c r="BQ1791" s="79"/>
      <c r="BR1791" s="79"/>
      <c r="BS1791" s="79"/>
      <c r="BT1791" s="79"/>
      <c r="BU1791" s="79"/>
      <c r="BV1791" s="79"/>
      <c r="BW1791" s="79"/>
      <c r="BX1791" s="79"/>
      <c r="BY1791" s="79"/>
      <c r="BZ1791" s="79"/>
    </row>
    <row r="1792" spans="1:78">
      <c r="A1792" s="79"/>
      <c r="B1792" s="79"/>
      <c r="C1792" s="79"/>
      <c r="D1792" s="79"/>
      <c r="E1792" s="79"/>
      <c r="F1792" s="79"/>
      <c r="G1792" s="79"/>
      <c r="H1792" s="79"/>
      <c r="I1792" s="79"/>
      <c r="J1792" s="79"/>
      <c r="K1792" s="79"/>
      <c r="L1792" s="79"/>
      <c r="AE1792" s="79"/>
      <c r="AF1792" s="79"/>
      <c r="AG1792" s="79"/>
      <c r="AH1792" s="79"/>
      <c r="AI1792" s="79"/>
      <c r="AJ1792" s="79"/>
      <c r="AK1792" s="79"/>
      <c r="AL1792" s="79"/>
      <c r="AM1792" s="79"/>
      <c r="AN1792" s="79"/>
      <c r="AO1792" s="79"/>
      <c r="AP1792" s="79"/>
      <c r="AQ1792" s="79"/>
      <c r="AR1792" s="79"/>
      <c r="AS1792" s="79"/>
      <c r="AT1792" s="79"/>
      <c r="AU1792" s="79"/>
      <c r="AV1792" s="79"/>
      <c r="AW1792" s="79"/>
      <c r="AX1792" s="79"/>
      <c r="AY1792" s="79"/>
      <c r="AZ1792" s="79"/>
      <c r="BA1792" s="79"/>
      <c r="BB1792" s="79"/>
      <c r="BC1792" s="79"/>
      <c r="BD1792" s="79"/>
      <c r="BE1792" s="79"/>
      <c r="BF1792" s="79"/>
      <c r="BG1792" s="79"/>
      <c r="BH1792" s="79"/>
      <c r="BI1792" s="79"/>
      <c r="BJ1792" s="79"/>
      <c r="BK1792" s="79"/>
      <c r="BL1792" s="79"/>
      <c r="BM1792" s="79"/>
      <c r="BN1792" s="79"/>
      <c r="BO1792" s="79"/>
      <c r="BP1792" s="79"/>
      <c r="BQ1792" s="79"/>
      <c r="BR1792" s="79"/>
      <c r="BS1792" s="79"/>
      <c r="BT1792" s="79"/>
      <c r="BU1792" s="79"/>
      <c r="BV1792" s="79"/>
      <c r="BW1792" s="79"/>
      <c r="BX1792" s="79"/>
      <c r="BY1792" s="79"/>
      <c r="BZ1792" s="79"/>
    </row>
    <row r="1793" spans="1:78">
      <c r="A1793" s="79"/>
      <c r="B1793" s="79"/>
      <c r="C1793" s="79"/>
      <c r="D1793" s="79"/>
      <c r="E1793" s="79"/>
      <c r="F1793" s="79"/>
      <c r="G1793" s="79"/>
      <c r="H1793" s="79"/>
      <c r="I1793" s="79"/>
      <c r="J1793" s="79"/>
      <c r="K1793" s="79"/>
      <c r="L1793" s="79"/>
      <c r="AE1793" s="79"/>
      <c r="AF1793" s="79"/>
      <c r="AG1793" s="79"/>
      <c r="AH1793" s="79"/>
      <c r="AI1793" s="79"/>
      <c r="AJ1793" s="79"/>
      <c r="AK1793" s="79"/>
      <c r="AL1793" s="79"/>
      <c r="AM1793" s="79"/>
      <c r="AN1793" s="79"/>
      <c r="AO1793" s="79"/>
      <c r="AP1793" s="79"/>
      <c r="AQ1793" s="79"/>
      <c r="AR1793" s="79"/>
      <c r="AS1793" s="79"/>
      <c r="AT1793" s="79"/>
      <c r="AU1793" s="79"/>
      <c r="AV1793" s="79"/>
      <c r="AW1793" s="79"/>
      <c r="AX1793" s="79"/>
      <c r="AY1793" s="79"/>
      <c r="AZ1793" s="79"/>
      <c r="BA1793" s="79"/>
      <c r="BB1793" s="79"/>
      <c r="BC1793" s="79"/>
      <c r="BD1793" s="79"/>
      <c r="BE1793" s="79"/>
      <c r="BF1793" s="79"/>
      <c r="BG1793" s="79"/>
      <c r="BH1793" s="79"/>
      <c r="BI1793" s="79"/>
      <c r="BJ1793" s="79"/>
      <c r="BK1793" s="79"/>
      <c r="BL1793" s="79"/>
      <c r="BM1793" s="79"/>
      <c r="BN1793" s="79"/>
      <c r="BO1793" s="79"/>
      <c r="BP1793" s="79"/>
      <c r="BQ1793" s="79"/>
      <c r="BR1793" s="79"/>
      <c r="BS1793" s="79"/>
      <c r="BT1793" s="79"/>
      <c r="BU1793" s="79"/>
      <c r="BV1793" s="79"/>
      <c r="BW1793" s="79"/>
      <c r="BX1793" s="79"/>
      <c r="BY1793" s="79"/>
      <c r="BZ1793" s="79"/>
    </row>
    <row r="1794" spans="1:78">
      <c r="A1794" s="79"/>
      <c r="B1794" s="79"/>
      <c r="C1794" s="79"/>
      <c r="D1794" s="79"/>
      <c r="E1794" s="79"/>
      <c r="F1794" s="79"/>
      <c r="G1794" s="79"/>
      <c r="H1794" s="79"/>
      <c r="I1794" s="79"/>
      <c r="J1794" s="79"/>
      <c r="K1794" s="79"/>
      <c r="L1794" s="79"/>
      <c r="AE1794" s="79"/>
      <c r="AF1794" s="79"/>
      <c r="AG1794" s="79"/>
      <c r="AH1794" s="79"/>
      <c r="AI1794" s="79"/>
      <c r="AJ1794" s="79"/>
      <c r="AK1794" s="79"/>
      <c r="AL1794" s="79"/>
      <c r="AM1794" s="79"/>
      <c r="AN1794" s="79"/>
      <c r="AO1794" s="79"/>
      <c r="AP1794" s="79"/>
      <c r="AQ1794" s="79"/>
      <c r="AR1794" s="79"/>
      <c r="AS1794" s="79"/>
      <c r="AT1794" s="79"/>
      <c r="AU1794" s="79"/>
      <c r="AV1794" s="79"/>
      <c r="AW1794" s="79"/>
      <c r="AX1794" s="79"/>
      <c r="AY1794" s="79"/>
      <c r="AZ1794" s="79"/>
      <c r="BA1794" s="79"/>
      <c r="BB1794" s="79"/>
      <c r="BC1794" s="79"/>
      <c r="BD1794" s="79"/>
      <c r="BE1794" s="79"/>
      <c r="BF1794" s="79"/>
      <c r="BG1794" s="79"/>
      <c r="BH1794" s="79"/>
      <c r="BI1794" s="79"/>
      <c r="BJ1794" s="79"/>
      <c r="BK1794" s="79"/>
      <c r="BL1794" s="79"/>
      <c r="BM1794" s="79"/>
      <c r="BN1794" s="79"/>
      <c r="BO1794" s="79"/>
      <c r="BP1794" s="79"/>
      <c r="BQ1794" s="79"/>
      <c r="BR1794" s="79"/>
      <c r="BS1794" s="79"/>
      <c r="BT1794" s="79"/>
      <c r="BU1794" s="79"/>
      <c r="BV1794" s="79"/>
      <c r="BW1794" s="79"/>
      <c r="BX1794" s="79"/>
      <c r="BY1794" s="79"/>
      <c r="BZ1794" s="79"/>
    </row>
    <row r="1795" spans="1:78">
      <c r="A1795" s="79"/>
      <c r="B1795" s="79"/>
      <c r="C1795" s="79"/>
      <c r="D1795" s="79"/>
      <c r="E1795" s="79"/>
      <c r="F1795" s="79"/>
      <c r="G1795" s="79"/>
      <c r="H1795" s="79"/>
      <c r="I1795" s="79"/>
      <c r="J1795" s="79"/>
      <c r="K1795" s="79"/>
      <c r="L1795" s="79"/>
      <c r="AE1795" s="79"/>
      <c r="AF1795" s="79"/>
      <c r="AG1795" s="79"/>
      <c r="AH1795" s="79"/>
      <c r="AI1795" s="79"/>
      <c r="AJ1795" s="79"/>
      <c r="AK1795" s="79"/>
      <c r="AL1795" s="79"/>
      <c r="AM1795" s="79"/>
      <c r="AN1795" s="79"/>
      <c r="AO1795" s="79"/>
      <c r="AP1795" s="79"/>
      <c r="AQ1795" s="79"/>
      <c r="AR1795" s="79"/>
      <c r="AS1795" s="79"/>
      <c r="AT1795" s="79"/>
      <c r="AU1795" s="79"/>
      <c r="AV1795" s="79"/>
      <c r="AW1795" s="79"/>
      <c r="AX1795" s="79"/>
      <c r="AY1795" s="79"/>
      <c r="AZ1795" s="79"/>
      <c r="BA1795" s="79"/>
      <c r="BB1795" s="79"/>
      <c r="BC1795" s="79"/>
      <c r="BD1795" s="79"/>
      <c r="BE1795" s="79"/>
      <c r="BF1795" s="79"/>
      <c r="BG1795" s="79"/>
      <c r="BH1795" s="79"/>
      <c r="BI1795" s="79"/>
      <c r="BJ1795" s="79"/>
      <c r="BK1795" s="79"/>
      <c r="BL1795" s="79"/>
      <c r="BM1795" s="79"/>
      <c r="BN1795" s="79"/>
      <c r="BO1795" s="79"/>
      <c r="BP1795" s="79"/>
      <c r="BQ1795" s="79"/>
      <c r="BR1795" s="79"/>
      <c r="BS1795" s="79"/>
      <c r="BT1795" s="79"/>
      <c r="BU1795" s="79"/>
      <c r="BV1795" s="79"/>
      <c r="BW1795" s="79"/>
      <c r="BX1795" s="79"/>
      <c r="BY1795" s="79"/>
      <c r="BZ1795" s="79"/>
    </row>
    <row r="1796" spans="1:78">
      <c r="A1796" s="79"/>
      <c r="B1796" s="79"/>
      <c r="C1796" s="79"/>
      <c r="D1796" s="79"/>
      <c r="E1796" s="79"/>
      <c r="F1796" s="79"/>
      <c r="G1796" s="79"/>
      <c r="H1796" s="79"/>
      <c r="I1796" s="79"/>
      <c r="J1796" s="79"/>
      <c r="K1796" s="79"/>
      <c r="L1796" s="79"/>
      <c r="AE1796" s="79"/>
      <c r="AF1796" s="79"/>
      <c r="AG1796" s="79"/>
      <c r="AH1796" s="79"/>
      <c r="AI1796" s="79"/>
      <c r="AJ1796" s="79"/>
      <c r="AK1796" s="79"/>
      <c r="AL1796" s="79"/>
      <c r="AM1796" s="79"/>
      <c r="AN1796" s="79"/>
      <c r="AO1796" s="79"/>
      <c r="AP1796" s="79"/>
      <c r="AQ1796" s="79"/>
      <c r="AR1796" s="79"/>
      <c r="AS1796" s="79"/>
      <c r="AT1796" s="79"/>
      <c r="AU1796" s="79"/>
      <c r="AV1796" s="79"/>
      <c r="AW1796" s="79"/>
      <c r="AX1796" s="79"/>
      <c r="AY1796" s="79"/>
      <c r="AZ1796" s="79"/>
      <c r="BA1796" s="79"/>
      <c r="BB1796" s="79"/>
      <c r="BC1796" s="79"/>
      <c r="BD1796" s="79"/>
      <c r="BE1796" s="79"/>
      <c r="BF1796" s="79"/>
      <c r="BG1796" s="79"/>
      <c r="BH1796" s="79"/>
      <c r="BI1796" s="79"/>
      <c r="BJ1796" s="79"/>
      <c r="BK1796" s="79"/>
      <c r="BL1796" s="79"/>
      <c r="BM1796" s="79"/>
      <c r="BN1796" s="79"/>
      <c r="BO1796" s="79"/>
      <c r="BP1796" s="79"/>
      <c r="BQ1796" s="79"/>
      <c r="BR1796" s="79"/>
      <c r="BS1796" s="79"/>
      <c r="BT1796" s="79"/>
      <c r="BU1796" s="79"/>
      <c r="BV1796" s="79"/>
      <c r="BW1796" s="79"/>
      <c r="BX1796" s="79"/>
      <c r="BY1796" s="79"/>
      <c r="BZ1796" s="79"/>
    </row>
    <row r="1797" spans="1:78">
      <c r="A1797" s="79"/>
      <c r="B1797" s="79"/>
      <c r="C1797" s="79"/>
      <c r="D1797" s="79"/>
      <c r="E1797" s="79"/>
      <c r="F1797" s="79"/>
      <c r="G1797" s="79"/>
      <c r="H1797" s="79"/>
      <c r="I1797" s="79"/>
      <c r="J1797" s="79"/>
      <c r="K1797" s="79"/>
      <c r="L1797" s="79"/>
      <c r="AE1797" s="79"/>
      <c r="AF1797" s="79"/>
      <c r="AG1797" s="79"/>
      <c r="AH1797" s="79"/>
      <c r="AI1797" s="79"/>
      <c r="AJ1797" s="79"/>
      <c r="AK1797" s="79"/>
      <c r="AL1797" s="79"/>
      <c r="AM1797" s="79"/>
      <c r="AN1797" s="79"/>
      <c r="AO1797" s="79"/>
      <c r="AP1797" s="79"/>
      <c r="AQ1797" s="79"/>
      <c r="AR1797" s="79"/>
      <c r="AS1797" s="79"/>
      <c r="AT1797" s="79"/>
      <c r="AU1797" s="79"/>
      <c r="AV1797" s="79"/>
      <c r="AW1797" s="79"/>
      <c r="AX1797" s="79"/>
      <c r="AY1797" s="79"/>
      <c r="AZ1797" s="79"/>
      <c r="BA1797" s="79"/>
      <c r="BB1797" s="79"/>
      <c r="BC1797" s="79"/>
      <c r="BD1797" s="79"/>
      <c r="BE1797" s="79"/>
      <c r="BF1797" s="79"/>
      <c r="BG1797" s="79"/>
      <c r="BH1797" s="79"/>
      <c r="BI1797" s="79"/>
      <c r="BJ1797" s="79"/>
      <c r="BK1797" s="79"/>
      <c r="BL1797" s="79"/>
      <c r="BM1797" s="79"/>
      <c r="BN1797" s="79"/>
      <c r="BO1797" s="79"/>
      <c r="BP1797" s="79"/>
      <c r="BQ1797" s="79"/>
      <c r="BR1797" s="79"/>
      <c r="BS1797" s="79"/>
      <c r="BT1797" s="79"/>
      <c r="BU1797" s="79"/>
      <c r="BV1797" s="79"/>
      <c r="BW1797" s="79"/>
      <c r="BX1797" s="79"/>
      <c r="BY1797" s="79"/>
      <c r="BZ1797" s="79"/>
    </row>
    <row r="1798" spans="1:78">
      <c r="A1798" s="79"/>
      <c r="B1798" s="79"/>
      <c r="C1798" s="79"/>
      <c r="D1798" s="79"/>
      <c r="E1798" s="79"/>
      <c r="F1798" s="79"/>
      <c r="G1798" s="79"/>
      <c r="H1798" s="79"/>
      <c r="I1798" s="79"/>
      <c r="J1798" s="79"/>
      <c r="K1798" s="79"/>
      <c r="L1798" s="79"/>
      <c r="AE1798" s="79"/>
      <c r="AF1798" s="79"/>
      <c r="AG1798" s="79"/>
      <c r="AH1798" s="79"/>
      <c r="AI1798" s="79"/>
      <c r="AJ1798" s="79"/>
      <c r="AK1798" s="79"/>
      <c r="AL1798" s="79"/>
      <c r="AM1798" s="79"/>
      <c r="AN1798" s="79"/>
      <c r="AO1798" s="79"/>
      <c r="AP1798" s="79"/>
      <c r="AQ1798" s="79"/>
      <c r="AR1798" s="79"/>
      <c r="AS1798" s="79"/>
      <c r="AT1798" s="79"/>
      <c r="AU1798" s="79"/>
      <c r="AV1798" s="79"/>
      <c r="AW1798" s="79"/>
      <c r="AX1798" s="79"/>
      <c r="AY1798" s="79"/>
      <c r="AZ1798" s="79"/>
      <c r="BA1798" s="79"/>
      <c r="BB1798" s="79"/>
      <c r="BC1798" s="79"/>
      <c r="BD1798" s="79"/>
      <c r="BE1798" s="79"/>
      <c r="BF1798" s="79"/>
      <c r="BG1798" s="79"/>
      <c r="BH1798" s="79"/>
      <c r="BI1798" s="79"/>
      <c r="BJ1798" s="79"/>
      <c r="BK1798" s="79"/>
      <c r="BL1798" s="79"/>
      <c r="BM1798" s="79"/>
      <c r="BN1798" s="79"/>
      <c r="BO1798" s="79"/>
      <c r="BP1798" s="79"/>
      <c r="BQ1798" s="79"/>
      <c r="BR1798" s="79"/>
      <c r="BS1798" s="79"/>
      <c r="BT1798" s="79"/>
      <c r="BU1798" s="79"/>
      <c r="BV1798" s="79"/>
      <c r="BW1798" s="79"/>
      <c r="BX1798" s="79"/>
      <c r="BY1798" s="79"/>
      <c r="BZ1798" s="79"/>
    </row>
    <row r="1799" spans="1:78">
      <c r="A1799" s="79"/>
      <c r="B1799" s="79"/>
      <c r="C1799" s="79"/>
      <c r="D1799" s="79"/>
      <c r="E1799" s="79"/>
      <c r="F1799" s="79"/>
      <c r="G1799" s="79"/>
      <c r="H1799" s="79"/>
      <c r="I1799" s="79"/>
      <c r="J1799" s="79"/>
      <c r="K1799" s="79"/>
      <c r="L1799" s="79"/>
      <c r="AE1799" s="79"/>
      <c r="AF1799" s="79"/>
      <c r="AG1799" s="79"/>
      <c r="AH1799" s="79"/>
      <c r="AI1799" s="79"/>
      <c r="AJ1799" s="79"/>
      <c r="AK1799" s="79"/>
      <c r="AL1799" s="79"/>
      <c r="AM1799" s="79"/>
      <c r="AN1799" s="79"/>
      <c r="AO1799" s="79"/>
      <c r="AP1799" s="79"/>
      <c r="AQ1799" s="79"/>
      <c r="AR1799" s="79"/>
      <c r="AS1799" s="79"/>
      <c r="AT1799" s="79"/>
      <c r="AU1799" s="79"/>
      <c r="AV1799" s="79"/>
      <c r="AW1799" s="79"/>
      <c r="AX1799" s="79"/>
      <c r="AY1799" s="79"/>
      <c r="AZ1799" s="79"/>
      <c r="BA1799" s="79"/>
      <c r="BB1799" s="79"/>
      <c r="BC1799" s="79"/>
      <c r="BD1799" s="79"/>
      <c r="BE1799" s="79"/>
      <c r="BF1799" s="79"/>
      <c r="BG1799" s="79"/>
      <c r="BH1799" s="79"/>
      <c r="BI1799" s="79"/>
      <c r="BJ1799" s="79"/>
      <c r="BK1799" s="79"/>
      <c r="BL1799" s="79"/>
      <c r="BM1799" s="79"/>
      <c r="BN1799" s="79"/>
      <c r="BO1799" s="79"/>
      <c r="BP1799" s="79"/>
      <c r="BQ1799" s="79"/>
      <c r="BR1799" s="79"/>
      <c r="BS1799" s="79"/>
      <c r="BT1799" s="79"/>
      <c r="BU1799" s="79"/>
      <c r="BV1799" s="79"/>
      <c r="BW1799" s="79"/>
      <c r="BX1799" s="79"/>
      <c r="BY1799" s="79"/>
      <c r="BZ1799" s="79"/>
    </row>
    <row r="1800" spans="1:78">
      <c r="A1800" s="79"/>
      <c r="B1800" s="79"/>
      <c r="C1800" s="79"/>
      <c r="D1800" s="79"/>
      <c r="E1800" s="79"/>
      <c r="F1800" s="79"/>
      <c r="G1800" s="79"/>
      <c r="H1800" s="79"/>
      <c r="I1800" s="79"/>
      <c r="J1800" s="79"/>
      <c r="K1800" s="79"/>
      <c r="L1800" s="79"/>
      <c r="AE1800" s="79"/>
      <c r="AF1800" s="79"/>
      <c r="AG1800" s="79"/>
      <c r="AH1800" s="79"/>
      <c r="AI1800" s="79"/>
      <c r="AJ1800" s="79"/>
      <c r="AK1800" s="79"/>
      <c r="AL1800" s="79"/>
      <c r="AM1800" s="79"/>
      <c r="AN1800" s="79"/>
      <c r="AO1800" s="79"/>
      <c r="AP1800" s="79"/>
      <c r="AQ1800" s="79"/>
      <c r="AR1800" s="79"/>
      <c r="AS1800" s="79"/>
      <c r="AT1800" s="79"/>
      <c r="AU1800" s="79"/>
      <c r="AV1800" s="79"/>
      <c r="AW1800" s="79"/>
      <c r="AX1800" s="79"/>
      <c r="AY1800" s="79"/>
      <c r="AZ1800" s="79"/>
      <c r="BA1800" s="79"/>
      <c r="BB1800" s="79"/>
      <c r="BC1800" s="79"/>
      <c r="BD1800" s="79"/>
      <c r="BE1800" s="79"/>
      <c r="BF1800" s="79"/>
      <c r="BG1800" s="79"/>
      <c r="BH1800" s="79"/>
      <c r="BI1800" s="79"/>
      <c r="BJ1800" s="79"/>
      <c r="BK1800" s="79"/>
      <c r="BL1800" s="79"/>
      <c r="BM1800" s="79"/>
      <c r="BN1800" s="79"/>
      <c r="BO1800" s="79"/>
      <c r="BP1800" s="79"/>
      <c r="BQ1800" s="79"/>
      <c r="BR1800" s="79"/>
      <c r="BS1800" s="79"/>
      <c r="BT1800" s="79"/>
      <c r="BU1800" s="79"/>
      <c r="BV1800" s="79"/>
      <c r="BW1800" s="79"/>
      <c r="BX1800" s="79"/>
      <c r="BY1800" s="79"/>
      <c r="BZ1800" s="79"/>
    </row>
    <row r="1801" spans="1:78">
      <c r="A1801" s="79"/>
      <c r="B1801" s="79"/>
      <c r="C1801" s="79"/>
      <c r="D1801" s="79"/>
      <c r="E1801" s="79"/>
      <c r="F1801" s="79"/>
      <c r="G1801" s="79"/>
      <c r="H1801" s="79"/>
      <c r="I1801" s="79"/>
      <c r="J1801" s="79"/>
      <c r="K1801" s="79"/>
      <c r="L1801" s="79"/>
      <c r="AE1801" s="79"/>
      <c r="AF1801" s="79"/>
      <c r="AG1801" s="79"/>
      <c r="AH1801" s="79"/>
      <c r="AI1801" s="79"/>
      <c r="AJ1801" s="79"/>
      <c r="AK1801" s="79"/>
      <c r="AL1801" s="79"/>
      <c r="AM1801" s="79"/>
      <c r="AN1801" s="79"/>
      <c r="AO1801" s="79"/>
      <c r="AP1801" s="79"/>
      <c r="AQ1801" s="79"/>
      <c r="AR1801" s="79"/>
      <c r="AS1801" s="79"/>
      <c r="AT1801" s="79"/>
      <c r="AU1801" s="79"/>
      <c r="AV1801" s="79"/>
      <c r="AW1801" s="79"/>
      <c r="AX1801" s="79"/>
      <c r="AY1801" s="79"/>
      <c r="AZ1801" s="79"/>
      <c r="BA1801" s="79"/>
      <c r="BB1801" s="79"/>
      <c r="BC1801" s="79"/>
      <c r="BD1801" s="79"/>
      <c r="BE1801" s="79"/>
      <c r="BF1801" s="79"/>
      <c r="BG1801" s="79"/>
      <c r="BH1801" s="79"/>
      <c r="BI1801" s="79"/>
      <c r="BJ1801" s="79"/>
      <c r="BK1801" s="79"/>
      <c r="BL1801" s="79"/>
      <c r="BM1801" s="79"/>
      <c r="BN1801" s="79"/>
      <c r="BO1801" s="79"/>
      <c r="BP1801" s="79"/>
      <c r="BQ1801" s="79"/>
      <c r="BR1801" s="79"/>
      <c r="BS1801" s="79"/>
      <c r="BT1801" s="79"/>
      <c r="BU1801" s="79"/>
      <c r="BV1801" s="79"/>
      <c r="BW1801" s="79"/>
      <c r="BX1801" s="79"/>
      <c r="BY1801" s="79"/>
      <c r="BZ1801" s="79"/>
    </row>
    <row r="1802" spans="1:78">
      <c r="A1802" s="79"/>
      <c r="B1802" s="79"/>
      <c r="C1802" s="79"/>
      <c r="D1802" s="79"/>
      <c r="E1802" s="79"/>
      <c r="F1802" s="79"/>
      <c r="G1802" s="79"/>
      <c r="H1802" s="79"/>
      <c r="I1802" s="79"/>
      <c r="J1802" s="79"/>
      <c r="K1802" s="79"/>
      <c r="L1802" s="79"/>
      <c r="AE1802" s="79"/>
      <c r="AF1802" s="79"/>
      <c r="AG1802" s="79"/>
      <c r="AH1802" s="79"/>
      <c r="AI1802" s="79"/>
      <c r="AJ1802" s="79"/>
      <c r="AK1802" s="79"/>
      <c r="AL1802" s="79"/>
      <c r="AM1802" s="79"/>
      <c r="AN1802" s="79"/>
      <c r="AO1802" s="79"/>
      <c r="AP1802" s="79"/>
      <c r="AQ1802" s="79"/>
      <c r="AR1802" s="79"/>
      <c r="AS1802" s="79"/>
      <c r="AT1802" s="79"/>
      <c r="AU1802" s="79"/>
      <c r="AV1802" s="79"/>
      <c r="AW1802" s="79"/>
      <c r="AX1802" s="79"/>
      <c r="AY1802" s="79"/>
      <c r="AZ1802" s="79"/>
      <c r="BA1802" s="79"/>
      <c r="BB1802" s="79"/>
      <c r="BC1802" s="79"/>
      <c r="BD1802" s="79"/>
      <c r="BE1802" s="79"/>
      <c r="BF1802" s="79"/>
      <c r="BG1802" s="79"/>
      <c r="BH1802" s="79"/>
      <c r="BI1802" s="79"/>
      <c r="BJ1802" s="79"/>
      <c r="BK1802" s="79"/>
      <c r="BL1802" s="79"/>
      <c r="BM1802" s="79"/>
      <c r="BN1802" s="79"/>
      <c r="BO1802" s="79"/>
      <c r="BP1802" s="79"/>
      <c r="BQ1802" s="79"/>
      <c r="BR1802" s="79"/>
      <c r="BS1802" s="79"/>
      <c r="BT1802" s="79"/>
      <c r="BU1802" s="79"/>
      <c r="BV1802" s="79"/>
      <c r="BW1802" s="79"/>
      <c r="BX1802" s="79"/>
      <c r="BY1802" s="79"/>
      <c r="BZ1802" s="79"/>
    </row>
    <row r="1803" spans="1:78">
      <c r="A1803" s="79"/>
      <c r="B1803" s="79"/>
      <c r="C1803" s="79"/>
      <c r="D1803" s="79"/>
      <c r="E1803" s="79"/>
      <c r="F1803" s="79"/>
      <c r="G1803" s="79"/>
      <c r="H1803" s="79"/>
      <c r="I1803" s="79"/>
      <c r="J1803" s="79"/>
      <c r="K1803" s="79"/>
      <c r="L1803" s="79"/>
      <c r="AE1803" s="79"/>
      <c r="AF1803" s="79"/>
      <c r="AG1803" s="79"/>
      <c r="AH1803" s="79"/>
      <c r="AI1803" s="79"/>
      <c r="AJ1803" s="79"/>
      <c r="AK1803" s="79"/>
      <c r="AL1803" s="79"/>
      <c r="AM1803" s="79"/>
      <c r="AN1803" s="79"/>
      <c r="AO1803" s="79"/>
      <c r="AP1803" s="79"/>
      <c r="AQ1803" s="79"/>
      <c r="AR1803" s="79"/>
      <c r="AS1803" s="79"/>
      <c r="AT1803" s="79"/>
      <c r="AU1803" s="79"/>
      <c r="AV1803" s="79"/>
      <c r="AW1803" s="79"/>
      <c r="AX1803" s="79"/>
      <c r="AY1803" s="79"/>
      <c r="AZ1803" s="79"/>
      <c r="BA1803" s="79"/>
      <c r="BB1803" s="79"/>
      <c r="BC1803" s="79"/>
      <c r="BD1803" s="79"/>
      <c r="BE1803" s="79"/>
      <c r="BF1803" s="79"/>
      <c r="BG1803" s="79"/>
      <c r="BH1803" s="79"/>
      <c r="BI1803" s="79"/>
      <c r="BJ1803" s="79"/>
      <c r="BK1803" s="79"/>
      <c r="BL1803" s="79"/>
      <c r="BM1803" s="79"/>
      <c r="BN1803" s="79"/>
      <c r="BO1803" s="79"/>
      <c r="BP1803" s="79"/>
      <c r="BQ1803" s="79"/>
      <c r="BR1803" s="79"/>
      <c r="BS1803" s="79"/>
      <c r="BT1803" s="79"/>
      <c r="BU1803" s="79"/>
      <c r="BV1803" s="79"/>
      <c r="BW1803" s="79"/>
      <c r="BX1803" s="79"/>
      <c r="BY1803" s="79"/>
      <c r="BZ1803" s="79"/>
    </row>
    <row r="1804" spans="1:78">
      <c r="A1804" s="79"/>
      <c r="B1804" s="79"/>
      <c r="C1804" s="79"/>
      <c r="D1804" s="79"/>
      <c r="E1804" s="79"/>
      <c r="F1804" s="79"/>
      <c r="G1804" s="79"/>
      <c r="H1804" s="79"/>
      <c r="I1804" s="79"/>
      <c r="J1804" s="79"/>
      <c r="K1804" s="79"/>
      <c r="L1804" s="79"/>
      <c r="AE1804" s="79"/>
      <c r="AF1804" s="79"/>
      <c r="AG1804" s="79"/>
      <c r="AH1804" s="79"/>
      <c r="AI1804" s="79"/>
      <c r="AJ1804" s="79"/>
      <c r="AK1804" s="79"/>
      <c r="AL1804" s="79"/>
      <c r="AM1804" s="79"/>
      <c r="AN1804" s="79"/>
      <c r="AO1804" s="79"/>
      <c r="AP1804" s="79"/>
      <c r="AQ1804" s="79"/>
      <c r="AR1804" s="79"/>
      <c r="AS1804" s="79"/>
      <c r="AT1804" s="79"/>
      <c r="AU1804" s="79"/>
      <c r="AV1804" s="79"/>
      <c r="AW1804" s="79"/>
      <c r="AX1804" s="79"/>
      <c r="AY1804" s="79"/>
      <c r="AZ1804" s="79"/>
      <c r="BA1804" s="79"/>
      <c r="BB1804" s="79"/>
      <c r="BC1804" s="79"/>
      <c r="BD1804" s="79"/>
      <c r="BE1804" s="79"/>
      <c r="BF1804" s="79"/>
      <c r="BG1804" s="79"/>
      <c r="BH1804" s="79"/>
      <c r="BI1804" s="79"/>
      <c r="BJ1804" s="79"/>
      <c r="BK1804" s="79"/>
      <c r="BL1804" s="79"/>
      <c r="BM1804" s="79"/>
      <c r="BN1804" s="79"/>
      <c r="BO1804" s="79"/>
      <c r="BP1804" s="79"/>
      <c r="BQ1804" s="79"/>
      <c r="BR1804" s="79"/>
      <c r="BS1804" s="79"/>
      <c r="BT1804" s="79"/>
      <c r="BU1804" s="79"/>
      <c r="BV1804" s="79"/>
      <c r="BW1804" s="79"/>
      <c r="BX1804" s="79"/>
      <c r="BY1804" s="79"/>
      <c r="BZ1804" s="79"/>
    </row>
    <row r="1805" spans="1:78">
      <c r="A1805" s="79"/>
      <c r="B1805" s="79"/>
      <c r="C1805" s="79"/>
      <c r="D1805" s="79"/>
      <c r="E1805" s="79"/>
      <c r="F1805" s="79"/>
      <c r="G1805" s="79"/>
      <c r="H1805" s="79"/>
      <c r="I1805" s="79"/>
      <c r="J1805" s="79"/>
      <c r="K1805" s="79"/>
      <c r="L1805" s="79"/>
      <c r="AE1805" s="79"/>
      <c r="AF1805" s="79"/>
      <c r="AG1805" s="79"/>
      <c r="AH1805" s="79"/>
      <c r="AI1805" s="79"/>
      <c r="AJ1805" s="79"/>
      <c r="AK1805" s="79"/>
      <c r="AL1805" s="79"/>
      <c r="AM1805" s="79"/>
      <c r="AN1805" s="79"/>
      <c r="AO1805" s="79"/>
      <c r="AP1805" s="79"/>
      <c r="AQ1805" s="79"/>
      <c r="AR1805" s="79"/>
      <c r="AS1805" s="79"/>
      <c r="AT1805" s="79"/>
      <c r="AU1805" s="79"/>
      <c r="AV1805" s="79"/>
      <c r="AW1805" s="79"/>
      <c r="AX1805" s="79"/>
      <c r="AY1805" s="79"/>
      <c r="AZ1805" s="79"/>
      <c r="BA1805" s="79"/>
      <c r="BB1805" s="79"/>
      <c r="BC1805" s="79"/>
      <c r="BD1805" s="79"/>
      <c r="BE1805" s="79"/>
      <c r="BF1805" s="79"/>
      <c r="BG1805" s="79"/>
      <c r="BH1805" s="79"/>
      <c r="BI1805" s="79"/>
      <c r="BJ1805" s="79"/>
      <c r="BK1805" s="79"/>
      <c r="BL1805" s="79"/>
      <c r="BM1805" s="79"/>
      <c r="BN1805" s="79"/>
      <c r="BO1805" s="79"/>
      <c r="BP1805" s="79"/>
      <c r="BQ1805" s="79"/>
      <c r="BR1805" s="79"/>
      <c r="BS1805" s="79"/>
      <c r="BT1805" s="79"/>
      <c r="BU1805" s="79"/>
      <c r="BV1805" s="79"/>
      <c r="BW1805" s="79"/>
      <c r="BX1805" s="79"/>
      <c r="BY1805" s="79"/>
      <c r="BZ1805" s="79"/>
    </row>
    <row r="1806" spans="1:78">
      <c r="A1806" s="79"/>
      <c r="B1806" s="79"/>
      <c r="C1806" s="79"/>
      <c r="D1806" s="79"/>
      <c r="E1806" s="79"/>
      <c r="F1806" s="79"/>
      <c r="G1806" s="79"/>
      <c r="H1806" s="79"/>
      <c r="I1806" s="79"/>
      <c r="J1806" s="79"/>
      <c r="K1806" s="79"/>
      <c r="L1806" s="79"/>
      <c r="AE1806" s="79"/>
      <c r="AF1806" s="79"/>
      <c r="AG1806" s="79"/>
      <c r="AH1806" s="79"/>
      <c r="AI1806" s="79"/>
      <c r="AJ1806" s="79"/>
      <c r="AK1806" s="79"/>
      <c r="AL1806" s="79"/>
      <c r="AM1806" s="79"/>
      <c r="AN1806" s="79"/>
      <c r="AO1806" s="79"/>
      <c r="AP1806" s="79"/>
      <c r="AQ1806" s="79"/>
      <c r="AR1806" s="79"/>
      <c r="AS1806" s="79"/>
      <c r="AT1806" s="79"/>
      <c r="AU1806" s="79"/>
      <c r="AV1806" s="79"/>
      <c r="AW1806" s="79"/>
      <c r="AX1806" s="79"/>
      <c r="AY1806" s="79"/>
      <c r="AZ1806" s="79"/>
      <c r="BA1806" s="79"/>
      <c r="BB1806" s="79"/>
      <c r="BC1806" s="79"/>
      <c r="BD1806" s="79"/>
      <c r="BE1806" s="79"/>
      <c r="BF1806" s="79"/>
      <c r="BG1806" s="79"/>
      <c r="BH1806" s="79"/>
      <c r="BI1806" s="79"/>
      <c r="BJ1806" s="79"/>
      <c r="BK1806" s="79"/>
      <c r="BL1806" s="79"/>
      <c r="BM1806" s="79"/>
      <c r="BN1806" s="79"/>
      <c r="BO1806" s="79"/>
      <c r="BP1806" s="79"/>
      <c r="BQ1806" s="79"/>
      <c r="BR1806" s="79"/>
      <c r="BS1806" s="79"/>
      <c r="BT1806" s="79"/>
      <c r="BU1806" s="79"/>
      <c r="BV1806" s="79"/>
      <c r="BW1806" s="79"/>
      <c r="BX1806" s="79"/>
      <c r="BY1806" s="79"/>
      <c r="BZ1806" s="79"/>
    </row>
    <row r="1807" spans="1:78">
      <c r="A1807" s="79"/>
      <c r="B1807" s="79"/>
      <c r="C1807" s="79"/>
      <c r="D1807" s="79"/>
      <c r="E1807" s="79"/>
      <c r="F1807" s="79"/>
      <c r="G1807" s="79"/>
      <c r="H1807" s="79"/>
      <c r="I1807" s="79"/>
      <c r="J1807" s="79"/>
      <c r="K1807" s="79"/>
      <c r="L1807" s="79"/>
      <c r="AE1807" s="79"/>
      <c r="AF1807" s="79"/>
      <c r="AG1807" s="79"/>
      <c r="AH1807" s="79"/>
      <c r="AI1807" s="79"/>
      <c r="AJ1807" s="79"/>
      <c r="AK1807" s="79"/>
      <c r="AL1807" s="79"/>
      <c r="AM1807" s="79"/>
      <c r="AN1807" s="79"/>
      <c r="AO1807" s="79"/>
      <c r="AP1807" s="79"/>
      <c r="AQ1807" s="79"/>
      <c r="AR1807" s="79"/>
      <c r="AS1807" s="79"/>
      <c r="AT1807" s="79"/>
      <c r="AU1807" s="79"/>
      <c r="AV1807" s="79"/>
      <c r="AW1807" s="79"/>
      <c r="AX1807" s="79"/>
      <c r="AY1807" s="79"/>
      <c r="AZ1807" s="79"/>
      <c r="BA1807" s="79"/>
      <c r="BB1807" s="79"/>
      <c r="BC1807" s="79"/>
      <c r="BD1807" s="79"/>
      <c r="BE1807" s="79"/>
      <c r="BF1807" s="79"/>
      <c r="BG1807" s="79"/>
      <c r="BH1807" s="79"/>
      <c r="BI1807" s="79"/>
      <c r="BJ1807" s="79"/>
      <c r="BK1807" s="79"/>
      <c r="BL1807" s="79"/>
      <c r="BM1807" s="79"/>
      <c r="BN1807" s="79"/>
      <c r="BO1807" s="79"/>
      <c r="BP1807" s="79"/>
      <c r="BQ1807" s="79"/>
      <c r="BR1807" s="79"/>
      <c r="BS1807" s="79"/>
      <c r="BT1807" s="79"/>
      <c r="BU1807" s="79"/>
      <c r="BV1807" s="79"/>
      <c r="BW1807" s="79"/>
      <c r="BX1807" s="79"/>
      <c r="BY1807" s="79"/>
      <c r="BZ1807" s="79"/>
    </row>
    <row r="1808" spans="1:78">
      <c r="A1808" s="79"/>
      <c r="B1808" s="79"/>
      <c r="C1808" s="79"/>
      <c r="D1808" s="79"/>
      <c r="E1808" s="79"/>
      <c r="F1808" s="79"/>
      <c r="G1808" s="79"/>
      <c r="H1808" s="79"/>
      <c r="I1808" s="79"/>
      <c r="J1808" s="79"/>
      <c r="K1808" s="79"/>
      <c r="L1808" s="79"/>
      <c r="AE1808" s="79"/>
      <c r="AF1808" s="79"/>
      <c r="AG1808" s="79"/>
      <c r="AH1808" s="79"/>
      <c r="AI1808" s="79"/>
      <c r="AJ1808" s="79"/>
      <c r="AK1808" s="79"/>
      <c r="AL1808" s="79"/>
      <c r="AM1808" s="79"/>
      <c r="AN1808" s="79"/>
      <c r="AO1808" s="79"/>
      <c r="AP1808" s="79"/>
      <c r="AQ1808" s="79"/>
      <c r="AR1808" s="79"/>
      <c r="AS1808" s="79"/>
      <c r="AT1808" s="79"/>
      <c r="AU1808" s="79"/>
      <c r="AV1808" s="79"/>
      <c r="AW1808" s="79"/>
      <c r="AX1808" s="79"/>
      <c r="AY1808" s="79"/>
      <c r="AZ1808" s="79"/>
      <c r="BA1808" s="79"/>
      <c r="BB1808" s="79"/>
      <c r="BC1808" s="79"/>
      <c r="BD1808" s="79"/>
      <c r="BE1808" s="79"/>
      <c r="BF1808" s="79"/>
      <c r="BG1808" s="79"/>
      <c r="BH1808" s="79"/>
      <c r="BI1808" s="79"/>
      <c r="BJ1808" s="79"/>
      <c r="BK1808" s="79"/>
      <c r="BL1808" s="79"/>
      <c r="BM1808" s="79"/>
      <c r="BN1808" s="79"/>
      <c r="BO1808" s="79"/>
      <c r="BP1808" s="79"/>
      <c r="BQ1808" s="79"/>
      <c r="BR1808" s="79"/>
      <c r="BS1808" s="79"/>
      <c r="BT1808" s="79"/>
      <c r="BU1808" s="79"/>
      <c r="BV1808" s="79"/>
      <c r="BW1808" s="79"/>
      <c r="BX1808" s="79"/>
      <c r="BY1808" s="79"/>
      <c r="BZ1808" s="79"/>
    </row>
    <row r="1809" spans="1:78">
      <c r="A1809" s="79"/>
      <c r="B1809" s="79"/>
      <c r="C1809" s="79"/>
      <c r="D1809" s="79"/>
      <c r="E1809" s="79"/>
      <c r="F1809" s="79"/>
      <c r="G1809" s="79"/>
      <c r="H1809" s="79"/>
      <c r="I1809" s="79"/>
      <c r="J1809" s="79"/>
      <c r="K1809" s="79"/>
      <c r="L1809" s="79"/>
      <c r="AE1809" s="79"/>
      <c r="AF1809" s="79"/>
      <c r="AG1809" s="79"/>
      <c r="AH1809" s="79"/>
      <c r="AI1809" s="79"/>
      <c r="AJ1809" s="79"/>
      <c r="AK1809" s="79"/>
      <c r="AL1809" s="79"/>
      <c r="AM1809" s="79"/>
      <c r="AN1809" s="79"/>
      <c r="AO1809" s="79"/>
      <c r="AP1809" s="79"/>
      <c r="AQ1809" s="79"/>
      <c r="AR1809" s="79"/>
      <c r="AS1809" s="79"/>
      <c r="AT1809" s="79"/>
      <c r="AU1809" s="79"/>
      <c r="AV1809" s="79"/>
      <c r="AW1809" s="79"/>
      <c r="AX1809" s="79"/>
      <c r="AY1809" s="79"/>
      <c r="AZ1809" s="79"/>
      <c r="BA1809" s="79"/>
      <c r="BB1809" s="79"/>
      <c r="BC1809" s="79"/>
      <c r="BD1809" s="79"/>
      <c r="BE1809" s="79"/>
      <c r="BF1809" s="79"/>
      <c r="BG1809" s="79"/>
      <c r="BH1809" s="79"/>
      <c r="BI1809" s="79"/>
      <c r="BJ1809" s="79"/>
      <c r="BK1809" s="79"/>
      <c r="BL1809" s="79"/>
      <c r="BM1809" s="79"/>
      <c r="BN1809" s="79"/>
      <c r="BO1809" s="79"/>
      <c r="BP1809" s="79"/>
      <c r="BQ1809" s="79"/>
      <c r="BR1809" s="79"/>
      <c r="BS1809" s="79"/>
      <c r="BT1809" s="79"/>
      <c r="BU1809" s="79"/>
      <c r="BV1809" s="79"/>
      <c r="BW1809" s="79"/>
      <c r="BX1809" s="79"/>
      <c r="BY1809" s="79"/>
      <c r="BZ1809" s="79"/>
    </row>
    <row r="1810" spans="1:78">
      <c r="A1810" s="79"/>
      <c r="B1810" s="79"/>
      <c r="C1810" s="79"/>
      <c r="D1810" s="79"/>
      <c r="E1810" s="79"/>
      <c r="F1810" s="79"/>
      <c r="G1810" s="79"/>
      <c r="H1810" s="79"/>
      <c r="I1810" s="79"/>
      <c r="J1810" s="79"/>
      <c r="K1810" s="79"/>
      <c r="L1810" s="79"/>
      <c r="AE1810" s="79"/>
      <c r="AF1810" s="79"/>
      <c r="AG1810" s="79"/>
      <c r="AH1810" s="79"/>
      <c r="AI1810" s="79"/>
      <c r="AJ1810" s="79"/>
      <c r="AK1810" s="79"/>
      <c r="AL1810" s="79"/>
      <c r="AM1810" s="79"/>
      <c r="AN1810" s="79"/>
      <c r="AO1810" s="79"/>
      <c r="AP1810" s="79"/>
      <c r="AQ1810" s="79"/>
      <c r="AR1810" s="79"/>
      <c r="AS1810" s="79"/>
      <c r="AT1810" s="79"/>
      <c r="AU1810" s="79"/>
      <c r="AV1810" s="79"/>
      <c r="AW1810" s="79"/>
      <c r="AX1810" s="79"/>
      <c r="AY1810" s="79"/>
      <c r="AZ1810" s="79"/>
      <c r="BA1810" s="79"/>
      <c r="BB1810" s="79"/>
      <c r="BC1810" s="79"/>
      <c r="BD1810" s="79"/>
      <c r="BE1810" s="79"/>
      <c r="BF1810" s="79"/>
      <c r="BG1810" s="79"/>
      <c r="BH1810" s="79"/>
      <c r="BI1810" s="79"/>
      <c r="BJ1810" s="79"/>
      <c r="BK1810" s="79"/>
      <c r="BL1810" s="79"/>
      <c r="BM1810" s="79"/>
      <c r="BN1810" s="79"/>
      <c r="BO1810" s="79"/>
      <c r="BP1810" s="79"/>
      <c r="BQ1810" s="79"/>
      <c r="BR1810" s="79"/>
      <c r="BS1810" s="79"/>
      <c r="BT1810" s="79"/>
      <c r="BU1810" s="79"/>
      <c r="BV1810" s="79"/>
      <c r="BW1810" s="79"/>
      <c r="BX1810" s="79"/>
      <c r="BY1810" s="79"/>
      <c r="BZ1810" s="79"/>
    </row>
    <row r="1811" spans="1:78">
      <c r="A1811" s="79"/>
      <c r="B1811" s="79"/>
      <c r="C1811" s="79"/>
      <c r="D1811" s="79"/>
      <c r="E1811" s="79"/>
      <c r="F1811" s="79"/>
      <c r="G1811" s="79"/>
      <c r="H1811" s="79"/>
      <c r="I1811" s="79"/>
      <c r="J1811" s="79"/>
      <c r="K1811" s="79"/>
      <c r="L1811" s="79"/>
      <c r="AE1811" s="79"/>
      <c r="AF1811" s="79"/>
      <c r="AG1811" s="79"/>
      <c r="AH1811" s="79"/>
      <c r="AI1811" s="79"/>
      <c r="AJ1811" s="79"/>
      <c r="AK1811" s="79"/>
      <c r="AL1811" s="79"/>
      <c r="AM1811" s="79"/>
      <c r="AN1811" s="79"/>
      <c r="AO1811" s="79"/>
      <c r="AP1811" s="79"/>
      <c r="AQ1811" s="79"/>
      <c r="AR1811" s="79"/>
      <c r="AS1811" s="79"/>
      <c r="AT1811" s="79"/>
      <c r="AU1811" s="79"/>
      <c r="AV1811" s="79"/>
      <c r="AW1811" s="79"/>
      <c r="AX1811" s="79"/>
      <c r="AY1811" s="79"/>
      <c r="AZ1811" s="79"/>
      <c r="BA1811" s="79"/>
      <c r="BB1811" s="79"/>
      <c r="BC1811" s="79"/>
      <c r="BD1811" s="79"/>
      <c r="BE1811" s="79"/>
      <c r="BF1811" s="79"/>
      <c r="BG1811" s="79"/>
      <c r="BH1811" s="79"/>
      <c r="BI1811" s="79"/>
      <c r="BJ1811" s="79"/>
      <c r="BK1811" s="79"/>
      <c r="BL1811" s="79"/>
      <c r="BM1811" s="79"/>
      <c r="BN1811" s="79"/>
      <c r="BO1811" s="79"/>
      <c r="BP1811" s="79"/>
      <c r="BQ1811" s="79"/>
      <c r="BR1811" s="79"/>
      <c r="BS1811" s="79"/>
      <c r="BT1811" s="79"/>
      <c r="BU1811" s="79"/>
      <c r="BV1811" s="79"/>
      <c r="BW1811" s="79"/>
      <c r="BX1811" s="79"/>
      <c r="BY1811" s="79"/>
      <c r="BZ1811" s="79"/>
    </row>
    <row r="1812" spans="1:78">
      <c r="A1812" s="79"/>
      <c r="B1812" s="79"/>
      <c r="C1812" s="79"/>
      <c r="D1812" s="79"/>
      <c r="E1812" s="79"/>
      <c r="F1812" s="79"/>
      <c r="G1812" s="79"/>
      <c r="H1812" s="79"/>
      <c r="I1812" s="79"/>
      <c r="J1812" s="79"/>
      <c r="K1812" s="79"/>
      <c r="L1812" s="79"/>
      <c r="AE1812" s="79"/>
      <c r="AF1812" s="79"/>
      <c r="AG1812" s="79"/>
      <c r="AH1812" s="79"/>
      <c r="AI1812" s="79"/>
      <c r="AJ1812" s="79"/>
      <c r="AK1812" s="79"/>
      <c r="AL1812" s="79"/>
      <c r="AM1812" s="79"/>
      <c r="AN1812" s="79"/>
      <c r="AO1812" s="79"/>
      <c r="AP1812" s="79"/>
      <c r="AQ1812" s="79"/>
      <c r="AR1812" s="79"/>
      <c r="AS1812" s="79"/>
      <c r="AT1812" s="79"/>
      <c r="AU1812" s="79"/>
      <c r="AV1812" s="79"/>
      <c r="AW1812" s="79"/>
      <c r="AX1812" s="79"/>
      <c r="AY1812" s="79"/>
      <c r="AZ1812" s="79"/>
      <c r="BA1812" s="79"/>
      <c r="BB1812" s="79"/>
      <c r="BC1812" s="79"/>
      <c r="BD1812" s="79"/>
      <c r="BE1812" s="79"/>
      <c r="BF1812" s="79"/>
      <c r="BG1812" s="79"/>
      <c r="BH1812" s="79"/>
      <c r="BI1812" s="79"/>
      <c r="BJ1812" s="79"/>
      <c r="BK1812" s="79"/>
      <c r="BL1812" s="79"/>
      <c r="BM1812" s="79"/>
      <c r="BN1812" s="79"/>
      <c r="BO1812" s="79"/>
      <c r="BP1812" s="79"/>
      <c r="BQ1812" s="79"/>
      <c r="BR1812" s="79"/>
      <c r="BS1812" s="79"/>
      <c r="BT1812" s="79"/>
      <c r="BU1812" s="79"/>
      <c r="BV1812" s="79"/>
      <c r="BW1812" s="79"/>
      <c r="BX1812" s="79"/>
      <c r="BY1812" s="79"/>
      <c r="BZ1812" s="79"/>
    </row>
    <row r="1813" spans="1:78">
      <c r="A1813" s="79"/>
      <c r="B1813" s="79"/>
      <c r="C1813" s="79"/>
      <c r="D1813" s="79"/>
      <c r="E1813" s="79"/>
      <c r="F1813" s="79"/>
      <c r="G1813" s="79"/>
      <c r="H1813" s="79"/>
      <c r="I1813" s="79"/>
      <c r="J1813" s="79"/>
      <c r="K1813" s="79"/>
      <c r="L1813" s="79"/>
    </row>
    <row r="1814" spans="1:78">
      <c r="A1814" s="79"/>
      <c r="B1814" s="79"/>
      <c r="C1814" s="79"/>
      <c r="D1814" s="79"/>
      <c r="E1814" s="79"/>
      <c r="F1814" s="79"/>
      <c r="G1814" s="79"/>
      <c r="H1814" s="79"/>
      <c r="I1814" s="79"/>
      <c r="J1814" s="79"/>
      <c r="K1814" s="79"/>
      <c r="L1814" s="79"/>
    </row>
    <row r="1815" spans="1:78">
      <c r="A1815" s="79"/>
      <c r="B1815" s="79"/>
      <c r="C1815" s="79"/>
      <c r="D1815" s="79"/>
      <c r="E1815" s="79"/>
      <c r="F1815" s="79"/>
      <c r="G1815" s="79"/>
      <c r="H1815" s="79"/>
      <c r="I1815" s="79"/>
      <c r="J1815" s="79"/>
      <c r="K1815" s="79"/>
      <c r="L1815" s="79"/>
    </row>
    <row r="1816" spans="1:78">
      <c r="A1816" s="79"/>
      <c r="B1816" s="79"/>
      <c r="C1816" s="79"/>
      <c r="D1816" s="79"/>
      <c r="E1816" s="79"/>
      <c r="F1816" s="79"/>
      <c r="G1816" s="79"/>
      <c r="H1816" s="79"/>
      <c r="I1816" s="79"/>
      <c r="J1816" s="79"/>
      <c r="K1816" s="79"/>
      <c r="L1816" s="79"/>
    </row>
    <row r="1817" spans="1:78">
      <c r="A1817" s="79"/>
      <c r="B1817" s="79"/>
      <c r="C1817" s="79"/>
      <c r="D1817" s="79"/>
      <c r="E1817" s="79"/>
      <c r="F1817" s="79"/>
      <c r="G1817" s="79"/>
      <c r="H1817" s="79"/>
      <c r="I1817" s="79"/>
      <c r="J1817" s="79"/>
      <c r="K1817" s="79"/>
      <c r="L1817" s="79"/>
    </row>
    <row r="1818" spans="1:78">
      <c r="A1818" s="79"/>
      <c r="B1818" s="79"/>
      <c r="C1818" s="79"/>
      <c r="D1818" s="79"/>
      <c r="E1818" s="79"/>
      <c r="F1818" s="79"/>
      <c r="G1818" s="79"/>
      <c r="H1818" s="79"/>
      <c r="I1818" s="79"/>
      <c r="J1818" s="79"/>
      <c r="K1818" s="79"/>
      <c r="L1818" s="79"/>
    </row>
    <row r="1819" spans="1:78">
      <c r="A1819" s="79"/>
      <c r="B1819" s="79"/>
      <c r="C1819" s="79"/>
      <c r="D1819" s="79"/>
      <c r="E1819" s="79"/>
      <c r="F1819" s="79"/>
      <c r="G1819" s="79"/>
      <c r="H1819" s="79"/>
      <c r="I1819" s="79"/>
      <c r="J1819" s="79"/>
      <c r="K1819" s="79"/>
      <c r="L1819" s="79"/>
    </row>
    <row r="1820" spans="1:78">
      <c r="A1820" s="79"/>
      <c r="B1820" s="79"/>
      <c r="C1820" s="79"/>
      <c r="D1820" s="79"/>
      <c r="E1820" s="79"/>
      <c r="F1820" s="79"/>
      <c r="G1820" s="79"/>
      <c r="H1820" s="79"/>
      <c r="I1820" s="79"/>
      <c r="J1820" s="79"/>
      <c r="K1820" s="79"/>
      <c r="L1820" s="79"/>
    </row>
    <row r="1821" spans="1:78">
      <c r="A1821" s="79"/>
      <c r="B1821" s="79"/>
      <c r="C1821" s="79"/>
      <c r="D1821" s="79"/>
      <c r="E1821" s="79"/>
      <c r="F1821" s="79"/>
      <c r="G1821" s="79"/>
      <c r="H1821" s="79"/>
      <c r="I1821" s="79"/>
      <c r="J1821" s="79"/>
      <c r="K1821" s="79"/>
      <c r="L1821" s="79"/>
    </row>
    <row r="1822" spans="1:78">
      <c r="A1822" s="79"/>
      <c r="B1822" s="79"/>
      <c r="C1822" s="79"/>
      <c r="D1822" s="79"/>
      <c r="E1822" s="79"/>
      <c r="F1822" s="79"/>
      <c r="G1822" s="79"/>
      <c r="H1822" s="79"/>
      <c r="I1822" s="79"/>
      <c r="J1822" s="79"/>
      <c r="K1822" s="79"/>
      <c r="L1822" s="79"/>
    </row>
    <row r="1823" spans="1:78">
      <c r="A1823" s="79"/>
      <c r="B1823" s="79"/>
      <c r="C1823" s="79"/>
      <c r="D1823" s="79"/>
      <c r="E1823" s="79"/>
      <c r="F1823" s="79"/>
      <c r="G1823" s="79"/>
      <c r="H1823" s="79"/>
      <c r="I1823" s="79"/>
      <c r="J1823" s="79"/>
      <c r="K1823" s="79"/>
      <c r="L1823" s="79"/>
    </row>
    <row r="1824" spans="1:78">
      <c r="A1824" s="79"/>
      <c r="B1824" s="79"/>
      <c r="C1824" s="79"/>
      <c r="D1824" s="79"/>
      <c r="E1824" s="79"/>
      <c r="F1824" s="79"/>
      <c r="G1824" s="79"/>
      <c r="H1824" s="79"/>
      <c r="I1824" s="79"/>
      <c r="J1824" s="79"/>
      <c r="K1824" s="79"/>
      <c r="L1824" s="79"/>
    </row>
    <row r="1825" spans="1:12">
      <c r="A1825" s="79"/>
      <c r="B1825" s="79"/>
      <c r="C1825" s="79"/>
      <c r="D1825" s="79"/>
      <c r="E1825" s="79"/>
      <c r="F1825" s="79"/>
      <c r="G1825" s="79"/>
      <c r="H1825" s="79"/>
      <c r="I1825" s="79"/>
      <c r="J1825" s="79"/>
      <c r="K1825" s="79"/>
      <c r="L1825" s="79"/>
    </row>
    <row r="1826" spans="1:12">
      <c r="A1826" s="79"/>
      <c r="B1826" s="79"/>
      <c r="C1826" s="79"/>
      <c r="D1826" s="79"/>
      <c r="E1826" s="79"/>
      <c r="F1826" s="79"/>
      <c r="G1826" s="79"/>
      <c r="H1826" s="79"/>
      <c r="I1826" s="79"/>
      <c r="J1826" s="79"/>
      <c r="K1826" s="79"/>
      <c r="L1826" s="79"/>
    </row>
    <row r="1827" spans="1:12">
      <c r="A1827" s="79"/>
      <c r="B1827" s="79"/>
      <c r="C1827" s="79"/>
      <c r="D1827" s="79"/>
      <c r="E1827" s="79"/>
      <c r="F1827" s="79"/>
      <c r="G1827" s="79"/>
      <c r="H1827" s="79"/>
      <c r="I1827" s="79"/>
      <c r="J1827" s="79"/>
      <c r="K1827" s="79"/>
      <c r="L1827" s="79"/>
    </row>
    <row r="1828" spans="1:12">
      <c r="A1828" s="79"/>
      <c r="B1828" s="79"/>
      <c r="C1828" s="79"/>
      <c r="D1828" s="79"/>
      <c r="E1828" s="79"/>
      <c r="F1828" s="79"/>
      <c r="G1828" s="79"/>
      <c r="H1828" s="79"/>
      <c r="I1828" s="79"/>
      <c r="J1828" s="79"/>
      <c r="K1828" s="79"/>
      <c r="L1828" s="79"/>
    </row>
    <row r="1829" spans="1:12">
      <c r="A1829" s="79"/>
      <c r="B1829" s="79"/>
      <c r="C1829" s="79"/>
      <c r="D1829" s="79"/>
      <c r="E1829" s="79"/>
      <c r="F1829" s="79"/>
      <c r="G1829" s="79"/>
      <c r="H1829" s="79"/>
      <c r="I1829" s="79"/>
      <c r="J1829" s="79"/>
      <c r="K1829" s="79"/>
      <c r="L1829" s="79"/>
    </row>
    <row r="1830" spans="1:12">
      <c r="A1830" s="79"/>
      <c r="B1830" s="79"/>
      <c r="C1830" s="79"/>
      <c r="D1830" s="79"/>
      <c r="E1830" s="79"/>
      <c r="F1830" s="79"/>
      <c r="G1830" s="79"/>
      <c r="H1830" s="79"/>
      <c r="I1830" s="79"/>
      <c r="J1830" s="79"/>
      <c r="K1830" s="79"/>
      <c r="L1830" s="79"/>
    </row>
    <row r="1831" spans="1:12">
      <c r="A1831" s="79"/>
      <c r="B1831" s="79"/>
      <c r="C1831" s="79"/>
      <c r="D1831" s="79"/>
      <c r="E1831" s="79"/>
      <c r="F1831" s="79"/>
      <c r="G1831" s="79"/>
      <c r="H1831" s="79"/>
      <c r="I1831" s="79"/>
      <c r="J1831" s="79"/>
      <c r="K1831" s="79"/>
      <c r="L1831" s="79"/>
    </row>
    <row r="1832" spans="1:12">
      <c r="A1832" s="79"/>
      <c r="B1832" s="79"/>
      <c r="C1832" s="79"/>
      <c r="D1832" s="79"/>
      <c r="E1832" s="79"/>
      <c r="F1832" s="79"/>
      <c r="G1832" s="79"/>
      <c r="H1832" s="79"/>
      <c r="I1832" s="79"/>
      <c r="J1832" s="79"/>
      <c r="K1832" s="79"/>
      <c r="L1832" s="79"/>
    </row>
    <row r="1833" spans="1:12">
      <c r="A1833" s="79"/>
      <c r="B1833" s="79"/>
      <c r="C1833" s="79"/>
      <c r="D1833" s="79"/>
      <c r="E1833" s="79"/>
      <c r="F1833" s="79"/>
      <c r="G1833" s="79"/>
      <c r="H1833" s="79"/>
      <c r="I1833" s="79"/>
      <c r="J1833" s="79"/>
      <c r="K1833" s="79"/>
      <c r="L1833" s="79"/>
    </row>
    <row r="1834" spans="1:12">
      <c r="A1834" s="79"/>
      <c r="B1834" s="79"/>
      <c r="C1834" s="79"/>
      <c r="D1834" s="79"/>
      <c r="E1834" s="79"/>
      <c r="F1834" s="79"/>
      <c r="G1834" s="79"/>
      <c r="H1834" s="79"/>
      <c r="I1834" s="79"/>
      <c r="J1834" s="79"/>
      <c r="K1834" s="79"/>
      <c r="L1834" s="79"/>
    </row>
    <row r="1835" spans="1:12">
      <c r="A1835" s="79"/>
      <c r="B1835" s="79"/>
      <c r="C1835" s="79"/>
      <c r="D1835" s="79"/>
      <c r="E1835" s="79"/>
      <c r="F1835" s="79"/>
      <c r="G1835" s="79"/>
      <c r="H1835" s="79"/>
      <c r="I1835" s="79"/>
      <c r="J1835" s="79"/>
      <c r="K1835" s="79"/>
      <c r="L1835" s="79"/>
    </row>
    <row r="1836" spans="1:12">
      <c r="A1836" s="79"/>
      <c r="B1836" s="79"/>
      <c r="C1836" s="79"/>
      <c r="D1836" s="79"/>
      <c r="E1836" s="79"/>
      <c r="F1836" s="79"/>
      <c r="G1836" s="79"/>
      <c r="H1836" s="79"/>
      <c r="I1836" s="79"/>
      <c r="J1836" s="79"/>
      <c r="K1836" s="79"/>
      <c r="L1836" s="79"/>
    </row>
    <row r="1837" spans="1:12">
      <c r="A1837" s="79"/>
      <c r="B1837" s="79"/>
      <c r="C1837" s="79"/>
      <c r="D1837" s="79"/>
      <c r="E1837" s="79"/>
      <c r="F1837" s="79"/>
      <c r="G1837" s="79"/>
      <c r="H1837" s="79"/>
      <c r="I1837" s="79"/>
      <c r="J1837" s="79"/>
      <c r="K1837" s="79"/>
      <c r="L1837" s="79"/>
    </row>
    <row r="1838" spans="1:12">
      <c r="A1838" s="79"/>
      <c r="B1838" s="79"/>
      <c r="C1838" s="79"/>
      <c r="D1838" s="79"/>
      <c r="E1838" s="79"/>
      <c r="F1838" s="79"/>
      <c r="G1838" s="79"/>
      <c r="H1838" s="79"/>
      <c r="I1838" s="79"/>
      <c r="J1838" s="79"/>
      <c r="K1838" s="79"/>
      <c r="L1838" s="79"/>
    </row>
    <row r="1839" spans="1:12">
      <c r="A1839" s="79"/>
      <c r="B1839" s="79"/>
      <c r="C1839" s="79"/>
      <c r="D1839" s="79"/>
      <c r="E1839" s="79"/>
      <c r="F1839" s="79"/>
      <c r="G1839" s="79"/>
      <c r="H1839" s="79"/>
      <c r="I1839" s="79"/>
      <c r="J1839" s="79"/>
      <c r="K1839" s="79"/>
      <c r="L1839" s="79"/>
    </row>
    <row r="1840" spans="1:12">
      <c r="A1840" s="79"/>
      <c r="B1840" s="79"/>
      <c r="C1840" s="79"/>
      <c r="D1840" s="79"/>
      <c r="E1840" s="79"/>
      <c r="F1840" s="79"/>
      <c r="G1840" s="79"/>
      <c r="H1840" s="79"/>
      <c r="I1840" s="79"/>
      <c r="J1840" s="79"/>
      <c r="K1840" s="79"/>
      <c r="L1840" s="79"/>
    </row>
    <row r="1841" spans="1:12">
      <c r="A1841" s="79"/>
      <c r="B1841" s="79"/>
      <c r="C1841" s="79"/>
      <c r="D1841" s="79"/>
      <c r="E1841" s="79"/>
      <c r="F1841" s="79"/>
      <c r="G1841" s="79"/>
      <c r="H1841" s="79"/>
      <c r="I1841" s="79"/>
      <c r="J1841" s="79"/>
      <c r="K1841" s="79"/>
      <c r="L1841" s="79"/>
    </row>
    <row r="1842" spans="1:12">
      <c r="A1842" s="79"/>
      <c r="B1842" s="79"/>
      <c r="C1842" s="79"/>
      <c r="D1842" s="79"/>
      <c r="E1842" s="79"/>
      <c r="F1842" s="79"/>
      <c r="G1842" s="79"/>
      <c r="H1842" s="79"/>
      <c r="I1842" s="79"/>
      <c r="J1842" s="79"/>
      <c r="K1842" s="79"/>
      <c r="L1842" s="79"/>
    </row>
    <row r="1843" spans="1:12">
      <c r="A1843" s="79"/>
      <c r="B1843" s="79"/>
      <c r="C1843" s="79"/>
      <c r="D1843" s="79"/>
      <c r="E1843" s="79"/>
      <c r="F1843" s="79"/>
      <c r="G1843" s="79"/>
      <c r="H1843" s="79"/>
      <c r="I1843" s="79"/>
      <c r="J1843" s="79"/>
      <c r="K1843" s="79"/>
      <c r="L1843" s="79"/>
    </row>
    <row r="1844" spans="1:12">
      <c r="A1844" s="79"/>
      <c r="B1844" s="79"/>
      <c r="C1844" s="79"/>
      <c r="D1844" s="79"/>
      <c r="E1844" s="79"/>
      <c r="F1844" s="79"/>
      <c r="G1844" s="79"/>
      <c r="H1844" s="79"/>
      <c r="I1844" s="79"/>
      <c r="J1844" s="79"/>
      <c r="K1844" s="79"/>
      <c r="L1844" s="79"/>
    </row>
    <row r="1845" spans="1:12">
      <c r="A1845" s="79"/>
      <c r="B1845" s="79"/>
      <c r="C1845" s="79"/>
      <c r="D1845" s="79"/>
      <c r="E1845" s="79"/>
      <c r="F1845" s="79"/>
      <c r="G1845" s="79"/>
      <c r="H1845" s="79"/>
      <c r="I1845" s="79"/>
      <c r="J1845" s="79"/>
      <c r="K1845" s="79"/>
      <c r="L1845" s="79"/>
    </row>
    <row r="1846" spans="1:12">
      <c r="A1846" s="79"/>
      <c r="B1846" s="79"/>
      <c r="C1846" s="79"/>
      <c r="D1846" s="79"/>
      <c r="E1846" s="79"/>
      <c r="F1846" s="79"/>
      <c r="G1846" s="79"/>
      <c r="H1846" s="79"/>
      <c r="I1846" s="79"/>
      <c r="J1846" s="79"/>
      <c r="K1846" s="79"/>
      <c r="L1846" s="79"/>
    </row>
    <row r="1847" spans="1:12">
      <c r="A1847" s="79"/>
      <c r="B1847" s="79"/>
      <c r="C1847" s="79"/>
      <c r="D1847" s="79"/>
      <c r="E1847" s="79"/>
      <c r="F1847" s="79"/>
      <c r="G1847" s="79"/>
      <c r="H1847" s="79"/>
      <c r="I1847" s="79"/>
      <c r="J1847" s="79"/>
      <c r="K1847" s="79"/>
      <c r="L1847" s="79"/>
    </row>
    <row r="1848" spans="1:12">
      <c r="A1848" s="79"/>
      <c r="B1848" s="79"/>
      <c r="C1848" s="79"/>
      <c r="D1848" s="79"/>
      <c r="E1848" s="79"/>
      <c r="F1848" s="79"/>
      <c r="G1848" s="79"/>
      <c r="H1848" s="79"/>
      <c r="I1848" s="79"/>
      <c r="J1848" s="79"/>
      <c r="K1848" s="79"/>
      <c r="L1848" s="79"/>
    </row>
    <row r="1849" spans="1:12">
      <c r="A1849" s="79"/>
      <c r="B1849" s="79"/>
      <c r="C1849" s="79"/>
      <c r="D1849" s="79"/>
      <c r="E1849" s="79"/>
      <c r="F1849" s="79"/>
      <c r="G1849" s="79"/>
      <c r="H1849" s="79"/>
      <c r="I1849" s="79"/>
      <c r="J1849" s="79"/>
      <c r="K1849" s="79"/>
      <c r="L1849" s="79"/>
    </row>
    <row r="1850" spans="1:12">
      <c r="A1850" s="79"/>
      <c r="B1850" s="79"/>
      <c r="C1850" s="79"/>
      <c r="D1850" s="79"/>
      <c r="E1850" s="79"/>
      <c r="F1850" s="79"/>
      <c r="G1850" s="79"/>
      <c r="H1850" s="79"/>
      <c r="I1850" s="79"/>
      <c r="J1850" s="79"/>
      <c r="K1850" s="79"/>
      <c r="L1850" s="79"/>
    </row>
    <row r="1851" spans="1:12">
      <c r="A1851" s="79"/>
      <c r="B1851" s="79"/>
      <c r="C1851" s="79"/>
      <c r="D1851" s="79"/>
      <c r="E1851" s="79"/>
      <c r="F1851" s="79"/>
      <c r="G1851" s="79"/>
      <c r="H1851" s="79"/>
      <c r="I1851" s="79"/>
      <c r="J1851" s="79"/>
      <c r="K1851" s="79"/>
      <c r="L1851" s="79"/>
    </row>
    <row r="1852" spans="1:12">
      <c r="A1852" s="79"/>
      <c r="B1852" s="79"/>
      <c r="C1852" s="79"/>
      <c r="D1852" s="79"/>
      <c r="E1852" s="79"/>
      <c r="F1852" s="79"/>
      <c r="G1852" s="79"/>
      <c r="H1852" s="79"/>
      <c r="I1852" s="79"/>
      <c r="J1852" s="79"/>
      <c r="K1852" s="79"/>
      <c r="L1852" s="79"/>
    </row>
    <row r="1853" spans="1:12">
      <c r="A1853" s="79"/>
      <c r="B1853" s="79"/>
      <c r="C1853" s="79"/>
      <c r="D1853" s="79"/>
      <c r="E1853" s="79"/>
      <c r="F1853" s="79"/>
      <c r="G1853" s="79"/>
      <c r="H1853" s="79"/>
      <c r="I1853" s="79"/>
      <c r="J1853" s="79"/>
      <c r="K1853" s="79"/>
      <c r="L1853" s="79"/>
    </row>
    <row r="1854" spans="1:12">
      <c r="A1854" s="79"/>
      <c r="B1854" s="79"/>
      <c r="C1854" s="79"/>
      <c r="D1854" s="79"/>
      <c r="E1854" s="79"/>
      <c r="F1854" s="79"/>
      <c r="G1854" s="79"/>
      <c r="H1854" s="79"/>
      <c r="I1854" s="79"/>
      <c r="J1854" s="79"/>
      <c r="K1854" s="79"/>
      <c r="L1854" s="79"/>
    </row>
    <row r="1855" spans="1:12">
      <c r="A1855" s="79"/>
      <c r="B1855" s="79"/>
      <c r="C1855" s="79"/>
      <c r="D1855" s="79"/>
      <c r="E1855" s="79"/>
      <c r="F1855" s="79"/>
      <c r="G1855" s="79"/>
      <c r="H1855" s="79"/>
      <c r="I1855" s="79"/>
      <c r="J1855" s="79"/>
      <c r="K1855" s="79"/>
      <c r="L1855" s="79"/>
    </row>
    <row r="1856" spans="1:12">
      <c r="A1856" s="79"/>
      <c r="B1856" s="79"/>
      <c r="C1856" s="79"/>
      <c r="D1856" s="79"/>
      <c r="E1856" s="79"/>
      <c r="F1856" s="79"/>
      <c r="G1856" s="79"/>
      <c r="H1856" s="79"/>
      <c r="I1856" s="79"/>
      <c r="J1856" s="79"/>
      <c r="K1856" s="79"/>
      <c r="L1856" s="79"/>
    </row>
    <row r="1857" spans="1:12">
      <c r="A1857" s="79"/>
      <c r="B1857" s="79"/>
      <c r="C1857" s="79"/>
      <c r="D1857" s="79"/>
      <c r="E1857" s="79"/>
      <c r="F1857" s="79"/>
      <c r="G1857" s="79"/>
      <c r="H1857" s="79"/>
      <c r="I1857" s="79"/>
      <c r="J1857" s="79"/>
      <c r="K1857" s="79"/>
      <c r="L1857" s="79"/>
    </row>
    <row r="1858" spans="1:12">
      <c r="A1858" s="79"/>
      <c r="B1858" s="79"/>
      <c r="C1858" s="79"/>
      <c r="D1858" s="79"/>
      <c r="E1858" s="79"/>
      <c r="F1858" s="79"/>
      <c r="G1858" s="79"/>
      <c r="H1858" s="79"/>
      <c r="I1858" s="79"/>
      <c r="J1858" s="79"/>
      <c r="K1858" s="79"/>
      <c r="L1858" s="79"/>
    </row>
    <row r="1859" spans="1:12">
      <c r="A1859" s="79"/>
      <c r="B1859" s="79"/>
      <c r="C1859" s="79"/>
      <c r="D1859" s="79"/>
      <c r="E1859" s="79"/>
      <c r="F1859" s="79"/>
      <c r="G1859" s="79"/>
      <c r="H1859" s="79"/>
      <c r="I1859" s="79"/>
      <c r="J1859" s="79"/>
      <c r="K1859" s="79"/>
      <c r="L1859" s="79"/>
    </row>
    <row r="1860" spans="1:12">
      <c r="A1860" s="79"/>
      <c r="B1860" s="79"/>
      <c r="C1860" s="79"/>
      <c r="D1860" s="79"/>
      <c r="E1860" s="79"/>
      <c r="F1860" s="79"/>
      <c r="G1860" s="79"/>
      <c r="H1860" s="79"/>
      <c r="I1860" s="79"/>
      <c r="J1860" s="79"/>
      <c r="K1860" s="79"/>
      <c r="L1860" s="79"/>
    </row>
    <row r="1861" spans="1:12">
      <c r="A1861" s="79"/>
      <c r="B1861" s="79"/>
      <c r="C1861" s="79"/>
      <c r="D1861" s="79"/>
      <c r="E1861" s="79"/>
      <c r="F1861" s="79"/>
      <c r="G1861" s="79"/>
      <c r="H1861" s="79"/>
      <c r="I1861" s="79"/>
      <c r="J1861" s="79"/>
      <c r="K1861" s="79"/>
      <c r="L1861" s="79"/>
    </row>
    <row r="1862" spans="1:12">
      <c r="A1862" s="79"/>
      <c r="B1862" s="79"/>
      <c r="C1862" s="79"/>
      <c r="D1862" s="79"/>
      <c r="E1862" s="79"/>
      <c r="F1862" s="79"/>
      <c r="G1862" s="79"/>
      <c r="H1862" s="79"/>
      <c r="I1862" s="79"/>
      <c r="J1862" s="79"/>
      <c r="K1862" s="79"/>
      <c r="L1862" s="79"/>
    </row>
    <row r="1863" spans="1:12">
      <c r="A1863" s="79"/>
      <c r="B1863" s="79"/>
      <c r="C1863" s="79"/>
      <c r="D1863" s="79"/>
      <c r="E1863" s="79"/>
      <c r="F1863" s="79"/>
      <c r="G1863" s="79"/>
      <c r="H1863" s="79"/>
      <c r="I1863" s="79"/>
      <c r="J1863" s="79"/>
      <c r="K1863" s="79"/>
      <c r="L1863" s="79"/>
    </row>
    <row r="1864" spans="1:12">
      <c r="A1864" s="79"/>
      <c r="B1864" s="79"/>
      <c r="C1864" s="79"/>
      <c r="D1864" s="79"/>
      <c r="E1864" s="79"/>
      <c r="F1864" s="79"/>
      <c r="G1864" s="79"/>
      <c r="H1864" s="79"/>
      <c r="I1864" s="79"/>
      <c r="J1864" s="79"/>
      <c r="K1864" s="79"/>
      <c r="L1864" s="79"/>
    </row>
    <row r="1865" spans="1:12">
      <c r="A1865" s="79"/>
      <c r="B1865" s="79"/>
      <c r="C1865" s="79"/>
      <c r="D1865" s="79"/>
      <c r="E1865" s="79"/>
      <c r="F1865" s="79"/>
      <c r="G1865" s="79"/>
      <c r="H1865" s="79"/>
      <c r="I1865" s="79"/>
      <c r="J1865" s="79"/>
      <c r="K1865" s="79"/>
      <c r="L1865" s="79"/>
    </row>
    <row r="1866" spans="1:12">
      <c r="A1866" s="79"/>
      <c r="B1866" s="79"/>
      <c r="C1866" s="79"/>
      <c r="D1866" s="79"/>
      <c r="E1866" s="79"/>
      <c r="F1866" s="79"/>
      <c r="G1866" s="79"/>
      <c r="H1866" s="79"/>
      <c r="I1866" s="79"/>
      <c r="J1866" s="79"/>
      <c r="K1866" s="79"/>
      <c r="L1866" s="79"/>
    </row>
    <row r="1867" spans="1:12">
      <c r="A1867" s="79"/>
      <c r="B1867" s="79"/>
      <c r="C1867" s="79"/>
      <c r="D1867" s="79"/>
      <c r="E1867" s="79"/>
      <c r="F1867" s="79"/>
      <c r="G1867" s="79"/>
      <c r="H1867" s="79"/>
      <c r="I1867" s="79"/>
      <c r="J1867" s="79"/>
      <c r="K1867" s="79"/>
      <c r="L1867" s="79"/>
    </row>
    <row r="1868" spans="1:12">
      <c r="A1868" s="79"/>
      <c r="B1868" s="79"/>
      <c r="C1868" s="79"/>
      <c r="D1868" s="79"/>
      <c r="E1868" s="79"/>
      <c r="F1868" s="79"/>
      <c r="G1868" s="79"/>
      <c r="H1868" s="79"/>
      <c r="I1868" s="79"/>
      <c r="J1868" s="79"/>
      <c r="K1868" s="79"/>
      <c r="L1868" s="79"/>
    </row>
    <row r="1869" spans="1:12">
      <c r="A1869" s="79"/>
      <c r="B1869" s="79"/>
      <c r="C1869" s="79"/>
      <c r="D1869" s="79"/>
      <c r="E1869" s="79"/>
      <c r="F1869" s="79"/>
      <c r="G1869" s="79"/>
      <c r="H1869" s="79"/>
      <c r="I1869" s="79"/>
      <c r="J1869" s="79"/>
      <c r="K1869" s="79"/>
      <c r="L1869" s="79"/>
    </row>
    <row r="1870" spans="1:12">
      <c r="A1870" s="79"/>
      <c r="B1870" s="79"/>
      <c r="C1870" s="79"/>
      <c r="D1870" s="79"/>
      <c r="E1870" s="79"/>
      <c r="F1870" s="79"/>
      <c r="G1870" s="79"/>
      <c r="H1870" s="79"/>
      <c r="I1870" s="79"/>
      <c r="J1870" s="79"/>
      <c r="K1870" s="79"/>
      <c r="L1870" s="79"/>
    </row>
    <row r="1871" spans="1:12">
      <c r="A1871" s="79"/>
      <c r="B1871" s="79"/>
      <c r="C1871" s="79"/>
      <c r="D1871" s="79"/>
      <c r="E1871" s="79"/>
      <c r="F1871" s="79"/>
      <c r="G1871" s="79"/>
      <c r="H1871" s="79"/>
      <c r="I1871" s="79"/>
      <c r="J1871" s="79"/>
      <c r="K1871" s="79"/>
      <c r="L1871" s="79"/>
    </row>
    <row r="1872" spans="1:12">
      <c r="A1872" s="79"/>
      <c r="B1872" s="79"/>
      <c r="C1872" s="79"/>
      <c r="D1872" s="79"/>
      <c r="E1872" s="79"/>
      <c r="F1872" s="79"/>
      <c r="G1872" s="79"/>
      <c r="H1872" s="79"/>
      <c r="I1872" s="79"/>
      <c r="J1872" s="79"/>
      <c r="K1872" s="79"/>
      <c r="L1872" s="79"/>
    </row>
    <row r="1873" spans="1:12">
      <c r="A1873" s="79"/>
      <c r="B1873" s="79"/>
      <c r="C1873" s="79"/>
      <c r="D1873" s="79"/>
      <c r="E1873" s="79"/>
      <c r="F1873" s="79"/>
      <c r="G1873" s="79"/>
      <c r="H1873" s="79"/>
      <c r="I1873" s="79"/>
      <c r="J1873" s="79"/>
      <c r="K1873" s="79"/>
      <c r="L1873" s="79"/>
    </row>
    <row r="1874" spans="1:12">
      <c r="A1874" s="79"/>
      <c r="B1874" s="79"/>
      <c r="C1874" s="79"/>
      <c r="D1874" s="79"/>
      <c r="E1874" s="79"/>
      <c r="F1874" s="79"/>
      <c r="G1874" s="79"/>
      <c r="H1874" s="79"/>
      <c r="I1874" s="79"/>
      <c r="J1874" s="79"/>
      <c r="K1874" s="79"/>
      <c r="L1874" s="79"/>
    </row>
    <row r="1875" spans="1:12">
      <c r="A1875" s="79"/>
      <c r="B1875" s="79"/>
      <c r="C1875" s="79"/>
      <c r="D1875" s="79"/>
      <c r="E1875" s="79"/>
      <c r="F1875" s="79"/>
      <c r="G1875" s="79"/>
      <c r="H1875" s="79"/>
      <c r="I1875" s="79"/>
      <c r="J1875" s="79"/>
      <c r="K1875" s="79"/>
      <c r="L1875" s="79"/>
    </row>
    <row r="1876" spans="1:12">
      <c r="A1876" s="79"/>
      <c r="B1876" s="79"/>
      <c r="C1876" s="79"/>
      <c r="D1876" s="79"/>
      <c r="E1876" s="79"/>
      <c r="F1876" s="79"/>
      <c r="G1876" s="79"/>
      <c r="H1876" s="79"/>
      <c r="I1876" s="79"/>
      <c r="J1876" s="79"/>
      <c r="K1876" s="79"/>
      <c r="L1876" s="79"/>
    </row>
    <row r="1877" spans="1:12">
      <c r="A1877" s="79"/>
      <c r="B1877" s="79"/>
      <c r="C1877" s="79"/>
      <c r="D1877" s="79"/>
      <c r="E1877" s="79"/>
      <c r="F1877" s="79"/>
      <c r="G1877" s="79"/>
      <c r="H1877" s="79"/>
      <c r="I1877" s="79"/>
      <c r="J1877" s="79"/>
      <c r="K1877" s="79"/>
      <c r="L1877" s="79"/>
    </row>
    <row r="1878" spans="1:12">
      <c r="A1878" s="79"/>
      <c r="B1878" s="79"/>
      <c r="C1878" s="79"/>
      <c r="D1878" s="79"/>
      <c r="E1878" s="79"/>
      <c r="F1878" s="79"/>
      <c r="G1878" s="79"/>
      <c r="H1878" s="79"/>
      <c r="I1878" s="79"/>
      <c r="J1878" s="79"/>
      <c r="K1878" s="79"/>
      <c r="L1878" s="79"/>
    </row>
    <row r="1879" spans="1:12">
      <c r="A1879" s="79"/>
      <c r="B1879" s="79"/>
      <c r="C1879" s="79"/>
      <c r="D1879" s="79"/>
      <c r="E1879" s="79"/>
      <c r="F1879" s="79"/>
      <c r="G1879" s="79"/>
      <c r="H1879" s="79"/>
      <c r="I1879" s="79"/>
      <c r="J1879" s="79"/>
      <c r="K1879" s="79"/>
      <c r="L1879" s="79"/>
    </row>
    <row r="1880" spans="1:12">
      <c r="A1880" s="79"/>
      <c r="B1880" s="79"/>
      <c r="C1880" s="79"/>
      <c r="D1880" s="79"/>
      <c r="E1880" s="79"/>
      <c r="F1880" s="79"/>
      <c r="G1880" s="79"/>
      <c r="H1880" s="79"/>
      <c r="I1880" s="79"/>
      <c r="J1880" s="79"/>
      <c r="K1880" s="79"/>
      <c r="L1880" s="79"/>
    </row>
    <row r="1881" spans="1:12">
      <c r="A1881" s="79"/>
      <c r="B1881" s="79"/>
      <c r="C1881" s="79"/>
      <c r="D1881" s="79"/>
      <c r="E1881" s="79"/>
      <c r="F1881" s="79"/>
      <c r="G1881" s="79"/>
      <c r="H1881" s="79"/>
      <c r="I1881" s="79"/>
      <c r="J1881" s="79"/>
      <c r="K1881" s="79"/>
      <c r="L1881" s="79"/>
    </row>
    <row r="1882" spans="1:12">
      <c r="A1882" s="79"/>
      <c r="B1882" s="79"/>
      <c r="C1882" s="79"/>
      <c r="D1882" s="79"/>
      <c r="E1882" s="79"/>
      <c r="F1882" s="79"/>
      <c r="G1882" s="79"/>
      <c r="H1882" s="79"/>
      <c r="I1882" s="79"/>
      <c r="J1882" s="79"/>
      <c r="K1882" s="79"/>
      <c r="L1882" s="79"/>
    </row>
    <row r="1883" spans="1:12">
      <c r="A1883" s="79"/>
      <c r="B1883" s="79"/>
      <c r="C1883" s="79"/>
      <c r="D1883" s="79"/>
      <c r="E1883" s="79"/>
      <c r="F1883" s="79"/>
      <c r="G1883" s="79"/>
      <c r="H1883" s="79"/>
      <c r="I1883" s="79"/>
      <c r="J1883" s="79"/>
      <c r="K1883" s="79"/>
      <c r="L1883" s="79"/>
    </row>
    <row r="1884" spans="1:12">
      <c r="A1884" s="79"/>
      <c r="B1884" s="79"/>
      <c r="C1884" s="79"/>
      <c r="D1884" s="79"/>
      <c r="E1884" s="79"/>
      <c r="F1884" s="79"/>
      <c r="G1884" s="79"/>
      <c r="H1884" s="79"/>
      <c r="I1884" s="79"/>
      <c r="J1884" s="79"/>
      <c r="K1884" s="79"/>
      <c r="L1884" s="79"/>
    </row>
    <row r="1885" spans="1:12">
      <c r="A1885" s="79"/>
      <c r="B1885" s="79"/>
      <c r="C1885" s="79"/>
      <c r="D1885" s="79"/>
      <c r="E1885" s="79"/>
      <c r="F1885" s="79"/>
      <c r="G1885" s="79"/>
      <c r="H1885" s="79"/>
      <c r="I1885" s="79"/>
      <c r="J1885" s="79"/>
      <c r="K1885" s="79"/>
      <c r="L1885" s="79"/>
    </row>
    <row r="1886" spans="1:12">
      <c r="A1886" s="79"/>
      <c r="B1886" s="79"/>
      <c r="C1886" s="79"/>
      <c r="D1886" s="79"/>
      <c r="E1886" s="79"/>
      <c r="F1886" s="79"/>
      <c r="G1886" s="79"/>
      <c r="H1886" s="79"/>
      <c r="I1886" s="79"/>
      <c r="J1886" s="79"/>
      <c r="K1886" s="79"/>
      <c r="L1886" s="79"/>
    </row>
    <row r="1887" spans="1:12">
      <c r="A1887" s="79"/>
      <c r="B1887" s="79"/>
      <c r="C1887" s="79"/>
      <c r="D1887" s="79"/>
      <c r="E1887" s="79"/>
      <c r="F1887" s="79"/>
      <c r="G1887" s="79"/>
      <c r="H1887" s="79"/>
      <c r="I1887" s="79"/>
      <c r="J1887" s="79"/>
      <c r="K1887" s="79"/>
      <c r="L1887" s="79"/>
    </row>
    <row r="1888" spans="1:12">
      <c r="A1888" s="79"/>
      <c r="B1888" s="79"/>
      <c r="C1888" s="79"/>
      <c r="D1888" s="79"/>
      <c r="E1888" s="79"/>
      <c r="F1888" s="79"/>
      <c r="G1888" s="79"/>
      <c r="H1888" s="79"/>
      <c r="I1888" s="79"/>
      <c r="J1888" s="79"/>
      <c r="K1888" s="79"/>
      <c r="L1888" s="79"/>
    </row>
    <row r="1889" spans="1:12">
      <c r="A1889" s="79"/>
      <c r="B1889" s="79"/>
      <c r="C1889" s="79"/>
      <c r="D1889" s="79"/>
      <c r="E1889" s="79"/>
      <c r="F1889" s="79"/>
      <c r="G1889" s="79"/>
      <c r="H1889" s="79"/>
      <c r="I1889" s="79"/>
      <c r="J1889" s="79"/>
      <c r="K1889" s="79"/>
      <c r="L1889" s="79"/>
    </row>
    <row r="1890" spans="1:12">
      <c r="A1890" s="79"/>
      <c r="B1890" s="79"/>
      <c r="C1890" s="79"/>
      <c r="D1890" s="79"/>
      <c r="E1890" s="79"/>
      <c r="F1890" s="79"/>
      <c r="G1890" s="79"/>
      <c r="H1890" s="79"/>
      <c r="I1890" s="79"/>
      <c r="J1890" s="79"/>
      <c r="K1890" s="79"/>
      <c r="L1890" s="79"/>
    </row>
    <row r="1891" spans="1:12">
      <c r="A1891" s="79"/>
      <c r="B1891" s="79"/>
      <c r="C1891" s="79"/>
      <c r="D1891" s="79"/>
      <c r="E1891" s="79"/>
      <c r="F1891" s="79"/>
      <c r="G1891" s="79"/>
      <c r="H1891" s="79"/>
      <c r="I1891" s="79"/>
      <c r="J1891" s="79"/>
      <c r="K1891" s="79"/>
      <c r="L1891" s="79"/>
    </row>
    <row r="1892" spans="1:12">
      <c r="A1892" s="79"/>
      <c r="B1892" s="79"/>
      <c r="C1892" s="79"/>
      <c r="D1892" s="79"/>
      <c r="E1892" s="79"/>
      <c r="F1892" s="79"/>
      <c r="G1892" s="79"/>
      <c r="H1892" s="79"/>
      <c r="I1892" s="79"/>
      <c r="J1892" s="79"/>
      <c r="K1892" s="79"/>
      <c r="L1892" s="79"/>
    </row>
    <row r="1893" spans="1:12">
      <c r="A1893" s="79"/>
      <c r="B1893" s="79"/>
      <c r="C1893" s="79"/>
      <c r="D1893" s="79"/>
      <c r="E1893" s="79"/>
      <c r="F1893" s="79"/>
      <c r="G1893" s="79"/>
      <c r="H1893" s="79"/>
      <c r="I1893" s="79"/>
      <c r="J1893" s="79"/>
      <c r="K1893" s="79"/>
      <c r="L1893" s="79"/>
    </row>
    <row r="1894" spans="1:12">
      <c r="A1894" s="79"/>
      <c r="B1894" s="79"/>
      <c r="C1894" s="79"/>
      <c r="D1894" s="79"/>
      <c r="E1894" s="79"/>
      <c r="F1894" s="79"/>
      <c r="G1894" s="79"/>
      <c r="H1894" s="79"/>
      <c r="I1894" s="79"/>
      <c r="J1894" s="79"/>
      <c r="K1894" s="79"/>
      <c r="L1894" s="79"/>
    </row>
    <row r="1895" spans="1:12">
      <c r="A1895" s="79"/>
      <c r="B1895" s="79"/>
      <c r="C1895" s="79"/>
      <c r="D1895" s="79"/>
      <c r="E1895" s="79"/>
      <c r="F1895" s="79"/>
      <c r="G1895" s="79"/>
      <c r="H1895" s="79"/>
      <c r="I1895" s="79"/>
      <c r="J1895" s="79"/>
      <c r="K1895" s="79"/>
      <c r="L1895" s="79"/>
    </row>
    <row r="1896" spans="1:12">
      <c r="A1896" s="79"/>
      <c r="B1896" s="79"/>
      <c r="C1896" s="79"/>
      <c r="D1896" s="79"/>
      <c r="E1896" s="79"/>
      <c r="F1896" s="79"/>
      <c r="G1896" s="79"/>
      <c r="H1896" s="79"/>
      <c r="I1896" s="79"/>
      <c r="J1896" s="79"/>
      <c r="K1896" s="79"/>
      <c r="L1896" s="79"/>
    </row>
    <row r="1897" spans="1:12">
      <c r="A1897" s="79"/>
      <c r="B1897" s="79"/>
      <c r="C1897" s="79"/>
      <c r="D1897" s="79"/>
      <c r="E1897" s="79"/>
      <c r="F1897" s="79"/>
      <c r="G1897" s="79"/>
      <c r="H1897" s="79"/>
      <c r="I1897" s="79"/>
      <c r="J1897" s="79"/>
      <c r="K1897" s="79"/>
      <c r="L1897" s="79"/>
    </row>
    <row r="1898" spans="1:12">
      <c r="A1898" s="79"/>
      <c r="B1898" s="79"/>
      <c r="C1898" s="79"/>
      <c r="D1898" s="79"/>
      <c r="E1898" s="79"/>
      <c r="F1898" s="79"/>
      <c r="G1898" s="79"/>
      <c r="H1898" s="79"/>
      <c r="I1898" s="79"/>
      <c r="J1898" s="79"/>
      <c r="K1898" s="79"/>
      <c r="L1898" s="79"/>
    </row>
    <row r="1899" spans="1:12">
      <c r="A1899" s="79"/>
      <c r="B1899" s="79"/>
      <c r="C1899" s="79"/>
      <c r="D1899" s="79"/>
      <c r="E1899" s="79"/>
      <c r="F1899" s="79"/>
      <c r="G1899" s="79"/>
      <c r="H1899" s="79"/>
      <c r="I1899" s="79"/>
      <c r="J1899" s="79"/>
      <c r="K1899" s="79"/>
      <c r="L1899" s="79"/>
    </row>
    <row r="1900" spans="1:12">
      <c r="A1900" s="79"/>
      <c r="B1900" s="79"/>
      <c r="C1900" s="79"/>
      <c r="D1900" s="79"/>
      <c r="E1900" s="79"/>
      <c r="F1900" s="79"/>
      <c r="G1900" s="79"/>
      <c r="H1900" s="79"/>
      <c r="I1900" s="79"/>
      <c r="J1900" s="79"/>
      <c r="K1900" s="79"/>
      <c r="L1900" s="79"/>
    </row>
    <row r="1901" spans="1:12">
      <c r="A1901" s="79"/>
      <c r="B1901" s="79"/>
      <c r="C1901" s="79"/>
      <c r="D1901" s="79"/>
      <c r="E1901" s="79"/>
      <c r="F1901" s="79"/>
      <c r="G1901" s="79"/>
      <c r="H1901" s="79"/>
      <c r="I1901" s="79"/>
      <c r="J1901" s="79"/>
      <c r="K1901" s="79"/>
      <c r="L1901" s="79"/>
    </row>
    <row r="1902" spans="1:12">
      <c r="A1902" s="79"/>
      <c r="B1902" s="79"/>
      <c r="C1902" s="79"/>
      <c r="D1902" s="79"/>
      <c r="E1902" s="79"/>
      <c r="F1902" s="79"/>
      <c r="G1902" s="79"/>
      <c r="H1902" s="79"/>
      <c r="I1902" s="79"/>
      <c r="J1902" s="79"/>
      <c r="K1902" s="79"/>
      <c r="L1902" s="79"/>
    </row>
    <row r="1903" spans="1:12">
      <c r="A1903" s="79"/>
      <c r="B1903" s="79"/>
      <c r="C1903" s="79"/>
      <c r="D1903" s="79"/>
      <c r="E1903" s="79"/>
      <c r="F1903" s="79"/>
      <c r="G1903" s="79"/>
      <c r="H1903" s="79"/>
      <c r="I1903" s="79"/>
      <c r="J1903" s="79"/>
      <c r="K1903" s="79"/>
      <c r="L1903" s="79"/>
    </row>
    <row r="1904" spans="1:12">
      <c r="A1904" s="79"/>
      <c r="B1904" s="79"/>
      <c r="C1904" s="79"/>
      <c r="D1904" s="79"/>
      <c r="E1904" s="79"/>
      <c r="F1904" s="79"/>
      <c r="G1904" s="79"/>
      <c r="H1904" s="79"/>
      <c r="I1904" s="79"/>
      <c r="J1904" s="79"/>
      <c r="K1904" s="79"/>
      <c r="L1904" s="79"/>
    </row>
    <row r="1905" spans="1:12">
      <c r="A1905" s="79"/>
      <c r="B1905" s="79"/>
      <c r="C1905" s="79"/>
      <c r="D1905" s="79"/>
      <c r="E1905" s="79"/>
      <c r="F1905" s="79"/>
      <c r="G1905" s="79"/>
      <c r="H1905" s="79"/>
      <c r="I1905" s="79"/>
      <c r="J1905" s="79"/>
      <c r="K1905" s="79"/>
      <c r="L1905" s="79"/>
    </row>
    <row r="1906" spans="1:12">
      <c r="A1906" s="79"/>
      <c r="B1906" s="79"/>
      <c r="C1906" s="79"/>
      <c r="D1906" s="79"/>
      <c r="E1906" s="79"/>
      <c r="F1906" s="79"/>
      <c r="G1906" s="79"/>
      <c r="H1906" s="79"/>
      <c r="I1906" s="79"/>
      <c r="J1906" s="79"/>
      <c r="K1906" s="79"/>
      <c r="L1906" s="79"/>
    </row>
    <row r="1907" spans="1:12">
      <c r="A1907" s="79"/>
      <c r="B1907" s="79"/>
      <c r="C1907" s="79"/>
      <c r="D1907" s="79"/>
      <c r="E1907" s="79"/>
      <c r="F1907" s="79"/>
      <c r="G1907" s="79"/>
      <c r="H1907" s="79"/>
      <c r="I1907" s="79"/>
      <c r="J1907" s="79"/>
      <c r="K1907" s="79"/>
      <c r="L1907" s="79"/>
    </row>
    <row r="1908" spans="1:12">
      <c r="A1908" s="79"/>
      <c r="B1908" s="79"/>
      <c r="C1908" s="79"/>
      <c r="D1908" s="79"/>
      <c r="E1908" s="79"/>
      <c r="F1908" s="79"/>
      <c r="G1908" s="79"/>
      <c r="H1908" s="79"/>
      <c r="I1908" s="79"/>
      <c r="J1908" s="79"/>
      <c r="K1908" s="79"/>
      <c r="L1908" s="79"/>
    </row>
    <row r="1909" spans="1:12">
      <c r="A1909" s="79"/>
      <c r="B1909" s="79"/>
      <c r="C1909" s="79"/>
      <c r="D1909" s="79"/>
      <c r="E1909" s="79"/>
      <c r="F1909" s="79"/>
      <c r="G1909" s="79"/>
      <c r="H1909" s="79"/>
      <c r="I1909" s="79"/>
      <c r="J1909" s="79"/>
      <c r="K1909" s="79"/>
      <c r="L1909" s="79"/>
    </row>
    <row r="1910" spans="1:12">
      <c r="A1910" s="79"/>
      <c r="B1910" s="79"/>
      <c r="C1910" s="79"/>
      <c r="D1910" s="79"/>
      <c r="E1910" s="79"/>
      <c r="F1910" s="79"/>
      <c r="G1910" s="79"/>
      <c r="H1910" s="79"/>
      <c r="I1910" s="79"/>
      <c r="J1910" s="79"/>
      <c r="K1910" s="79"/>
      <c r="L1910" s="79"/>
    </row>
    <row r="1911" spans="1:12">
      <c r="A1911" s="79"/>
      <c r="B1911" s="79"/>
      <c r="C1911" s="79"/>
      <c r="D1911" s="79"/>
      <c r="E1911" s="79"/>
      <c r="F1911" s="79"/>
      <c r="G1911" s="79"/>
      <c r="H1911" s="79"/>
      <c r="I1911" s="79"/>
      <c r="J1911" s="79"/>
      <c r="K1911" s="79"/>
      <c r="L1911" s="79"/>
    </row>
    <row r="1912" spans="1:12">
      <c r="A1912" s="79"/>
      <c r="B1912" s="79"/>
      <c r="C1912" s="79"/>
      <c r="D1912" s="79"/>
      <c r="E1912" s="79"/>
      <c r="F1912" s="79"/>
      <c r="G1912" s="79"/>
      <c r="H1912" s="79"/>
      <c r="I1912" s="79"/>
      <c r="J1912" s="79"/>
      <c r="K1912" s="79"/>
      <c r="L1912" s="79"/>
    </row>
    <row r="1913" spans="1:12">
      <c r="A1913" s="79"/>
      <c r="B1913" s="79"/>
      <c r="C1913" s="79"/>
      <c r="D1913" s="79"/>
      <c r="E1913" s="79"/>
      <c r="F1913" s="79"/>
      <c r="G1913" s="79"/>
      <c r="H1913" s="79"/>
      <c r="I1913" s="79"/>
      <c r="J1913" s="79"/>
      <c r="K1913" s="79"/>
      <c r="L1913" s="79"/>
    </row>
    <row r="1914" spans="1:12">
      <c r="A1914" s="79"/>
      <c r="B1914" s="79"/>
      <c r="C1914" s="79"/>
      <c r="D1914" s="79"/>
      <c r="E1914" s="79"/>
      <c r="F1914" s="79"/>
      <c r="G1914" s="79"/>
      <c r="H1914" s="79"/>
      <c r="I1914" s="79"/>
      <c r="J1914" s="79"/>
      <c r="K1914" s="79"/>
      <c r="L1914" s="79"/>
    </row>
    <row r="1915" spans="1:12">
      <c r="A1915" s="79"/>
      <c r="B1915" s="79"/>
      <c r="C1915" s="79"/>
      <c r="D1915" s="79"/>
      <c r="E1915" s="79"/>
      <c r="F1915" s="79"/>
      <c r="G1915" s="79"/>
      <c r="H1915" s="79"/>
      <c r="I1915" s="79"/>
      <c r="J1915" s="79"/>
      <c r="K1915" s="79"/>
      <c r="L1915" s="79"/>
    </row>
    <row r="1916" spans="1:12">
      <c r="A1916" s="79"/>
      <c r="B1916" s="79"/>
      <c r="C1916" s="79"/>
      <c r="D1916" s="79"/>
      <c r="E1916" s="79"/>
      <c r="F1916" s="79"/>
      <c r="G1916" s="79"/>
      <c r="H1916" s="79"/>
      <c r="I1916" s="79"/>
      <c r="J1916" s="79"/>
      <c r="K1916" s="79"/>
      <c r="L1916" s="79"/>
    </row>
    <row r="1917" spans="1:12">
      <c r="A1917" s="79"/>
      <c r="B1917" s="79"/>
      <c r="C1917" s="79"/>
      <c r="D1917" s="79"/>
      <c r="E1917" s="79"/>
      <c r="F1917" s="79"/>
      <c r="G1917" s="79"/>
      <c r="H1917" s="79"/>
      <c r="I1917" s="79"/>
      <c r="J1917" s="79"/>
      <c r="K1917" s="79"/>
      <c r="L1917" s="79"/>
    </row>
    <row r="1918" spans="1:12">
      <c r="A1918" s="79"/>
      <c r="B1918" s="79"/>
      <c r="C1918" s="79"/>
      <c r="D1918" s="79"/>
      <c r="E1918" s="79"/>
      <c r="F1918" s="79"/>
      <c r="G1918" s="79"/>
      <c r="H1918" s="79"/>
      <c r="I1918" s="79"/>
      <c r="J1918" s="79"/>
      <c r="K1918" s="79"/>
      <c r="L1918" s="79"/>
    </row>
    <row r="1919" spans="1:12">
      <c r="A1919" s="79"/>
      <c r="B1919" s="79"/>
      <c r="C1919" s="79"/>
      <c r="D1919" s="79"/>
      <c r="E1919" s="79"/>
      <c r="F1919" s="79"/>
      <c r="G1919" s="79"/>
      <c r="H1919" s="79"/>
      <c r="I1919" s="79"/>
      <c r="J1919" s="79"/>
      <c r="K1919" s="79"/>
      <c r="L1919" s="79"/>
    </row>
    <row r="1920" spans="1:12">
      <c r="A1920" s="79"/>
      <c r="B1920" s="79"/>
      <c r="C1920" s="79"/>
      <c r="D1920" s="79"/>
      <c r="E1920" s="79"/>
      <c r="F1920" s="79"/>
      <c r="G1920" s="79"/>
      <c r="H1920" s="79"/>
      <c r="I1920" s="79"/>
      <c r="J1920" s="79"/>
      <c r="K1920" s="79"/>
      <c r="L1920" s="79"/>
    </row>
    <row r="1921" spans="1:12">
      <c r="A1921" s="79"/>
      <c r="B1921" s="79"/>
      <c r="C1921" s="79"/>
      <c r="D1921" s="79"/>
      <c r="E1921" s="79"/>
      <c r="F1921" s="79"/>
      <c r="G1921" s="79"/>
      <c r="H1921" s="79"/>
      <c r="I1921" s="79"/>
      <c r="J1921" s="79"/>
      <c r="K1921" s="79"/>
      <c r="L1921" s="79"/>
    </row>
    <row r="1922" spans="1:12">
      <c r="A1922" s="79"/>
      <c r="B1922" s="79"/>
      <c r="C1922" s="79"/>
      <c r="D1922" s="79"/>
      <c r="E1922" s="79"/>
      <c r="F1922" s="79"/>
      <c r="G1922" s="79"/>
      <c r="H1922" s="79"/>
      <c r="I1922" s="79"/>
      <c r="J1922" s="79"/>
      <c r="K1922" s="79"/>
      <c r="L1922" s="79"/>
    </row>
    <row r="1923" spans="1:12">
      <c r="A1923" s="79"/>
      <c r="B1923" s="79"/>
      <c r="C1923" s="79"/>
      <c r="D1923" s="79"/>
      <c r="E1923" s="79"/>
      <c r="F1923" s="79"/>
      <c r="G1923" s="79"/>
      <c r="H1923" s="79"/>
      <c r="I1923" s="79"/>
      <c r="J1923" s="79"/>
      <c r="K1923" s="79"/>
      <c r="L1923" s="79"/>
    </row>
    <row r="1924" spans="1:12">
      <c r="A1924" s="79"/>
      <c r="B1924" s="79"/>
      <c r="C1924" s="79"/>
      <c r="D1924" s="79"/>
      <c r="E1924" s="79"/>
      <c r="F1924" s="79"/>
      <c r="G1924" s="79"/>
      <c r="H1924" s="79"/>
      <c r="I1924" s="79"/>
      <c r="J1924" s="79"/>
      <c r="K1924" s="79"/>
      <c r="L1924" s="79"/>
    </row>
    <row r="1925" spans="1:12">
      <c r="A1925" s="79"/>
      <c r="B1925" s="79"/>
      <c r="C1925" s="79"/>
      <c r="D1925" s="79"/>
      <c r="E1925" s="79"/>
      <c r="F1925" s="79"/>
      <c r="G1925" s="79"/>
      <c r="H1925" s="79"/>
      <c r="I1925" s="79"/>
      <c r="J1925" s="79"/>
      <c r="K1925" s="79"/>
      <c r="L1925" s="79"/>
    </row>
    <row r="1926" spans="1:12">
      <c r="A1926" s="79"/>
      <c r="B1926" s="79"/>
      <c r="C1926" s="79"/>
      <c r="D1926" s="79"/>
      <c r="E1926" s="79"/>
      <c r="F1926" s="79"/>
      <c r="G1926" s="79"/>
      <c r="H1926" s="79"/>
      <c r="I1926" s="79"/>
      <c r="J1926" s="79"/>
      <c r="K1926" s="79"/>
      <c r="L1926" s="79"/>
    </row>
    <row r="1927" spans="1:12">
      <c r="A1927" s="79"/>
      <c r="B1927" s="79"/>
      <c r="C1927" s="79"/>
      <c r="D1927" s="79"/>
      <c r="E1927" s="79"/>
      <c r="F1927" s="79"/>
      <c r="G1927" s="79"/>
      <c r="H1927" s="79"/>
      <c r="I1927" s="79"/>
      <c r="J1927" s="79"/>
      <c r="K1927" s="79"/>
      <c r="L1927" s="79"/>
    </row>
    <row r="1928" spans="1:12">
      <c r="A1928" s="79"/>
      <c r="B1928" s="79"/>
      <c r="C1928" s="79"/>
      <c r="D1928" s="79"/>
      <c r="E1928" s="79"/>
      <c r="F1928" s="79"/>
      <c r="G1928" s="79"/>
      <c r="H1928" s="79"/>
      <c r="I1928" s="79"/>
      <c r="J1928" s="79"/>
      <c r="K1928" s="79"/>
      <c r="L1928" s="79"/>
    </row>
    <row r="1929" spans="1:12">
      <c r="A1929" s="79"/>
      <c r="B1929" s="79"/>
      <c r="C1929" s="79"/>
      <c r="D1929" s="79"/>
      <c r="E1929" s="79"/>
      <c r="F1929" s="79"/>
      <c r="G1929" s="79"/>
      <c r="H1929" s="79"/>
      <c r="I1929" s="79"/>
      <c r="J1929" s="79"/>
      <c r="K1929" s="79"/>
      <c r="L1929" s="79"/>
    </row>
    <row r="1930" spans="1:12">
      <c r="A1930" s="79"/>
      <c r="B1930" s="79"/>
      <c r="C1930" s="79"/>
      <c r="D1930" s="79"/>
      <c r="E1930" s="79"/>
      <c r="F1930" s="79"/>
      <c r="G1930" s="79"/>
      <c r="H1930" s="79"/>
      <c r="I1930" s="79"/>
      <c r="J1930" s="79"/>
      <c r="K1930" s="79"/>
      <c r="L1930" s="79"/>
    </row>
    <row r="1931" spans="1:12">
      <c r="A1931" s="79"/>
      <c r="B1931" s="79"/>
      <c r="C1931" s="79"/>
      <c r="D1931" s="79"/>
      <c r="E1931" s="79"/>
      <c r="F1931" s="79"/>
      <c r="G1931" s="79"/>
      <c r="H1931" s="79"/>
      <c r="I1931" s="79"/>
      <c r="J1931" s="79"/>
      <c r="K1931" s="79"/>
      <c r="L1931" s="79"/>
    </row>
    <row r="1932" spans="1:12">
      <c r="A1932" s="79"/>
      <c r="B1932" s="79"/>
      <c r="C1932" s="79"/>
      <c r="D1932" s="79"/>
      <c r="E1932" s="79"/>
      <c r="F1932" s="79"/>
      <c r="G1932" s="79"/>
      <c r="H1932" s="79"/>
      <c r="I1932" s="79"/>
      <c r="J1932" s="79"/>
      <c r="K1932" s="79"/>
      <c r="L1932" s="79"/>
    </row>
    <row r="1933" spans="1:12">
      <c r="A1933" s="79"/>
      <c r="B1933" s="79"/>
      <c r="C1933" s="79"/>
      <c r="D1933" s="79"/>
      <c r="E1933" s="79"/>
      <c r="F1933" s="79"/>
      <c r="G1933" s="79"/>
      <c r="H1933" s="79"/>
      <c r="I1933" s="79"/>
      <c r="J1933" s="79"/>
      <c r="K1933" s="79"/>
      <c r="L1933" s="79"/>
    </row>
    <row r="1934" spans="1:12">
      <c r="A1934" s="79"/>
      <c r="B1934" s="79"/>
      <c r="C1934" s="79"/>
      <c r="D1934" s="79"/>
      <c r="E1934" s="79"/>
      <c r="F1934" s="79"/>
      <c r="G1934" s="79"/>
      <c r="H1934" s="79"/>
      <c r="I1934" s="79"/>
      <c r="J1934" s="79"/>
      <c r="K1934" s="79"/>
      <c r="L1934" s="79"/>
    </row>
    <row r="1935" spans="1:12">
      <c r="A1935" s="79"/>
      <c r="B1935" s="79"/>
      <c r="C1935" s="79"/>
      <c r="D1935" s="79"/>
      <c r="E1935" s="79"/>
      <c r="F1935" s="79"/>
      <c r="G1935" s="79"/>
      <c r="H1935" s="79"/>
      <c r="I1935" s="79"/>
      <c r="J1935" s="79"/>
      <c r="K1935" s="79"/>
      <c r="L1935" s="79"/>
    </row>
    <row r="1936" spans="1:12">
      <c r="A1936" s="79"/>
      <c r="B1936" s="79"/>
      <c r="C1936" s="79"/>
      <c r="D1936" s="79"/>
      <c r="E1936" s="79"/>
      <c r="F1936" s="79"/>
      <c r="G1936" s="79"/>
      <c r="H1936" s="79"/>
      <c r="I1936" s="79"/>
      <c r="J1936" s="79"/>
      <c r="K1936" s="79"/>
      <c r="L1936" s="79"/>
    </row>
    <row r="1937" spans="1:12">
      <c r="A1937" s="79"/>
      <c r="B1937" s="79"/>
      <c r="C1937" s="79"/>
      <c r="D1937" s="79"/>
      <c r="E1937" s="79"/>
      <c r="F1937" s="79"/>
      <c r="G1937" s="79"/>
      <c r="H1937" s="79"/>
      <c r="I1937" s="79"/>
      <c r="J1937" s="79"/>
      <c r="K1937" s="79"/>
      <c r="L1937" s="79"/>
    </row>
    <row r="1938" spans="1:12">
      <c r="A1938" s="79"/>
      <c r="B1938" s="79"/>
      <c r="C1938" s="79"/>
      <c r="D1938" s="79"/>
      <c r="E1938" s="79"/>
      <c r="F1938" s="79"/>
      <c r="G1938" s="79"/>
      <c r="H1938" s="79"/>
      <c r="I1938" s="79"/>
      <c r="J1938" s="79"/>
      <c r="K1938" s="79"/>
      <c r="L1938" s="79"/>
    </row>
    <row r="1939" spans="1:12">
      <c r="A1939" s="79"/>
      <c r="B1939" s="79"/>
      <c r="C1939" s="79"/>
      <c r="D1939" s="79"/>
      <c r="E1939" s="79"/>
      <c r="F1939" s="79"/>
      <c r="G1939" s="79"/>
      <c r="H1939" s="79"/>
      <c r="I1939" s="79"/>
      <c r="J1939" s="79"/>
      <c r="K1939" s="79"/>
      <c r="L1939" s="79"/>
    </row>
    <row r="1940" spans="1:12">
      <c r="A1940" s="79"/>
      <c r="B1940" s="79"/>
      <c r="C1940" s="79"/>
      <c r="D1940" s="79"/>
      <c r="E1940" s="79"/>
      <c r="F1940" s="79"/>
      <c r="G1940" s="79"/>
      <c r="H1940" s="79"/>
      <c r="I1940" s="79"/>
      <c r="J1940" s="79"/>
      <c r="K1940" s="79"/>
      <c r="L1940" s="79"/>
    </row>
    <row r="1941" spans="1:12">
      <c r="A1941" s="79"/>
      <c r="B1941" s="79"/>
      <c r="C1941" s="79"/>
      <c r="D1941" s="79"/>
      <c r="E1941" s="79"/>
      <c r="F1941" s="79"/>
      <c r="G1941" s="79"/>
      <c r="H1941" s="79"/>
      <c r="I1941" s="79"/>
      <c r="J1941" s="79"/>
      <c r="K1941" s="79"/>
      <c r="L1941" s="79"/>
    </row>
    <row r="1942" spans="1:12">
      <c r="A1942" s="79"/>
      <c r="B1942" s="79"/>
      <c r="C1942" s="79"/>
      <c r="D1942" s="79"/>
      <c r="E1942" s="79"/>
      <c r="F1942" s="79"/>
      <c r="G1942" s="79"/>
      <c r="H1942" s="79"/>
      <c r="I1942" s="79"/>
      <c r="J1942" s="79"/>
      <c r="K1942" s="79"/>
      <c r="L1942" s="79"/>
    </row>
    <row r="1943" spans="1:12">
      <c r="A1943" s="79"/>
      <c r="B1943" s="79"/>
      <c r="C1943" s="79"/>
      <c r="D1943" s="79"/>
      <c r="E1943" s="79"/>
      <c r="F1943" s="79"/>
      <c r="G1943" s="79"/>
      <c r="H1943" s="79"/>
      <c r="I1943" s="79"/>
      <c r="J1943" s="79"/>
      <c r="K1943" s="79"/>
      <c r="L1943" s="79"/>
    </row>
    <row r="1944" spans="1:12">
      <c r="A1944" s="79"/>
      <c r="B1944" s="79"/>
      <c r="C1944" s="79"/>
      <c r="D1944" s="79"/>
      <c r="E1944" s="79"/>
      <c r="F1944" s="79"/>
      <c r="G1944" s="79"/>
      <c r="H1944" s="79"/>
      <c r="I1944" s="79"/>
      <c r="J1944" s="79"/>
      <c r="K1944" s="79"/>
      <c r="L1944" s="79"/>
    </row>
    <row r="1945" spans="1:12">
      <c r="A1945" s="79"/>
      <c r="B1945" s="79"/>
      <c r="C1945" s="79"/>
      <c r="D1945" s="79"/>
      <c r="E1945" s="79"/>
      <c r="F1945" s="79"/>
      <c r="G1945" s="79"/>
      <c r="H1945" s="79"/>
      <c r="I1945" s="79"/>
      <c r="J1945" s="79"/>
      <c r="K1945" s="79"/>
      <c r="L1945" s="79"/>
    </row>
    <row r="1946" spans="1:12">
      <c r="A1946" s="79"/>
      <c r="B1946" s="79"/>
      <c r="C1946" s="79"/>
      <c r="D1946" s="79"/>
      <c r="E1946" s="79"/>
      <c r="F1946" s="79"/>
      <c r="G1946" s="79"/>
      <c r="H1946" s="79"/>
      <c r="I1946" s="79"/>
      <c r="J1946" s="79"/>
      <c r="K1946" s="79"/>
      <c r="L1946" s="79"/>
    </row>
    <row r="1947" spans="1:12">
      <c r="A1947" s="79"/>
      <c r="B1947" s="79"/>
      <c r="C1947" s="79"/>
      <c r="D1947" s="79"/>
      <c r="E1947" s="79"/>
      <c r="F1947" s="79"/>
      <c r="G1947" s="79"/>
      <c r="H1947" s="79"/>
      <c r="I1947" s="79"/>
      <c r="J1947" s="79"/>
      <c r="K1947" s="79"/>
      <c r="L1947" s="79"/>
    </row>
    <row r="1948" spans="1:12">
      <c r="A1948" s="79"/>
      <c r="B1948" s="79"/>
      <c r="C1948" s="79"/>
      <c r="D1948" s="79"/>
      <c r="E1948" s="79"/>
      <c r="F1948" s="79"/>
      <c r="G1948" s="79"/>
      <c r="H1948" s="79"/>
      <c r="I1948" s="79"/>
      <c r="J1948" s="79"/>
      <c r="K1948" s="79"/>
      <c r="L1948" s="79"/>
    </row>
    <row r="1949" spans="1:12">
      <c r="A1949" s="79"/>
      <c r="B1949" s="79"/>
      <c r="C1949" s="79"/>
      <c r="D1949" s="79"/>
      <c r="E1949" s="79"/>
      <c r="F1949" s="79"/>
      <c r="G1949" s="79"/>
      <c r="H1949" s="79"/>
      <c r="I1949" s="79"/>
      <c r="J1949" s="79"/>
      <c r="K1949" s="79"/>
      <c r="L1949" s="79"/>
    </row>
    <row r="1950" spans="1:12">
      <c r="A1950" s="79"/>
      <c r="B1950" s="79"/>
      <c r="C1950" s="79"/>
      <c r="D1950" s="79"/>
      <c r="E1950" s="79"/>
      <c r="F1950" s="79"/>
      <c r="G1950" s="79"/>
      <c r="H1950" s="79"/>
      <c r="I1950" s="79"/>
      <c r="J1950" s="79"/>
      <c r="K1950" s="79"/>
      <c r="L1950" s="79"/>
    </row>
    <row r="1951" spans="1:12">
      <c r="A1951" s="79"/>
      <c r="B1951" s="79"/>
      <c r="C1951" s="79"/>
      <c r="D1951" s="79"/>
      <c r="E1951" s="79"/>
      <c r="F1951" s="79"/>
      <c r="G1951" s="79"/>
      <c r="H1951" s="79"/>
      <c r="I1951" s="79"/>
      <c r="J1951" s="79"/>
      <c r="K1951" s="79"/>
      <c r="L1951" s="79"/>
    </row>
    <row r="1952" spans="1:12">
      <c r="A1952" s="79"/>
      <c r="B1952" s="79"/>
      <c r="C1952" s="79"/>
      <c r="D1952" s="79"/>
      <c r="E1952" s="79"/>
      <c r="F1952" s="79"/>
      <c r="G1952" s="79"/>
      <c r="H1952" s="79"/>
      <c r="I1952" s="79"/>
      <c r="J1952" s="79"/>
      <c r="K1952" s="79"/>
      <c r="L1952" s="79"/>
    </row>
    <row r="1953" spans="1:12">
      <c r="A1953" s="79"/>
      <c r="B1953" s="79"/>
      <c r="C1953" s="79"/>
      <c r="D1953" s="79"/>
      <c r="E1953" s="79"/>
      <c r="F1953" s="79"/>
      <c r="G1953" s="79"/>
      <c r="H1953" s="79"/>
      <c r="I1953" s="79"/>
      <c r="J1953" s="79"/>
      <c r="K1953" s="79"/>
      <c r="L1953" s="79"/>
    </row>
    <row r="1954" spans="1:12">
      <c r="A1954" s="79"/>
      <c r="B1954" s="79"/>
      <c r="C1954" s="79"/>
      <c r="D1954" s="79"/>
      <c r="E1954" s="79"/>
      <c r="F1954" s="79"/>
      <c r="G1954" s="79"/>
      <c r="H1954" s="79"/>
      <c r="I1954" s="79"/>
      <c r="J1954" s="79"/>
      <c r="K1954" s="79"/>
      <c r="L1954" s="79"/>
    </row>
    <row r="1955" spans="1:12">
      <c r="A1955" s="79"/>
      <c r="B1955" s="79"/>
      <c r="C1955" s="79"/>
      <c r="D1955" s="79"/>
      <c r="E1955" s="79"/>
      <c r="F1955" s="79"/>
      <c r="G1955" s="79"/>
      <c r="H1955" s="79"/>
      <c r="I1955" s="79"/>
      <c r="J1955" s="79"/>
      <c r="K1955" s="79"/>
      <c r="L1955" s="79"/>
    </row>
    <row r="1956" spans="1:12">
      <c r="A1956" s="79"/>
      <c r="B1956" s="79"/>
      <c r="C1956" s="79"/>
      <c r="D1956" s="79"/>
      <c r="E1956" s="79"/>
      <c r="F1956" s="79"/>
      <c r="G1956" s="79"/>
      <c r="H1956" s="79"/>
      <c r="I1956" s="79"/>
      <c r="J1956" s="79"/>
      <c r="K1956" s="79"/>
      <c r="L1956" s="79"/>
    </row>
    <row r="1957" spans="1:12">
      <c r="A1957" s="79"/>
      <c r="B1957" s="79"/>
      <c r="C1957" s="79"/>
      <c r="D1957" s="79"/>
      <c r="E1957" s="79"/>
      <c r="F1957" s="79"/>
      <c r="G1957" s="79"/>
      <c r="H1957" s="79"/>
      <c r="I1957" s="79"/>
      <c r="J1957" s="79"/>
      <c r="K1957" s="79"/>
      <c r="L1957" s="79"/>
    </row>
    <row r="1958" spans="1:12">
      <c r="A1958" s="79"/>
      <c r="B1958" s="79"/>
      <c r="C1958" s="79"/>
      <c r="D1958" s="79"/>
      <c r="E1958" s="79"/>
      <c r="F1958" s="79"/>
      <c r="G1958" s="79"/>
      <c r="H1958" s="79"/>
      <c r="I1958" s="79"/>
      <c r="J1958" s="79"/>
      <c r="K1958" s="79"/>
      <c r="L1958" s="79"/>
    </row>
    <row r="1959" spans="1:12">
      <c r="A1959" s="79"/>
      <c r="B1959" s="79"/>
      <c r="C1959" s="79"/>
      <c r="D1959" s="79"/>
      <c r="E1959" s="79"/>
      <c r="F1959" s="79"/>
      <c r="G1959" s="79"/>
      <c r="H1959" s="79"/>
      <c r="I1959" s="79"/>
      <c r="J1959" s="79"/>
      <c r="K1959" s="79"/>
      <c r="L1959" s="79"/>
    </row>
    <row r="1960" spans="1:12">
      <c r="A1960" s="79"/>
      <c r="B1960" s="79"/>
      <c r="C1960" s="79"/>
      <c r="D1960" s="79"/>
      <c r="E1960" s="79"/>
      <c r="F1960" s="79"/>
      <c r="G1960" s="79"/>
      <c r="H1960" s="79"/>
      <c r="I1960" s="79"/>
      <c r="J1960" s="79"/>
      <c r="K1960" s="79"/>
      <c r="L1960" s="79"/>
    </row>
    <row r="1961" spans="1:12">
      <c r="A1961" s="79"/>
      <c r="B1961" s="79"/>
      <c r="C1961" s="79"/>
      <c r="D1961" s="79"/>
      <c r="E1961" s="79"/>
      <c r="F1961" s="79"/>
      <c r="G1961" s="79"/>
      <c r="H1961" s="79"/>
      <c r="I1961" s="79"/>
      <c r="J1961" s="79"/>
      <c r="K1961" s="79"/>
      <c r="L1961" s="79"/>
    </row>
    <row r="1962" spans="1:12">
      <c r="A1962" s="79"/>
      <c r="B1962" s="79"/>
      <c r="C1962" s="79"/>
      <c r="D1962" s="79"/>
      <c r="E1962" s="79"/>
      <c r="F1962" s="79"/>
      <c r="G1962" s="79"/>
      <c r="H1962" s="79"/>
      <c r="I1962" s="79"/>
      <c r="J1962" s="79"/>
      <c r="K1962" s="79"/>
      <c r="L1962" s="79"/>
    </row>
    <row r="1963" spans="1:12">
      <c r="A1963" s="79"/>
      <c r="B1963" s="79"/>
      <c r="C1963" s="79"/>
      <c r="D1963" s="79"/>
      <c r="E1963" s="79"/>
      <c r="F1963" s="79"/>
      <c r="G1963" s="79"/>
      <c r="H1963" s="79"/>
      <c r="I1963" s="79"/>
      <c r="J1963" s="79"/>
      <c r="K1963" s="79"/>
      <c r="L1963" s="79"/>
    </row>
    <row r="1964" spans="1:12">
      <c r="A1964" s="79"/>
      <c r="B1964" s="79"/>
      <c r="C1964" s="79"/>
      <c r="D1964" s="79"/>
      <c r="E1964" s="79"/>
      <c r="F1964" s="79"/>
      <c r="G1964" s="79"/>
      <c r="H1964" s="79"/>
      <c r="I1964" s="79"/>
      <c r="J1964" s="79"/>
      <c r="K1964" s="79"/>
      <c r="L1964" s="79"/>
    </row>
    <row r="1965" spans="1:12">
      <c r="A1965" s="79"/>
      <c r="B1965" s="79"/>
      <c r="C1965" s="79"/>
      <c r="D1965" s="79"/>
      <c r="E1965" s="79"/>
      <c r="F1965" s="79"/>
      <c r="G1965" s="79"/>
      <c r="H1965" s="79"/>
      <c r="I1965" s="79"/>
      <c r="J1965" s="79"/>
      <c r="K1965" s="79"/>
      <c r="L1965" s="79"/>
    </row>
    <row r="1966" spans="1:12">
      <c r="A1966" s="79"/>
      <c r="B1966" s="79"/>
      <c r="C1966" s="79"/>
      <c r="D1966" s="79"/>
      <c r="E1966" s="79"/>
      <c r="F1966" s="79"/>
      <c r="G1966" s="79"/>
      <c r="H1966" s="79"/>
      <c r="I1966" s="79"/>
      <c r="J1966" s="79"/>
      <c r="K1966" s="79"/>
      <c r="L1966" s="79"/>
    </row>
    <row r="1967" spans="1:12">
      <c r="A1967" s="79"/>
      <c r="B1967" s="79"/>
      <c r="C1967" s="79"/>
      <c r="D1967" s="79"/>
      <c r="E1967" s="79"/>
      <c r="F1967" s="79"/>
      <c r="G1967" s="79"/>
      <c r="H1967" s="79"/>
      <c r="I1967" s="79"/>
      <c r="J1967" s="79"/>
      <c r="K1967" s="79"/>
      <c r="L1967" s="79"/>
    </row>
    <row r="1968" spans="1:12">
      <c r="A1968" s="79"/>
      <c r="B1968" s="79"/>
      <c r="C1968" s="79"/>
      <c r="D1968" s="79"/>
      <c r="E1968" s="79"/>
      <c r="F1968" s="79"/>
      <c r="G1968" s="79"/>
      <c r="H1968" s="79"/>
      <c r="I1968" s="79"/>
      <c r="J1968" s="79"/>
      <c r="K1968" s="79"/>
      <c r="L1968" s="79"/>
    </row>
    <row r="1969" spans="1:12">
      <c r="A1969" s="79"/>
      <c r="B1969" s="79"/>
      <c r="C1969" s="79"/>
      <c r="D1969" s="79"/>
      <c r="E1969" s="79"/>
      <c r="F1969" s="79"/>
      <c r="G1969" s="79"/>
      <c r="H1969" s="79"/>
      <c r="I1969" s="79"/>
      <c r="J1969" s="79"/>
      <c r="K1969" s="79"/>
      <c r="L1969" s="79"/>
    </row>
    <row r="1970" spans="1:12">
      <c r="A1970" s="79"/>
      <c r="B1970" s="79"/>
      <c r="C1970" s="79"/>
      <c r="D1970" s="79"/>
      <c r="E1970" s="79"/>
      <c r="F1970" s="79"/>
      <c r="G1970" s="79"/>
      <c r="H1970" s="79"/>
      <c r="I1970" s="79"/>
      <c r="J1970" s="79"/>
      <c r="K1970" s="79"/>
      <c r="L1970" s="79"/>
    </row>
    <row r="1971" spans="1:12">
      <c r="A1971" s="79"/>
      <c r="B1971" s="79"/>
      <c r="C1971" s="79"/>
      <c r="D1971" s="79"/>
      <c r="E1971" s="79"/>
      <c r="F1971" s="79"/>
      <c r="G1971" s="79"/>
      <c r="H1971" s="79"/>
      <c r="I1971" s="79"/>
      <c r="J1971" s="79"/>
      <c r="K1971" s="79"/>
      <c r="L1971" s="79"/>
    </row>
    <row r="1972" spans="1:12">
      <c r="A1972" s="79"/>
      <c r="B1972" s="79"/>
      <c r="C1972" s="79"/>
      <c r="D1972" s="79"/>
      <c r="E1972" s="79"/>
      <c r="F1972" s="79"/>
      <c r="G1972" s="79"/>
      <c r="H1972" s="79"/>
      <c r="I1972" s="79"/>
      <c r="J1972" s="79"/>
      <c r="K1972" s="79"/>
      <c r="L1972" s="79"/>
    </row>
    <row r="1973" spans="1:12">
      <c r="A1973" s="79"/>
      <c r="B1973" s="79"/>
      <c r="C1973" s="79"/>
      <c r="D1973" s="79"/>
      <c r="E1973" s="79"/>
      <c r="F1973" s="79"/>
      <c r="G1973" s="79"/>
      <c r="H1973" s="79"/>
      <c r="I1973" s="79"/>
      <c r="J1973" s="79"/>
      <c r="K1973" s="79"/>
      <c r="L1973" s="79"/>
    </row>
    <row r="1974" spans="1:12">
      <c r="A1974" s="79"/>
      <c r="B1974" s="79"/>
      <c r="C1974" s="79"/>
      <c r="D1974" s="79"/>
      <c r="E1974" s="79"/>
      <c r="F1974" s="79"/>
      <c r="G1974" s="79"/>
      <c r="H1974" s="79"/>
      <c r="I1974" s="79"/>
      <c r="J1974" s="79"/>
      <c r="K1974" s="79"/>
      <c r="L1974" s="79"/>
    </row>
    <row r="1975" spans="1:12">
      <c r="A1975" s="79"/>
      <c r="B1975" s="79"/>
      <c r="C1975" s="79"/>
      <c r="D1975" s="79"/>
      <c r="E1975" s="79"/>
      <c r="F1975" s="79"/>
      <c r="G1975" s="79"/>
      <c r="H1975" s="79"/>
      <c r="I1975" s="79"/>
      <c r="J1975" s="79"/>
      <c r="K1975" s="79"/>
      <c r="L1975" s="79"/>
    </row>
    <row r="1976" spans="1:12">
      <c r="A1976" s="79"/>
      <c r="B1976" s="79"/>
      <c r="C1976" s="79"/>
      <c r="D1976" s="79"/>
      <c r="E1976" s="79"/>
      <c r="F1976" s="79"/>
      <c r="G1976" s="79"/>
      <c r="H1976" s="79"/>
      <c r="I1976" s="79"/>
      <c r="J1976" s="79"/>
      <c r="K1976" s="79"/>
      <c r="L1976" s="79"/>
    </row>
    <row r="1977" spans="1:12">
      <c r="A1977" s="79"/>
      <c r="B1977" s="79"/>
      <c r="C1977" s="79"/>
      <c r="D1977" s="79"/>
      <c r="E1977" s="79"/>
      <c r="F1977" s="79"/>
      <c r="G1977" s="79"/>
      <c r="H1977" s="79"/>
      <c r="I1977" s="79"/>
      <c r="J1977" s="79"/>
      <c r="K1977" s="79"/>
      <c r="L1977" s="79"/>
    </row>
    <row r="1978" spans="1:12">
      <c r="A1978" s="79"/>
      <c r="B1978" s="79"/>
      <c r="C1978" s="79"/>
      <c r="D1978" s="79"/>
      <c r="E1978" s="79"/>
      <c r="F1978" s="79"/>
      <c r="G1978" s="79"/>
      <c r="H1978" s="79"/>
      <c r="I1978" s="79"/>
      <c r="J1978" s="79"/>
      <c r="K1978" s="79"/>
      <c r="L1978" s="79"/>
    </row>
    <row r="1979" spans="1:12">
      <c r="A1979" s="79"/>
      <c r="B1979" s="79"/>
      <c r="C1979" s="79"/>
      <c r="D1979" s="79"/>
      <c r="E1979" s="79"/>
      <c r="F1979" s="79"/>
      <c r="G1979" s="79"/>
      <c r="H1979" s="79"/>
      <c r="I1979" s="79"/>
      <c r="J1979" s="79"/>
      <c r="K1979" s="79"/>
      <c r="L1979" s="79"/>
    </row>
    <row r="1980" spans="1:12">
      <c r="A1980" s="79"/>
      <c r="B1980" s="79"/>
      <c r="C1980" s="79"/>
      <c r="D1980" s="79"/>
      <c r="E1980" s="79"/>
      <c r="F1980" s="79"/>
      <c r="G1980" s="79"/>
      <c r="H1980" s="79"/>
      <c r="I1980" s="79"/>
      <c r="J1980" s="79"/>
      <c r="K1980" s="79"/>
      <c r="L1980" s="79"/>
    </row>
    <row r="1981" spans="1:12">
      <c r="A1981" s="79"/>
      <c r="B1981" s="79"/>
      <c r="C1981" s="79"/>
      <c r="D1981" s="79"/>
      <c r="E1981" s="79"/>
      <c r="F1981" s="79"/>
      <c r="G1981" s="79"/>
      <c r="H1981" s="79"/>
      <c r="I1981" s="79"/>
      <c r="J1981" s="79"/>
      <c r="K1981" s="79"/>
      <c r="L1981" s="79"/>
    </row>
    <row r="1982" spans="1:12">
      <c r="A1982" s="79"/>
      <c r="B1982" s="79"/>
      <c r="C1982" s="79"/>
      <c r="D1982" s="79"/>
      <c r="E1982" s="79"/>
      <c r="F1982" s="79"/>
      <c r="G1982" s="79"/>
      <c r="H1982" s="79"/>
      <c r="I1982" s="79"/>
      <c r="J1982" s="79"/>
      <c r="K1982" s="79"/>
      <c r="L1982" s="79"/>
    </row>
    <row r="1983" spans="1:12">
      <c r="A1983" s="79"/>
      <c r="B1983" s="79"/>
      <c r="C1983" s="79"/>
      <c r="D1983" s="79"/>
      <c r="E1983" s="79"/>
      <c r="F1983" s="79"/>
      <c r="G1983" s="79"/>
      <c r="H1983" s="79"/>
      <c r="I1983" s="79"/>
      <c r="J1983" s="79"/>
      <c r="K1983" s="79"/>
      <c r="L1983" s="79"/>
    </row>
    <row r="1984" spans="1:12">
      <c r="A1984" s="79"/>
      <c r="B1984" s="79"/>
      <c r="C1984" s="79"/>
      <c r="D1984" s="79"/>
      <c r="E1984" s="79"/>
      <c r="F1984" s="79"/>
      <c r="G1984" s="79"/>
      <c r="H1984" s="79"/>
      <c r="I1984" s="79"/>
      <c r="J1984" s="79"/>
      <c r="K1984" s="79"/>
      <c r="L1984" s="79"/>
    </row>
    <row r="1985" spans="1:12">
      <c r="A1985" s="79"/>
      <c r="B1985" s="79"/>
      <c r="C1985" s="79"/>
      <c r="D1985" s="79"/>
      <c r="E1985" s="79"/>
      <c r="F1985" s="79"/>
      <c r="G1985" s="79"/>
      <c r="H1985" s="79"/>
      <c r="I1985" s="79"/>
      <c r="J1985" s="79"/>
      <c r="K1985" s="79"/>
      <c r="L1985" s="79"/>
    </row>
    <row r="1986" spans="1:12">
      <c r="A1986" s="79"/>
      <c r="B1986" s="79"/>
      <c r="C1986" s="79"/>
      <c r="D1986" s="79"/>
      <c r="E1986" s="79"/>
      <c r="F1986" s="79"/>
      <c r="G1986" s="79"/>
      <c r="H1986" s="79"/>
      <c r="I1986" s="79"/>
      <c r="J1986" s="79"/>
      <c r="K1986" s="79"/>
      <c r="L1986" s="79"/>
    </row>
    <row r="1987" spans="1:12">
      <c r="A1987" s="79"/>
      <c r="B1987" s="79"/>
      <c r="C1987" s="79"/>
      <c r="D1987" s="79"/>
      <c r="E1987" s="79"/>
      <c r="F1987" s="79"/>
      <c r="G1987" s="79"/>
      <c r="H1987" s="79"/>
      <c r="I1987" s="79"/>
      <c r="J1987" s="79"/>
      <c r="K1987" s="79"/>
      <c r="L1987" s="79"/>
    </row>
    <row r="1988" spans="1:12">
      <c r="A1988" s="79"/>
      <c r="B1988" s="79"/>
      <c r="C1988" s="79"/>
      <c r="D1988" s="79"/>
      <c r="E1988" s="79"/>
      <c r="F1988" s="79"/>
      <c r="G1988" s="79"/>
      <c r="H1988" s="79"/>
      <c r="I1988" s="79"/>
      <c r="J1988" s="79"/>
      <c r="K1988" s="79"/>
      <c r="L1988" s="79"/>
    </row>
    <row r="1989" spans="1:12">
      <c r="A1989" s="79"/>
      <c r="B1989" s="79"/>
      <c r="C1989" s="79"/>
      <c r="D1989" s="79"/>
      <c r="E1989" s="79"/>
      <c r="F1989" s="79"/>
      <c r="G1989" s="79"/>
      <c r="H1989" s="79"/>
      <c r="I1989" s="79"/>
      <c r="J1989" s="79"/>
      <c r="K1989" s="79"/>
      <c r="L1989" s="79"/>
    </row>
    <row r="1990" spans="1:12">
      <c r="A1990" s="79"/>
      <c r="B1990" s="79"/>
      <c r="C1990" s="79"/>
      <c r="D1990" s="79"/>
      <c r="E1990" s="79"/>
      <c r="F1990" s="79"/>
      <c r="G1990" s="79"/>
      <c r="H1990" s="79"/>
      <c r="I1990" s="79"/>
      <c r="J1990" s="79"/>
      <c r="K1990" s="79"/>
      <c r="L1990" s="79"/>
    </row>
    <row r="1991" spans="1:12">
      <c r="A1991" s="79"/>
      <c r="B1991" s="79"/>
      <c r="C1991" s="79"/>
      <c r="D1991" s="79"/>
      <c r="E1991" s="79"/>
      <c r="F1991" s="79"/>
      <c r="G1991" s="79"/>
      <c r="H1991" s="79"/>
      <c r="I1991" s="79"/>
      <c r="J1991" s="79"/>
      <c r="K1991" s="79"/>
      <c r="L1991" s="79"/>
    </row>
    <row r="1992" spans="1:12">
      <c r="A1992" s="79"/>
      <c r="B1992" s="79"/>
      <c r="C1992" s="79"/>
      <c r="D1992" s="79"/>
      <c r="E1992" s="79"/>
      <c r="F1992" s="79"/>
      <c r="G1992" s="79"/>
      <c r="H1992" s="79"/>
      <c r="I1992" s="79"/>
      <c r="J1992" s="79"/>
      <c r="K1992" s="79"/>
      <c r="L1992" s="79"/>
    </row>
    <row r="1993" spans="1:12">
      <c r="A1993" s="79"/>
      <c r="B1993" s="79"/>
      <c r="C1993" s="79"/>
      <c r="D1993" s="79"/>
      <c r="E1993" s="79"/>
      <c r="F1993" s="79"/>
      <c r="G1993" s="79"/>
      <c r="H1993" s="79"/>
      <c r="I1993" s="79"/>
      <c r="J1993" s="79"/>
      <c r="K1993" s="79"/>
      <c r="L1993" s="79"/>
    </row>
    <row r="1994" spans="1:12">
      <c r="A1994" s="79"/>
      <c r="B1994" s="79"/>
      <c r="C1994" s="79"/>
      <c r="D1994" s="79"/>
      <c r="E1994" s="79"/>
      <c r="F1994" s="79"/>
      <c r="G1994" s="79"/>
      <c r="H1994" s="79"/>
      <c r="I1994" s="79"/>
      <c r="J1994" s="79"/>
      <c r="K1994" s="79"/>
      <c r="L1994" s="79"/>
    </row>
    <row r="1995" spans="1:12">
      <c r="A1995" s="79"/>
      <c r="B1995" s="79"/>
      <c r="C1995" s="79"/>
      <c r="D1995" s="79"/>
      <c r="E1995" s="79"/>
      <c r="F1995" s="79"/>
      <c r="G1995" s="79"/>
      <c r="H1995" s="79"/>
      <c r="I1995" s="79"/>
      <c r="J1995" s="79"/>
      <c r="K1995" s="79"/>
      <c r="L1995" s="79"/>
    </row>
    <row r="1996" spans="1:12">
      <c r="A1996" s="79"/>
      <c r="B1996" s="79"/>
      <c r="C1996" s="79"/>
      <c r="D1996" s="79"/>
      <c r="E1996" s="79"/>
      <c r="F1996" s="79"/>
      <c r="G1996" s="79"/>
      <c r="H1996" s="79"/>
      <c r="I1996" s="79"/>
      <c r="J1996" s="79"/>
      <c r="K1996" s="79"/>
      <c r="L1996" s="79"/>
    </row>
    <row r="1997" spans="1:12">
      <c r="A1997" s="79"/>
      <c r="B1997" s="79"/>
      <c r="C1997" s="79"/>
      <c r="D1997" s="79"/>
      <c r="E1997" s="79"/>
      <c r="F1997" s="79"/>
      <c r="G1997" s="79"/>
      <c r="H1997" s="79"/>
      <c r="I1997" s="79"/>
      <c r="J1997" s="79"/>
      <c r="K1997" s="79"/>
      <c r="L1997" s="79"/>
    </row>
    <row r="1998" spans="1:12">
      <c r="A1998" s="79"/>
      <c r="B1998" s="79"/>
      <c r="C1998" s="79"/>
      <c r="D1998" s="79"/>
      <c r="E1998" s="79"/>
      <c r="F1998" s="79"/>
      <c r="G1998" s="79"/>
      <c r="H1998" s="79"/>
      <c r="I1998" s="79"/>
      <c r="J1998" s="79"/>
      <c r="K1998" s="79"/>
      <c r="L1998" s="79"/>
    </row>
    <row r="1999" spans="1:12">
      <c r="A1999" s="79"/>
      <c r="B1999" s="79"/>
      <c r="C1999" s="79"/>
      <c r="D1999" s="79"/>
      <c r="E1999" s="79"/>
      <c r="F1999" s="79"/>
      <c r="G1999" s="79"/>
      <c r="H1999" s="79"/>
      <c r="I1999" s="79"/>
      <c r="J1999" s="79"/>
      <c r="K1999" s="79"/>
      <c r="L1999" s="79"/>
    </row>
    <row r="2000" spans="1:12">
      <c r="A2000" s="79"/>
      <c r="B2000" s="79"/>
      <c r="C2000" s="79"/>
      <c r="D2000" s="79"/>
      <c r="E2000" s="79"/>
      <c r="F2000" s="79"/>
      <c r="G2000" s="79"/>
      <c r="H2000" s="79"/>
      <c r="I2000" s="79"/>
      <c r="J2000" s="79"/>
      <c r="K2000" s="79"/>
      <c r="L2000" s="79"/>
    </row>
    <row r="2001" spans="1:12">
      <c r="A2001" s="79"/>
      <c r="B2001" s="79"/>
      <c r="C2001" s="79"/>
      <c r="D2001" s="79"/>
      <c r="E2001" s="79"/>
      <c r="F2001" s="79"/>
      <c r="G2001" s="79"/>
      <c r="H2001" s="79"/>
      <c r="I2001" s="79"/>
      <c r="J2001" s="79"/>
      <c r="K2001" s="79"/>
      <c r="L2001" s="79"/>
    </row>
    <row r="2002" spans="1:12">
      <c r="A2002" s="79"/>
      <c r="B2002" s="79"/>
      <c r="C2002" s="79"/>
      <c r="D2002" s="79"/>
      <c r="E2002" s="79"/>
      <c r="F2002" s="79"/>
      <c r="G2002" s="79"/>
      <c r="H2002" s="79"/>
      <c r="I2002" s="79"/>
      <c r="J2002" s="79"/>
      <c r="K2002" s="79"/>
      <c r="L2002" s="79"/>
    </row>
    <row r="2003" spans="1:12">
      <c r="A2003" s="79"/>
      <c r="B2003" s="79"/>
      <c r="C2003" s="79"/>
      <c r="D2003" s="79"/>
      <c r="E2003" s="79"/>
      <c r="F2003" s="79"/>
      <c r="G2003" s="79"/>
      <c r="H2003" s="79"/>
      <c r="I2003" s="79"/>
      <c r="J2003" s="79"/>
      <c r="K2003" s="79"/>
      <c r="L2003" s="79"/>
    </row>
    <row r="2004" spans="1:12">
      <c r="A2004" s="79"/>
      <c r="B2004" s="79"/>
      <c r="C2004" s="79"/>
      <c r="D2004" s="79"/>
      <c r="E2004" s="79"/>
      <c r="F2004" s="79"/>
      <c r="G2004" s="79"/>
      <c r="H2004" s="79"/>
      <c r="I2004" s="79"/>
      <c r="J2004" s="79"/>
      <c r="K2004" s="79"/>
      <c r="L2004" s="79"/>
    </row>
    <row r="2005" spans="1:12">
      <c r="A2005" s="79"/>
      <c r="B2005" s="79"/>
      <c r="C2005" s="79"/>
      <c r="D2005" s="79"/>
      <c r="E2005" s="79"/>
      <c r="F2005" s="79"/>
      <c r="G2005" s="79"/>
      <c r="H2005" s="79"/>
      <c r="I2005" s="79"/>
      <c r="J2005" s="79"/>
      <c r="K2005" s="79"/>
      <c r="L2005" s="79"/>
    </row>
    <row r="2006" spans="1:12">
      <c r="A2006" s="79"/>
      <c r="B2006" s="79"/>
      <c r="C2006" s="79"/>
      <c r="D2006" s="79"/>
      <c r="E2006" s="79"/>
      <c r="F2006" s="79"/>
      <c r="G2006" s="79"/>
      <c r="H2006" s="79"/>
      <c r="I2006" s="79"/>
      <c r="J2006" s="79"/>
      <c r="K2006" s="79"/>
      <c r="L2006" s="79"/>
    </row>
    <row r="2007" spans="1:12">
      <c r="A2007" s="79"/>
      <c r="B2007" s="79"/>
      <c r="C2007" s="79"/>
      <c r="D2007" s="79"/>
      <c r="E2007" s="79"/>
      <c r="F2007" s="79"/>
      <c r="G2007" s="79"/>
      <c r="H2007" s="79"/>
      <c r="I2007" s="79"/>
      <c r="J2007" s="79"/>
      <c r="K2007" s="79"/>
      <c r="L2007" s="79"/>
    </row>
    <row r="2008" spans="1:12">
      <c r="A2008" s="79"/>
      <c r="B2008" s="79"/>
      <c r="C2008" s="79"/>
      <c r="D2008" s="79"/>
      <c r="E2008" s="79"/>
      <c r="F2008" s="79"/>
      <c r="G2008" s="79"/>
      <c r="H2008" s="79"/>
      <c r="I2008" s="79"/>
      <c r="J2008" s="79"/>
      <c r="K2008" s="79"/>
      <c r="L2008" s="79"/>
    </row>
    <row r="2009" spans="1:12">
      <c r="A2009" s="79"/>
      <c r="B2009" s="79"/>
      <c r="C2009" s="79"/>
      <c r="D2009" s="79"/>
      <c r="E2009" s="79"/>
      <c r="F2009" s="79"/>
      <c r="G2009" s="79"/>
      <c r="H2009" s="79"/>
      <c r="I2009" s="79"/>
      <c r="J2009" s="79"/>
      <c r="K2009" s="79"/>
      <c r="L2009" s="79"/>
    </row>
    <row r="2010" spans="1:12">
      <c r="A2010" s="79"/>
      <c r="B2010" s="79"/>
      <c r="C2010" s="79"/>
      <c r="D2010" s="79"/>
      <c r="E2010" s="79"/>
      <c r="F2010" s="79"/>
      <c r="G2010" s="79"/>
      <c r="H2010" s="79"/>
      <c r="I2010" s="79"/>
      <c r="J2010" s="79"/>
      <c r="K2010" s="79"/>
      <c r="L2010" s="79"/>
    </row>
    <row r="2011" spans="1:12">
      <c r="A2011" s="79"/>
      <c r="B2011" s="79"/>
      <c r="C2011" s="79"/>
      <c r="D2011" s="79"/>
      <c r="E2011" s="79"/>
      <c r="F2011" s="79"/>
      <c r="G2011" s="79"/>
      <c r="H2011" s="79"/>
      <c r="I2011" s="79"/>
      <c r="J2011" s="79"/>
      <c r="K2011" s="79"/>
      <c r="L2011" s="79"/>
    </row>
    <row r="2012" spans="1:12">
      <c r="A2012" s="79"/>
      <c r="B2012" s="79"/>
      <c r="C2012" s="79"/>
      <c r="D2012" s="79"/>
      <c r="E2012" s="79"/>
      <c r="F2012" s="79"/>
      <c r="G2012" s="79"/>
      <c r="H2012" s="79"/>
      <c r="I2012" s="79"/>
      <c r="J2012" s="79"/>
      <c r="K2012" s="79"/>
      <c r="L2012" s="79"/>
    </row>
    <row r="2013" spans="1:12">
      <c r="A2013" s="79"/>
      <c r="B2013" s="79"/>
      <c r="C2013" s="79"/>
      <c r="D2013" s="79"/>
      <c r="E2013" s="79"/>
      <c r="F2013" s="79"/>
      <c r="G2013" s="79"/>
      <c r="H2013" s="79"/>
      <c r="I2013" s="79"/>
      <c r="J2013" s="79"/>
      <c r="K2013" s="79"/>
      <c r="L2013" s="79"/>
    </row>
    <row r="2014" spans="1:12">
      <c r="A2014" s="79"/>
      <c r="B2014" s="79"/>
      <c r="C2014" s="79"/>
      <c r="D2014" s="79"/>
      <c r="E2014" s="79"/>
      <c r="F2014" s="79"/>
      <c r="G2014" s="79"/>
      <c r="H2014" s="79"/>
      <c r="I2014" s="79"/>
      <c r="J2014" s="79"/>
      <c r="K2014" s="79"/>
      <c r="L2014" s="79"/>
    </row>
    <row r="2015" spans="1:12">
      <c r="A2015" s="79"/>
      <c r="B2015" s="79"/>
      <c r="C2015" s="79"/>
      <c r="D2015" s="79"/>
      <c r="E2015" s="79"/>
      <c r="F2015" s="79"/>
      <c r="G2015" s="79"/>
      <c r="H2015" s="79"/>
      <c r="I2015" s="79"/>
      <c r="J2015" s="79"/>
      <c r="K2015" s="79"/>
      <c r="L2015" s="79"/>
    </row>
    <row r="2016" spans="1:12">
      <c r="A2016" s="79"/>
      <c r="B2016" s="79"/>
      <c r="C2016" s="79"/>
      <c r="D2016" s="79"/>
      <c r="E2016" s="79"/>
      <c r="F2016" s="79"/>
      <c r="G2016" s="79"/>
      <c r="H2016" s="79"/>
      <c r="I2016" s="79"/>
      <c r="J2016" s="79"/>
      <c r="K2016" s="79"/>
      <c r="L2016" s="79"/>
    </row>
    <row r="2017" spans="1:12">
      <c r="A2017" s="79"/>
      <c r="B2017" s="79"/>
      <c r="C2017" s="79"/>
      <c r="D2017" s="79"/>
      <c r="E2017" s="79"/>
      <c r="F2017" s="79"/>
      <c r="G2017" s="79"/>
      <c r="H2017" s="79"/>
      <c r="I2017" s="79"/>
      <c r="J2017" s="79"/>
      <c r="K2017" s="79"/>
      <c r="L2017" s="79"/>
    </row>
    <row r="2018" spans="1:12">
      <c r="A2018" s="79"/>
      <c r="B2018" s="79"/>
      <c r="C2018" s="79"/>
      <c r="D2018" s="79"/>
      <c r="E2018" s="79"/>
      <c r="F2018" s="79"/>
      <c r="G2018" s="79"/>
      <c r="H2018" s="79"/>
      <c r="I2018" s="79"/>
      <c r="J2018" s="79"/>
      <c r="K2018" s="79"/>
      <c r="L2018" s="79"/>
    </row>
    <row r="2019" spans="1:12">
      <c r="A2019" s="79"/>
      <c r="B2019" s="79"/>
      <c r="C2019" s="79"/>
      <c r="D2019" s="79"/>
      <c r="E2019" s="79"/>
      <c r="F2019" s="79"/>
      <c r="G2019" s="79"/>
      <c r="H2019" s="79"/>
      <c r="I2019" s="79"/>
      <c r="J2019" s="79"/>
      <c r="K2019" s="79"/>
      <c r="L2019" s="79"/>
    </row>
    <row r="2020" spans="1:12">
      <c r="A2020" s="79"/>
      <c r="B2020" s="79"/>
      <c r="C2020" s="79"/>
      <c r="D2020" s="79"/>
      <c r="E2020" s="79"/>
      <c r="F2020" s="79"/>
      <c r="G2020" s="79"/>
      <c r="H2020" s="79"/>
      <c r="I2020" s="79"/>
      <c r="J2020" s="79"/>
      <c r="K2020" s="79"/>
      <c r="L2020" s="79"/>
    </row>
    <row r="2021" spans="1:12">
      <c r="A2021" s="79"/>
      <c r="B2021" s="79"/>
      <c r="C2021" s="79"/>
      <c r="D2021" s="79"/>
      <c r="E2021" s="79"/>
      <c r="F2021" s="79"/>
      <c r="G2021" s="79"/>
      <c r="H2021" s="79"/>
      <c r="I2021" s="79"/>
      <c r="J2021" s="79"/>
      <c r="K2021" s="79"/>
      <c r="L2021" s="79"/>
    </row>
    <row r="2022" spans="1:12">
      <c r="A2022" s="79"/>
      <c r="B2022" s="79"/>
      <c r="C2022" s="79"/>
      <c r="D2022" s="79"/>
      <c r="E2022" s="79"/>
      <c r="F2022" s="79"/>
      <c r="G2022" s="79"/>
      <c r="H2022" s="79"/>
      <c r="I2022" s="79"/>
      <c r="J2022" s="79"/>
      <c r="K2022" s="79"/>
      <c r="L2022" s="79"/>
    </row>
    <row r="2023" spans="1:12">
      <c r="A2023" s="79"/>
      <c r="B2023" s="79"/>
      <c r="C2023" s="79"/>
      <c r="D2023" s="79"/>
      <c r="E2023" s="79"/>
      <c r="F2023" s="79"/>
      <c r="G2023" s="79"/>
      <c r="H2023" s="79"/>
      <c r="I2023" s="79"/>
      <c r="J2023" s="79"/>
      <c r="K2023" s="79"/>
      <c r="L2023" s="79"/>
    </row>
    <row r="2024" spans="1:12">
      <c r="A2024" s="79"/>
      <c r="B2024" s="79"/>
      <c r="C2024" s="79"/>
      <c r="D2024" s="79"/>
      <c r="E2024" s="79"/>
      <c r="F2024" s="79"/>
      <c r="G2024" s="79"/>
      <c r="H2024" s="79"/>
      <c r="I2024" s="79"/>
      <c r="J2024" s="79"/>
      <c r="K2024" s="79"/>
      <c r="L2024" s="79"/>
    </row>
    <row r="2025" spans="1:12">
      <c r="A2025" s="79"/>
      <c r="B2025" s="79"/>
      <c r="C2025" s="79"/>
      <c r="D2025" s="79"/>
      <c r="E2025" s="79"/>
      <c r="F2025" s="79"/>
      <c r="G2025" s="79"/>
      <c r="H2025" s="79"/>
      <c r="I2025" s="79"/>
      <c r="J2025" s="79"/>
      <c r="K2025" s="79"/>
      <c r="L2025" s="79"/>
    </row>
    <row r="2026" spans="1:12">
      <c r="A2026" s="79"/>
      <c r="B2026" s="79"/>
      <c r="C2026" s="79"/>
      <c r="D2026" s="79"/>
      <c r="E2026" s="79"/>
      <c r="F2026" s="79"/>
      <c r="G2026" s="79"/>
      <c r="H2026" s="79"/>
      <c r="I2026" s="79"/>
      <c r="J2026" s="79"/>
      <c r="K2026" s="79"/>
      <c r="L2026" s="79"/>
    </row>
    <row r="2027" spans="1:12">
      <c r="A2027" s="79"/>
      <c r="B2027" s="79"/>
      <c r="C2027" s="79"/>
      <c r="D2027" s="79"/>
      <c r="E2027" s="79"/>
      <c r="F2027" s="79"/>
      <c r="G2027" s="79"/>
      <c r="H2027" s="79"/>
      <c r="I2027" s="79"/>
      <c r="J2027" s="79"/>
      <c r="K2027" s="79"/>
      <c r="L2027" s="79"/>
    </row>
    <row r="2028" spans="1:12">
      <c r="A2028" s="79"/>
      <c r="B2028" s="79"/>
      <c r="C2028" s="79"/>
      <c r="D2028" s="79"/>
      <c r="E2028" s="79"/>
      <c r="F2028" s="79"/>
      <c r="G2028" s="79"/>
      <c r="H2028" s="79"/>
      <c r="I2028" s="79"/>
      <c r="J2028" s="79"/>
      <c r="K2028" s="79"/>
      <c r="L2028" s="79"/>
    </row>
    <row r="2029" spans="1:12">
      <c r="A2029" s="79"/>
      <c r="B2029" s="79"/>
      <c r="C2029" s="79"/>
      <c r="D2029" s="79"/>
      <c r="E2029" s="79"/>
      <c r="F2029" s="79"/>
      <c r="G2029" s="79"/>
      <c r="H2029" s="79"/>
      <c r="I2029" s="79"/>
      <c r="J2029" s="79"/>
      <c r="K2029" s="79"/>
      <c r="L2029" s="79"/>
    </row>
    <row r="2030" spans="1:12">
      <c r="A2030" s="79"/>
      <c r="B2030" s="79"/>
      <c r="C2030" s="79"/>
      <c r="D2030" s="79"/>
      <c r="E2030" s="79"/>
      <c r="F2030" s="79"/>
      <c r="G2030" s="79"/>
      <c r="H2030" s="79"/>
      <c r="I2030" s="79"/>
      <c r="J2030" s="79"/>
      <c r="K2030" s="79"/>
      <c r="L2030" s="79"/>
    </row>
    <row r="2031" spans="1:12">
      <c r="A2031" s="79"/>
      <c r="B2031" s="79"/>
      <c r="C2031" s="79"/>
      <c r="D2031" s="79"/>
      <c r="E2031" s="79"/>
      <c r="F2031" s="79"/>
      <c r="G2031" s="79"/>
      <c r="H2031" s="79"/>
      <c r="I2031" s="79"/>
      <c r="J2031" s="79"/>
      <c r="K2031" s="79"/>
      <c r="L2031" s="79"/>
    </row>
    <row r="2032" spans="1:12">
      <c r="A2032" s="79"/>
      <c r="B2032" s="79"/>
      <c r="C2032" s="79"/>
      <c r="D2032" s="79"/>
      <c r="E2032" s="79"/>
      <c r="F2032" s="79"/>
      <c r="G2032" s="79"/>
      <c r="H2032" s="79"/>
      <c r="I2032" s="79"/>
      <c r="J2032" s="79"/>
      <c r="K2032" s="79"/>
      <c r="L2032" s="79"/>
    </row>
    <row r="2033" spans="1:12">
      <c r="A2033" s="79"/>
      <c r="B2033" s="79"/>
      <c r="C2033" s="79"/>
      <c r="D2033" s="79"/>
      <c r="E2033" s="79"/>
      <c r="F2033" s="79"/>
      <c r="G2033" s="79"/>
      <c r="H2033" s="79"/>
      <c r="I2033" s="79"/>
      <c r="J2033" s="79"/>
      <c r="K2033" s="79"/>
      <c r="L2033" s="79"/>
    </row>
    <row r="2034" spans="1:12">
      <c r="A2034" s="79"/>
      <c r="B2034" s="79"/>
      <c r="C2034" s="79"/>
      <c r="D2034" s="79"/>
      <c r="E2034" s="79"/>
      <c r="F2034" s="79"/>
      <c r="G2034" s="79"/>
      <c r="H2034" s="79"/>
      <c r="I2034" s="79"/>
      <c r="J2034" s="79"/>
      <c r="K2034" s="79"/>
      <c r="L2034" s="79"/>
    </row>
    <row r="2035" spans="1:12">
      <c r="A2035" s="79"/>
      <c r="B2035" s="79"/>
      <c r="C2035" s="79"/>
      <c r="D2035" s="79"/>
      <c r="E2035" s="79"/>
      <c r="F2035" s="79"/>
      <c r="G2035" s="79"/>
      <c r="H2035" s="79"/>
      <c r="I2035" s="79"/>
      <c r="J2035" s="79"/>
      <c r="K2035" s="79"/>
      <c r="L2035" s="79"/>
    </row>
    <row r="2036" spans="1:12">
      <c r="A2036" s="79"/>
      <c r="B2036" s="79"/>
      <c r="C2036" s="79"/>
      <c r="D2036" s="79"/>
      <c r="E2036" s="79"/>
      <c r="F2036" s="79"/>
      <c r="G2036" s="79"/>
      <c r="H2036" s="79"/>
      <c r="I2036" s="79"/>
      <c r="J2036" s="79"/>
      <c r="K2036" s="79"/>
      <c r="L2036" s="79"/>
    </row>
    <row r="2037" spans="1:12">
      <c r="A2037" s="79"/>
      <c r="B2037" s="79"/>
      <c r="C2037" s="79"/>
      <c r="D2037" s="79"/>
      <c r="E2037" s="79"/>
      <c r="F2037" s="79"/>
      <c r="G2037" s="79"/>
      <c r="H2037" s="79"/>
      <c r="I2037" s="79"/>
      <c r="J2037" s="79"/>
      <c r="K2037" s="79"/>
      <c r="L2037" s="79"/>
    </row>
    <row r="2038" spans="1:12">
      <c r="A2038" s="79"/>
      <c r="B2038" s="79"/>
      <c r="C2038" s="79"/>
      <c r="D2038" s="79"/>
      <c r="E2038" s="79"/>
      <c r="F2038" s="79"/>
      <c r="G2038" s="79"/>
      <c r="H2038" s="79"/>
      <c r="I2038" s="79"/>
      <c r="J2038" s="79"/>
      <c r="K2038" s="79"/>
      <c r="L2038" s="79"/>
    </row>
    <row r="2039" spans="1:12">
      <c r="A2039" s="79"/>
      <c r="B2039" s="79"/>
      <c r="C2039" s="79"/>
      <c r="D2039" s="79"/>
      <c r="E2039" s="79"/>
      <c r="F2039" s="79"/>
      <c r="G2039" s="79"/>
      <c r="H2039" s="79"/>
      <c r="I2039" s="79"/>
      <c r="J2039" s="79"/>
      <c r="K2039" s="79"/>
      <c r="L2039" s="79"/>
    </row>
    <row r="2040" spans="1:12">
      <c r="A2040" s="79"/>
      <c r="B2040" s="79"/>
      <c r="C2040" s="79"/>
      <c r="D2040" s="79"/>
      <c r="E2040" s="79"/>
      <c r="F2040" s="79"/>
      <c r="G2040" s="79"/>
      <c r="H2040" s="79"/>
      <c r="I2040" s="79"/>
      <c r="J2040" s="79"/>
      <c r="K2040" s="79"/>
      <c r="L2040" s="79"/>
    </row>
    <row r="2041" spans="1:12">
      <c r="A2041" s="79"/>
      <c r="B2041" s="79"/>
      <c r="C2041" s="79"/>
      <c r="D2041" s="79"/>
      <c r="E2041" s="79"/>
      <c r="F2041" s="79"/>
      <c r="G2041" s="79"/>
      <c r="H2041" s="79"/>
      <c r="I2041" s="79"/>
      <c r="J2041" s="79"/>
      <c r="K2041" s="79"/>
      <c r="L2041" s="79"/>
    </row>
    <row r="2042" spans="1:12">
      <c r="A2042" s="79"/>
      <c r="B2042" s="79"/>
      <c r="C2042" s="79"/>
      <c r="D2042" s="79"/>
      <c r="E2042" s="79"/>
      <c r="F2042" s="79"/>
      <c r="G2042" s="79"/>
      <c r="H2042" s="79"/>
      <c r="I2042" s="79"/>
      <c r="J2042" s="79"/>
      <c r="K2042" s="79"/>
      <c r="L2042" s="79"/>
    </row>
    <row r="2043" spans="1:12">
      <c r="A2043" s="79"/>
      <c r="B2043" s="79"/>
      <c r="C2043" s="79"/>
      <c r="D2043" s="79"/>
      <c r="E2043" s="79"/>
      <c r="F2043" s="79"/>
      <c r="G2043" s="79"/>
      <c r="H2043" s="79"/>
      <c r="I2043" s="79"/>
      <c r="J2043" s="79"/>
      <c r="K2043" s="79"/>
      <c r="L2043" s="79"/>
    </row>
    <row r="2044" spans="1:12">
      <c r="A2044" s="79"/>
      <c r="B2044" s="79"/>
      <c r="C2044" s="79"/>
      <c r="D2044" s="79"/>
      <c r="E2044" s="79"/>
      <c r="F2044" s="79"/>
      <c r="G2044" s="79"/>
      <c r="H2044" s="79"/>
      <c r="I2044" s="79"/>
      <c r="J2044" s="79"/>
      <c r="K2044" s="79"/>
      <c r="L2044" s="79"/>
    </row>
    <row r="2045" spans="1:12">
      <c r="A2045" s="79"/>
      <c r="B2045" s="79"/>
      <c r="C2045" s="79"/>
      <c r="D2045" s="79"/>
      <c r="E2045" s="79"/>
      <c r="F2045" s="79"/>
      <c r="G2045" s="79"/>
      <c r="H2045" s="79"/>
      <c r="I2045" s="79"/>
      <c r="J2045" s="79"/>
      <c r="K2045" s="79"/>
      <c r="L2045" s="79"/>
    </row>
    <row r="2046" spans="1:12">
      <c r="A2046" s="79"/>
      <c r="B2046" s="79"/>
      <c r="C2046" s="79"/>
      <c r="D2046" s="79"/>
      <c r="E2046" s="79"/>
      <c r="F2046" s="79"/>
      <c r="G2046" s="79"/>
      <c r="H2046" s="79"/>
      <c r="I2046" s="79"/>
      <c r="J2046" s="79"/>
      <c r="K2046" s="79"/>
      <c r="L2046" s="79"/>
    </row>
    <row r="2047" spans="1:12">
      <c r="A2047" s="79"/>
      <c r="B2047" s="79"/>
      <c r="C2047" s="79"/>
      <c r="D2047" s="79"/>
      <c r="E2047" s="79"/>
      <c r="F2047" s="79"/>
      <c r="G2047" s="79"/>
      <c r="H2047" s="79"/>
      <c r="I2047" s="79"/>
      <c r="J2047" s="79"/>
      <c r="K2047" s="79"/>
      <c r="L2047" s="79"/>
    </row>
    <row r="2048" spans="1:12">
      <c r="A2048" s="79"/>
      <c r="B2048" s="79"/>
      <c r="C2048" s="79"/>
      <c r="D2048" s="79"/>
      <c r="E2048" s="79"/>
      <c r="F2048" s="79"/>
      <c r="G2048" s="79"/>
      <c r="H2048" s="79"/>
      <c r="I2048" s="79"/>
      <c r="J2048" s="79"/>
      <c r="K2048" s="79"/>
      <c r="L2048" s="79"/>
    </row>
    <row r="2049" spans="1:12">
      <c r="A2049" s="79"/>
      <c r="B2049" s="79"/>
      <c r="C2049" s="79"/>
      <c r="D2049" s="79"/>
      <c r="E2049" s="79"/>
      <c r="F2049" s="79"/>
      <c r="G2049" s="79"/>
      <c r="H2049" s="79"/>
      <c r="I2049" s="79"/>
      <c r="J2049" s="79"/>
      <c r="K2049" s="79"/>
      <c r="L2049" s="79"/>
    </row>
    <row r="2050" spans="1:12">
      <c r="A2050" s="79"/>
      <c r="B2050" s="79"/>
      <c r="C2050" s="79"/>
      <c r="D2050" s="79"/>
      <c r="E2050" s="79"/>
      <c r="F2050" s="79"/>
      <c r="G2050" s="79"/>
      <c r="H2050" s="79"/>
      <c r="I2050" s="79"/>
      <c r="J2050" s="79"/>
      <c r="K2050" s="79"/>
      <c r="L2050" s="79"/>
    </row>
    <row r="2051" spans="1:12">
      <c r="A2051" s="79"/>
      <c r="B2051" s="79"/>
      <c r="C2051" s="79"/>
      <c r="D2051" s="79"/>
      <c r="E2051" s="79"/>
      <c r="F2051" s="79"/>
      <c r="G2051" s="79"/>
      <c r="H2051" s="79"/>
      <c r="I2051" s="79"/>
      <c r="J2051" s="79"/>
      <c r="K2051" s="79"/>
      <c r="L2051" s="79"/>
    </row>
    <row r="2052" spans="1:12">
      <c r="A2052" s="79"/>
      <c r="B2052" s="79"/>
      <c r="C2052" s="79"/>
      <c r="D2052" s="79"/>
      <c r="E2052" s="79"/>
      <c r="F2052" s="79"/>
      <c r="G2052" s="79"/>
      <c r="H2052" s="79"/>
      <c r="I2052" s="79"/>
      <c r="J2052" s="79"/>
      <c r="K2052" s="79"/>
      <c r="L2052" s="79"/>
    </row>
    <row r="2053" spans="1:12">
      <c r="A2053" s="79"/>
      <c r="B2053" s="79"/>
      <c r="C2053" s="79"/>
      <c r="D2053" s="79"/>
      <c r="E2053" s="79"/>
      <c r="F2053" s="79"/>
      <c r="G2053" s="79"/>
      <c r="H2053" s="79"/>
      <c r="I2053" s="79"/>
      <c r="J2053" s="79"/>
      <c r="K2053" s="79"/>
      <c r="L2053" s="79"/>
    </row>
    <row r="2054" spans="1:12">
      <c r="A2054" s="79"/>
      <c r="B2054" s="79"/>
      <c r="C2054" s="79"/>
      <c r="D2054" s="79"/>
      <c r="E2054" s="79"/>
      <c r="F2054" s="79"/>
      <c r="G2054" s="79"/>
      <c r="H2054" s="79"/>
      <c r="I2054" s="79"/>
      <c r="J2054" s="79"/>
      <c r="K2054" s="79"/>
      <c r="L2054" s="79"/>
    </row>
    <row r="2055" spans="1:12">
      <c r="A2055" s="79"/>
      <c r="B2055" s="79"/>
      <c r="C2055" s="79"/>
      <c r="D2055" s="79"/>
      <c r="E2055" s="79"/>
      <c r="F2055" s="79"/>
      <c r="G2055" s="79"/>
      <c r="H2055" s="79"/>
      <c r="I2055" s="79"/>
      <c r="J2055" s="79"/>
      <c r="K2055" s="79"/>
      <c r="L2055" s="79"/>
    </row>
    <row r="2056" spans="1:12">
      <c r="A2056" s="79"/>
      <c r="B2056" s="79"/>
      <c r="C2056" s="79"/>
      <c r="D2056" s="79"/>
      <c r="E2056" s="79"/>
      <c r="F2056" s="79"/>
      <c r="G2056" s="79"/>
      <c r="H2056" s="79"/>
      <c r="I2056" s="79"/>
      <c r="J2056" s="79"/>
      <c r="K2056" s="79"/>
      <c r="L2056" s="79"/>
    </row>
    <row r="2057" spans="1:12">
      <c r="A2057" s="79"/>
      <c r="B2057" s="79"/>
      <c r="C2057" s="79"/>
      <c r="D2057" s="79"/>
      <c r="E2057" s="79"/>
      <c r="F2057" s="79"/>
      <c r="G2057" s="79"/>
      <c r="H2057" s="79"/>
      <c r="I2057" s="79"/>
      <c r="J2057" s="79"/>
      <c r="K2057" s="79"/>
      <c r="L2057" s="79"/>
    </row>
    <row r="2058" spans="1:12">
      <c r="A2058" s="79"/>
      <c r="B2058" s="79"/>
      <c r="C2058" s="79"/>
      <c r="D2058" s="79"/>
      <c r="E2058" s="79"/>
      <c r="F2058" s="79"/>
      <c r="G2058" s="79"/>
      <c r="H2058" s="79"/>
      <c r="I2058" s="79"/>
      <c r="J2058" s="79"/>
      <c r="K2058" s="79"/>
      <c r="L2058" s="79"/>
    </row>
    <row r="2059" spans="1:12">
      <c r="A2059" s="79"/>
      <c r="B2059" s="79"/>
      <c r="C2059" s="79"/>
      <c r="D2059" s="79"/>
      <c r="E2059" s="79"/>
      <c r="F2059" s="79"/>
      <c r="G2059" s="79"/>
      <c r="H2059" s="79"/>
      <c r="I2059" s="79"/>
      <c r="J2059" s="79"/>
      <c r="K2059" s="79"/>
      <c r="L2059" s="79"/>
    </row>
    <row r="2060" spans="1:12">
      <c r="A2060" s="79"/>
      <c r="B2060" s="79"/>
      <c r="C2060" s="79"/>
      <c r="D2060" s="79"/>
      <c r="E2060" s="79"/>
      <c r="F2060" s="79"/>
      <c r="G2060" s="79"/>
      <c r="H2060" s="79"/>
      <c r="I2060" s="79"/>
      <c r="J2060" s="79"/>
      <c r="K2060" s="79"/>
      <c r="L2060" s="79"/>
    </row>
    <row r="2061" spans="1:12">
      <c r="A2061" s="79"/>
      <c r="B2061" s="79"/>
      <c r="C2061" s="79"/>
      <c r="D2061" s="79"/>
      <c r="E2061" s="79"/>
      <c r="F2061" s="79"/>
      <c r="G2061" s="79"/>
      <c r="H2061" s="79"/>
      <c r="I2061" s="79"/>
      <c r="J2061" s="79"/>
      <c r="K2061" s="79"/>
      <c r="L2061" s="79"/>
    </row>
    <row r="2062" spans="1:12">
      <c r="A2062" s="79"/>
      <c r="B2062" s="79"/>
      <c r="C2062" s="79"/>
      <c r="D2062" s="79"/>
      <c r="E2062" s="79"/>
      <c r="F2062" s="79"/>
      <c r="G2062" s="79"/>
      <c r="H2062" s="79"/>
      <c r="I2062" s="79"/>
      <c r="J2062" s="79"/>
      <c r="K2062" s="79"/>
      <c r="L2062" s="79"/>
    </row>
    <row r="2063" spans="1:12">
      <c r="A2063" s="79"/>
      <c r="B2063" s="79"/>
      <c r="C2063" s="79"/>
      <c r="D2063" s="79"/>
      <c r="E2063" s="79"/>
      <c r="F2063" s="79"/>
      <c r="G2063" s="79"/>
      <c r="H2063" s="79"/>
      <c r="I2063" s="79"/>
      <c r="J2063" s="79"/>
      <c r="K2063" s="79"/>
      <c r="L2063" s="79"/>
    </row>
    <row r="2064" spans="1:12">
      <c r="A2064" s="79"/>
      <c r="B2064" s="79"/>
      <c r="C2064" s="79"/>
      <c r="D2064" s="79"/>
      <c r="E2064" s="79"/>
      <c r="F2064" s="79"/>
      <c r="G2064" s="79"/>
      <c r="H2064" s="79"/>
      <c r="I2064" s="79"/>
      <c r="J2064" s="79"/>
      <c r="K2064" s="79"/>
      <c r="L2064" s="79"/>
    </row>
    <row r="2065" spans="1:12">
      <c r="A2065" s="79"/>
      <c r="B2065" s="79"/>
      <c r="C2065" s="79"/>
      <c r="D2065" s="79"/>
      <c r="E2065" s="79"/>
      <c r="F2065" s="79"/>
      <c r="G2065" s="79"/>
      <c r="H2065" s="79"/>
      <c r="I2065" s="79"/>
      <c r="J2065" s="79"/>
      <c r="K2065" s="79"/>
      <c r="L2065" s="79"/>
    </row>
    <row r="2066" spans="1:12">
      <c r="A2066" s="79"/>
      <c r="B2066" s="79"/>
      <c r="C2066" s="79"/>
      <c r="D2066" s="79"/>
      <c r="E2066" s="79"/>
      <c r="F2066" s="79"/>
      <c r="G2066" s="79"/>
      <c r="H2066" s="79"/>
      <c r="I2066" s="79"/>
      <c r="J2066" s="79"/>
      <c r="K2066" s="79"/>
      <c r="L2066" s="79"/>
    </row>
    <row r="2067" spans="1:12">
      <c r="A2067" s="79"/>
      <c r="B2067" s="79"/>
      <c r="C2067" s="79"/>
      <c r="D2067" s="79"/>
      <c r="E2067" s="79"/>
      <c r="F2067" s="79"/>
      <c r="G2067" s="79"/>
      <c r="H2067" s="79"/>
      <c r="I2067" s="79"/>
      <c r="J2067" s="79"/>
      <c r="K2067" s="79"/>
      <c r="L2067" s="79"/>
    </row>
    <row r="2068" spans="1:12">
      <c r="A2068" s="79"/>
      <c r="B2068" s="79"/>
      <c r="C2068" s="79"/>
      <c r="D2068" s="79"/>
      <c r="E2068" s="79"/>
      <c r="F2068" s="79"/>
      <c r="G2068" s="79"/>
      <c r="H2068" s="79"/>
      <c r="I2068" s="79"/>
      <c r="J2068" s="79"/>
      <c r="K2068" s="79"/>
      <c r="L2068" s="79"/>
    </row>
    <row r="2069" spans="1:12">
      <c r="A2069" s="79"/>
      <c r="B2069" s="79"/>
      <c r="C2069" s="79"/>
      <c r="D2069" s="79"/>
      <c r="E2069" s="79"/>
      <c r="F2069" s="79"/>
      <c r="G2069" s="79"/>
      <c r="H2069" s="79"/>
      <c r="I2069" s="79"/>
      <c r="J2069" s="79"/>
      <c r="K2069" s="79"/>
      <c r="L2069" s="79"/>
    </row>
    <row r="2070" spans="1:12">
      <c r="A2070" s="79"/>
      <c r="B2070" s="79"/>
      <c r="C2070" s="79"/>
      <c r="D2070" s="79"/>
      <c r="E2070" s="79"/>
      <c r="F2070" s="79"/>
      <c r="G2070" s="79"/>
      <c r="H2070" s="79"/>
      <c r="I2070" s="79"/>
      <c r="J2070" s="79"/>
      <c r="K2070" s="79"/>
      <c r="L2070" s="79"/>
    </row>
    <row r="2071" spans="1:12">
      <c r="A2071" s="79"/>
      <c r="B2071" s="79"/>
      <c r="C2071" s="79"/>
      <c r="D2071" s="79"/>
      <c r="E2071" s="79"/>
      <c r="F2071" s="79"/>
      <c r="G2071" s="79"/>
      <c r="H2071" s="79"/>
      <c r="I2071" s="79"/>
      <c r="J2071" s="79"/>
      <c r="K2071" s="79"/>
      <c r="L2071" s="79"/>
    </row>
    <row r="2072" spans="1:12">
      <c r="A2072" s="79"/>
      <c r="B2072" s="79"/>
      <c r="C2072" s="79"/>
      <c r="D2072" s="79"/>
      <c r="E2072" s="79"/>
      <c r="F2072" s="79"/>
      <c r="G2072" s="79"/>
      <c r="H2072" s="79"/>
      <c r="I2072" s="79"/>
      <c r="J2072" s="79"/>
      <c r="K2072" s="79"/>
      <c r="L2072" s="79"/>
    </row>
    <row r="2073" spans="1:12">
      <c r="A2073" s="79"/>
      <c r="B2073" s="79"/>
      <c r="C2073" s="79"/>
      <c r="D2073" s="79"/>
      <c r="E2073" s="79"/>
      <c r="F2073" s="79"/>
      <c r="G2073" s="79"/>
      <c r="H2073" s="79"/>
      <c r="I2073" s="79"/>
      <c r="J2073" s="79"/>
      <c r="K2073" s="79"/>
      <c r="L2073" s="79"/>
    </row>
    <row r="2074" spans="1:12">
      <c r="A2074" s="79"/>
      <c r="B2074" s="79"/>
      <c r="C2074" s="79"/>
      <c r="D2074" s="79"/>
      <c r="E2074" s="79"/>
      <c r="F2074" s="79"/>
      <c r="G2074" s="79"/>
      <c r="H2074" s="79"/>
      <c r="I2074" s="79"/>
      <c r="J2074" s="79"/>
      <c r="K2074" s="79"/>
      <c r="L2074" s="79"/>
    </row>
    <row r="2075" spans="1:12">
      <c r="A2075" s="79"/>
      <c r="B2075" s="79"/>
      <c r="C2075" s="79"/>
      <c r="D2075" s="79"/>
      <c r="E2075" s="79"/>
      <c r="F2075" s="79"/>
      <c r="G2075" s="79"/>
      <c r="H2075" s="79"/>
      <c r="I2075" s="79"/>
      <c r="J2075" s="79"/>
      <c r="K2075" s="79"/>
      <c r="L2075" s="79"/>
    </row>
    <row r="2076" spans="1:12">
      <c r="A2076" s="79"/>
      <c r="B2076" s="79"/>
      <c r="C2076" s="79"/>
      <c r="D2076" s="79"/>
      <c r="E2076" s="79"/>
      <c r="F2076" s="79"/>
      <c r="G2076" s="79"/>
      <c r="H2076" s="79"/>
      <c r="I2076" s="79"/>
      <c r="J2076" s="79"/>
      <c r="K2076" s="79"/>
      <c r="L2076" s="79"/>
    </row>
    <row r="2077" spans="1:12">
      <c r="A2077" s="79"/>
      <c r="B2077" s="79"/>
      <c r="C2077" s="79"/>
      <c r="D2077" s="79"/>
      <c r="E2077" s="79"/>
      <c r="F2077" s="79"/>
      <c r="G2077" s="79"/>
      <c r="H2077" s="79"/>
      <c r="I2077" s="79"/>
      <c r="J2077" s="79"/>
      <c r="K2077" s="79"/>
      <c r="L2077" s="79"/>
    </row>
    <row r="2078" spans="1:12">
      <c r="A2078" s="79"/>
      <c r="B2078" s="79"/>
      <c r="C2078" s="79"/>
      <c r="D2078" s="79"/>
      <c r="E2078" s="79"/>
      <c r="F2078" s="79"/>
      <c r="G2078" s="79"/>
      <c r="H2078" s="79"/>
      <c r="I2078" s="79"/>
      <c r="J2078" s="79"/>
      <c r="K2078" s="79"/>
      <c r="L2078" s="79"/>
    </row>
    <row r="2079" spans="1:12">
      <c r="A2079" s="79"/>
      <c r="B2079" s="79"/>
      <c r="C2079" s="79"/>
      <c r="D2079" s="79"/>
      <c r="E2079" s="79"/>
      <c r="F2079" s="79"/>
      <c r="G2079" s="79"/>
      <c r="H2079" s="79"/>
      <c r="I2079" s="79"/>
      <c r="J2079" s="79"/>
      <c r="K2079" s="79"/>
      <c r="L2079" s="79"/>
    </row>
    <row r="2080" spans="1:12">
      <c r="A2080" s="79"/>
      <c r="B2080" s="79"/>
      <c r="C2080" s="79"/>
      <c r="D2080" s="79"/>
      <c r="E2080" s="79"/>
      <c r="F2080" s="79"/>
      <c r="G2080" s="79"/>
      <c r="H2080" s="79"/>
      <c r="I2080" s="79"/>
      <c r="J2080" s="79"/>
      <c r="K2080" s="79"/>
      <c r="L2080" s="79"/>
    </row>
    <row r="2081" spans="1:12">
      <c r="A2081" s="79"/>
      <c r="B2081" s="79"/>
      <c r="C2081" s="79"/>
      <c r="D2081" s="79"/>
      <c r="E2081" s="79"/>
      <c r="F2081" s="79"/>
      <c r="G2081" s="79"/>
      <c r="H2081" s="79"/>
      <c r="I2081" s="79"/>
      <c r="J2081" s="79"/>
      <c r="K2081" s="79"/>
      <c r="L2081" s="79"/>
    </row>
    <row r="2082" spans="1:12">
      <c r="A2082" s="79"/>
      <c r="B2082" s="79"/>
      <c r="C2082" s="79"/>
      <c r="D2082" s="79"/>
      <c r="E2082" s="79"/>
      <c r="F2082" s="79"/>
      <c r="G2082" s="79"/>
      <c r="H2082" s="79"/>
      <c r="I2082" s="79"/>
      <c r="J2082" s="79"/>
      <c r="K2082" s="79"/>
      <c r="L2082" s="79"/>
    </row>
    <row r="2083" spans="1:12">
      <c r="A2083" s="79"/>
      <c r="B2083" s="79"/>
      <c r="C2083" s="79"/>
      <c r="D2083" s="79"/>
      <c r="E2083" s="79"/>
      <c r="F2083" s="79"/>
      <c r="G2083" s="79"/>
      <c r="H2083" s="79"/>
      <c r="I2083" s="79"/>
      <c r="J2083" s="79"/>
      <c r="K2083" s="79"/>
      <c r="L2083" s="79"/>
    </row>
    <row r="2084" spans="1:12">
      <c r="A2084" s="79"/>
      <c r="B2084" s="79"/>
      <c r="C2084" s="79"/>
      <c r="D2084" s="79"/>
      <c r="E2084" s="79"/>
      <c r="F2084" s="79"/>
      <c r="G2084" s="79"/>
      <c r="H2084" s="79"/>
      <c r="I2084" s="79"/>
      <c r="J2084" s="79"/>
      <c r="K2084" s="79"/>
      <c r="L2084" s="79"/>
    </row>
    <row r="2085" spans="1:12">
      <c r="A2085" s="79"/>
      <c r="B2085" s="79"/>
      <c r="C2085" s="79"/>
      <c r="D2085" s="79"/>
      <c r="E2085" s="79"/>
      <c r="F2085" s="79"/>
      <c r="G2085" s="79"/>
      <c r="H2085" s="79"/>
      <c r="I2085" s="79"/>
      <c r="J2085" s="79"/>
      <c r="K2085" s="79"/>
      <c r="L2085" s="79"/>
    </row>
    <row r="2086" spans="1:12">
      <c r="A2086" s="79"/>
      <c r="B2086" s="79"/>
      <c r="C2086" s="79"/>
      <c r="D2086" s="79"/>
      <c r="E2086" s="79"/>
      <c r="F2086" s="79"/>
      <c r="G2086" s="79"/>
      <c r="H2086" s="79"/>
      <c r="I2086" s="79"/>
      <c r="J2086" s="79"/>
      <c r="K2086" s="79"/>
      <c r="L2086" s="79"/>
    </row>
    <row r="2087" spans="1:12">
      <c r="A2087" s="79"/>
      <c r="B2087" s="79"/>
      <c r="C2087" s="79"/>
      <c r="D2087" s="79"/>
      <c r="E2087" s="79"/>
      <c r="F2087" s="79"/>
      <c r="G2087" s="79"/>
      <c r="H2087" s="79"/>
      <c r="I2087" s="79"/>
      <c r="J2087" s="79"/>
      <c r="K2087" s="79"/>
      <c r="L2087" s="79"/>
    </row>
    <row r="2088" spans="1:12">
      <c r="A2088" s="79"/>
      <c r="B2088" s="79"/>
      <c r="C2088" s="79"/>
      <c r="D2088" s="79"/>
      <c r="E2088" s="79"/>
      <c r="F2088" s="79"/>
      <c r="G2088" s="79"/>
      <c r="H2088" s="79"/>
      <c r="I2088" s="79"/>
      <c r="J2088" s="79"/>
      <c r="K2088" s="79"/>
      <c r="L2088" s="79"/>
    </row>
    <row r="2089" spans="1:12">
      <c r="A2089" s="79"/>
      <c r="B2089" s="79"/>
      <c r="C2089" s="79"/>
      <c r="D2089" s="79"/>
      <c r="E2089" s="79"/>
      <c r="F2089" s="79"/>
      <c r="G2089" s="79"/>
      <c r="H2089" s="79"/>
      <c r="I2089" s="79"/>
      <c r="J2089" s="79"/>
      <c r="K2089" s="79"/>
      <c r="L2089" s="79"/>
    </row>
    <row r="2090" spans="1:12">
      <c r="A2090" s="79"/>
      <c r="B2090" s="79"/>
      <c r="C2090" s="79"/>
      <c r="D2090" s="79"/>
      <c r="E2090" s="79"/>
      <c r="F2090" s="79"/>
      <c r="G2090" s="79"/>
      <c r="H2090" s="79"/>
      <c r="I2090" s="79"/>
      <c r="J2090" s="79"/>
      <c r="K2090" s="79"/>
      <c r="L2090" s="79"/>
    </row>
    <row r="2091" spans="1:12">
      <c r="A2091" s="79"/>
      <c r="B2091" s="79"/>
      <c r="C2091" s="79"/>
      <c r="D2091" s="79"/>
      <c r="E2091" s="79"/>
      <c r="F2091" s="79"/>
      <c r="G2091" s="79"/>
      <c r="H2091" s="79"/>
      <c r="I2091" s="79"/>
      <c r="J2091" s="79"/>
      <c r="K2091" s="79"/>
      <c r="L2091" s="79"/>
    </row>
    <row r="2092" spans="1:12">
      <c r="A2092" s="79"/>
      <c r="B2092" s="79"/>
      <c r="C2092" s="79"/>
      <c r="D2092" s="79"/>
      <c r="E2092" s="79"/>
      <c r="F2092" s="79"/>
      <c r="G2092" s="79"/>
      <c r="H2092" s="79"/>
      <c r="I2092" s="79"/>
      <c r="J2092" s="79"/>
      <c r="K2092" s="79"/>
      <c r="L2092" s="79"/>
    </row>
    <row r="2093" spans="1:12">
      <c r="A2093" s="79"/>
      <c r="B2093" s="79"/>
      <c r="C2093" s="79"/>
      <c r="D2093" s="79"/>
      <c r="E2093" s="79"/>
      <c r="F2093" s="79"/>
      <c r="G2093" s="79"/>
      <c r="H2093" s="79"/>
      <c r="I2093" s="79"/>
      <c r="J2093" s="79"/>
      <c r="K2093" s="79"/>
      <c r="L2093" s="79"/>
    </row>
    <row r="2094" spans="1:12">
      <c r="A2094" s="79"/>
      <c r="B2094" s="79"/>
      <c r="C2094" s="79"/>
      <c r="D2094" s="79"/>
      <c r="E2094" s="79"/>
      <c r="F2094" s="79"/>
      <c r="G2094" s="79"/>
      <c r="H2094" s="79"/>
      <c r="I2094" s="79"/>
      <c r="J2094" s="79"/>
      <c r="K2094" s="79"/>
      <c r="L2094" s="79"/>
    </row>
    <row r="2095" spans="1:12">
      <c r="A2095" s="79"/>
      <c r="B2095" s="79"/>
      <c r="C2095" s="79"/>
      <c r="D2095" s="79"/>
      <c r="E2095" s="79"/>
      <c r="F2095" s="79"/>
      <c r="G2095" s="79"/>
      <c r="H2095" s="79"/>
      <c r="I2095" s="79"/>
      <c r="J2095" s="79"/>
      <c r="K2095" s="79"/>
      <c r="L2095" s="79"/>
    </row>
    <row r="2096" spans="1:12">
      <c r="A2096" s="79"/>
      <c r="B2096" s="79"/>
      <c r="C2096" s="79"/>
      <c r="D2096" s="79"/>
      <c r="E2096" s="79"/>
      <c r="F2096" s="79"/>
      <c r="G2096" s="79"/>
      <c r="H2096" s="79"/>
      <c r="I2096" s="79"/>
      <c r="J2096" s="79"/>
      <c r="K2096" s="79"/>
      <c r="L2096" s="79"/>
    </row>
    <row r="2097" spans="1:12">
      <c r="A2097" s="79"/>
      <c r="B2097" s="79"/>
      <c r="C2097" s="79"/>
      <c r="D2097" s="79"/>
      <c r="E2097" s="79"/>
      <c r="F2097" s="79"/>
      <c r="G2097" s="79"/>
      <c r="H2097" s="79"/>
      <c r="I2097" s="79"/>
      <c r="J2097" s="79"/>
      <c r="K2097" s="79"/>
      <c r="L2097" s="79"/>
    </row>
    <row r="2098" spans="1:12">
      <c r="A2098" s="79"/>
      <c r="B2098" s="79"/>
      <c r="C2098" s="79"/>
      <c r="D2098" s="79"/>
      <c r="E2098" s="79"/>
      <c r="F2098" s="79"/>
      <c r="G2098" s="79"/>
      <c r="H2098" s="79"/>
      <c r="I2098" s="79"/>
      <c r="J2098" s="79"/>
      <c r="K2098" s="79"/>
      <c r="L2098" s="79"/>
    </row>
    <row r="2099" spans="1:12">
      <c r="A2099" s="79"/>
      <c r="B2099" s="79"/>
      <c r="C2099" s="79"/>
      <c r="D2099" s="79"/>
      <c r="E2099" s="79"/>
      <c r="F2099" s="79"/>
      <c r="G2099" s="79"/>
      <c r="H2099" s="79"/>
      <c r="I2099" s="79"/>
      <c r="J2099" s="79"/>
      <c r="K2099" s="79"/>
      <c r="L2099" s="79"/>
    </row>
    <row r="2100" spans="1:12">
      <c r="A2100" s="79"/>
      <c r="B2100" s="79"/>
      <c r="C2100" s="79"/>
      <c r="D2100" s="79"/>
      <c r="E2100" s="79"/>
      <c r="F2100" s="79"/>
      <c r="G2100" s="79"/>
      <c r="H2100" s="79"/>
      <c r="I2100" s="79"/>
      <c r="J2100" s="79"/>
      <c r="K2100" s="79"/>
      <c r="L2100" s="79"/>
    </row>
    <row r="2101" spans="1:12">
      <c r="A2101" s="79"/>
      <c r="B2101" s="79"/>
      <c r="C2101" s="79"/>
      <c r="D2101" s="79"/>
      <c r="E2101" s="79"/>
      <c r="F2101" s="79"/>
      <c r="G2101" s="79"/>
      <c r="H2101" s="79"/>
      <c r="I2101" s="79"/>
      <c r="J2101" s="79"/>
      <c r="K2101" s="79"/>
      <c r="L2101" s="79"/>
    </row>
    <row r="2102" spans="1:12">
      <c r="A2102" s="79"/>
      <c r="B2102" s="79"/>
      <c r="C2102" s="79"/>
      <c r="D2102" s="79"/>
      <c r="E2102" s="79"/>
      <c r="F2102" s="79"/>
      <c r="G2102" s="79"/>
      <c r="H2102" s="79"/>
      <c r="I2102" s="79"/>
      <c r="J2102" s="79"/>
      <c r="K2102" s="79"/>
      <c r="L2102" s="79"/>
    </row>
    <row r="2103" spans="1:12">
      <c r="A2103" s="79"/>
      <c r="B2103" s="79"/>
      <c r="C2103" s="79"/>
      <c r="D2103" s="79"/>
      <c r="E2103" s="79"/>
      <c r="F2103" s="79"/>
      <c r="G2103" s="79"/>
      <c r="H2103" s="79"/>
      <c r="I2103" s="79"/>
      <c r="J2103" s="79"/>
      <c r="K2103" s="79"/>
      <c r="L2103" s="79"/>
    </row>
    <row r="2104" spans="1:12">
      <c r="A2104" s="79"/>
      <c r="B2104" s="79"/>
      <c r="C2104" s="79"/>
      <c r="D2104" s="79"/>
      <c r="E2104" s="79"/>
      <c r="F2104" s="79"/>
      <c r="G2104" s="79"/>
      <c r="H2104" s="79"/>
      <c r="I2104" s="79"/>
      <c r="J2104" s="79"/>
      <c r="K2104" s="79"/>
      <c r="L2104" s="79"/>
    </row>
    <row r="2105" spans="1:12">
      <c r="A2105" s="79"/>
      <c r="B2105" s="79"/>
      <c r="C2105" s="79"/>
      <c r="D2105" s="79"/>
      <c r="E2105" s="79"/>
      <c r="F2105" s="79"/>
      <c r="G2105" s="79"/>
      <c r="H2105" s="79"/>
      <c r="I2105" s="79"/>
      <c r="J2105" s="79"/>
      <c r="K2105" s="79"/>
      <c r="L2105" s="79"/>
    </row>
    <row r="2106" spans="1:12">
      <c r="A2106" s="79"/>
      <c r="B2106" s="79"/>
      <c r="C2106" s="79"/>
      <c r="D2106" s="79"/>
      <c r="E2106" s="79"/>
      <c r="F2106" s="79"/>
      <c r="G2106" s="79"/>
      <c r="H2106" s="79"/>
      <c r="I2106" s="79"/>
      <c r="J2106" s="79"/>
      <c r="K2106" s="79"/>
      <c r="L2106" s="79"/>
    </row>
    <row r="2107" spans="1:12">
      <c r="A2107" s="79"/>
      <c r="B2107" s="79"/>
      <c r="C2107" s="79"/>
      <c r="D2107" s="79"/>
      <c r="E2107" s="79"/>
      <c r="F2107" s="79"/>
      <c r="G2107" s="79"/>
      <c r="H2107" s="79"/>
      <c r="I2107" s="79"/>
      <c r="J2107" s="79"/>
      <c r="K2107" s="79"/>
      <c r="L2107" s="79"/>
    </row>
    <row r="2108" spans="1:12">
      <c r="A2108" s="79"/>
      <c r="B2108" s="79"/>
      <c r="C2108" s="79"/>
      <c r="D2108" s="79"/>
      <c r="E2108" s="79"/>
      <c r="F2108" s="79"/>
      <c r="G2108" s="79"/>
      <c r="H2108" s="79"/>
      <c r="I2108" s="79"/>
      <c r="J2108" s="79"/>
      <c r="K2108" s="79"/>
      <c r="L2108" s="79"/>
    </row>
    <row r="2109" spans="1:12">
      <c r="A2109" s="79"/>
      <c r="B2109" s="79"/>
      <c r="C2109" s="79"/>
      <c r="D2109" s="79"/>
      <c r="E2109" s="79"/>
      <c r="F2109" s="79"/>
      <c r="G2109" s="79"/>
      <c r="H2109" s="79"/>
      <c r="I2109" s="79"/>
      <c r="J2109" s="79"/>
      <c r="K2109" s="79"/>
      <c r="L2109" s="79"/>
    </row>
    <row r="2110" spans="1:12">
      <c r="A2110" s="79"/>
      <c r="B2110" s="79"/>
      <c r="C2110" s="79"/>
      <c r="D2110" s="79"/>
      <c r="E2110" s="79"/>
      <c r="F2110" s="79"/>
      <c r="G2110" s="79"/>
      <c r="H2110" s="79"/>
      <c r="I2110" s="79"/>
      <c r="J2110" s="79"/>
      <c r="K2110" s="79"/>
      <c r="L2110" s="79"/>
    </row>
    <row r="2111" spans="1:12">
      <c r="A2111" s="79"/>
      <c r="B2111" s="79"/>
      <c r="C2111" s="79"/>
      <c r="D2111" s="79"/>
      <c r="E2111" s="79"/>
      <c r="F2111" s="79"/>
      <c r="G2111" s="79"/>
      <c r="H2111" s="79"/>
      <c r="I2111" s="79"/>
      <c r="J2111" s="79"/>
      <c r="K2111" s="79"/>
      <c r="L2111" s="79"/>
    </row>
    <row r="2112" spans="1:12">
      <c r="A2112" s="79"/>
      <c r="B2112" s="79"/>
      <c r="C2112" s="79"/>
      <c r="D2112" s="79"/>
      <c r="E2112" s="79"/>
      <c r="F2112" s="79"/>
      <c r="G2112" s="79"/>
      <c r="H2112" s="79"/>
      <c r="I2112" s="79"/>
      <c r="J2112" s="79"/>
      <c r="K2112" s="79"/>
      <c r="L2112" s="79"/>
    </row>
    <row r="2113" spans="1:12">
      <c r="A2113" s="79"/>
      <c r="B2113" s="79"/>
      <c r="C2113" s="79"/>
      <c r="D2113" s="79"/>
      <c r="E2113" s="79"/>
      <c r="F2113" s="79"/>
      <c r="G2113" s="79"/>
      <c r="H2113" s="79"/>
      <c r="I2113" s="79"/>
      <c r="J2113" s="79"/>
      <c r="K2113" s="79"/>
      <c r="L2113" s="79"/>
    </row>
    <row r="2114" spans="1:12">
      <c r="A2114" s="79"/>
      <c r="B2114" s="79"/>
      <c r="C2114" s="79"/>
      <c r="D2114" s="79"/>
      <c r="E2114" s="79"/>
      <c r="F2114" s="79"/>
      <c r="G2114" s="79"/>
      <c r="H2114" s="79"/>
      <c r="I2114" s="79"/>
      <c r="J2114" s="79"/>
      <c r="K2114" s="79"/>
      <c r="L2114" s="79"/>
    </row>
    <row r="2115" spans="1:12">
      <c r="A2115" s="79"/>
      <c r="B2115" s="79"/>
      <c r="C2115" s="79"/>
      <c r="D2115" s="79"/>
      <c r="E2115" s="79"/>
      <c r="F2115" s="79"/>
      <c r="G2115" s="79"/>
      <c r="H2115" s="79"/>
      <c r="I2115" s="79"/>
      <c r="J2115" s="79"/>
      <c r="K2115" s="79"/>
      <c r="L2115" s="79"/>
    </row>
    <row r="2116" spans="1:12">
      <c r="A2116" s="79"/>
      <c r="B2116" s="79"/>
      <c r="C2116" s="79"/>
      <c r="D2116" s="79"/>
      <c r="E2116" s="79"/>
      <c r="F2116" s="79"/>
      <c r="G2116" s="79"/>
      <c r="H2116" s="79"/>
      <c r="I2116" s="79"/>
      <c r="J2116" s="79"/>
      <c r="K2116" s="79"/>
      <c r="L2116" s="79"/>
    </row>
    <row r="2117" spans="1:12">
      <c r="A2117" s="79"/>
      <c r="B2117" s="79"/>
      <c r="C2117" s="79"/>
      <c r="D2117" s="79"/>
      <c r="E2117" s="79"/>
      <c r="F2117" s="79"/>
      <c r="G2117" s="79"/>
      <c r="H2117" s="79"/>
      <c r="I2117" s="79"/>
      <c r="J2117" s="79"/>
      <c r="K2117" s="79"/>
      <c r="L2117" s="79"/>
    </row>
    <row r="2118" spans="1:12">
      <c r="A2118" s="79"/>
      <c r="B2118" s="79"/>
      <c r="C2118" s="79"/>
      <c r="D2118" s="79"/>
      <c r="E2118" s="79"/>
      <c r="F2118" s="79"/>
      <c r="G2118" s="79"/>
      <c r="H2118" s="79"/>
      <c r="I2118" s="79"/>
      <c r="J2118" s="79"/>
      <c r="K2118" s="79"/>
      <c r="L2118" s="79"/>
    </row>
    <row r="2119" spans="1:12">
      <c r="A2119" s="79"/>
      <c r="B2119" s="79"/>
      <c r="C2119" s="79"/>
      <c r="D2119" s="79"/>
      <c r="E2119" s="79"/>
      <c r="F2119" s="79"/>
      <c r="G2119" s="79"/>
      <c r="H2119" s="79"/>
      <c r="I2119" s="79"/>
      <c r="J2119" s="79"/>
      <c r="K2119" s="79"/>
      <c r="L2119" s="79"/>
    </row>
    <row r="2120" spans="1:12">
      <c r="A2120" s="79"/>
      <c r="B2120" s="79"/>
      <c r="C2120" s="79"/>
      <c r="D2120" s="79"/>
      <c r="E2120" s="79"/>
      <c r="F2120" s="79"/>
      <c r="G2120" s="79"/>
      <c r="H2120" s="79"/>
      <c r="I2120" s="79"/>
      <c r="J2120" s="79"/>
      <c r="K2120" s="79"/>
      <c r="L2120" s="79"/>
    </row>
    <row r="2121" spans="1:12">
      <c r="A2121" s="79"/>
      <c r="B2121" s="79"/>
      <c r="C2121" s="79"/>
      <c r="D2121" s="79"/>
      <c r="E2121" s="79"/>
      <c r="F2121" s="79"/>
      <c r="G2121" s="79"/>
      <c r="H2121" s="79"/>
      <c r="I2121" s="79"/>
      <c r="J2121" s="79"/>
      <c r="K2121" s="79"/>
      <c r="L2121" s="79"/>
    </row>
    <row r="2122" spans="1:12">
      <c r="A2122" s="79"/>
      <c r="B2122" s="79"/>
      <c r="C2122" s="79"/>
      <c r="D2122" s="79"/>
      <c r="E2122" s="79"/>
      <c r="F2122" s="79"/>
      <c r="G2122" s="79"/>
      <c r="H2122" s="79"/>
      <c r="I2122" s="79"/>
      <c r="J2122" s="79"/>
      <c r="K2122" s="79"/>
      <c r="L2122" s="79"/>
    </row>
    <row r="2123" spans="1:12">
      <c r="A2123" s="79"/>
      <c r="B2123" s="79"/>
      <c r="C2123" s="79"/>
      <c r="D2123" s="79"/>
      <c r="E2123" s="79"/>
      <c r="F2123" s="79"/>
      <c r="G2123" s="79"/>
      <c r="H2123" s="79"/>
      <c r="I2123" s="79"/>
      <c r="J2123" s="79"/>
      <c r="K2123" s="79"/>
      <c r="L2123" s="79"/>
    </row>
    <row r="2124" spans="1:12">
      <c r="A2124" s="79"/>
      <c r="B2124" s="79"/>
      <c r="C2124" s="79"/>
      <c r="D2124" s="79"/>
      <c r="E2124" s="79"/>
      <c r="F2124" s="79"/>
      <c r="G2124" s="79"/>
      <c r="H2124" s="79"/>
      <c r="I2124" s="79"/>
      <c r="J2124" s="79"/>
      <c r="K2124" s="79"/>
      <c r="L2124" s="79"/>
    </row>
    <row r="2125" spans="1:12">
      <c r="A2125" s="79"/>
      <c r="B2125" s="79"/>
      <c r="C2125" s="79"/>
      <c r="D2125" s="79"/>
      <c r="E2125" s="79"/>
      <c r="F2125" s="79"/>
      <c r="G2125" s="79"/>
      <c r="H2125" s="79"/>
      <c r="I2125" s="79"/>
      <c r="J2125" s="79"/>
      <c r="K2125" s="79"/>
      <c r="L2125" s="79"/>
    </row>
    <row r="2126" spans="1:12">
      <c r="A2126" s="79"/>
      <c r="B2126" s="79"/>
      <c r="C2126" s="79"/>
      <c r="D2126" s="79"/>
      <c r="E2126" s="79"/>
      <c r="F2126" s="79"/>
      <c r="G2126" s="79"/>
      <c r="H2126" s="79"/>
      <c r="I2126" s="79"/>
      <c r="J2126" s="79"/>
      <c r="K2126" s="79"/>
      <c r="L2126" s="79"/>
    </row>
    <row r="2127" spans="1:12">
      <c r="A2127" s="79"/>
      <c r="B2127" s="79"/>
      <c r="C2127" s="79"/>
      <c r="D2127" s="79"/>
      <c r="E2127" s="79"/>
      <c r="F2127" s="79"/>
      <c r="G2127" s="79"/>
      <c r="H2127" s="79"/>
      <c r="I2127" s="79"/>
      <c r="J2127" s="79"/>
      <c r="K2127" s="79"/>
      <c r="L2127" s="79"/>
    </row>
    <row r="2128" spans="1:12">
      <c r="A2128" s="79"/>
      <c r="B2128" s="79"/>
      <c r="C2128" s="79"/>
      <c r="D2128" s="79"/>
      <c r="E2128" s="79"/>
      <c r="F2128" s="79"/>
      <c r="G2128" s="79"/>
      <c r="H2128" s="79"/>
      <c r="I2128" s="79"/>
      <c r="J2128" s="79"/>
      <c r="K2128" s="79"/>
      <c r="L2128" s="79"/>
    </row>
    <row r="2129" spans="1:12">
      <c r="A2129" s="79"/>
      <c r="B2129" s="79"/>
      <c r="C2129" s="79"/>
      <c r="D2129" s="79"/>
      <c r="E2129" s="79"/>
      <c r="F2129" s="79"/>
      <c r="G2129" s="79"/>
      <c r="H2129" s="79"/>
      <c r="I2129" s="79"/>
      <c r="J2129" s="79"/>
      <c r="K2129" s="79"/>
      <c r="L2129" s="79"/>
    </row>
    <row r="2130" spans="1:12">
      <c r="A2130" s="79"/>
      <c r="B2130" s="79"/>
      <c r="C2130" s="79"/>
      <c r="D2130" s="79"/>
      <c r="E2130" s="79"/>
      <c r="F2130" s="79"/>
      <c r="G2130" s="79"/>
      <c r="H2130" s="79"/>
      <c r="I2130" s="79"/>
      <c r="J2130" s="79"/>
      <c r="K2130" s="79"/>
      <c r="L2130" s="79"/>
    </row>
    <row r="2131" spans="1:12">
      <c r="A2131" s="79"/>
      <c r="B2131" s="79"/>
      <c r="C2131" s="79"/>
      <c r="D2131" s="79"/>
      <c r="E2131" s="79"/>
      <c r="F2131" s="79"/>
      <c r="G2131" s="79"/>
      <c r="H2131" s="79"/>
      <c r="I2131" s="79"/>
      <c r="J2131" s="79"/>
      <c r="K2131" s="79"/>
      <c r="L2131" s="79"/>
    </row>
    <row r="2132" spans="1:12">
      <c r="A2132" s="79"/>
      <c r="B2132" s="79"/>
      <c r="C2132" s="79"/>
      <c r="D2132" s="79"/>
      <c r="E2132" s="79"/>
      <c r="F2132" s="79"/>
      <c r="G2132" s="79"/>
      <c r="H2132" s="79"/>
      <c r="I2132" s="79"/>
      <c r="J2132" s="79"/>
      <c r="K2132" s="79"/>
      <c r="L2132" s="79"/>
    </row>
    <row r="2133" spans="1:12">
      <c r="A2133" s="79"/>
      <c r="B2133" s="79"/>
      <c r="C2133" s="79"/>
      <c r="D2133" s="79"/>
      <c r="E2133" s="79"/>
      <c r="F2133" s="79"/>
      <c r="G2133" s="79"/>
      <c r="H2133" s="79"/>
      <c r="I2133" s="79"/>
      <c r="J2133" s="79"/>
      <c r="K2133" s="79"/>
      <c r="L2133" s="79"/>
    </row>
    <row r="2134" spans="1:12">
      <c r="A2134" s="79"/>
      <c r="B2134" s="79"/>
      <c r="C2134" s="79"/>
      <c r="D2134" s="79"/>
      <c r="E2134" s="79"/>
      <c r="F2134" s="79"/>
      <c r="G2134" s="79"/>
      <c r="H2134" s="79"/>
      <c r="I2134" s="79"/>
      <c r="J2134" s="79"/>
      <c r="K2134" s="79"/>
      <c r="L2134" s="79"/>
    </row>
    <row r="2135" spans="1:12">
      <c r="A2135" s="79"/>
      <c r="B2135" s="79"/>
      <c r="C2135" s="79"/>
      <c r="D2135" s="79"/>
      <c r="E2135" s="79"/>
      <c r="F2135" s="79"/>
      <c r="G2135" s="79"/>
      <c r="H2135" s="79"/>
      <c r="I2135" s="79"/>
      <c r="J2135" s="79"/>
      <c r="K2135" s="79"/>
      <c r="L2135" s="79"/>
    </row>
    <row r="2136" spans="1:12">
      <c r="A2136" s="79"/>
      <c r="B2136" s="79"/>
      <c r="C2136" s="79"/>
      <c r="D2136" s="79"/>
      <c r="E2136" s="79"/>
      <c r="F2136" s="79"/>
      <c r="G2136" s="79"/>
      <c r="H2136" s="79"/>
      <c r="I2136" s="79"/>
      <c r="J2136" s="79"/>
      <c r="K2136" s="79"/>
      <c r="L2136" s="79"/>
    </row>
    <row r="2137" spans="1:12">
      <c r="A2137" s="79"/>
      <c r="B2137" s="79"/>
      <c r="C2137" s="79"/>
      <c r="D2137" s="79"/>
      <c r="E2137" s="79"/>
      <c r="F2137" s="79"/>
      <c r="G2137" s="79"/>
      <c r="H2137" s="79"/>
      <c r="I2137" s="79"/>
      <c r="J2137" s="79"/>
      <c r="K2137" s="79"/>
      <c r="L2137" s="79"/>
    </row>
    <row r="2138" spans="1:12">
      <c r="A2138" s="79"/>
      <c r="B2138" s="79"/>
      <c r="C2138" s="79"/>
      <c r="D2138" s="79"/>
      <c r="E2138" s="79"/>
      <c r="F2138" s="79"/>
      <c r="G2138" s="79"/>
      <c r="H2138" s="79"/>
      <c r="I2138" s="79"/>
      <c r="J2138" s="79"/>
      <c r="K2138" s="79"/>
      <c r="L2138" s="79"/>
    </row>
    <row r="2139" spans="1:12">
      <c r="A2139" s="79"/>
      <c r="B2139" s="79"/>
      <c r="C2139" s="79"/>
      <c r="D2139" s="79"/>
      <c r="E2139" s="79"/>
      <c r="F2139" s="79"/>
      <c r="G2139" s="79"/>
      <c r="H2139" s="79"/>
      <c r="I2139" s="79"/>
      <c r="J2139" s="79"/>
      <c r="K2139" s="79"/>
      <c r="L2139" s="79"/>
    </row>
    <row r="2140" spans="1:12">
      <c r="A2140" s="79"/>
      <c r="B2140" s="79"/>
      <c r="C2140" s="79"/>
      <c r="D2140" s="79"/>
      <c r="E2140" s="79"/>
      <c r="F2140" s="79"/>
      <c r="G2140" s="79"/>
      <c r="H2140" s="79"/>
      <c r="I2140" s="79"/>
      <c r="J2140" s="79"/>
      <c r="K2140" s="79"/>
      <c r="L2140" s="79"/>
    </row>
    <row r="2141" spans="1:12">
      <c r="A2141" s="79"/>
      <c r="B2141" s="79"/>
      <c r="C2141" s="79"/>
      <c r="D2141" s="79"/>
      <c r="E2141" s="79"/>
      <c r="F2141" s="79"/>
      <c r="G2141" s="79"/>
      <c r="H2141" s="79"/>
      <c r="I2141" s="79"/>
      <c r="J2141" s="79"/>
      <c r="K2141" s="79"/>
      <c r="L2141" s="79"/>
    </row>
    <row r="2142" spans="1:12">
      <c r="A2142" s="79"/>
      <c r="B2142" s="79"/>
      <c r="C2142" s="79"/>
      <c r="D2142" s="79"/>
      <c r="E2142" s="79"/>
      <c r="F2142" s="79"/>
      <c r="G2142" s="79"/>
      <c r="H2142" s="79"/>
      <c r="I2142" s="79"/>
      <c r="J2142" s="79"/>
      <c r="K2142" s="79"/>
      <c r="L2142" s="79"/>
    </row>
    <row r="2143" spans="1:12">
      <c r="A2143" s="79"/>
      <c r="B2143" s="79"/>
      <c r="C2143" s="79"/>
      <c r="D2143" s="79"/>
      <c r="E2143" s="79"/>
      <c r="F2143" s="79"/>
      <c r="G2143" s="79"/>
      <c r="H2143" s="79"/>
      <c r="I2143" s="79"/>
      <c r="J2143" s="79"/>
      <c r="K2143" s="79"/>
      <c r="L2143" s="79"/>
    </row>
    <row r="2144" spans="1:12">
      <c r="A2144" s="79"/>
      <c r="B2144" s="79"/>
      <c r="C2144" s="79"/>
      <c r="D2144" s="79"/>
      <c r="E2144" s="79"/>
      <c r="F2144" s="79"/>
      <c r="G2144" s="79"/>
      <c r="H2144" s="79"/>
      <c r="I2144" s="79"/>
      <c r="J2144" s="79"/>
      <c r="K2144" s="79"/>
      <c r="L2144" s="79"/>
    </row>
    <row r="2145" spans="1:12">
      <c r="A2145" s="79"/>
      <c r="B2145" s="79"/>
      <c r="C2145" s="79"/>
      <c r="D2145" s="79"/>
      <c r="E2145" s="79"/>
      <c r="F2145" s="79"/>
      <c r="G2145" s="79"/>
      <c r="H2145" s="79"/>
      <c r="I2145" s="79"/>
      <c r="J2145" s="79"/>
      <c r="K2145" s="79"/>
      <c r="L2145" s="79"/>
    </row>
    <row r="2146" spans="1:12">
      <c r="A2146" s="79"/>
      <c r="B2146" s="79"/>
      <c r="C2146" s="79"/>
      <c r="D2146" s="79"/>
      <c r="E2146" s="79"/>
      <c r="F2146" s="79"/>
      <c r="G2146" s="79"/>
      <c r="H2146" s="79"/>
      <c r="I2146" s="79"/>
      <c r="J2146" s="79"/>
      <c r="K2146" s="79"/>
      <c r="L2146" s="79"/>
    </row>
    <row r="2147" spans="1:12">
      <c r="A2147" s="79"/>
      <c r="B2147" s="79"/>
      <c r="C2147" s="79"/>
      <c r="D2147" s="79"/>
      <c r="E2147" s="79"/>
      <c r="F2147" s="79"/>
      <c r="G2147" s="79"/>
      <c r="H2147" s="79"/>
      <c r="I2147" s="79"/>
      <c r="J2147" s="79"/>
      <c r="K2147" s="79"/>
      <c r="L2147" s="79"/>
    </row>
    <row r="2148" spans="1:12">
      <c r="A2148" s="79"/>
      <c r="B2148" s="79"/>
      <c r="C2148" s="79"/>
      <c r="D2148" s="79"/>
      <c r="E2148" s="79"/>
      <c r="F2148" s="79"/>
      <c r="G2148" s="79"/>
      <c r="H2148" s="79"/>
      <c r="I2148" s="79"/>
      <c r="J2148" s="79"/>
      <c r="K2148" s="79"/>
      <c r="L2148" s="79"/>
    </row>
    <row r="2149" spans="1:12">
      <c r="A2149" s="79"/>
      <c r="B2149" s="79"/>
      <c r="C2149" s="79"/>
      <c r="D2149" s="79"/>
      <c r="E2149" s="79"/>
      <c r="F2149" s="79"/>
      <c r="G2149" s="79"/>
      <c r="H2149" s="79"/>
      <c r="I2149" s="79"/>
      <c r="J2149" s="79"/>
      <c r="K2149" s="79"/>
      <c r="L2149" s="79"/>
    </row>
    <row r="2150" spans="1:12">
      <c r="A2150" s="79"/>
      <c r="B2150" s="79"/>
      <c r="C2150" s="79"/>
      <c r="D2150" s="79"/>
      <c r="E2150" s="79"/>
      <c r="F2150" s="79"/>
      <c r="G2150" s="79"/>
      <c r="H2150" s="79"/>
      <c r="I2150" s="79"/>
      <c r="J2150" s="79"/>
      <c r="K2150" s="79"/>
      <c r="L2150" s="79"/>
    </row>
    <row r="2151" spans="1:12">
      <c r="A2151" s="79"/>
      <c r="B2151" s="79"/>
      <c r="C2151" s="79"/>
      <c r="D2151" s="79"/>
      <c r="E2151" s="79"/>
      <c r="F2151" s="79"/>
      <c r="G2151" s="79"/>
      <c r="H2151" s="79"/>
      <c r="I2151" s="79"/>
      <c r="J2151" s="79"/>
      <c r="K2151" s="79"/>
      <c r="L2151" s="79"/>
    </row>
    <row r="2152" spans="1:12">
      <c r="A2152" s="79"/>
      <c r="B2152" s="79"/>
      <c r="C2152" s="79"/>
      <c r="D2152" s="79"/>
      <c r="E2152" s="79"/>
      <c r="F2152" s="79"/>
      <c r="G2152" s="79"/>
      <c r="H2152" s="79"/>
      <c r="I2152" s="79"/>
      <c r="J2152" s="79"/>
      <c r="K2152" s="79"/>
      <c r="L2152" s="79"/>
    </row>
    <row r="2153" spans="1:12">
      <c r="A2153" s="79"/>
      <c r="B2153" s="79"/>
      <c r="C2153" s="79"/>
      <c r="D2153" s="79"/>
      <c r="E2153" s="79"/>
      <c r="F2153" s="79"/>
      <c r="G2153" s="79"/>
      <c r="H2153" s="79"/>
      <c r="I2153" s="79"/>
      <c r="J2153" s="79"/>
      <c r="K2153" s="79"/>
      <c r="L2153" s="79"/>
    </row>
    <row r="2154" spans="1:12">
      <c r="A2154" s="79"/>
      <c r="B2154" s="79"/>
      <c r="C2154" s="79"/>
      <c r="D2154" s="79"/>
      <c r="E2154" s="79"/>
      <c r="F2154" s="79"/>
      <c r="G2154" s="79"/>
      <c r="H2154" s="79"/>
      <c r="I2154" s="79"/>
      <c r="J2154" s="79"/>
      <c r="K2154" s="79"/>
      <c r="L2154" s="79"/>
    </row>
    <row r="2155" spans="1:12">
      <c r="A2155" s="79"/>
      <c r="B2155" s="79"/>
      <c r="C2155" s="79"/>
      <c r="D2155" s="79"/>
      <c r="E2155" s="79"/>
      <c r="F2155" s="79"/>
      <c r="G2155" s="79"/>
      <c r="H2155" s="79"/>
      <c r="I2155" s="79"/>
      <c r="J2155" s="79"/>
      <c r="K2155" s="79"/>
      <c r="L2155" s="79"/>
    </row>
    <row r="2156" spans="1:12">
      <c r="A2156" s="79"/>
      <c r="B2156" s="79"/>
      <c r="C2156" s="79"/>
      <c r="D2156" s="79"/>
      <c r="E2156" s="79"/>
      <c r="F2156" s="79"/>
      <c r="G2156" s="79"/>
      <c r="H2156" s="79"/>
      <c r="I2156" s="79"/>
      <c r="J2156" s="79"/>
      <c r="K2156" s="79"/>
      <c r="L2156" s="79"/>
    </row>
    <row r="2157" spans="1:12">
      <c r="A2157" s="79"/>
      <c r="B2157" s="79"/>
      <c r="C2157" s="79"/>
      <c r="D2157" s="79"/>
      <c r="E2157" s="79"/>
      <c r="F2157" s="79"/>
      <c r="G2157" s="79"/>
      <c r="H2157" s="79"/>
      <c r="I2157" s="79"/>
      <c r="J2157" s="79"/>
      <c r="K2157" s="79"/>
      <c r="L2157" s="79"/>
    </row>
    <row r="2158" spans="1:12">
      <c r="A2158" s="79"/>
      <c r="B2158" s="79"/>
      <c r="C2158" s="79"/>
      <c r="D2158" s="79"/>
      <c r="E2158" s="79"/>
      <c r="F2158" s="79"/>
      <c r="G2158" s="79"/>
      <c r="H2158" s="79"/>
      <c r="I2158" s="79"/>
      <c r="J2158" s="79"/>
      <c r="K2158" s="79"/>
      <c r="L2158" s="79"/>
    </row>
    <row r="2159" spans="1:12">
      <c r="A2159" s="79"/>
      <c r="B2159" s="79"/>
      <c r="C2159" s="79"/>
      <c r="D2159" s="79"/>
      <c r="E2159" s="79"/>
      <c r="F2159" s="79"/>
      <c r="G2159" s="79"/>
      <c r="H2159" s="79"/>
      <c r="I2159" s="79"/>
      <c r="J2159" s="79"/>
      <c r="K2159" s="79"/>
      <c r="L2159" s="79"/>
    </row>
    <row r="2160" spans="1:12">
      <c r="A2160" s="79"/>
      <c r="B2160" s="79"/>
      <c r="C2160" s="79"/>
      <c r="D2160" s="79"/>
      <c r="E2160" s="79"/>
      <c r="F2160" s="79"/>
      <c r="G2160" s="79"/>
      <c r="H2160" s="79"/>
      <c r="I2160" s="79"/>
      <c r="J2160" s="79"/>
      <c r="K2160" s="79"/>
      <c r="L2160" s="79"/>
    </row>
    <row r="2161" spans="1:12">
      <c r="A2161" s="79"/>
      <c r="B2161" s="79"/>
      <c r="C2161" s="79"/>
      <c r="D2161" s="79"/>
      <c r="E2161" s="79"/>
      <c r="F2161" s="79"/>
      <c r="G2161" s="79"/>
      <c r="H2161" s="79"/>
      <c r="I2161" s="79"/>
      <c r="J2161" s="79"/>
      <c r="K2161" s="79"/>
      <c r="L2161" s="79"/>
    </row>
    <row r="2162" spans="1:12">
      <c r="A2162" s="79"/>
      <c r="B2162" s="79"/>
      <c r="C2162" s="79"/>
      <c r="D2162" s="79"/>
      <c r="E2162" s="79"/>
      <c r="F2162" s="79"/>
      <c r="G2162" s="79"/>
      <c r="H2162" s="79"/>
      <c r="I2162" s="79"/>
      <c r="J2162" s="79"/>
      <c r="K2162" s="79"/>
      <c r="L2162" s="79"/>
    </row>
    <row r="2163" spans="1:12">
      <c r="A2163" s="79"/>
      <c r="B2163" s="79"/>
      <c r="C2163" s="79"/>
      <c r="D2163" s="79"/>
      <c r="E2163" s="79"/>
      <c r="F2163" s="79"/>
      <c r="G2163" s="79"/>
      <c r="H2163" s="79"/>
      <c r="I2163" s="79"/>
      <c r="J2163" s="79"/>
      <c r="K2163" s="79"/>
      <c r="L2163" s="79"/>
    </row>
    <row r="2164" spans="1:12">
      <c r="A2164" s="79"/>
      <c r="B2164" s="79"/>
      <c r="C2164" s="79"/>
      <c r="D2164" s="79"/>
      <c r="E2164" s="79"/>
      <c r="F2164" s="79"/>
      <c r="G2164" s="79"/>
      <c r="H2164" s="79"/>
      <c r="I2164" s="79"/>
      <c r="J2164" s="79"/>
      <c r="K2164" s="79"/>
      <c r="L2164" s="79"/>
    </row>
    <row r="2165" spans="1:12">
      <c r="A2165" s="79"/>
      <c r="B2165" s="79"/>
      <c r="C2165" s="79"/>
      <c r="D2165" s="79"/>
      <c r="E2165" s="79"/>
      <c r="F2165" s="79"/>
      <c r="G2165" s="79"/>
      <c r="H2165" s="79"/>
      <c r="I2165" s="79"/>
      <c r="J2165" s="79"/>
      <c r="K2165" s="79"/>
      <c r="L2165" s="79"/>
    </row>
    <row r="2166" spans="1:12">
      <c r="A2166" s="79"/>
      <c r="B2166" s="79"/>
      <c r="C2166" s="79"/>
      <c r="D2166" s="79"/>
      <c r="E2166" s="79"/>
      <c r="F2166" s="79"/>
      <c r="G2166" s="79"/>
      <c r="H2166" s="79"/>
      <c r="I2166" s="79"/>
      <c r="J2166" s="79"/>
      <c r="K2166" s="79"/>
      <c r="L2166" s="79"/>
    </row>
    <row r="2167" spans="1:12">
      <c r="A2167" s="79"/>
      <c r="B2167" s="79"/>
      <c r="C2167" s="79"/>
      <c r="D2167" s="79"/>
      <c r="E2167" s="79"/>
      <c r="F2167" s="79"/>
      <c r="G2167" s="79"/>
      <c r="H2167" s="79"/>
      <c r="I2167" s="79"/>
      <c r="J2167" s="79"/>
      <c r="K2167" s="79"/>
      <c r="L2167" s="79"/>
    </row>
    <row r="2168" spans="1:12">
      <c r="A2168" s="79"/>
      <c r="B2168" s="79"/>
      <c r="C2168" s="79"/>
      <c r="D2168" s="79"/>
      <c r="E2168" s="79"/>
      <c r="F2168" s="79"/>
      <c r="G2168" s="79"/>
      <c r="H2168" s="79"/>
      <c r="I2168" s="79"/>
      <c r="J2168" s="79"/>
      <c r="K2168" s="79"/>
      <c r="L2168" s="79"/>
    </row>
    <row r="2169" spans="1:12">
      <c r="A2169" s="79"/>
      <c r="B2169" s="79"/>
      <c r="C2169" s="79"/>
      <c r="D2169" s="79"/>
      <c r="E2169" s="79"/>
      <c r="F2169" s="79"/>
      <c r="G2169" s="79"/>
      <c r="H2169" s="79"/>
      <c r="I2169" s="79"/>
      <c r="J2169" s="79"/>
      <c r="K2169" s="79"/>
      <c r="L2169" s="79"/>
    </row>
    <row r="2170" spans="1:12">
      <c r="A2170" s="79"/>
      <c r="B2170" s="79"/>
      <c r="C2170" s="79"/>
      <c r="D2170" s="79"/>
      <c r="E2170" s="79"/>
      <c r="F2170" s="79"/>
      <c r="G2170" s="79"/>
      <c r="H2170" s="79"/>
      <c r="I2170" s="79"/>
      <c r="J2170" s="79"/>
      <c r="K2170" s="79"/>
      <c r="L2170" s="79"/>
    </row>
    <row r="2171" spans="1:12">
      <c r="A2171" s="79"/>
      <c r="B2171" s="79"/>
      <c r="C2171" s="79"/>
      <c r="D2171" s="79"/>
      <c r="E2171" s="79"/>
      <c r="F2171" s="79"/>
      <c r="G2171" s="79"/>
      <c r="H2171" s="79"/>
      <c r="I2171" s="79"/>
      <c r="J2171" s="79"/>
      <c r="K2171" s="79"/>
      <c r="L2171" s="79"/>
    </row>
    <row r="2172" spans="1:12">
      <c r="A2172" s="79"/>
      <c r="B2172" s="79"/>
      <c r="C2172" s="79"/>
      <c r="D2172" s="79"/>
      <c r="E2172" s="79"/>
      <c r="F2172" s="79"/>
      <c r="G2172" s="79"/>
      <c r="H2172" s="79"/>
      <c r="I2172" s="79"/>
      <c r="J2172" s="79"/>
      <c r="K2172" s="79"/>
      <c r="L2172" s="79"/>
    </row>
    <row r="2173" spans="1:12">
      <c r="A2173" s="79"/>
      <c r="B2173" s="79"/>
      <c r="C2173" s="79"/>
      <c r="D2173" s="79"/>
      <c r="E2173" s="79"/>
      <c r="F2173" s="79"/>
      <c r="G2173" s="79"/>
      <c r="H2173" s="79"/>
      <c r="I2173" s="79"/>
      <c r="J2173" s="79"/>
      <c r="K2173" s="79"/>
      <c r="L2173" s="79"/>
    </row>
    <row r="2174" spans="1:12">
      <c r="A2174" s="79"/>
      <c r="B2174" s="79"/>
      <c r="C2174" s="79"/>
      <c r="D2174" s="79"/>
      <c r="E2174" s="79"/>
      <c r="F2174" s="79"/>
      <c r="G2174" s="79"/>
      <c r="H2174" s="79"/>
      <c r="I2174" s="79"/>
      <c r="J2174" s="79"/>
      <c r="K2174" s="79"/>
      <c r="L2174" s="79"/>
    </row>
    <row r="2175" spans="1:12">
      <c r="A2175" s="79"/>
      <c r="B2175" s="79"/>
      <c r="C2175" s="79"/>
      <c r="D2175" s="79"/>
      <c r="E2175" s="79"/>
      <c r="F2175" s="79"/>
      <c r="G2175" s="79"/>
      <c r="H2175" s="79"/>
      <c r="I2175" s="79"/>
      <c r="J2175" s="79"/>
      <c r="K2175" s="79"/>
      <c r="L2175" s="79"/>
    </row>
    <row r="2176" spans="1:12">
      <c r="A2176" s="79"/>
      <c r="B2176" s="79"/>
      <c r="C2176" s="79"/>
      <c r="D2176" s="79"/>
      <c r="E2176" s="79"/>
      <c r="F2176" s="79"/>
      <c r="G2176" s="79"/>
      <c r="H2176" s="79"/>
      <c r="I2176" s="79"/>
      <c r="J2176" s="79"/>
      <c r="K2176" s="79"/>
      <c r="L2176" s="79"/>
    </row>
    <row r="2177" spans="1:12">
      <c r="A2177" s="79"/>
      <c r="B2177" s="79"/>
      <c r="C2177" s="79"/>
      <c r="D2177" s="79"/>
      <c r="E2177" s="79"/>
      <c r="F2177" s="79"/>
      <c r="G2177" s="79"/>
      <c r="H2177" s="79"/>
      <c r="I2177" s="79"/>
      <c r="J2177" s="79"/>
      <c r="K2177" s="79"/>
      <c r="L2177" s="79"/>
    </row>
    <row r="2178" spans="1:12">
      <c r="A2178" s="79"/>
      <c r="B2178" s="79"/>
      <c r="C2178" s="79"/>
      <c r="D2178" s="79"/>
      <c r="E2178" s="79"/>
      <c r="F2178" s="79"/>
      <c r="G2178" s="79"/>
      <c r="H2178" s="79"/>
      <c r="I2178" s="79"/>
      <c r="J2178" s="79"/>
      <c r="K2178" s="79"/>
      <c r="L2178" s="79"/>
    </row>
    <row r="2179" spans="1:12">
      <c r="A2179" s="79"/>
      <c r="B2179" s="79"/>
      <c r="C2179" s="79"/>
      <c r="D2179" s="79"/>
      <c r="E2179" s="79"/>
      <c r="F2179" s="79"/>
      <c r="G2179" s="79"/>
      <c r="H2179" s="79"/>
      <c r="I2179" s="79"/>
      <c r="J2179" s="79"/>
      <c r="K2179" s="79"/>
      <c r="L2179" s="79"/>
    </row>
    <row r="2180" spans="1:12">
      <c r="A2180" s="79"/>
      <c r="B2180" s="79"/>
      <c r="C2180" s="79"/>
      <c r="D2180" s="79"/>
      <c r="E2180" s="79"/>
      <c r="F2180" s="79"/>
      <c r="G2180" s="79"/>
      <c r="H2180" s="79"/>
      <c r="I2180" s="79"/>
      <c r="J2180" s="79"/>
      <c r="K2180" s="79"/>
      <c r="L2180" s="79"/>
    </row>
    <row r="2181" spans="1:12">
      <c r="A2181" s="79"/>
      <c r="B2181" s="79"/>
      <c r="C2181" s="79"/>
      <c r="D2181" s="79"/>
      <c r="E2181" s="79"/>
      <c r="F2181" s="79"/>
      <c r="G2181" s="79"/>
      <c r="H2181" s="79"/>
      <c r="I2181" s="79"/>
      <c r="J2181" s="79"/>
      <c r="K2181" s="79"/>
      <c r="L2181" s="79"/>
    </row>
    <row r="2182" spans="1:12">
      <c r="A2182" s="79"/>
      <c r="B2182" s="79"/>
      <c r="C2182" s="79"/>
      <c r="D2182" s="79"/>
      <c r="E2182" s="79"/>
      <c r="F2182" s="79"/>
      <c r="G2182" s="79"/>
      <c r="H2182" s="79"/>
      <c r="I2182" s="79"/>
      <c r="J2182" s="79"/>
      <c r="K2182" s="79"/>
      <c r="L2182" s="79"/>
    </row>
    <row r="2183" spans="1:12">
      <c r="A2183" s="79"/>
      <c r="B2183" s="79"/>
      <c r="C2183" s="79"/>
      <c r="D2183" s="79"/>
      <c r="E2183" s="79"/>
      <c r="F2183" s="79"/>
      <c r="G2183" s="79"/>
      <c r="H2183" s="79"/>
      <c r="I2183" s="79"/>
      <c r="J2183" s="79"/>
      <c r="K2183" s="79"/>
      <c r="L2183" s="79"/>
    </row>
    <row r="2184" spans="1:12">
      <c r="A2184" s="79"/>
      <c r="B2184" s="79"/>
      <c r="C2184" s="79"/>
      <c r="D2184" s="79"/>
      <c r="E2184" s="79"/>
      <c r="F2184" s="79"/>
      <c r="G2184" s="79"/>
      <c r="H2184" s="79"/>
      <c r="I2184" s="79"/>
      <c r="J2184" s="79"/>
      <c r="K2184" s="79"/>
      <c r="L2184" s="79"/>
    </row>
    <row r="2185" spans="1:12">
      <c r="A2185" s="79"/>
      <c r="B2185" s="79"/>
      <c r="C2185" s="79"/>
      <c r="D2185" s="79"/>
      <c r="E2185" s="79"/>
      <c r="F2185" s="79"/>
      <c r="G2185" s="79"/>
      <c r="H2185" s="79"/>
      <c r="I2185" s="79"/>
      <c r="J2185" s="79"/>
      <c r="K2185" s="79"/>
      <c r="L2185" s="79"/>
    </row>
    <row r="2186" spans="1:12">
      <c r="A2186" s="79"/>
      <c r="B2186" s="79"/>
      <c r="C2186" s="79"/>
      <c r="D2186" s="79"/>
      <c r="E2186" s="79"/>
      <c r="F2186" s="79"/>
      <c r="G2186" s="79"/>
      <c r="H2186" s="79"/>
      <c r="I2186" s="79"/>
      <c r="J2186" s="79"/>
      <c r="K2186" s="79"/>
      <c r="L2186" s="79"/>
    </row>
    <row r="2187" spans="1:12">
      <c r="A2187" s="79"/>
      <c r="B2187" s="79"/>
      <c r="C2187" s="79"/>
      <c r="D2187" s="79"/>
      <c r="E2187" s="79"/>
      <c r="F2187" s="79"/>
      <c r="G2187" s="79"/>
      <c r="H2187" s="79"/>
      <c r="I2187" s="79"/>
      <c r="J2187" s="79"/>
      <c r="K2187" s="79"/>
      <c r="L2187" s="79"/>
    </row>
    <row r="2188" spans="1:12">
      <c r="A2188" s="79"/>
      <c r="B2188" s="79"/>
      <c r="C2188" s="79"/>
      <c r="D2188" s="79"/>
      <c r="E2188" s="79"/>
      <c r="F2188" s="79"/>
      <c r="G2188" s="79"/>
      <c r="H2188" s="79"/>
      <c r="I2188" s="79"/>
      <c r="J2188" s="79"/>
      <c r="K2188" s="79"/>
      <c r="L2188" s="79"/>
    </row>
    <row r="2189" spans="1:12">
      <c r="A2189" s="79"/>
      <c r="B2189" s="79"/>
      <c r="C2189" s="79"/>
      <c r="D2189" s="79"/>
      <c r="E2189" s="79"/>
      <c r="F2189" s="79"/>
      <c r="G2189" s="79"/>
      <c r="H2189" s="79"/>
      <c r="I2189" s="79"/>
      <c r="J2189" s="79"/>
      <c r="K2189" s="79"/>
      <c r="L2189" s="79"/>
    </row>
    <row r="2190" spans="1:12">
      <c r="A2190" s="79"/>
      <c r="B2190" s="79"/>
      <c r="C2190" s="79"/>
      <c r="D2190" s="79"/>
      <c r="E2190" s="79"/>
      <c r="F2190" s="79"/>
      <c r="G2190" s="79"/>
      <c r="H2190" s="79"/>
      <c r="I2190" s="79"/>
      <c r="J2190" s="79"/>
      <c r="K2190" s="79"/>
      <c r="L2190" s="79"/>
    </row>
    <row r="2191" spans="1:12">
      <c r="A2191" s="79"/>
      <c r="B2191" s="79"/>
      <c r="C2191" s="79"/>
      <c r="D2191" s="79"/>
      <c r="E2191" s="79"/>
      <c r="F2191" s="79"/>
      <c r="G2191" s="79"/>
      <c r="H2191" s="79"/>
      <c r="I2191" s="79"/>
      <c r="J2191" s="79"/>
      <c r="K2191" s="79"/>
      <c r="L2191" s="79"/>
    </row>
    <row r="2192" spans="1:12">
      <c r="A2192" s="79"/>
      <c r="B2192" s="79"/>
      <c r="C2192" s="79"/>
      <c r="D2192" s="79"/>
      <c r="E2192" s="79"/>
      <c r="F2192" s="79"/>
      <c r="G2192" s="79"/>
      <c r="H2192" s="79"/>
      <c r="I2192" s="79"/>
      <c r="J2192" s="79"/>
      <c r="K2192" s="79"/>
      <c r="L2192" s="79"/>
    </row>
    <row r="2193" spans="1:12">
      <c r="A2193" s="79"/>
      <c r="B2193" s="79"/>
      <c r="C2193" s="79"/>
      <c r="D2193" s="79"/>
      <c r="E2193" s="79"/>
      <c r="F2193" s="79"/>
      <c r="G2193" s="79"/>
      <c r="H2193" s="79"/>
      <c r="I2193" s="79"/>
      <c r="J2193" s="79"/>
      <c r="K2193" s="79"/>
      <c r="L2193" s="79"/>
    </row>
    <row r="2194" spans="1:12">
      <c r="A2194" s="79"/>
      <c r="B2194" s="79"/>
      <c r="C2194" s="79"/>
      <c r="D2194" s="79"/>
      <c r="E2194" s="79"/>
      <c r="F2194" s="79"/>
      <c r="G2194" s="79"/>
      <c r="H2194" s="79"/>
      <c r="I2194" s="79"/>
      <c r="J2194" s="79"/>
      <c r="K2194" s="79"/>
      <c r="L2194" s="79"/>
    </row>
    <row r="2195" spans="1:12">
      <c r="A2195" s="79"/>
      <c r="B2195" s="79"/>
      <c r="C2195" s="79"/>
      <c r="D2195" s="79"/>
      <c r="E2195" s="79"/>
      <c r="F2195" s="79"/>
      <c r="G2195" s="79"/>
      <c r="H2195" s="79"/>
      <c r="I2195" s="79"/>
      <c r="J2195" s="79"/>
      <c r="K2195" s="79"/>
      <c r="L2195" s="79"/>
    </row>
    <row r="2196" spans="1:12">
      <c r="A2196" s="79"/>
      <c r="B2196" s="79"/>
      <c r="C2196" s="79"/>
      <c r="D2196" s="79"/>
      <c r="E2196" s="79"/>
      <c r="F2196" s="79"/>
      <c r="G2196" s="79"/>
      <c r="H2196" s="79"/>
      <c r="I2196" s="79"/>
      <c r="J2196" s="79"/>
      <c r="K2196" s="79"/>
      <c r="L2196" s="79"/>
    </row>
    <row r="2197" spans="1:12">
      <c r="A2197" s="79"/>
      <c r="B2197" s="79"/>
      <c r="C2197" s="79"/>
      <c r="D2197" s="79"/>
      <c r="E2197" s="79"/>
      <c r="F2197" s="79"/>
      <c r="G2197" s="79"/>
      <c r="H2197" s="79"/>
      <c r="I2197" s="79"/>
      <c r="J2197" s="79"/>
      <c r="K2197" s="79"/>
      <c r="L2197" s="79"/>
    </row>
    <row r="2198" spans="1:12">
      <c r="A2198" s="79"/>
      <c r="B2198" s="79"/>
      <c r="C2198" s="79"/>
      <c r="D2198" s="79"/>
      <c r="E2198" s="79"/>
      <c r="F2198" s="79"/>
      <c r="G2198" s="79"/>
      <c r="H2198" s="79"/>
      <c r="I2198" s="79"/>
      <c r="J2198" s="79"/>
      <c r="K2198" s="79"/>
      <c r="L2198" s="79"/>
    </row>
    <row r="2199" spans="1:12">
      <c r="A2199" s="79"/>
      <c r="B2199" s="79"/>
      <c r="C2199" s="79"/>
      <c r="D2199" s="79"/>
      <c r="E2199" s="79"/>
      <c r="F2199" s="79"/>
      <c r="G2199" s="79"/>
      <c r="H2199" s="79"/>
      <c r="I2199" s="79"/>
      <c r="J2199" s="79"/>
      <c r="K2199" s="79"/>
      <c r="L2199" s="79"/>
    </row>
    <row r="2200" spans="1:12">
      <c r="A2200" s="79"/>
      <c r="B2200" s="79"/>
      <c r="C2200" s="79"/>
      <c r="D2200" s="79"/>
      <c r="E2200" s="79"/>
      <c r="F2200" s="79"/>
      <c r="G2200" s="79"/>
      <c r="H2200" s="79"/>
      <c r="I2200" s="79"/>
      <c r="J2200" s="79"/>
      <c r="K2200" s="79"/>
      <c r="L2200" s="79"/>
    </row>
    <row r="2201" spans="1:12">
      <c r="A2201" s="79"/>
      <c r="B2201" s="79"/>
      <c r="C2201" s="79"/>
      <c r="D2201" s="79"/>
      <c r="E2201" s="79"/>
      <c r="F2201" s="79"/>
      <c r="G2201" s="79"/>
      <c r="H2201" s="79"/>
      <c r="I2201" s="79"/>
      <c r="J2201" s="79"/>
      <c r="K2201" s="79"/>
      <c r="L2201" s="79"/>
    </row>
    <row r="2202" spans="1:12">
      <c r="A2202" s="79"/>
      <c r="B2202" s="79"/>
      <c r="C2202" s="79"/>
      <c r="D2202" s="79"/>
      <c r="E2202" s="79"/>
      <c r="F2202" s="79"/>
      <c r="G2202" s="79"/>
      <c r="H2202" s="79"/>
      <c r="I2202" s="79"/>
      <c r="J2202" s="79"/>
      <c r="K2202" s="79"/>
      <c r="L2202" s="79"/>
    </row>
    <row r="2203" spans="1:12">
      <c r="A2203" s="79"/>
      <c r="B2203" s="79"/>
      <c r="C2203" s="79"/>
      <c r="D2203" s="79"/>
      <c r="E2203" s="79"/>
      <c r="F2203" s="79"/>
      <c r="G2203" s="79"/>
      <c r="H2203" s="79"/>
      <c r="I2203" s="79"/>
      <c r="J2203" s="79"/>
      <c r="K2203" s="79"/>
      <c r="L2203" s="79"/>
    </row>
    <row r="2204" spans="1:12">
      <c r="A2204" s="79"/>
      <c r="B2204" s="79"/>
      <c r="C2204" s="79"/>
      <c r="D2204" s="79"/>
      <c r="E2204" s="79"/>
      <c r="F2204" s="79"/>
      <c r="G2204" s="79"/>
      <c r="H2204" s="79"/>
      <c r="I2204" s="79"/>
      <c r="J2204" s="79"/>
      <c r="K2204" s="79"/>
      <c r="L2204" s="79"/>
    </row>
    <row r="2205" spans="1:12">
      <c r="A2205" s="79"/>
      <c r="B2205" s="79"/>
      <c r="C2205" s="79"/>
      <c r="D2205" s="79"/>
      <c r="E2205" s="79"/>
      <c r="F2205" s="79"/>
      <c r="G2205" s="79"/>
      <c r="H2205" s="79"/>
      <c r="I2205" s="79"/>
      <c r="J2205" s="79"/>
      <c r="K2205" s="79"/>
      <c r="L2205" s="79"/>
    </row>
    <row r="2206" spans="1:12">
      <c r="A2206" s="79"/>
      <c r="B2206" s="79"/>
      <c r="C2206" s="79"/>
      <c r="D2206" s="79"/>
      <c r="E2206" s="79"/>
      <c r="F2206" s="79"/>
      <c r="G2206" s="79"/>
      <c r="H2206" s="79"/>
      <c r="I2206" s="79"/>
      <c r="J2206" s="79"/>
      <c r="K2206" s="79"/>
      <c r="L2206" s="79"/>
    </row>
    <row r="2207" spans="1:12">
      <c r="A2207" s="79"/>
      <c r="B2207" s="79"/>
      <c r="C2207" s="79"/>
      <c r="D2207" s="79"/>
      <c r="E2207" s="79"/>
      <c r="F2207" s="79"/>
      <c r="G2207" s="79"/>
      <c r="H2207" s="79"/>
      <c r="I2207" s="79"/>
      <c r="J2207" s="79"/>
      <c r="K2207" s="79"/>
      <c r="L2207" s="79"/>
    </row>
    <row r="2208" spans="1:12">
      <c r="A2208" s="79"/>
      <c r="B2208" s="79"/>
      <c r="C2208" s="79"/>
      <c r="D2208" s="79"/>
      <c r="E2208" s="79"/>
      <c r="F2208" s="79"/>
      <c r="G2208" s="79"/>
      <c r="H2208" s="79"/>
      <c r="I2208" s="79"/>
      <c r="J2208" s="79"/>
      <c r="K2208" s="79"/>
      <c r="L2208" s="79"/>
    </row>
    <row r="2209" spans="1:12">
      <c r="A2209" s="79"/>
      <c r="B2209" s="79"/>
      <c r="C2209" s="79"/>
      <c r="D2209" s="79"/>
      <c r="E2209" s="79"/>
      <c r="F2209" s="79"/>
      <c r="G2209" s="79"/>
      <c r="H2209" s="79"/>
      <c r="I2209" s="79"/>
      <c r="J2209" s="79"/>
      <c r="K2209" s="79"/>
      <c r="L2209" s="79"/>
    </row>
    <row r="2210" spans="1:12">
      <c r="A2210" s="79"/>
      <c r="B2210" s="79"/>
      <c r="C2210" s="79"/>
      <c r="D2210" s="79"/>
      <c r="E2210" s="79"/>
      <c r="F2210" s="79"/>
      <c r="G2210" s="79"/>
      <c r="H2210" s="79"/>
      <c r="I2210" s="79"/>
      <c r="J2210" s="79"/>
      <c r="K2210" s="79"/>
      <c r="L2210" s="79"/>
    </row>
    <row r="2211" spans="1:12">
      <c r="A2211" s="79"/>
      <c r="B2211" s="79"/>
      <c r="C2211" s="79"/>
      <c r="D2211" s="79"/>
      <c r="E2211" s="79"/>
      <c r="F2211" s="79"/>
      <c r="G2211" s="79"/>
      <c r="H2211" s="79"/>
      <c r="I2211" s="79"/>
      <c r="J2211" s="79"/>
      <c r="K2211" s="79"/>
      <c r="L2211" s="79"/>
    </row>
    <row r="2212" spans="1:12">
      <c r="A2212" s="79"/>
      <c r="B2212" s="79"/>
      <c r="C2212" s="79"/>
      <c r="D2212" s="79"/>
      <c r="E2212" s="79"/>
      <c r="F2212" s="79"/>
      <c r="G2212" s="79"/>
      <c r="H2212" s="79"/>
      <c r="I2212" s="79"/>
      <c r="J2212" s="79"/>
      <c r="K2212" s="79"/>
      <c r="L2212" s="79"/>
    </row>
    <row r="2213" spans="1:12">
      <c r="A2213" s="79"/>
      <c r="B2213" s="79"/>
      <c r="C2213" s="79"/>
      <c r="D2213" s="79"/>
      <c r="E2213" s="79"/>
      <c r="F2213" s="79"/>
      <c r="G2213" s="79"/>
      <c r="H2213" s="79"/>
      <c r="I2213" s="79"/>
      <c r="J2213" s="79"/>
      <c r="K2213" s="79"/>
      <c r="L2213" s="79"/>
    </row>
    <row r="2214" spans="1:12">
      <c r="A2214" s="79"/>
      <c r="B2214" s="79"/>
      <c r="C2214" s="79"/>
      <c r="D2214" s="79"/>
      <c r="E2214" s="79"/>
      <c r="F2214" s="79"/>
      <c r="G2214" s="79"/>
      <c r="H2214" s="79"/>
      <c r="I2214" s="79"/>
      <c r="J2214" s="79"/>
      <c r="K2214" s="79"/>
      <c r="L2214" s="79"/>
    </row>
    <row r="2215" spans="1:12">
      <c r="A2215" s="79"/>
      <c r="B2215" s="79"/>
      <c r="C2215" s="79"/>
      <c r="D2215" s="79"/>
      <c r="E2215" s="79"/>
      <c r="F2215" s="79"/>
      <c r="G2215" s="79"/>
      <c r="H2215" s="79"/>
      <c r="I2215" s="79"/>
      <c r="J2215" s="79"/>
      <c r="K2215" s="79"/>
      <c r="L2215" s="79"/>
    </row>
    <row r="2216" spans="1:12">
      <c r="A2216" s="79"/>
      <c r="B2216" s="79"/>
      <c r="C2216" s="79"/>
      <c r="D2216" s="79"/>
      <c r="E2216" s="79"/>
      <c r="F2216" s="79"/>
      <c r="G2216" s="79"/>
      <c r="H2216" s="79"/>
      <c r="I2216" s="79"/>
      <c r="J2216" s="79"/>
      <c r="K2216" s="79"/>
      <c r="L2216" s="79"/>
    </row>
    <row r="2217" spans="1:12">
      <c r="A2217" s="79"/>
      <c r="B2217" s="79"/>
      <c r="C2217" s="79"/>
      <c r="D2217" s="79"/>
      <c r="E2217" s="79"/>
      <c r="F2217" s="79"/>
      <c r="G2217" s="79"/>
      <c r="H2217" s="79"/>
      <c r="I2217" s="79"/>
      <c r="J2217" s="79"/>
      <c r="K2217" s="79"/>
      <c r="L2217" s="79"/>
    </row>
    <row r="2218" spans="1:12">
      <c r="A2218" s="79"/>
      <c r="B2218" s="79"/>
      <c r="C2218" s="79"/>
      <c r="D2218" s="79"/>
      <c r="E2218" s="79"/>
      <c r="F2218" s="79"/>
      <c r="G2218" s="79"/>
      <c r="H2218" s="79"/>
      <c r="I2218" s="79"/>
      <c r="J2218" s="79"/>
      <c r="K2218" s="79"/>
      <c r="L2218" s="79"/>
    </row>
    <row r="2219" spans="1:12">
      <c r="A2219" s="79"/>
      <c r="B2219" s="79"/>
      <c r="C2219" s="79"/>
      <c r="D2219" s="79"/>
      <c r="E2219" s="79"/>
      <c r="F2219" s="79"/>
      <c r="G2219" s="79"/>
      <c r="H2219" s="79"/>
      <c r="I2219" s="79"/>
      <c r="J2219" s="79"/>
      <c r="K2219" s="79"/>
      <c r="L2219" s="79"/>
    </row>
    <row r="2220" spans="1:12">
      <c r="A2220" s="79"/>
      <c r="B2220" s="79"/>
      <c r="C2220" s="79"/>
      <c r="D2220" s="79"/>
      <c r="E2220" s="79"/>
      <c r="F2220" s="79"/>
      <c r="G2220" s="79"/>
      <c r="H2220" s="79"/>
      <c r="I2220" s="79"/>
      <c r="J2220" s="79"/>
      <c r="K2220" s="79"/>
      <c r="L2220" s="79"/>
    </row>
    <row r="2221" spans="1:12">
      <c r="A2221" s="79"/>
      <c r="B2221" s="79"/>
      <c r="C2221" s="79"/>
      <c r="D2221" s="79"/>
      <c r="E2221" s="79"/>
      <c r="F2221" s="79"/>
      <c r="G2221" s="79"/>
      <c r="H2221" s="79"/>
      <c r="I2221" s="79"/>
      <c r="J2221" s="79"/>
      <c r="K2221" s="79"/>
      <c r="L2221" s="79"/>
    </row>
    <row r="2222" spans="1:12">
      <c r="A2222" s="79"/>
      <c r="B2222" s="79"/>
      <c r="C2222" s="79"/>
      <c r="D2222" s="79"/>
      <c r="E2222" s="79"/>
      <c r="F2222" s="79"/>
      <c r="G2222" s="79"/>
      <c r="H2222" s="79"/>
      <c r="I2222" s="79"/>
      <c r="J2222" s="79"/>
      <c r="K2222" s="79"/>
      <c r="L2222" s="79"/>
    </row>
    <row r="2223" spans="1:12">
      <c r="A2223" s="79"/>
      <c r="B2223" s="79"/>
      <c r="C2223" s="79"/>
      <c r="D2223" s="79"/>
      <c r="E2223" s="79"/>
      <c r="F2223" s="79"/>
      <c r="G2223" s="79"/>
      <c r="H2223" s="79"/>
      <c r="I2223" s="79"/>
      <c r="J2223" s="79"/>
      <c r="K2223" s="79"/>
      <c r="L2223" s="79"/>
    </row>
    <row r="2224" spans="1:12">
      <c r="A2224" s="79"/>
      <c r="B2224" s="79"/>
      <c r="C2224" s="79"/>
      <c r="D2224" s="79"/>
      <c r="E2224" s="79"/>
      <c r="F2224" s="79"/>
      <c r="G2224" s="79"/>
      <c r="H2224" s="79"/>
      <c r="I2224" s="79"/>
      <c r="J2224" s="79"/>
      <c r="K2224" s="79"/>
      <c r="L2224" s="79"/>
    </row>
    <row r="2225" spans="1:12">
      <c r="A2225" s="79"/>
      <c r="B2225" s="79"/>
      <c r="C2225" s="79"/>
      <c r="D2225" s="79"/>
      <c r="E2225" s="79"/>
      <c r="F2225" s="79"/>
      <c r="G2225" s="79"/>
      <c r="H2225" s="79"/>
      <c r="I2225" s="79"/>
      <c r="J2225" s="79"/>
      <c r="K2225" s="79"/>
      <c r="L2225" s="79"/>
    </row>
    <row r="2226" spans="1:12">
      <c r="A2226" s="79"/>
      <c r="B2226" s="79"/>
      <c r="C2226" s="79"/>
      <c r="D2226" s="79"/>
      <c r="E2226" s="79"/>
      <c r="F2226" s="79"/>
      <c r="G2226" s="79"/>
      <c r="H2226" s="79"/>
      <c r="I2226" s="79"/>
      <c r="J2226" s="79"/>
      <c r="K2226" s="79"/>
      <c r="L2226" s="79"/>
    </row>
    <row r="2227" spans="1:12">
      <c r="A2227" s="79"/>
      <c r="B2227" s="79"/>
      <c r="C2227" s="79"/>
      <c r="D2227" s="79"/>
      <c r="E2227" s="79"/>
      <c r="F2227" s="79"/>
      <c r="G2227" s="79"/>
      <c r="H2227" s="79"/>
      <c r="I2227" s="79"/>
      <c r="J2227" s="79"/>
      <c r="K2227" s="79"/>
      <c r="L2227" s="79"/>
    </row>
    <row r="2228" spans="1:12">
      <c r="A2228" s="79"/>
      <c r="B2228" s="79"/>
      <c r="C2228" s="79"/>
      <c r="D2228" s="79"/>
      <c r="E2228" s="79"/>
      <c r="F2228" s="79"/>
      <c r="G2228" s="79"/>
      <c r="H2228" s="79"/>
      <c r="I2228" s="79"/>
      <c r="J2228" s="79"/>
      <c r="K2228" s="79"/>
      <c r="L2228" s="79"/>
    </row>
    <row r="2229" spans="1:12">
      <c r="A2229" s="79"/>
      <c r="B2229" s="79"/>
      <c r="C2229" s="79"/>
      <c r="D2229" s="79"/>
      <c r="E2229" s="79"/>
      <c r="F2229" s="79"/>
      <c r="G2229" s="79"/>
      <c r="H2229" s="79"/>
      <c r="I2229" s="79"/>
      <c r="J2229" s="79"/>
      <c r="K2229" s="79"/>
      <c r="L2229" s="79"/>
    </row>
    <row r="2230" spans="1:12">
      <c r="A2230" s="79"/>
      <c r="B2230" s="79"/>
      <c r="C2230" s="79"/>
      <c r="D2230" s="79"/>
      <c r="E2230" s="79"/>
      <c r="F2230" s="79"/>
      <c r="G2230" s="79"/>
      <c r="H2230" s="79"/>
      <c r="I2230" s="79"/>
      <c r="J2230" s="79"/>
      <c r="K2230" s="79"/>
      <c r="L2230" s="79"/>
    </row>
    <row r="2231" spans="1:12">
      <c r="A2231" s="79"/>
      <c r="B2231" s="79"/>
      <c r="C2231" s="79"/>
      <c r="D2231" s="79"/>
      <c r="E2231" s="79"/>
      <c r="F2231" s="79"/>
      <c r="G2231" s="79"/>
      <c r="H2231" s="79"/>
      <c r="I2231" s="79"/>
      <c r="J2231" s="79"/>
      <c r="K2231" s="79"/>
      <c r="L2231" s="79"/>
    </row>
    <row r="2232" spans="1:12">
      <c r="A2232" s="79"/>
      <c r="B2232" s="79"/>
      <c r="C2232" s="79"/>
      <c r="D2232" s="79"/>
      <c r="E2232" s="79"/>
      <c r="F2232" s="79"/>
      <c r="G2232" s="79"/>
      <c r="H2232" s="79"/>
      <c r="I2232" s="79"/>
      <c r="J2232" s="79"/>
      <c r="K2232" s="79"/>
      <c r="L2232" s="79"/>
    </row>
    <row r="2233" spans="1:12">
      <c r="A2233" s="79"/>
      <c r="B2233" s="79"/>
      <c r="C2233" s="79"/>
      <c r="D2233" s="79"/>
      <c r="E2233" s="79"/>
      <c r="F2233" s="79"/>
      <c r="G2233" s="79"/>
      <c r="H2233" s="79"/>
      <c r="I2233" s="79"/>
      <c r="J2233" s="79"/>
      <c r="K2233" s="79"/>
      <c r="L2233" s="79"/>
    </row>
    <row r="2234" spans="1:12">
      <c r="A2234" s="79"/>
      <c r="B2234" s="79"/>
      <c r="C2234" s="79"/>
      <c r="D2234" s="79"/>
      <c r="E2234" s="79"/>
      <c r="F2234" s="79"/>
      <c r="G2234" s="79"/>
      <c r="H2234" s="79"/>
      <c r="I2234" s="79"/>
      <c r="J2234" s="79"/>
      <c r="K2234" s="79"/>
      <c r="L2234" s="79"/>
    </row>
    <row r="2235" spans="1:12">
      <c r="A2235" s="79"/>
      <c r="B2235" s="79"/>
      <c r="C2235" s="79"/>
      <c r="D2235" s="79"/>
      <c r="E2235" s="79"/>
      <c r="F2235" s="79"/>
      <c r="G2235" s="79"/>
      <c r="H2235" s="79"/>
      <c r="I2235" s="79"/>
      <c r="J2235" s="79"/>
      <c r="K2235" s="79"/>
      <c r="L2235" s="79"/>
    </row>
    <row r="2236" spans="1:12">
      <c r="A2236" s="79"/>
      <c r="B2236" s="79"/>
      <c r="C2236" s="79"/>
      <c r="D2236" s="79"/>
      <c r="E2236" s="79"/>
      <c r="F2236" s="79"/>
      <c r="G2236" s="79"/>
      <c r="H2236" s="79"/>
      <c r="I2236" s="79"/>
      <c r="J2236" s="79"/>
      <c r="K2236" s="79"/>
      <c r="L2236" s="79"/>
    </row>
    <row r="2237" spans="1:12">
      <c r="A2237" s="79"/>
      <c r="B2237" s="79"/>
      <c r="C2237" s="79"/>
      <c r="D2237" s="79"/>
      <c r="E2237" s="79"/>
      <c r="F2237" s="79"/>
      <c r="G2237" s="79"/>
      <c r="H2237" s="79"/>
      <c r="I2237" s="79"/>
      <c r="J2237" s="79"/>
      <c r="K2237" s="79"/>
      <c r="L2237" s="79"/>
    </row>
    <row r="2238" spans="1:12">
      <c r="A2238" s="79"/>
      <c r="B2238" s="79"/>
      <c r="C2238" s="79"/>
      <c r="D2238" s="79"/>
      <c r="E2238" s="79"/>
      <c r="F2238" s="79"/>
      <c r="G2238" s="79"/>
      <c r="H2238" s="79"/>
      <c r="I2238" s="79"/>
      <c r="J2238" s="79"/>
      <c r="K2238" s="79"/>
      <c r="L2238" s="79"/>
    </row>
    <row r="2239" spans="1:12">
      <c r="A2239" s="79"/>
      <c r="B2239" s="79"/>
      <c r="C2239" s="79"/>
      <c r="D2239" s="79"/>
      <c r="E2239" s="79"/>
      <c r="F2239" s="79"/>
      <c r="G2239" s="79"/>
      <c r="H2239" s="79"/>
      <c r="I2239" s="79"/>
      <c r="J2239" s="79"/>
      <c r="K2239" s="79"/>
      <c r="L2239" s="79"/>
    </row>
    <row r="2240" spans="1:12">
      <c r="A2240" s="79"/>
      <c r="B2240" s="79"/>
      <c r="C2240" s="79"/>
      <c r="D2240" s="79"/>
      <c r="E2240" s="79"/>
      <c r="F2240" s="79"/>
      <c r="G2240" s="79"/>
      <c r="H2240" s="79"/>
      <c r="I2240" s="79"/>
      <c r="J2240" s="79"/>
      <c r="K2240" s="79"/>
      <c r="L2240" s="79"/>
    </row>
    <row r="2241" spans="1:12">
      <c r="A2241" s="79"/>
      <c r="B2241" s="79"/>
      <c r="C2241" s="79"/>
      <c r="D2241" s="79"/>
      <c r="E2241" s="79"/>
      <c r="F2241" s="79"/>
      <c r="G2241" s="79"/>
      <c r="H2241" s="79"/>
      <c r="I2241" s="79"/>
      <c r="J2241" s="79"/>
      <c r="K2241" s="79"/>
      <c r="L2241" s="79"/>
    </row>
    <row r="2242" spans="1:12">
      <c r="A2242" s="79"/>
      <c r="B2242" s="79"/>
      <c r="C2242" s="79"/>
      <c r="D2242" s="79"/>
      <c r="E2242" s="79"/>
      <c r="F2242" s="79"/>
      <c r="G2242" s="79"/>
      <c r="H2242" s="79"/>
      <c r="I2242" s="79"/>
      <c r="J2242" s="79"/>
      <c r="K2242" s="79"/>
      <c r="L2242" s="79"/>
    </row>
    <row r="2243" spans="1:12">
      <c r="A2243" s="79"/>
      <c r="B2243" s="79"/>
      <c r="C2243" s="79"/>
      <c r="D2243" s="79"/>
      <c r="E2243" s="79"/>
      <c r="F2243" s="79"/>
      <c r="G2243" s="79"/>
      <c r="H2243" s="79"/>
      <c r="I2243" s="79"/>
      <c r="J2243" s="79"/>
      <c r="K2243" s="79"/>
      <c r="L2243" s="79"/>
    </row>
    <row r="2244" spans="1:12">
      <c r="A2244" s="79"/>
      <c r="B2244" s="79"/>
      <c r="C2244" s="79"/>
      <c r="D2244" s="79"/>
      <c r="E2244" s="79"/>
      <c r="F2244" s="79"/>
      <c r="G2244" s="79"/>
      <c r="H2244" s="79"/>
      <c r="I2244" s="79"/>
      <c r="J2244" s="79"/>
      <c r="K2244" s="79"/>
      <c r="L2244" s="79"/>
    </row>
    <row r="2245" spans="1:12">
      <c r="A2245" s="79"/>
      <c r="B2245" s="79"/>
      <c r="C2245" s="79"/>
      <c r="D2245" s="79"/>
      <c r="E2245" s="79"/>
      <c r="F2245" s="79"/>
      <c r="G2245" s="79"/>
      <c r="H2245" s="79"/>
      <c r="I2245" s="79"/>
      <c r="J2245" s="79"/>
      <c r="K2245" s="79"/>
      <c r="L2245" s="79"/>
    </row>
    <row r="2246" spans="1:12">
      <c r="A2246" s="79"/>
      <c r="B2246" s="79"/>
      <c r="C2246" s="79"/>
      <c r="D2246" s="79"/>
      <c r="E2246" s="79"/>
      <c r="F2246" s="79"/>
      <c r="G2246" s="79"/>
      <c r="H2246" s="79"/>
      <c r="I2246" s="79"/>
      <c r="J2246" s="79"/>
      <c r="K2246" s="79"/>
      <c r="L2246" s="79"/>
    </row>
    <row r="2247" spans="1:12">
      <c r="A2247" s="79"/>
      <c r="B2247" s="79"/>
      <c r="C2247" s="79"/>
      <c r="D2247" s="79"/>
      <c r="E2247" s="79"/>
      <c r="F2247" s="79"/>
      <c r="G2247" s="79"/>
      <c r="H2247" s="79"/>
      <c r="I2247" s="79"/>
      <c r="J2247" s="79"/>
      <c r="K2247" s="79"/>
      <c r="L2247" s="79"/>
    </row>
    <row r="2248" spans="1:12">
      <c r="A2248" s="79"/>
      <c r="B2248" s="79"/>
      <c r="C2248" s="79"/>
      <c r="D2248" s="79"/>
      <c r="E2248" s="79"/>
      <c r="F2248" s="79"/>
      <c r="G2248" s="79"/>
      <c r="H2248" s="79"/>
      <c r="I2248" s="79"/>
      <c r="J2248" s="79"/>
      <c r="K2248" s="79"/>
      <c r="L2248" s="79"/>
    </row>
    <row r="2249" spans="1:12">
      <c r="A2249" s="79"/>
      <c r="B2249" s="79"/>
      <c r="C2249" s="79"/>
      <c r="D2249" s="79"/>
      <c r="E2249" s="79"/>
      <c r="F2249" s="79"/>
      <c r="G2249" s="79"/>
      <c r="H2249" s="79"/>
      <c r="I2249" s="79"/>
      <c r="J2249" s="79"/>
      <c r="K2249" s="79"/>
      <c r="L2249" s="79"/>
    </row>
    <row r="2250" spans="1:12">
      <c r="A2250" s="79"/>
      <c r="B2250" s="79"/>
      <c r="C2250" s="79"/>
      <c r="D2250" s="79"/>
      <c r="E2250" s="79"/>
      <c r="F2250" s="79"/>
      <c r="G2250" s="79"/>
      <c r="H2250" s="79"/>
      <c r="I2250" s="79"/>
      <c r="J2250" s="79"/>
      <c r="K2250" s="79"/>
      <c r="L2250" s="79"/>
    </row>
    <row r="2251" spans="1:12">
      <c r="A2251" s="79"/>
      <c r="B2251" s="79"/>
      <c r="C2251" s="79"/>
      <c r="D2251" s="79"/>
      <c r="E2251" s="79"/>
      <c r="F2251" s="79"/>
      <c r="G2251" s="79"/>
      <c r="H2251" s="79"/>
      <c r="I2251" s="79"/>
      <c r="J2251" s="79"/>
      <c r="K2251" s="79"/>
      <c r="L2251" s="79"/>
    </row>
    <row r="2252" spans="1:12">
      <c r="A2252" s="79"/>
      <c r="B2252" s="79"/>
      <c r="C2252" s="79"/>
      <c r="D2252" s="79"/>
      <c r="E2252" s="79"/>
      <c r="F2252" s="79"/>
      <c r="G2252" s="79"/>
      <c r="H2252" s="79"/>
      <c r="I2252" s="79"/>
      <c r="J2252" s="79"/>
      <c r="K2252" s="79"/>
      <c r="L2252" s="79"/>
    </row>
    <row r="2253" spans="1:12">
      <c r="A2253" s="79"/>
      <c r="B2253" s="79"/>
      <c r="C2253" s="79"/>
      <c r="D2253" s="79"/>
      <c r="E2253" s="79"/>
      <c r="F2253" s="79"/>
      <c r="G2253" s="79"/>
      <c r="H2253" s="79"/>
      <c r="I2253" s="79"/>
      <c r="J2253" s="79"/>
      <c r="K2253" s="79"/>
      <c r="L2253" s="79"/>
    </row>
    <row r="2254" spans="1:12">
      <c r="A2254" s="79"/>
      <c r="B2254" s="79"/>
      <c r="C2254" s="79"/>
      <c r="D2254" s="79"/>
      <c r="E2254" s="79"/>
      <c r="F2254" s="79"/>
      <c r="G2254" s="79"/>
      <c r="H2254" s="79"/>
      <c r="I2254" s="79"/>
      <c r="J2254" s="79"/>
      <c r="K2254" s="79"/>
      <c r="L2254" s="79"/>
    </row>
    <row r="2255" spans="1:12">
      <c r="A2255" s="79"/>
      <c r="B2255" s="79"/>
      <c r="C2255" s="79"/>
      <c r="D2255" s="79"/>
      <c r="E2255" s="79"/>
      <c r="F2255" s="79"/>
      <c r="G2255" s="79"/>
      <c r="H2255" s="79"/>
      <c r="I2255" s="79"/>
      <c r="J2255" s="79"/>
      <c r="K2255" s="79"/>
      <c r="L2255" s="79"/>
    </row>
    <row r="2256" spans="1:12">
      <c r="A2256" s="79"/>
      <c r="B2256" s="79"/>
      <c r="C2256" s="79"/>
      <c r="D2256" s="79"/>
      <c r="E2256" s="79"/>
      <c r="F2256" s="79"/>
      <c r="G2256" s="79"/>
      <c r="H2256" s="79"/>
      <c r="I2256" s="79"/>
      <c r="J2256" s="79"/>
      <c r="K2256" s="79"/>
      <c r="L2256" s="79"/>
    </row>
    <row r="2257" spans="1:12">
      <c r="A2257" s="79"/>
      <c r="B2257" s="79"/>
      <c r="C2257" s="79"/>
      <c r="D2257" s="79"/>
      <c r="E2257" s="79"/>
      <c r="F2257" s="79"/>
      <c r="G2257" s="79"/>
      <c r="H2257" s="79"/>
      <c r="I2257" s="79"/>
      <c r="J2257" s="79"/>
      <c r="K2257" s="79"/>
      <c r="L2257" s="79"/>
    </row>
    <row r="2258" spans="1:12">
      <c r="A2258" s="79"/>
      <c r="B2258" s="79"/>
      <c r="C2258" s="79"/>
      <c r="D2258" s="79"/>
      <c r="E2258" s="79"/>
      <c r="F2258" s="79"/>
      <c r="G2258" s="79"/>
      <c r="H2258" s="79"/>
      <c r="I2258" s="79"/>
      <c r="J2258" s="79"/>
      <c r="K2258" s="79"/>
      <c r="L2258" s="79"/>
    </row>
    <row r="2259" spans="1:12">
      <c r="A2259" s="79"/>
      <c r="B2259" s="79"/>
      <c r="C2259" s="79"/>
      <c r="D2259" s="79"/>
      <c r="E2259" s="79"/>
      <c r="F2259" s="79"/>
      <c r="G2259" s="79"/>
      <c r="H2259" s="79"/>
      <c r="I2259" s="79"/>
      <c r="J2259" s="79"/>
      <c r="K2259" s="79"/>
      <c r="L2259" s="79"/>
    </row>
    <row r="2260" spans="1:12">
      <c r="A2260" s="79"/>
      <c r="B2260" s="79"/>
      <c r="C2260" s="79"/>
      <c r="D2260" s="79"/>
      <c r="E2260" s="79"/>
      <c r="F2260" s="79"/>
      <c r="G2260" s="79"/>
      <c r="H2260" s="79"/>
      <c r="I2260" s="79"/>
      <c r="J2260" s="79"/>
      <c r="K2260" s="79"/>
      <c r="L2260" s="79"/>
    </row>
    <row r="2261" spans="1:12">
      <c r="A2261" s="79"/>
      <c r="B2261" s="79"/>
      <c r="C2261" s="79"/>
      <c r="D2261" s="79"/>
      <c r="E2261" s="79"/>
      <c r="F2261" s="79"/>
      <c r="G2261" s="79"/>
      <c r="H2261" s="79"/>
      <c r="I2261" s="79"/>
      <c r="J2261" s="79"/>
      <c r="K2261" s="79"/>
      <c r="L2261" s="79"/>
    </row>
    <row r="2262" spans="1:12">
      <c r="A2262" s="79"/>
      <c r="B2262" s="79"/>
      <c r="C2262" s="79"/>
      <c r="D2262" s="79"/>
      <c r="E2262" s="79"/>
      <c r="F2262" s="79"/>
      <c r="G2262" s="79"/>
      <c r="H2262" s="79"/>
      <c r="I2262" s="79"/>
      <c r="J2262" s="79"/>
      <c r="K2262" s="79"/>
      <c r="L2262" s="79"/>
    </row>
    <row r="2263" spans="1:12">
      <c r="A2263" s="79"/>
      <c r="B2263" s="79"/>
      <c r="C2263" s="79"/>
      <c r="D2263" s="79"/>
      <c r="E2263" s="79"/>
      <c r="F2263" s="79"/>
      <c r="G2263" s="79"/>
      <c r="H2263" s="79"/>
      <c r="I2263" s="79"/>
      <c r="J2263" s="79"/>
      <c r="K2263" s="79"/>
      <c r="L2263" s="79"/>
    </row>
    <row r="2264" spans="1:12">
      <c r="A2264" s="79"/>
      <c r="B2264" s="79"/>
      <c r="C2264" s="79"/>
      <c r="D2264" s="79"/>
      <c r="E2264" s="79"/>
      <c r="F2264" s="79"/>
      <c r="G2264" s="79"/>
      <c r="H2264" s="79"/>
      <c r="I2264" s="79"/>
      <c r="J2264" s="79"/>
      <c r="K2264" s="79"/>
      <c r="L2264" s="79"/>
    </row>
    <row r="2265" spans="1:12">
      <c r="A2265" s="79"/>
      <c r="B2265" s="79"/>
      <c r="C2265" s="79"/>
      <c r="D2265" s="79"/>
      <c r="E2265" s="79"/>
      <c r="F2265" s="79"/>
      <c r="G2265" s="79"/>
      <c r="H2265" s="79"/>
      <c r="I2265" s="79"/>
      <c r="J2265" s="79"/>
      <c r="K2265" s="79"/>
      <c r="L2265" s="79"/>
    </row>
    <row r="2266" spans="1:12">
      <c r="A2266" s="79"/>
      <c r="B2266" s="79"/>
      <c r="C2266" s="79"/>
      <c r="D2266" s="79"/>
      <c r="E2266" s="79"/>
      <c r="F2266" s="79"/>
      <c r="G2266" s="79"/>
      <c r="H2266" s="79"/>
      <c r="I2266" s="79"/>
      <c r="J2266" s="79"/>
      <c r="K2266" s="79"/>
      <c r="L2266" s="79"/>
    </row>
    <row r="2267" spans="1:12">
      <c r="A2267" s="79"/>
      <c r="B2267" s="79"/>
      <c r="C2267" s="79"/>
      <c r="D2267" s="79"/>
      <c r="E2267" s="79"/>
      <c r="F2267" s="79"/>
      <c r="G2267" s="79"/>
      <c r="H2267" s="79"/>
      <c r="I2267" s="79"/>
      <c r="J2267" s="79"/>
      <c r="K2267" s="79"/>
      <c r="L2267" s="79"/>
    </row>
    <row r="2268" spans="1:12">
      <c r="A2268" s="79"/>
      <c r="B2268" s="79"/>
      <c r="C2268" s="79"/>
      <c r="D2268" s="79"/>
      <c r="E2268" s="79"/>
      <c r="F2268" s="79"/>
      <c r="G2268" s="79"/>
      <c r="H2268" s="79"/>
      <c r="I2268" s="79"/>
      <c r="J2268" s="79"/>
      <c r="K2268" s="79"/>
      <c r="L2268" s="79"/>
    </row>
    <row r="2269" spans="1:12">
      <c r="A2269" s="79"/>
      <c r="B2269" s="79"/>
      <c r="C2269" s="79"/>
      <c r="D2269" s="79"/>
      <c r="E2269" s="79"/>
      <c r="F2269" s="79"/>
      <c r="G2269" s="79"/>
      <c r="H2269" s="79"/>
      <c r="I2269" s="79"/>
      <c r="J2269" s="79"/>
      <c r="K2269" s="79"/>
      <c r="L2269" s="79"/>
    </row>
    <row r="2270" spans="1:12">
      <c r="A2270" s="79"/>
      <c r="B2270" s="79"/>
      <c r="C2270" s="79"/>
      <c r="D2270" s="79"/>
      <c r="E2270" s="79"/>
      <c r="F2270" s="79"/>
      <c r="G2270" s="79"/>
      <c r="H2270" s="79"/>
      <c r="I2270" s="79"/>
      <c r="J2270" s="79"/>
      <c r="K2270" s="79"/>
      <c r="L2270" s="79"/>
    </row>
    <row r="2271" spans="1:12">
      <c r="A2271" s="79"/>
      <c r="B2271" s="79"/>
      <c r="C2271" s="79"/>
      <c r="D2271" s="79"/>
      <c r="E2271" s="79"/>
      <c r="F2271" s="79"/>
      <c r="G2271" s="79"/>
      <c r="H2271" s="79"/>
      <c r="I2271" s="79"/>
      <c r="J2271" s="79"/>
      <c r="K2271" s="79"/>
      <c r="L2271" s="79"/>
    </row>
    <row r="2272" spans="1:12">
      <c r="A2272" s="79"/>
      <c r="B2272" s="79"/>
      <c r="C2272" s="79"/>
      <c r="D2272" s="79"/>
      <c r="E2272" s="79"/>
      <c r="F2272" s="79"/>
      <c r="G2272" s="79"/>
      <c r="H2272" s="79"/>
      <c r="I2272" s="79"/>
      <c r="J2272" s="79"/>
      <c r="K2272" s="79"/>
      <c r="L2272" s="79"/>
    </row>
    <row r="2273" spans="1:12">
      <c r="A2273" s="79"/>
      <c r="B2273" s="79"/>
      <c r="C2273" s="79"/>
      <c r="D2273" s="79"/>
      <c r="E2273" s="79"/>
      <c r="F2273" s="79"/>
      <c r="G2273" s="79"/>
      <c r="H2273" s="79"/>
      <c r="I2273" s="79"/>
      <c r="J2273" s="79"/>
      <c r="K2273" s="79"/>
      <c r="L2273" s="79"/>
    </row>
    <row r="2274" spans="1:12">
      <c r="A2274" s="79"/>
      <c r="B2274" s="79"/>
      <c r="C2274" s="79"/>
      <c r="D2274" s="79"/>
      <c r="E2274" s="79"/>
      <c r="F2274" s="79"/>
      <c r="G2274" s="79"/>
      <c r="H2274" s="79"/>
      <c r="I2274" s="79"/>
      <c r="J2274" s="79"/>
      <c r="K2274" s="79"/>
      <c r="L2274" s="79"/>
    </row>
    <row r="2275" spans="1:12">
      <c r="A2275" s="79"/>
      <c r="B2275" s="79"/>
      <c r="C2275" s="79"/>
      <c r="D2275" s="79"/>
      <c r="E2275" s="79"/>
      <c r="F2275" s="79"/>
      <c r="G2275" s="79"/>
      <c r="H2275" s="79"/>
      <c r="I2275" s="79"/>
      <c r="J2275" s="79"/>
      <c r="K2275" s="79"/>
      <c r="L2275" s="79"/>
    </row>
    <row r="2276" spans="1:12">
      <c r="A2276" s="79"/>
      <c r="B2276" s="79"/>
      <c r="C2276" s="79"/>
      <c r="D2276" s="79"/>
      <c r="E2276" s="79"/>
      <c r="F2276" s="79"/>
      <c r="G2276" s="79"/>
      <c r="H2276" s="79"/>
      <c r="I2276" s="79"/>
      <c r="J2276" s="79"/>
      <c r="K2276" s="79"/>
      <c r="L2276" s="79"/>
    </row>
    <row r="2277" spans="1:12">
      <c r="A2277" s="79"/>
      <c r="B2277" s="79"/>
      <c r="C2277" s="79"/>
      <c r="D2277" s="79"/>
      <c r="E2277" s="79"/>
      <c r="F2277" s="79"/>
      <c r="G2277" s="79"/>
      <c r="H2277" s="79"/>
      <c r="I2277" s="79"/>
      <c r="J2277" s="79"/>
      <c r="K2277" s="79"/>
      <c r="L2277" s="79"/>
    </row>
    <row r="2278" spans="1:12">
      <c r="A2278" s="79"/>
      <c r="B2278" s="79"/>
      <c r="C2278" s="79"/>
      <c r="D2278" s="79"/>
      <c r="E2278" s="79"/>
      <c r="F2278" s="79"/>
      <c r="G2278" s="79"/>
      <c r="H2278" s="79"/>
      <c r="I2278" s="79"/>
      <c r="J2278" s="79"/>
      <c r="K2278" s="79"/>
      <c r="L2278" s="79"/>
    </row>
    <row r="2279" spans="1:12">
      <c r="A2279" s="79"/>
      <c r="B2279" s="79"/>
      <c r="C2279" s="79"/>
      <c r="D2279" s="79"/>
      <c r="E2279" s="79"/>
      <c r="F2279" s="79"/>
      <c r="G2279" s="79"/>
      <c r="H2279" s="79"/>
      <c r="I2279" s="79"/>
      <c r="J2279" s="79"/>
      <c r="K2279" s="79"/>
      <c r="L2279" s="79"/>
    </row>
    <row r="2280" spans="1:12">
      <c r="A2280" s="79"/>
      <c r="B2280" s="79"/>
      <c r="C2280" s="79"/>
      <c r="D2280" s="79"/>
      <c r="E2280" s="79"/>
      <c r="F2280" s="79"/>
      <c r="G2280" s="79"/>
      <c r="H2280" s="79"/>
      <c r="I2280" s="79"/>
      <c r="J2280" s="79"/>
      <c r="K2280" s="79"/>
      <c r="L2280" s="79"/>
    </row>
    <row r="2281" spans="1:12">
      <c r="A2281" s="79"/>
      <c r="B2281" s="79"/>
      <c r="C2281" s="79"/>
      <c r="D2281" s="79"/>
      <c r="E2281" s="79"/>
      <c r="F2281" s="79"/>
      <c r="G2281" s="79"/>
      <c r="H2281" s="79"/>
      <c r="I2281" s="79"/>
      <c r="J2281" s="79"/>
      <c r="K2281" s="79"/>
      <c r="L2281" s="79"/>
    </row>
    <row r="2282" spans="1:12">
      <c r="A2282" s="79"/>
      <c r="B2282" s="79"/>
      <c r="C2282" s="79"/>
      <c r="D2282" s="79"/>
      <c r="E2282" s="79"/>
      <c r="F2282" s="79"/>
      <c r="G2282" s="79"/>
      <c r="H2282" s="79"/>
      <c r="I2282" s="79"/>
      <c r="J2282" s="79"/>
      <c r="K2282" s="79"/>
      <c r="L2282" s="79"/>
    </row>
    <row r="2283" spans="1:12">
      <c r="A2283" s="79"/>
      <c r="B2283" s="79"/>
      <c r="C2283" s="79"/>
      <c r="D2283" s="79"/>
      <c r="E2283" s="79"/>
      <c r="F2283" s="79"/>
      <c r="G2283" s="79"/>
      <c r="H2283" s="79"/>
      <c r="I2283" s="79"/>
      <c r="J2283" s="79"/>
      <c r="K2283" s="79"/>
      <c r="L2283" s="79"/>
    </row>
    <row r="2284" spans="1:12">
      <c r="A2284" s="79"/>
      <c r="B2284" s="79"/>
      <c r="C2284" s="79"/>
      <c r="D2284" s="79"/>
      <c r="E2284" s="79"/>
      <c r="F2284" s="79"/>
      <c r="G2284" s="79"/>
      <c r="H2284" s="79"/>
      <c r="I2284" s="79"/>
      <c r="J2284" s="79"/>
      <c r="K2284" s="79"/>
      <c r="L2284" s="79"/>
    </row>
    <row r="2285" spans="1:12">
      <c r="A2285" s="79"/>
      <c r="B2285" s="79"/>
      <c r="C2285" s="79"/>
      <c r="D2285" s="79"/>
      <c r="E2285" s="79"/>
      <c r="F2285" s="79"/>
      <c r="G2285" s="79"/>
      <c r="H2285" s="79"/>
      <c r="I2285" s="79"/>
      <c r="J2285" s="79"/>
      <c r="K2285" s="79"/>
      <c r="L2285" s="79"/>
    </row>
    <row r="2286" spans="1:12">
      <c r="A2286" s="79"/>
      <c r="B2286" s="79"/>
      <c r="C2286" s="79"/>
      <c r="D2286" s="79"/>
      <c r="E2286" s="79"/>
      <c r="F2286" s="79"/>
      <c r="G2286" s="79"/>
      <c r="H2286" s="79"/>
      <c r="I2286" s="79"/>
      <c r="J2286" s="79"/>
      <c r="K2286" s="79"/>
      <c r="L2286" s="79"/>
    </row>
    <row r="2287" spans="1:12">
      <c r="A2287" s="79"/>
      <c r="B2287" s="79"/>
      <c r="C2287" s="79"/>
      <c r="D2287" s="79"/>
      <c r="E2287" s="79"/>
      <c r="F2287" s="79"/>
      <c r="G2287" s="79"/>
      <c r="H2287" s="79"/>
      <c r="I2287" s="79"/>
      <c r="J2287" s="79"/>
      <c r="K2287" s="79"/>
      <c r="L2287" s="79"/>
    </row>
    <row r="2288" spans="1:12">
      <c r="A2288" s="79"/>
      <c r="B2288" s="79"/>
      <c r="C2288" s="79"/>
      <c r="D2288" s="79"/>
      <c r="E2288" s="79"/>
      <c r="F2288" s="79"/>
      <c r="G2288" s="79"/>
      <c r="H2288" s="79"/>
      <c r="I2288" s="79"/>
      <c r="J2288" s="79"/>
      <c r="K2288" s="79"/>
      <c r="L2288" s="79"/>
    </row>
    <row r="2289" spans="1:12">
      <c r="A2289" s="79"/>
      <c r="B2289" s="79"/>
      <c r="C2289" s="79"/>
      <c r="D2289" s="79"/>
      <c r="E2289" s="79"/>
      <c r="F2289" s="79"/>
      <c r="G2289" s="79"/>
      <c r="H2289" s="79"/>
      <c r="I2289" s="79"/>
      <c r="J2289" s="79"/>
      <c r="K2289" s="79"/>
      <c r="L2289" s="79"/>
    </row>
    <row r="2290" spans="1:12">
      <c r="A2290" s="79"/>
      <c r="B2290" s="79"/>
      <c r="C2290" s="79"/>
      <c r="D2290" s="79"/>
      <c r="E2290" s="79"/>
      <c r="F2290" s="79"/>
      <c r="G2290" s="79"/>
      <c r="H2290" s="79"/>
      <c r="I2290" s="79"/>
      <c r="J2290" s="79"/>
      <c r="K2290" s="79"/>
      <c r="L2290" s="79"/>
    </row>
    <row r="2291" spans="1:12">
      <c r="A2291" s="79"/>
      <c r="B2291" s="79"/>
      <c r="C2291" s="79"/>
      <c r="D2291" s="79"/>
      <c r="E2291" s="79"/>
      <c r="F2291" s="79"/>
      <c r="G2291" s="79"/>
      <c r="H2291" s="79"/>
      <c r="I2291" s="79"/>
      <c r="J2291" s="79"/>
      <c r="K2291" s="79"/>
      <c r="L2291" s="79"/>
    </row>
    <row r="2292" spans="1:12">
      <c r="A2292" s="79"/>
      <c r="B2292" s="79"/>
      <c r="C2292" s="79"/>
      <c r="D2292" s="79"/>
      <c r="E2292" s="79"/>
      <c r="F2292" s="79"/>
      <c r="G2292" s="79"/>
      <c r="H2292" s="79"/>
      <c r="I2292" s="79"/>
      <c r="J2292" s="79"/>
      <c r="K2292" s="79"/>
      <c r="L2292" s="79"/>
    </row>
    <row r="2293" spans="1:12">
      <c r="A2293" s="79"/>
      <c r="B2293" s="79"/>
      <c r="C2293" s="79"/>
      <c r="D2293" s="79"/>
      <c r="E2293" s="79"/>
      <c r="F2293" s="79"/>
      <c r="G2293" s="79"/>
      <c r="H2293" s="79"/>
      <c r="I2293" s="79"/>
      <c r="J2293" s="79"/>
      <c r="K2293" s="79"/>
      <c r="L2293" s="79"/>
    </row>
    <row r="2294" spans="1:12">
      <c r="A2294" s="79"/>
      <c r="B2294" s="79"/>
      <c r="C2294" s="79"/>
      <c r="D2294" s="79"/>
      <c r="E2294" s="79"/>
      <c r="F2294" s="79"/>
      <c r="G2294" s="79"/>
      <c r="H2294" s="79"/>
      <c r="I2294" s="79"/>
      <c r="J2294" s="79"/>
      <c r="K2294" s="79"/>
      <c r="L2294" s="79"/>
    </row>
    <row r="2295" spans="1:12">
      <c r="A2295" s="79"/>
      <c r="B2295" s="79"/>
      <c r="C2295" s="79"/>
      <c r="D2295" s="79"/>
      <c r="E2295" s="79"/>
      <c r="F2295" s="79"/>
      <c r="G2295" s="79"/>
      <c r="H2295" s="79"/>
      <c r="I2295" s="79"/>
      <c r="J2295" s="79"/>
      <c r="K2295" s="79"/>
      <c r="L2295" s="79"/>
    </row>
    <row r="2296" spans="1:12">
      <c r="A2296" s="79"/>
      <c r="B2296" s="79"/>
      <c r="C2296" s="79"/>
      <c r="D2296" s="79"/>
      <c r="E2296" s="79"/>
      <c r="F2296" s="79"/>
      <c r="G2296" s="79"/>
      <c r="H2296" s="79"/>
      <c r="I2296" s="79"/>
      <c r="J2296" s="79"/>
      <c r="K2296" s="79"/>
      <c r="L2296" s="79"/>
    </row>
    <row r="2297" spans="1:12">
      <c r="A2297" s="79"/>
      <c r="B2297" s="79"/>
      <c r="C2297" s="79"/>
      <c r="D2297" s="79"/>
      <c r="E2297" s="79"/>
      <c r="F2297" s="79"/>
      <c r="G2297" s="79"/>
      <c r="H2297" s="79"/>
      <c r="I2297" s="79"/>
      <c r="J2297" s="79"/>
      <c r="K2297" s="79"/>
      <c r="L2297" s="79"/>
    </row>
    <row r="2298" spans="1:12">
      <c r="A2298" s="79"/>
      <c r="B2298" s="79"/>
      <c r="C2298" s="79"/>
      <c r="D2298" s="79"/>
      <c r="E2298" s="79"/>
      <c r="F2298" s="79"/>
      <c r="G2298" s="79"/>
      <c r="H2298" s="79"/>
      <c r="I2298" s="79"/>
      <c r="J2298" s="79"/>
      <c r="K2298" s="79"/>
      <c r="L2298" s="79"/>
    </row>
    <row r="2299" spans="1:12">
      <c r="A2299" s="79"/>
      <c r="B2299" s="79"/>
      <c r="C2299" s="79"/>
      <c r="D2299" s="79"/>
      <c r="E2299" s="79"/>
      <c r="F2299" s="79"/>
      <c r="G2299" s="79"/>
      <c r="H2299" s="79"/>
      <c r="I2299" s="79"/>
      <c r="J2299" s="79"/>
      <c r="K2299" s="79"/>
      <c r="L2299" s="79"/>
    </row>
    <row r="2300" spans="1:12">
      <c r="A2300" s="79"/>
      <c r="B2300" s="79"/>
      <c r="C2300" s="79"/>
      <c r="D2300" s="79"/>
      <c r="E2300" s="79"/>
      <c r="F2300" s="79"/>
      <c r="G2300" s="79"/>
      <c r="H2300" s="79"/>
      <c r="I2300" s="79"/>
      <c r="J2300" s="79"/>
      <c r="K2300" s="79"/>
      <c r="L2300" s="79"/>
    </row>
    <row r="2301" spans="1:12">
      <c r="A2301" s="79"/>
      <c r="B2301" s="79"/>
      <c r="C2301" s="79"/>
      <c r="D2301" s="79"/>
      <c r="E2301" s="79"/>
      <c r="F2301" s="79"/>
      <c r="G2301" s="79"/>
      <c r="H2301" s="79"/>
      <c r="I2301" s="79"/>
      <c r="J2301" s="79"/>
      <c r="K2301" s="79"/>
      <c r="L2301" s="79"/>
    </row>
    <row r="2302" spans="1:12">
      <c r="A2302" s="79"/>
      <c r="B2302" s="79"/>
      <c r="C2302" s="79"/>
      <c r="D2302" s="79"/>
      <c r="E2302" s="79"/>
      <c r="F2302" s="79"/>
      <c r="G2302" s="79"/>
      <c r="H2302" s="79"/>
      <c r="I2302" s="79"/>
      <c r="J2302" s="79"/>
      <c r="K2302" s="79"/>
      <c r="L2302" s="79"/>
    </row>
    <row r="2303" spans="1:12">
      <c r="A2303" s="79"/>
      <c r="B2303" s="79"/>
      <c r="C2303" s="79"/>
      <c r="D2303" s="79"/>
      <c r="E2303" s="79"/>
      <c r="F2303" s="79"/>
      <c r="G2303" s="79"/>
      <c r="H2303" s="79"/>
      <c r="I2303" s="79"/>
      <c r="J2303" s="79"/>
      <c r="K2303" s="79"/>
      <c r="L2303" s="79"/>
    </row>
    <row r="2304" spans="1:12">
      <c r="A2304" s="79"/>
      <c r="B2304" s="79"/>
      <c r="C2304" s="79"/>
      <c r="D2304" s="79"/>
      <c r="E2304" s="79"/>
      <c r="F2304" s="79"/>
      <c r="G2304" s="79"/>
      <c r="H2304" s="79"/>
      <c r="I2304" s="79"/>
      <c r="J2304" s="79"/>
      <c r="K2304" s="79"/>
      <c r="L2304" s="79"/>
    </row>
    <row r="2305" spans="1:12">
      <c r="A2305" s="79"/>
      <c r="B2305" s="79"/>
      <c r="C2305" s="79"/>
      <c r="D2305" s="79"/>
      <c r="E2305" s="79"/>
      <c r="F2305" s="79"/>
      <c r="G2305" s="79"/>
      <c r="H2305" s="79"/>
      <c r="I2305" s="79"/>
      <c r="J2305" s="79"/>
      <c r="K2305" s="79"/>
      <c r="L2305" s="79"/>
    </row>
    <row r="2306" spans="1:12">
      <c r="A2306" s="79"/>
      <c r="B2306" s="79"/>
      <c r="C2306" s="79"/>
      <c r="D2306" s="79"/>
      <c r="E2306" s="79"/>
      <c r="F2306" s="79"/>
      <c r="G2306" s="79"/>
      <c r="H2306" s="79"/>
      <c r="I2306" s="79"/>
      <c r="J2306" s="79"/>
      <c r="K2306" s="79"/>
      <c r="L2306" s="79"/>
    </row>
    <row r="2307" spans="1:12">
      <c r="A2307" s="79"/>
      <c r="B2307" s="79"/>
      <c r="C2307" s="79"/>
      <c r="D2307" s="79"/>
      <c r="E2307" s="79"/>
      <c r="F2307" s="79"/>
      <c r="G2307" s="79"/>
      <c r="H2307" s="79"/>
      <c r="I2307" s="79"/>
      <c r="J2307" s="79"/>
      <c r="K2307" s="79"/>
      <c r="L2307" s="79"/>
    </row>
    <row r="2308" spans="1:12">
      <c r="A2308" s="79"/>
      <c r="B2308" s="79"/>
      <c r="C2308" s="79"/>
      <c r="D2308" s="79"/>
      <c r="E2308" s="79"/>
      <c r="F2308" s="79"/>
      <c r="G2308" s="79"/>
      <c r="H2308" s="79"/>
      <c r="I2308" s="79"/>
      <c r="J2308" s="79"/>
      <c r="K2308" s="79"/>
      <c r="L2308" s="79"/>
    </row>
    <row r="2309" spans="1:12">
      <c r="A2309" s="79"/>
      <c r="B2309" s="79"/>
      <c r="C2309" s="79"/>
      <c r="D2309" s="79"/>
      <c r="E2309" s="79"/>
      <c r="F2309" s="79"/>
      <c r="G2309" s="79"/>
      <c r="H2309" s="79"/>
      <c r="I2309" s="79"/>
      <c r="J2309" s="79"/>
      <c r="K2309" s="79"/>
      <c r="L2309" s="79"/>
    </row>
    <row r="2310" spans="1:12">
      <c r="A2310" s="79"/>
      <c r="B2310" s="79"/>
      <c r="C2310" s="79"/>
      <c r="D2310" s="79"/>
      <c r="E2310" s="79"/>
      <c r="F2310" s="79"/>
      <c r="G2310" s="79"/>
      <c r="H2310" s="79"/>
      <c r="I2310" s="79"/>
      <c r="J2310" s="79"/>
      <c r="K2310" s="79"/>
      <c r="L2310" s="79"/>
    </row>
    <row r="2311" spans="1:12">
      <c r="A2311" s="79"/>
      <c r="B2311" s="79"/>
      <c r="C2311" s="79"/>
      <c r="D2311" s="79"/>
      <c r="E2311" s="79"/>
      <c r="F2311" s="79"/>
      <c r="G2311" s="79"/>
      <c r="H2311" s="79"/>
      <c r="I2311" s="79"/>
      <c r="J2311" s="79"/>
      <c r="K2311" s="79"/>
      <c r="L2311" s="79"/>
    </row>
    <row r="2312" spans="1:12">
      <c r="A2312" s="79"/>
      <c r="B2312" s="79"/>
      <c r="C2312" s="79"/>
      <c r="D2312" s="79"/>
      <c r="E2312" s="79"/>
      <c r="F2312" s="79"/>
      <c r="G2312" s="79"/>
      <c r="H2312" s="79"/>
      <c r="I2312" s="79"/>
      <c r="J2312" s="79"/>
      <c r="K2312" s="79"/>
      <c r="L2312" s="79"/>
    </row>
    <row r="2313" spans="1:12">
      <c r="A2313" s="79"/>
      <c r="B2313" s="79"/>
      <c r="C2313" s="79"/>
      <c r="D2313" s="79"/>
      <c r="E2313" s="79"/>
      <c r="F2313" s="79"/>
      <c r="G2313" s="79"/>
      <c r="H2313" s="79"/>
      <c r="I2313" s="79"/>
      <c r="J2313" s="79"/>
      <c r="K2313" s="79"/>
      <c r="L2313" s="79"/>
    </row>
    <row r="2314" spans="1:12">
      <c r="A2314" s="79"/>
      <c r="B2314" s="79"/>
      <c r="C2314" s="79"/>
      <c r="D2314" s="79"/>
      <c r="E2314" s="79"/>
      <c r="F2314" s="79"/>
      <c r="G2314" s="79"/>
      <c r="H2314" s="79"/>
      <c r="I2314" s="79"/>
      <c r="J2314" s="79"/>
      <c r="K2314" s="79"/>
      <c r="L2314" s="79"/>
    </row>
    <row r="2315" spans="1:12">
      <c r="A2315" s="79"/>
      <c r="B2315" s="79"/>
      <c r="C2315" s="79"/>
      <c r="D2315" s="79"/>
      <c r="E2315" s="79"/>
      <c r="F2315" s="79"/>
      <c r="G2315" s="79"/>
      <c r="H2315" s="79"/>
      <c r="I2315" s="79"/>
      <c r="J2315" s="79"/>
      <c r="K2315" s="79"/>
      <c r="L2315" s="79"/>
    </row>
    <row r="2316" spans="1:12">
      <c r="A2316" s="79"/>
      <c r="B2316" s="79"/>
      <c r="C2316" s="79"/>
      <c r="D2316" s="79"/>
      <c r="E2316" s="79"/>
      <c r="F2316" s="79"/>
      <c r="G2316" s="79"/>
      <c r="H2316" s="79"/>
      <c r="I2316" s="79"/>
      <c r="J2316" s="79"/>
      <c r="K2316" s="79"/>
      <c r="L2316" s="79"/>
    </row>
    <row r="2317" spans="1:12">
      <c r="A2317" s="79"/>
      <c r="B2317" s="79"/>
      <c r="C2317" s="79"/>
      <c r="D2317" s="79"/>
      <c r="E2317" s="79"/>
      <c r="F2317" s="79"/>
      <c r="G2317" s="79"/>
      <c r="H2317" s="79"/>
      <c r="I2317" s="79"/>
      <c r="J2317" s="79"/>
      <c r="K2317" s="79"/>
      <c r="L2317" s="79"/>
    </row>
    <row r="2318" spans="1:12">
      <c r="A2318" s="79"/>
      <c r="B2318" s="79"/>
      <c r="C2318" s="79"/>
      <c r="D2318" s="79"/>
      <c r="E2318" s="79"/>
      <c r="F2318" s="79"/>
      <c r="G2318" s="79"/>
      <c r="H2318" s="79"/>
      <c r="I2318" s="79"/>
      <c r="J2318" s="79"/>
      <c r="K2318" s="79"/>
      <c r="L2318" s="79"/>
    </row>
    <row r="2319" spans="1:12">
      <c r="A2319" s="79"/>
      <c r="B2319" s="79"/>
      <c r="C2319" s="79"/>
      <c r="D2319" s="79"/>
      <c r="E2319" s="79"/>
      <c r="F2319" s="79"/>
      <c r="G2319" s="79"/>
      <c r="H2319" s="79"/>
      <c r="I2319" s="79"/>
      <c r="J2319" s="79"/>
      <c r="K2319" s="79"/>
      <c r="L2319" s="79"/>
    </row>
    <row r="2320" spans="1:12">
      <c r="A2320" s="79"/>
      <c r="B2320" s="79"/>
      <c r="C2320" s="79"/>
      <c r="D2320" s="79"/>
      <c r="E2320" s="79"/>
      <c r="F2320" s="79"/>
      <c r="G2320" s="79"/>
      <c r="H2320" s="79"/>
      <c r="I2320" s="79"/>
      <c r="J2320" s="79"/>
      <c r="K2320" s="79"/>
      <c r="L2320" s="79"/>
    </row>
    <row r="2321" spans="1:12">
      <c r="A2321" s="79"/>
      <c r="B2321" s="79"/>
      <c r="C2321" s="79"/>
      <c r="D2321" s="79"/>
      <c r="E2321" s="79"/>
      <c r="F2321" s="79"/>
      <c r="G2321" s="79"/>
      <c r="H2321" s="79"/>
      <c r="I2321" s="79"/>
      <c r="J2321" s="79"/>
      <c r="K2321" s="79"/>
      <c r="L2321" s="79"/>
    </row>
    <row r="2322" spans="1:12">
      <c r="A2322" s="79"/>
      <c r="B2322" s="79"/>
      <c r="C2322" s="79"/>
      <c r="D2322" s="79"/>
      <c r="E2322" s="79"/>
      <c r="F2322" s="79"/>
      <c r="G2322" s="79"/>
      <c r="H2322" s="79"/>
      <c r="I2322" s="79"/>
      <c r="J2322" s="79"/>
      <c r="K2322" s="79"/>
      <c r="L2322" s="79"/>
    </row>
    <row r="2323" spans="1:12">
      <c r="A2323" s="79"/>
      <c r="B2323" s="79"/>
      <c r="C2323" s="79"/>
      <c r="D2323" s="79"/>
      <c r="E2323" s="79"/>
      <c r="F2323" s="79"/>
      <c r="G2323" s="79"/>
      <c r="H2323" s="79"/>
      <c r="I2323" s="79"/>
      <c r="J2323" s="79"/>
      <c r="K2323" s="79"/>
      <c r="L2323" s="79"/>
    </row>
    <row r="2324" spans="1:12">
      <c r="A2324" s="79"/>
      <c r="B2324" s="79"/>
      <c r="C2324" s="79"/>
      <c r="D2324" s="79"/>
      <c r="E2324" s="79"/>
      <c r="F2324" s="79"/>
      <c r="G2324" s="79"/>
      <c r="H2324" s="79"/>
      <c r="I2324" s="79"/>
      <c r="J2324" s="79"/>
      <c r="K2324" s="79"/>
      <c r="L2324" s="79"/>
    </row>
    <row r="2325" spans="1:12">
      <c r="A2325" s="79"/>
      <c r="B2325" s="79"/>
      <c r="C2325" s="79"/>
      <c r="D2325" s="79"/>
      <c r="E2325" s="79"/>
      <c r="F2325" s="79"/>
      <c r="G2325" s="79"/>
      <c r="H2325" s="79"/>
      <c r="I2325" s="79"/>
      <c r="J2325" s="79"/>
      <c r="K2325" s="79"/>
      <c r="L2325" s="79"/>
    </row>
    <row r="2326" spans="1:12">
      <c r="A2326" s="79"/>
      <c r="B2326" s="79"/>
      <c r="C2326" s="79"/>
      <c r="D2326" s="79"/>
      <c r="E2326" s="79"/>
      <c r="F2326" s="79"/>
      <c r="G2326" s="79"/>
      <c r="H2326" s="79"/>
      <c r="I2326" s="79"/>
      <c r="J2326" s="79"/>
      <c r="K2326" s="79"/>
      <c r="L2326" s="79"/>
    </row>
    <row r="2327" spans="1:12">
      <c r="A2327" s="79"/>
      <c r="B2327" s="79"/>
      <c r="C2327" s="79"/>
      <c r="D2327" s="79"/>
      <c r="E2327" s="79"/>
      <c r="F2327" s="79"/>
      <c r="G2327" s="79"/>
      <c r="H2327" s="79"/>
      <c r="I2327" s="79"/>
      <c r="J2327" s="79"/>
      <c r="K2327" s="79"/>
      <c r="L2327" s="79"/>
    </row>
    <row r="2328" spans="1:12">
      <c r="A2328" s="79"/>
      <c r="B2328" s="79"/>
      <c r="C2328" s="79"/>
      <c r="D2328" s="79"/>
      <c r="E2328" s="79"/>
      <c r="F2328" s="79"/>
      <c r="G2328" s="79"/>
      <c r="H2328" s="79"/>
      <c r="I2328" s="79"/>
      <c r="J2328" s="79"/>
      <c r="K2328" s="79"/>
      <c r="L2328" s="79"/>
    </row>
    <row r="2329" spans="1:12">
      <c r="A2329" s="79"/>
      <c r="B2329" s="79"/>
      <c r="C2329" s="79"/>
      <c r="D2329" s="79"/>
      <c r="E2329" s="79"/>
      <c r="F2329" s="79"/>
      <c r="G2329" s="79"/>
      <c r="H2329" s="79"/>
      <c r="I2329" s="79"/>
      <c r="J2329" s="79"/>
      <c r="K2329" s="79"/>
      <c r="L2329" s="79"/>
    </row>
    <row r="2330" spans="1:12">
      <c r="A2330" s="79"/>
      <c r="B2330" s="79"/>
      <c r="C2330" s="79"/>
      <c r="D2330" s="79"/>
      <c r="E2330" s="79"/>
      <c r="F2330" s="79"/>
      <c r="G2330" s="79"/>
      <c r="H2330" s="79"/>
      <c r="I2330" s="79"/>
      <c r="J2330" s="79"/>
      <c r="K2330" s="79"/>
      <c r="L2330" s="79"/>
    </row>
    <row r="2331" spans="1:12">
      <c r="A2331" s="79"/>
      <c r="B2331" s="79"/>
      <c r="C2331" s="79"/>
      <c r="D2331" s="79"/>
      <c r="E2331" s="79"/>
      <c r="F2331" s="79"/>
      <c r="G2331" s="79"/>
      <c r="H2331" s="79"/>
      <c r="I2331" s="79"/>
      <c r="J2331" s="79"/>
      <c r="K2331" s="79"/>
      <c r="L2331" s="79"/>
    </row>
    <row r="2332" spans="1:12">
      <c r="A2332" s="79"/>
      <c r="B2332" s="79"/>
      <c r="C2332" s="79"/>
      <c r="D2332" s="79"/>
      <c r="E2332" s="79"/>
      <c r="F2332" s="79"/>
      <c r="G2332" s="79"/>
      <c r="H2332" s="79"/>
      <c r="I2332" s="79"/>
      <c r="J2332" s="79"/>
      <c r="K2332" s="79"/>
      <c r="L2332" s="79"/>
    </row>
    <row r="2333" spans="1:12">
      <c r="A2333" s="79"/>
      <c r="B2333" s="79"/>
      <c r="C2333" s="79"/>
      <c r="D2333" s="79"/>
      <c r="E2333" s="79"/>
      <c r="F2333" s="79"/>
      <c r="G2333" s="79"/>
      <c r="H2333" s="79"/>
      <c r="I2333" s="79"/>
      <c r="J2333" s="79"/>
      <c r="K2333" s="79"/>
      <c r="L2333" s="79"/>
    </row>
    <row r="2334" spans="1:12">
      <c r="A2334" s="79"/>
      <c r="B2334" s="79"/>
      <c r="C2334" s="79"/>
      <c r="D2334" s="79"/>
      <c r="E2334" s="79"/>
      <c r="F2334" s="79"/>
      <c r="G2334" s="79"/>
      <c r="H2334" s="79"/>
      <c r="I2334" s="79"/>
      <c r="J2334" s="79"/>
      <c r="K2334" s="79"/>
      <c r="L2334" s="79"/>
    </row>
    <row r="2335" spans="1:12">
      <c r="A2335" s="79"/>
      <c r="B2335" s="79"/>
      <c r="C2335" s="79"/>
      <c r="D2335" s="79"/>
      <c r="E2335" s="79"/>
      <c r="F2335" s="79"/>
      <c r="G2335" s="79"/>
      <c r="H2335" s="79"/>
      <c r="I2335" s="79"/>
      <c r="J2335" s="79"/>
      <c r="K2335" s="79"/>
      <c r="L2335" s="79"/>
    </row>
    <row r="2336" spans="1:12">
      <c r="A2336" s="79"/>
      <c r="B2336" s="79"/>
      <c r="C2336" s="79"/>
      <c r="D2336" s="79"/>
      <c r="E2336" s="79"/>
      <c r="F2336" s="79"/>
      <c r="G2336" s="79"/>
      <c r="H2336" s="79"/>
      <c r="I2336" s="79"/>
      <c r="J2336" s="79"/>
      <c r="K2336" s="79"/>
      <c r="L2336" s="79"/>
    </row>
    <row r="2337" spans="1:12">
      <c r="A2337" s="79"/>
      <c r="B2337" s="79"/>
      <c r="C2337" s="79"/>
      <c r="D2337" s="79"/>
      <c r="E2337" s="79"/>
      <c r="F2337" s="79"/>
      <c r="G2337" s="79"/>
      <c r="H2337" s="79"/>
      <c r="I2337" s="79"/>
      <c r="J2337" s="79"/>
      <c r="K2337" s="79"/>
      <c r="L2337" s="79"/>
    </row>
    <row r="2338" spans="1:12">
      <c r="A2338" s="79"/>
      <c r="B2338" s="79"/>
      <c r="C2338" s="79"/>
      <c r="D2338" s="79"/>
      <c r="E2338" s="79"/>
      <c r="F2338" s="79"/>
      <c r="G2338" s="79"/>
      <c r="H2338" s="79"/>
      <c r="I2338" s="79"/>
      <c r="J2338" s="79"/>
      <c r="K2338" s="79"/>
      <c r="L2338" s="79"/>
    </row>
    <row r="2339" spans="1:12">
      <c r="A2339" s="79"/>
      <c r="B2339" s="79"/>
      <c r="C2339" s="79"/>
      <c r="D2339" s="79"/>
      <c r="E2339" s="79"/>
      <c r="F2339" s="79"/>
      <c r="G2339" s="79"/>
      <c r="H2339" s="79"/>
      <c r="I2339" s="79"/>
      <c r="J2339" s="79"/>
      <c r="K2339" s="79"/>
      <c r="L2339" s="79"/>
    </row>
    <row r="2340" spans="1:12">
      <c r="A2340" s="79"/>
      <c r="B2340" s="79"/>
      <c r="C2340" s="79"/>
      <c r="D2340" s="79"/>
      <c r="E2340" s="79"/>
      <c r="F2340" s="79"/>
      <c r="G2340" s="79"/>
      <c r="H2340" s="79"/>
      <c r="I2340" s="79"/>
      <c r="J2340" s="79"/>
      <c r="K2340" s="79"/>
      <c r="L2340" s="79"/>
    </row>
    <row r="2341" spans="1:12">
      <c r="A2341" s="79"/>
      <c r="B2341" s="79"/>
      <c r="C2341" s="79"/>
      <c r="D2341" s="79"/>
      <c r="E2341" s="79"/>
      <c r="F2341" s="79"/>
      <c r="G2341" s="79"/>
      <c r="H2341" s="79"/>
      <c r="I2341" s="79"/>
      <c r="J2341" s="79"/>
      <c r="K2341" s="79"/>
      <c r="L2341" s="79"/>
    </row>
    <row r="2342" spans="1:12">
      <c r="A2342" s="79"/>
      <c r="B2342" s="79"/>
      <c r="C2342" s="79"/>
      <c r="D2342" s="79"/>
      <c r="E2342" s="79"/>
      <c r="F2342" s="79"/>
      <c r="G2342" s="79"/>
      <c r="H2342" s="79"/>
      <c r="I2342" s="79"/>
      <c r="J2342" s="79"/>
      <c r="K2342" s="79"/>
      <c r="L2342" s="79"/>
    </row>
    <row r="2343" spans="1:12">
      <c r="A2343" s="79"/>
      <c r="B2343" s="79"/>
      <c r="C2343" s="79"/>
      <c r="D2343" s="79"/>
      <c r="E2343" s="79"/>
      <c r="F2343" s="79"/>
      <c r="G2343" s="79"/>
      <c r="H2343" s="79"/>
      <c r="I2343" s="79"/>
      <c r="J2343" s="79"/>
      <c r="K2343" s="79"/>
      <c r="L2343" s="79"/>
    </row>
    <row r="2344" spans="1:12">
      <c r="A2344" s="79"/>
      <c r="B2344" s="79"/>
      <c r="C2344" s="79"/>
      <c r="D2344" s="79"/>
      <c r="E2344" s="79"/>
      <c r="F2344" s="79"/>
      <c r="G2344" s="79"/>
      <c r="H2344" s="79"/>
      <c r="I2344" s="79"/>
      <c r="J2344" s="79"/>
      <c r="K2344" s="79"/>
      <c r="L2344" s="79"/>
    </row>
    <row r="2345" spans="1:12">
      <c r="A2345" s="79"/>
      <c r="B2345" s="79"/>
      <c r="C2345" s="79"/>
      <c r="D2345" s="79"/>
      <c r="E2345" s="79"/>
      <c r="F2345" s="79"/>
      <c r="G2345" s="79"/>
      <c r="H2345" s="79"/>
      <c r="I2345" s="79"/>
      <c r="J2345" s="79"/>
      <c r="K2345" s="79"/>
      <c r="L2345" s="79"/>
    </row>
    <row r="2346" spans="1:12">
      <c r="A2346" s="79"/>
      <c r="B2346" s="79"/>
      <c r="C2346" s="79"/>
      <c r="D2346" s="79"/>
      <c r="E2346" s="79"/>
      <c r="F2346" s="79"/>
      <c r="G2346" s="79"/>
      <c r="H2346" s="79"/>
      <c r="I2346" s="79"/>
      <c r="J2346" s="79"/>
      <c r="K2346" s="79"/>
      <c r="L2346" s="79"/>
    </row>
    <row r="2347" spans="1:12">
      <c r="A2347" s="79"/>
      <c r="B2347" s="79"/>
      <c r="C2347" s="79"/>
      <c r="D2347" s="79"/>
      <c r="E2347" s="79"/>
      <c r="F2347" s="79"/>
      <c r="G2347" s="79"/>
      <c r="H2347" s="79"/>
      <c r="I2347" s="79"/>
      <c r="J2347" s="79"/>
      <c r="K2347" s="79"/>
      <c r="L2347" s="79"/>
    </row>
    <row r="2348" spans="1:12">
      <c r="A2348" s="79"/>
      <c r="B2348" s="79"/>
      <c r="C2348" s="79"/>
      <c r="D2348" s="79"/>
      <c r="E2348" s="79"/>
      <c r="F2348" s="79"/>
      <c r="G2348" s="79"/>
      <c r="H2348" s="79"/>
      <c r="I2348" s="79"/>
      <c r="J2348" s="79"/>
      <c r="K2348" s="79"/>
      <c r="L2348" s="79"/>
    </row>
    <row r="2349" spans="1:12">
      <c r="A2349" s="79"/>
      <c r="B2349" s="79"/>
      <c r="C2349" s="79"/>
      <c r="D2349" s="79"/>
      <c r="E2349" s="79"/>
      <c r="F2349" s="79"/>
      <c r="G2349" s="79"/>
      <c r="H2349" s="79"/>
      <c r="I2349" s="79"/>
      <c r="J2349" s="79"/>
      <c r="K2349" s="79"/>
      <c r="L2349" s="79"/>
    </row>
    <row r="2350" spans="1:12">
      <c r="A2350" s="79"/>
      <c r="B2350" s="79"/>
      <c r="C2350" s="79"/>
      <c r="D2350" s="79"/>
      <c r="E2350" s="79"/>
      <c r="F2350" s="79"/>
      <c r="G2350" s="79"/>
      <c r="H2350" s="79"/>
      <c r="I2350" s="79"/>
      <c r="J2350" s="79"/>
      <c r="K2350" s="79"/>
      <c r="L2350" s="79"/>
    </row>
    <row r="2351" spans="1:12">
      <c r="A2351" s="79"/>
      <c r="B2351" s="79"/>
      <c r="C2351" s="79"/>
      <c r="D2351" s="79"/>
      <c r="E2351" s="79"/>
      <c r="F2351" s="79"/>
      <c r="G2351" s="79"/>
      <c r="H2351" s="79"/>
      <c r="I2351" s="79"/>
      <c r="J2351" s="79"/>
      <c r="K2351" s="79"/>
      <c r="L2351" s="79"/>
    </row>
    <row r="2352" spans="1:12">
      <c r="A2352" s="79"/>
      <c r="B2352" s="79"/>
      <c r="C2352" s="79"/>
      <c r="D2352" s="79"/>
      <c r="E2352" s="79"/>
      <c r="F2352" s="79"/>
      <c r="G2352" s="79"/>
      <c r="H2352" s="79"/>
      <c r="I2352" s="79"/>
      <c r="J2352" s="79"/>
      <c r="K2352" s="79"/>
      <c r="L2352" s="79"/>
    </row>
    <row r="2353" spans="1:12">
      <c r="A2353" s="79"/>
      <c r="B2353" s="79"/>
      <c r="C2353" s="79"/>
      <c r="D2353" s="79"/>
      <c r="E2353" s="79"/>
      <c r="F2353" s="79"/>
      <c r="G2353" s="79"/>
      <c r="H2353" s="79"/>
      <c r="I2353" s="79"/>
      <c r="J2353" s="79"/>
      <c r="K2353" s="79"/>
      <c r="L2353" s="79"/>
    </row>
    <row r="2354" spans="1:12">
      <c r="A2354" s="79"/>
      <c r="B2354" s="79"/>
      <c r="C2354" s="79"/>
      <c r="D2354" s="79"/>
      <c r="E2354" s="79"/>
      <c r="F2354" s="79"/>
      <c r="G2354" s="79"/>
      <c r="H2354" s="79"/>
      <c r="I2354" s="79"/>
      <c r="J2354" s="79"/>
      <c r="K2354" s="79"/>
      <c r="L2354" s="79"/>
    </row>
    <row r="2355" spans="1:12">
      <c r="A2355" s="79"/>
      <c r="B2355" s="79"/>
      <c r="C2355" s="79"/>
      <c r="D2355" s="79"/>
      <c r="E2355" s="79"/>
      <c r="F2355" s="79"/>
      <c r="G2355" s="79"/>
      <c r="H2355" s="79"/>
      <c r="I2355" s="79"/>
      <c r="J2355" s="79"/>
      <c r="K2355" s="79"/>
      <c r="L2355" s="79"/>
    </row>
    <row r="2356" spans="1:12">
      <c r="A2356" s="79"/>
      <c r="B2356" s="79"/>
      <c r="C2356" s="79"/>
      <c r="D2356" s="79"/>
      <c r="E2356" s="79"/>
      <c r="F2356" s="79"/>
      <c r="G2356" s="79"/>
      <c r="H2356" s="79"/>
      <c r="I2356" s="79"/>
      <c r="J2356" s="79"/>
      <c r="K2356" s="79"/>
      <c r="L2356" s="79"/>
    </row>
    <row r="2357" spans="1:12">
      <c r="A2357" s="79"/>
      <c r="B2357" s="79"/>
      <c r="C2357" s="79"/>
      <c r="D2357" s="79"/>
      <c r="E2357" s="79"/>
      <c r="F2357" s="79"/>
      <c r="G2357" s="79"/>
      <c r="H2357" s="79"/>
      <c r="I2357" s="79"/>
      <c r="J2357" s="79"/>
      <c r="K2357" s="79"/>
      <c r="L2357" s="79"/>
    </row>
    <row r="2358" spans="1:12">
      <c r="A2358" s="79"/>
      <c r="B2358" s="79"/>
      <c r="C2358" s="79"/>
      <c r="D2358" s="79"/>
      <c r="E2358" s="79"/>
      <c r="F2358" s="79"/>
      <c r="G2358" s="79"/>
      <c r="H2358" s="79"/>
      <c r="I2358" s="79"/>
      <c r="J2358" s="79"/>
      <c r="K2358" s="79"/>
      <c r="L2358" s="79"/>
    </row>
    <row r="2359" spans="1:12">
      <c r="A2359" s="79"/>
      <c r="B2359" s="79"/>
      <c r="C2359" s="79"/>
      <c r="D2359" s="79"/>
      <c r="E2359" s="79"/>
      <c r="F2359" s="79"/>
      <c r="G2359" s="79"/>
      <c r="H2359" s="79"/>
      <c r="I2359" s="79"/>
      <c r="J2359" s="79"/>
      <c r="K2359" s="79"/>
      <c r="L2359" s="79"/>
    </row>
    <row r="2360" spans="1:12">
      <c r="A2360" s="79"/>
      <c r="B2360" s="79"/>
      <c r="C2360" s="79"/>
      <c r="D2360" s="79"/>
      <c r="E2360" s="79"/>
      <c r="F2360" s="79"/>
      <c r="G2360" s="79"/>
      <c r="H2360" s="79"/>
      <c r="I2360" s="79"/>
      <c r="J2360" s="79"/>
      <c r="K2360" s="79"/>
      <c r="L2360" s="79"/>
    </row>
    <row r="2361" spans="1:12">
      <c r="A2361" s="79"/>
      <c r="B2361" s="79"/>
      <c r="C2361" s="79"/>
      <c r="D2361" s="79"/>
      <c r="E2361" s="79"/>
      <c r="F2361" s="79"/>
      <c r="G2361" s="79"/>
      <c r="H2361" s="79"/>
      <c r="I2361" s="79"/>
      <c r="J2361" s="79"/>
      <c r="K2361" s="79"/>
      <c r="L2361" s="79"/>
    </row>
    <row r="2362" spans="1:12">
      <c r="A2362" s="79"/>
      <c r="B2362" s="79"/>
      <c r="C2362" s="79"/>
      <c r="D2362" s="79"/>
      <c r="E2362" s="79"/>
      <c r="F2362" s="79"/>
      <c r="G2362" s="79"/>
      <c r="H2362" s="79"/>
      <c r="I2362" s="79"/>
      <c r="J2362" s="79"/>
      <c r="K2362" s="79"/>
      <c r="L2362" s="79"/>
    </row>
    <row r="2363" spans="1:12">
      <c r="A2363" s="79"/>
      <c r="B2363" s="79"/>
      <c r="C2363" s="79"/>
      <c r="D2363" s="79"/>
      <c r="E2363" s="79"/>
      <c r="F2363" s="79"/>
      <c r="G2363" s="79"/>
      <c r="H2363" s="79"/>
      <c r="I2363" s="79"/>
      <c r="J2363" s="79"/>
      <c r="K2363" s="79"/>
      <c r="L2363" s="79"/>
    </row>
    <row r="2364" spans="1:12">
      <c r="A2364" s="79"/>
      <c r="B2364" s="79"/>
      <c r="C2364" s="79"/>
      <c r="D2364" s="79"/>
      <c r="E2364" s="79"/>
      <c r="F2364" s="79"/>
      <c r="G2364" s="79"/>
      <c r="H2364" s="79"/>
      <c r="I2364" s="79"/>
      <c r="J2364" s="79"/>
      <c r="K2364" s="79"/>
      <c r="L2364" s="79"/>
    </row>
    <row r="2365" spans="1:12">
      <c r="A2365" s="79"/>
      <c r="B2365" s="79"/>
      <c r="C2365" s="79"/>
      <c r="D2365" s="79"/>
      <c r="E2365" s="79"/>
      <c r="F2365" s="79"/>
      <c r="G2365" s="79"/>
      <c r="H2365" s="79"/>
      <c r="I2365" s="79"/>
      <c r="J2365" s="79"/>
      <c r="K2365" s="79"/>
      <c r="L2365" s="79"/>
    </row>
    <row r="2366" spans="1:12">
      <c r="A2366" s="79"/>
      <c r="B2366" s="79"/>
      <c r="C2366" s="79"/>
      <c r="D2366" s="79"/>
      <c r="E2366" s="79"/>
      <c r="F2366" s="79"/>
      <c r="G2366" s="79"/>
      <c r="H2366" s="79"/>
      <c r="I2366" s="79"/>
      <c r="J2366" s="79"/>
      <c r="K2366" s="79"/>
      <c r="L2366" s="79"/>
    </row>
    <row r="2367" spans="1:12">
      <c r="A2367" s="79"/>
      <c r="B2367" s="79"/>
      <c r="C2367" s="79"/>
      <c r="D2367" s="79"/>
      <c r="E2367" s="79"/>
      <c r="F2367" s="79"/>
      <c r="G2367" s="79"/>
      <c r="H2367" s="79"/>
      <c r="I2367" s="79"/>
      <c r="J2367" s="79"/>
      <c r="K2367" s="79"/>
      <c r="L2367" s="79"/>
    </row>
    <row r="2368" spans="1:12">
      <c r="A2368" s="79"/>
      <c r="B2368" s="79"/>
      <c r="C2368" s="79"/>
      <c r="D2368" s="79"/>
      <c r="E2368" s="79"/>
      <c r="F2368" s="79"/>
      <c r="G2368" s="79"/>
      <c r="H2368" s="79"/>
      <c r="I2368" s="79"/>
      <c r="J2368" s="79"/>
      <c r="K2368" s="79"/>
      <c r="L2368" s="79"/>
    </row>
    <row r="2369" spans="1:12">
      <c r="A2369" s="79"/>
      <c r="B2369" s="79"/>
      <c r="C2369" s="79"/>
      <c r="D2369" s="79"/>
      <c r="E2369" s="79"/>
      <c r="F2369" s="79"/>
      <c r="G2369" s="79"/>
      <c r="H2369" s="79"/>
      <c r="I2369" s="79"/>
      <c r="J2369" s="79"/>
      <c r="K2369" s="79"/>
      <c r="L2369" s="79"/>
    </row>
    <row r="2370" spans="1:12">
      <c r="A2370" s="79"/>
      <c r="B2370" s="79"/>
      <c r="C2370" s="79"/>
      <c r="D2370" s="79"/>
      <c r="E2370" s="79"/>
      <c r="F2370" s="79"/>
      <c r="G2370" s="79"/>
      <c r="H2370" s="79"/>
      <c r="I2370" s="79"/>
      <c r="J2370" s="79"/>
      <c r="K2370" s="79"/>
      <c r="L2370" s="79"/>
    </row>
    <row r="2371" spans="1:12">
      <c r="A2371" s="79"/>
      <c r="B2371" s="79"/>
      <c r="C2371" s="79"/>
      <c r="D2371" s="79"/>
      <c r="E2371" s="79"/>
      <c r="F2371" s="79"/>
      <c r="G2371" s="79"/>
      <c r="H2371" s="79"/>
      <c r="I2371" s="79"/>
      <c r="J2371" s="79"/>
      <c r="K2371" s="79"/>
      <c r="L2371" s="79"/>
    </row>
    <row r="2372" spans="1:12">
      <c r="A2372" s="79"/>
      <c r="B2372" s="79"/>
      <c r="C2372" s="79"/>
      <c r="D2372" s="79"/>
      <c r="E2372" s="79"/>
      <c r="F2372" s="79"/>
      <c r="G2372" s="79"/>
      <c r="H2372" s="79"/>
      <c r="I2372" s="79"/>
      <c r="J2372" s="79"/>
      <c r="K2372" s="79"/>
      <c r="L2372" s="79"/>
    </row>
    <row r="2373" spans="1:12">
      <c r="A2373" s="79"/>
      <c r="B2373" s="79"/>
      <c r="C2373" s="79"/>
      <c r="D2373" s="79"/>
      <c r="E2373" s="79"/>
      <c r="F2373" s="79"/>
      <c r="G2373" s="79"/>
      <c r="H2373" s="79"/>
      <c r="I2373" s="79"/>
      <c r="J2373" s="79"/>
      <c r="K2373" s="79"/>
      <c r="L2373" s="79"/>
    </row>
    <row r="2374" spans="1:12">
      <c r="A2374" s="79"/>
      <c r="B2374" s="79"/>
      <c r="C2374" s="79"/>
      <c r="D2374" s="79"/>
      <c r="E2374" s="79"/>
      <c r="F2374" s="79"/>
      <c r="G2374" s="79"/>
      <c r="H2374" s="79"/>
      <c r="I2374" s="79"/>
      <c r="J2374" s="79"/>
      <c r="K2374" s="79"/>
      <c r="L2374" s="79"/>
    </row>
    <row r="2375" spans="1:12">
      <c r="A2375" s="79"/>
      <c r="B2375" s="79"/>
      <c r="C2375" s="79"/>
      <c r="D2375" s="79"/>
      <c r="E2375" s="79"/>
      <c r="F2375" s="79"/>
      <c r="G2375" s="79"/>
      <c r="H2375" s="79"/>
      <c r="I2375" s="79"/>
      <c r="J2375" s="79"/>
      <c r="K2375" s="79"/>
      <c r="L2375" s="79"/>
    </row>
    <row r="2376" spans="1:12">
      <c r="A2376" s="79"/>
      <c r="B2376" s="79"/>
      <c r="C2376" s="79"/>
      <c r="D2376" s="79"/>
      <c r="E2376" s="79"/>
      <c r="F2376" s="79"/>
      <c r="G2376" s="79"/>
      <c r="H2376" s="79"/>
      <c r="I2376" s="79"/>
      <c r="J2376" s="79"/>
      <c r="K2376" s="79"/>
      <c r="L2376" s="79"/>
    </row>
    <row r="2377" spans="1:12">
      <c r="A2377" s="79"/>
      <c r="B2377" s="79"/>
      <c r="C2377" s="79"/>
      <c r="D2377" s="79"/>
      <c r="E2377" s="79"/>
      <c r="F2377" s="79"/>
      <c r="G2377" s="79"/>
      <c r="H2377" s="79"/>
      <c r="I2377" s="79"/>
      <c r="J2377" s="79"/>
      <c r="K2377" s="79"/>
      <c r="L2377" s="79"/>
    </row>
    <row r="2378" spans="1:12">
      <c r="A2378" s="79"/>
      <c r="B2378" s="79"/>
      <c r="C2378" s="79"/>
      <c r="D2378" s="79"/>
      <c r="E2378" s="79"/>
      <c r="F2378" s="79"/>
      <c r="G2378" s="79"/>
      <c r="H2378" s="79"/>
      <c r="I2378" s="79"/>
      <c r="J2378" s="79"/>
      <c r="K2378" s="79"/>
      <c r="L2378" s="79"/>
    </row>
    <row r="2379" spans="1:12">
      <c r="A2379" s="79"/>
      <c r="B2379" s="79"/>
      <c r="C2379" s="79"/>
      <c r="D2379" s="79"/>
      <c r="E2379" s="79"/>
      <c r="F2379" s="79"/>
      <c r="G2379" s="79"/>
      <c r="H2379" s="79"/>
      <c r="I2379" s="79"/>
      <c r="J2379" s="79"/>
      <c r="K2379" s="79"/>
      <c r="L2379" s="79"/>
    </row>
    <row r="2380" spans="1:12">
      <c r="A2380" s="79"/>
      <c r="B2380" s="79"/>
      <c r="C2380" s="79"/>
      <c r="D2380" s="79"/>
      <c r="E2380" s="79"/>
      <c r="F2380" s="79"/>
      <c r="G2380" s="79"/>
      <c r="H2380" s="79"/>
      <c r="I2380" s="79"/>
      <c r="J2380" s="79"/>
      <c r="K2380" s="79"/>
      <c r="L2380" s="79"/>
    </row>
    <row r="2381" spans="1:12">
      <c r="A2381" s="79"/>
      <c r="B2381" s="79"/>
      <c r="C2381" s="79"/>
      <c r="D2381" s="79"/>
      <c r="E2381" s="79"/>
      <c r="F2381" s="79"/>
      <c r="G2381" s="79"/>
      <c r="H2381" s="79"/>
      <c r="I2381" s="79"/>
      <c r="J2381" s="79"/>
      <c r="K2381" s="79"/>
      <c r="L2381" s="79"/>
    </row>
    <row r="2382" spans="1:12">
      <c r="A2382" s="79"/>
      <c r="B2382" s="79"/>
      <c r="C2382" s="79"/>
      <c r="D2382" s="79"/>
      <c r="E2382" s="79"/>
      <c r="F2382" s="79"/>
      <c r="G2382" s="79"/>
      <c r="H2382" s="79"/>
      <c r="I2382" s="79"/>
      <c r="J2382" s="79"/>
      <c r="K2382" s="79"/>
      <c r="L2382" s="79"/>
    </row>
    <row r="2383" spans="1:12">
      <c r="A2383" s="79"/>
      <c r="B2383" s="79"/>
      <c r="C2383" s="79"/>
      <c r="D2383" s="79"/>
      <c r="E2383" s="79"/>
      <c r="F2383" s="79"/>
      <c r="G2383" s="79"/>
      <c r="H2383" s="79"/>
      <c r="I2383" s="79"/>
      <c r="J2383" s="79"/>
      <c r="K2383" s="79"/>
      <c r="L2383" s="79"/>
    </row>
    <row r="2384" spans="1:12">
      <c r="A2384" s="79"/>
      <c r="B2384" s="79"/>
      <c r="C2384" s="79"/>
      <c r="D2384" s="79"/>
      <c r="E2384" s="79"/>
      <c r="F2384" s="79"/>
      <c r="G2384" s="79"/>
      <c r="H2384" s="79"/>
      <c r="I2384" s="79"/>
      <c r="J2384" s="79"/>
      <c r="K2384" s="79"/>
      <c r="L2384" s="79"/>
    </row>
    <row r="2385" spans="1:12">
      <c r="A2385" s="79"/>
      <c r="B2385" s="79"/>
      <c r="C2385" s="79"/>
      <c r="D2385" s="79"/>
      <c r="E2385" s="79"/>
      <c r="F2385" s="79"/>
      <c r="G2385" s="79"/>
      <c r="H2385" s="79"/>
      <c r="I2385" s="79"/>
      <c r="J2385" s="79"/>
      <c r="K2385" s="79"/>
      <c r="L2385" s="79"/>
    </row>
    <row r="2386" spans="1:12">
      <c r="A2386" s="79"/>
      <c r="B2386" s="79"/>
      <c r="C2386" s="79"/>
      <c r="D2386" s="79"/>
      <c r="E2386" s="79"/>
      <c r="F2386" s="79"/>
      <c r="G2386" s="79"/>
      <c r="H2386" s="79"/>
      <c r="I2386" s="79"/>
      <c r="J2386" s="79"/>
      <c r="K2386" s="79"/>
      <c r="L2386" s="79"/>
    </row>
    <row r="2387" spans="1:12">
      <c r="A2387" s="79"/>
      <c r="B2387" s="79"/>
      <c r="C2387" s="79"/>
      <c r="D2387" s="79"/>
      <c r="E2387" s="79"/>
      <c r="F2387" s="79"/>
      <c r="G2387" s="79"/>
      <c r="H2387" s="79"/>
      <c r="I2387" s="79"/>
      <c r="J2387" s="79"/>
      <c r="K2387" s="79"/>
      <c r="L2387" s="79"/>
    </row>
    <row r="2388" spans="1:12">
      <c r="A2388" s="79"/>
      <c r="B2388" s="79"/>
      <c r="C2388" s="79"/>
      <c r="D2388" s="79"/>
      <c r="E2388" s="79"/>
      <c r="F2388" s="79"/>
      <c r="G2388" s="79"/>
      <c r="H2388" s="79"/>
      <c r="I2388" s="79"/>
      <c r="J2388" s="79"/>
      <c r="K2388" s="79"/>
      <c r="L2388" s="79"/>
    </row>
    <row r="2389" spans="1:12">
      <c r="A2389" s="79"/>
      <c r="B2389" s="79"/>
      <c r="C2389" s="79"/>
      <c r="D2389" s="79"/>
      <c r="E2389" s="79"/>
      <c r="F2389" s="79"/>
      <c r="G2389" s="79"/>
      <c r="H2389" s="79"/>
      <c r="I2389" s="79"/>
      <c r="J2389" s="79"/>
      <c r="K2389" s="79"/>
      <c r="L2389" s="79"/>
    </row>
    <row r="2390" spans="1:12">
      <c r="A2390" s="79"/>
      <c r="B2390" s="79"/>
      <c r="C2390" s="79"/>
      <c r="D2390" s="79"/>
      <c r="E2390" s="79"/>
      <c r="F2390" s="79"/>
      <c r="G2390" s="79"/>
      <c r="H2390" s="79"/>
      <c r="I2390" s="79"/>
      <c r="J2390" s="79"/>
      <c r="K2390" s="79"/>
      <c r="L2390" s="79"/>
    </row>
    <row r="2391" spans="1:12">
      <c r="A2391" s="79"/>
      <c r="B2391" s="79"/>
      <c r="C2391" s="79"/>
      <c r="D2391" s="79"/>
      <c r="E2391" s="79"/>
      <c r="F2391" s="79"/>
      <c r="G2391" s="79"/>
      <c r="H2391" s="79"/>
      <c r="I2391" s="79"/>
      <c r="J2391" s="79"/>
      <c r="K2391" s="79"/>
      <c r="L2391" s="79"/>
    </row>
    <row r="2392" spans="1:12">
      <c r="A2392" s="79"/>
      <c r="B2392" s="79"/>
      <c r="C2392" s="79"/>
      <c r="D2392" s="79"/>
      <c r="E2392" s="79"/>
      <c r="F2392" s="79"/>
      <c r="G2392" s="79"/>
      <c r="H2392" s="79"/>
      <c r="I2392" s="79"/>
      <c r="J2392" s="79"/>
      <c r="K2392" s="79"/>
      <c r="L2392" s="79"/>
    </row>
    <row r="2393" spans="1:12">
      <c r="A2393" s="79"/>
      <c r="B2393" s="79"/>
      <c r="C2393" s="79"/>
      <c r="D2393" s="79"/>
      <c r="E2393" s="79"/>
      <c r="F2393" s="79"/>
      <c r="G2393" s="79"/>
      <c r="H2393" s="79"/>
      <c r="I2393" s="79"/>
      <c r="J2393" s="79"/>
      <c r="K2393" s="79"/>
      <c r="L2393" s="79"/>
    </row>
    <row r="2394" spans="1:12">
      <c r="A2394" s="79"/>
      <c r="B2394" s="79"/>
      <c r="C2394" s="79"/>
      <c r="D2394" s="79"/>
      <c r="E2394" s="79"/>
      <c r="F2394" s="79"/>
      <c r="G2394" s="79"/>
      <c r="H2394" s="79"/>
      <c r="I2394" s="79"/>
      <c r="J2394" s="79"/>
      <c r="K2394" s="79"/>
      <c r="L2394" s="79"/>
    </row>
    <row r="2395" spans="1:12">
      <c r="A2395" s="79"/>
      <c r="B2395" s="79"/>
      <c r="C2395" s="79"/>
      <c r="D2395" s="79"/>
      <c r="E2395" s="79"/>
      <c r="F2395" s="79"/>
      <c r="G2395" s="79"/>
      <c r="H2395" s="79"/>
      <c r="I2395" s="79"/>
      <c r="J2395" s="79"/>
      <c r="K2395" s="79"/>
      <c r="L2395" s="79"/>
    </row>
    <row r="2396" spans="1:12">
      <c r="A2396" s="79"/>
      <c r="B2396" s="79"/>
      <c r="C2396" s="79"/>
      <c r="D2396" s="79"/>
      <c r="E2396" s="79"/>
      <c r="F2396" s="79"/>
      <c r="G2396" s="79"/>
      <c r="H2396" s="79"/>
      <c r="I2396" s="79"/>
      <c r="J2396" s="79"/>
      <c r="K2396" s="79"/>
      <c r="L2396" s="79"/>
    </row>
    <row r="2397" spans="1:12">
      <c r="A2397" s="79"/>
      <c r="B2397" s="79"/>
      <c r="C2397" s="79"/>
      <c r="D2397" s="79"/>
      <c r="E2397" s="79"/>
      <c r="F2397" s="79"/>
      <c r="G2397" s="79"/>
      <c r="H2397" s="79"/>
      <c r="I2397" s="79"/>
      <c r="J2397" s="79"/>
      <c r="K2397" s="79"/>
      <c r="L2397" s="79"/>
    </row>
    <row r="2398" spans="1:12">
      <c r="A2398" s="79"/>
      <c r="B2398" s="79"/>
      <c r="C2398" s="79"/>
      <c r="D2398" s="79"/>
      <c r="E2398" s="79"/>
      <c r="F2398" s="79"/>
      <c r="G2398" s="79"/>
      <c r="H2398" s="79"/>
      <c r="I2398" s="79"/>
      <c r="J2398" s="79"/>
      <c r="K2398" s="79"/>
      <c r="L2398" s="79"/>
    </row>
    <row r="2399" spans="1:12">
      <c r="A2399" s="79"/>
      <c r="B2399" s="79"/>
      <c r="C2399" s="79"/>
      <c r="D2399" s="79"/>
      <c r="E2399" s="79"/>
      <c r="F2399" s="79"/>
      <c r="G2399" s="79"/>
      <c r="H2399" s="79"/>
      <c r="I2399" s="79"/>
      <c r="J2399" s="79"/>
      <c r="K2399" s="79"/>
      <c r="L2399" s="79"/>
    </row>
    <row r="2400" spans="1:12">
      <c r="A2400" s="79"/>
      <c r="B2400" s="79"/>
      <c r="C2400" s="79"/>
      <c r="D2400" s="79"/>
      <c r="E2400" s="79"/>
      <c r="F2400" s="79"/>
      <c r="G2400" s="79"/>
      <c r="H2400" s="79"/>
      <c r="I2400" s="79"/>
      <c r="J2400" s="79"/>
      <c r="K2400" s="79"/>
      <c r="L2400" s="79"/>
    </row>
    <row r="2401" spans="1:12">
      <c r="A2401" s="79"/>
      <c r="B2401" s="79"/>
      <c r="C2401" s="79"/>
      <c r="D2401" s="79"/>
      <c r="E2401" s="79"/>
      <c r="F2401" s="79"/>
      <c r="G2401" s="79"/>
      <c r="H2401" s="79"/>
      <c r="I2401" s="79"/>
      <c r="J2401" s="79"/>
      <c r="K2401" s="79"/>
      <c r="L2401" s="79"/>
    </row>
    <row r="2402" spans="1:12">
      <c r="A2402" s="79"/>
      <c r="B2402" s="79"/>
      <c r="C2402" s="79"/>
      <c r="D2402" s="79"/>
      <c r="E2402" s="79"/>
      <c r="F2402" s="79"/>
      <c r="G2402" s="79"/>
      <c r="H2402" s="79"/>
      <c r="I2402" s="79"/>
      <c r="J2402" s="79"/>
      <c r="K2402" s="79"/>
      <c r="L2402" s="79"/>
    </row>
    <row r="2403" spans="1:12">
      <c r="A2403" s="79"/>
      <c r="B2403" s="79"/>
      <c r="C2403" s="79"/>
      <c r="D2403" s="79"/>
      <c r="E2403" s="79"/>
      <c r="F2403" s="79"/>
      <c r="G2403" s="79"/>
      <c r="H2403" s="79"/>
      <c r="I2403" s="79"/>
      <c r="J2403" s="79"/>
      <c r="K2403" s="79"/>
      <c r="L2403" s="79"/>
    </row>
    <row r="2404" spans="1:12">
      <c r="A2404" s="79"/>
      <c r="B2404" s="79"/>
      <c r="C2404" s="79"/>
      <c r="D2404" s="79"/>
      <c r="E2404" s="79"/>
      <c r="F2404" s="79"/>
      <c r="G2404" s="79"/>
      <c r="H2404" s="79"/>
      <c r="I2404" s="79"/>
      <c r="J2404" s="79"/>
      <c r="K2404" s="79"/>
      <c r="L2404" s="79"/>
    </row>
    <row r="2405" spans="1:12">
      <c r="A2405" s="79"/>
      <c r="B2405" s="79"/>
      <c r="C2405" s="79"/>
      <c r="D2405" s="79"/>
      <c r="E2405" s="79"/>
      <c r="F2405" s="79"/>
      <c r="G2405" s="79"/>
      <c r="H2405" s="79"/>
      <c r="I2405" s="79"/>
      <c r="J2405" s="79"/>
      <c r="K2405" s="79"/>
      <c r="L2405" s="79"/>
    </row>
    <row r="2406" spans="1:12">
      <c r="A2406" s="79"/>
      <c r="B2406" s="79"/>
      <c r="C2406" s="79"/>
      <c r="D2406" s="79"/>
      <c r="E2406" s="79"/>
      <c r="F2406" s="79"/>
      <c r="G2406" s="79"/>
      <c r="H2406" s="79"/>
      <c r="I2406" s="79"/>
      <c r="J2406" s="79"/>
      <c r="K2406" s="79"/>
      <c r="L2406" s="79"/>
    </row>
    <row r="2407" spans="1:12">
      <c r="A2407" s="79"/>
      <c r="B2407" s="79"/>
      <c r="C2407" s="79"/>
      <c r="D2407" s="79"/>
      <c r="E2407" s="79"/>
      <c r="F2407" s="79"/>
      <c r="G2407" s="79"/>
      <c r="H2407" s="79"/>
      <c r="I2407" s="79"/>
      <c r="J2407" s="79"/>
      <c r="K2407" s="79"/>
      <c r="L2407" s="79"/>
    </row>
    <row r="2408" spans="1:12">
      <c r="A2408" s="79"/>
      <c r="B2408" s="79"/>
      <c r="C2408" s="79"/>
      <c r="D2408" s="79"/>
      <c r="E2408" s="79"/>
      <c r="F2408" s="79"/>
      <c r="G2408" s="79"/>
      <c r="H2408" s="79"/>
      <c r="I2408" s="79"/>
      <c r="J2408" s="79"/>
      <c r="K2408" s="79"/>
      <c r="L2408" s="79"/>
    </row>
    <row r="2409" spans="1:12">
      <c r="A2409" s="79"/>
      <c r="B2409" s="79"/>
      <c r="C2409" s="79"/>
      <c r="D2409" s="79"/>
      <c r="E2409" s="79"/>
      <c r="F2409" s="79"/>
      <c r="G2409" s="79"/>
      <c r="H2409" s="79"/>
      <c r="I2409" s="79"/>
      <c r="J2409" s="79"/>
      <c r="K2409" s="79"/>
      <c r="L2409" s="79"/>
    </row>
    <row r="2410" spans="1:12">
      <c r="A2410" s="79"/>
      <c r="B2410" s="79"/>
      <c r="C2410" s="79"/>
      <c r="D2410" s="79"/>
      <c r="E2410" s="79"/>
      <c r="F2410" s="79"/>
      <c r="G2410" s="79"/>
      <c r="H2410" s="79"/>
      <c r="I2410" s="79"/>
      <c r="J2410" s="79"/>
      <c r="K2410" s="79"/>
      <c r="L2410" s="79"/>
    </row>
    <row r="2411" spans="1:12">
      <c r="A2411" s="79"/>
      <c r="B2411" s="79"/>
      <c r="C2411" s="79"/>
      <c r="D2411" s="79"/>
      <c r="E2411" s="79"/>
      <c r="F2411" s="79"/>
      <c r="G2411" s="79"/>
      <c r="H2411" s="79"/>
      <c r="I2411" s="79"/>
      <c r="J2411" s="79"/>
      <c r="K2411" s="79"/>
      <c r="L2411" s="79"/>
    </row>
    <row r="2412" spans="1:12">
      <c r="A2412" s="79"/>
      <c r="B2412" s="79"/>
      <c r="C2412" s="79"/>
      <c r="D2412" s="79"/>
      <c r="E2412" s="79"/>
      <c r="F2412" s="79"/>
      <c r="G2412" s="79"/>
      <c r="H2412" s="79"/>
      <c r="I2412" s="79"/>
      <c r="J2412" s="79"/>
      <c r="K2412" s="79"/>
      <c r="L2412" s="79"/>
    </row>
    <row r="2413" spans="1:12">
      <c r="A2413" s="79"/>
      <c r="B2413" s="79"/>
      <c r="C2413" s="79"/>
      <c r="D2413" s="79"/>
      <c r="E2413" s="79"/>
      <c r="F2413" s="79"/>
      <c r="G2413" s="79"/>
      <c r="H2413" s="79"/>
      <c r="I2413" s="79"/>
      <c r="J2413" s="79"/>
      <c r="K2413" s="79"/>
      <c r="L2413" s="79"/>
    </row>
    <row r="2414" spans="1:12">
      <c r="A2414" s="79"/>
      <c r="B2414" s="79"/>
      <c r="C2414" s="79"/>
      <c r="D2414" s="79"/>
      <c r="E2414" s="79"/>
      <c r="F2414" s="79"/>
      <c r="G2414" s="79"/>
      <c r="H2414" s="79"/>
      <c r="I2414" s="79"/>
      <c r="J2414" s="79"/>
      <c r="K2414" s="79"/>
      <c r="L2414" s="79"/>
    </row>
    <row r="2415" spans="1:12">
      <c r="A2415" s="79"/>
      <c r="B2415" s="79"/>
      <c r="C2415" s="79"/>
      <c r="D2415" s="79"/>
      <c r="E2415" s="79"/>
      <c r="F2415" s="79"/>
      <c r="G2415" s="79"/>
      <c r="H2415" s="79"/>
      <c r="I2415" s="79"/>
      <c r="J2415" s="79"/>
      <c r="K2415" s="79"/>
      <c r="L2415" s="79"/>
    </row>
    <row r="2416" spans="1:12">
      <c r="A2416" s="79"/>
      <c r="B2416" s="79"/>
      <c r="C2416" s="79"/>
      <c r="D2416" s="79"/>
      <c r="E2416" s="79"/>
      <c r="F2416" s="79"/>
      <c r="G2416" s="79"/>
      <c r="H2416" s="79"/>
      <c r="I2416" s="79"/>
      <c r="J2416" s="79"/>
      <c r="K2416" s="79"/>
      <c r="L2416" s="79"/>
    </row>
    <row r="2417" spans="1:12">
      <c r="A2417" s="79"/>
      <c r="B2417" s="79"/>
      <c r="C2417" s="79"/>
      <c r="D2417" s="79"/>
      <c r="E2417" s="79"/>
      <c r="F2417" s="79"/>
      <c r="G2417" s="79"/>
      <c r="H2417" s="79"/>
      <c r="I2417" s="79"/>
      <c r="J2417" s="79"/>
      <c r="K2417" s="79"/>
      <c r="L2417" s="79"/>
    </row>
    <row r="2418" spans="1:12">
      <c r="A2418" s="79"/>
      <c r="B2418" s="79"/>
      <c r="C2418" s="79"/>
      <c r="D2418" s="79"/>
      <c r="E2418" s="79"/>
      <c r="F2418" s="79"/>
      <c r="G2418" s="79"/>
      <c r="H2418" s="79"/>
      <c r="I2418" s="79"/>
      <c r="J2418" s="79"/>
      <c r="K2418" s="79"/>
      <c r="L2418" s="79"/>
    </row>
    <row r="2419" spans="1:12">
      <c r="A2419" s="79"/>
      <c r="B2419" s="79"/>
      <c r="C2419" s="79"/>
      <c r="D2419" s="79"/>
      <c r="E2419" s="79"/>
      <c r="F2419" s="79"/>
      <c r="G2419" s="79"/>
      <c r="H2419" s="79"/>
      <c r="I2419" s="79"/>
      <c r="J2419" s="79"/>
      <c r="K2419" s="79"/>
      <c r="L2419" s="79"/>
    </row>
    <row r="2420" spans="1:12">
      <c r="A2420" s="79"/>
      <c r="B2420" s="79"/>
      <c r="C2420" s="79"/>
      <c r="D2420" s="79"/>
      <c r="E2420" s="79"/>
      <c r="F2420" s="79"/>
      <c r="G2420" s="79"/>
      <c r="H2420" s="79"/>
      <c r="I2420" s="79"/>
      <c r="J2420" s="79"/>
      <c r="K2420" s="79"/>
      <c r="L2420" s="79"/>
    </row>
    <row r="2421" spans="1:12">
      <c r="A2421" s="79"/>
      <c r="B2421" s="79"/>
      <c r="C2421" s="79"/>
      <c r="D2421" s="79"/>
      <c r="E2421" s="79"/>
      <c r="F2421" s="79"/>
      <c r="G2421" s="79"/>
      <c r="H2421" s="79"/>
      <c r="I2421" s="79"/>
      <c r="J2421" s="79"/>
      <c r="K2421" s="79"/>
      <c r="L2421" s="79"/>
    </row>
    <row r="2422" spans="1:12">
      <c r="A2422" s="79"/>
      <c r="B2422" s="79"/>
      <c r="C2422" s="79"/>
      <c r="D2422" s="79"/>
      <c r="E2422" s="79"/>
      <c r="F2422" s="79"/>
      <c r="G2422" s="79"/>
      <c r="H2422" s="79"/>
      <c r="I2422" s="79"/>
      <c r="J2422" s="79"/>
      <c r="K2422" s="79"/>
      <c r="L2422" s="79"/>
    </row>
    <row r="2423" spans="1:12">
      <c r="A2423" s="79"/>
      <c r="B2423" s="79"/>
      <c r="C2423" s="79"/>
      <c r="D2423" s="79"/>
      <c r="E2423" s="79"/>
      <c r="F2423" s="79"/>
      <c r="G2423" s="79"/>
      <c r="H2423" s="79"/>
      <c r="I2423" s="79"/>
      <c r="J2423" s="79"/>
      <c r="K2423" s="79"/>
      <c r="L2423" s="79"/>
    </row>
    <row r="2424" spans="1:12">
      <c r="A2424" s="79"/>
      <c r="B2424" s="79"/>
      <c r="C2424" s="79"/>
      <c r="D2424" s="79"/>
      <c r="E2424" s="79"/>
      <c r="F2424" s="79"/>
      <c r="G2424" s="79"/>
      <c r="H2424" s="79"/>
      <c r="I2424" s="79"/>
      <c r="J2424" s="79"/>
      <c r="K2424" s="79"/>
      <c r="L2424" s="79"/>
    </row>
    <row r="2425" spans="1:12">
      <c r="A2425" s="79"/>
      <c r="B2425" s="79"/>
      <c r="C2425" s="79"/>
      <c r="D2425" s="79"/>
      <c r="E2425" s="79"/>
      <c r="F2425" s="79"/>
      <c r="G2425" s="79"/>
      <c r="H2425" s="79"/>
      <c r="I2425" s="79"/>
      <c r="J2425" s="79"/>
      <c r="K2425" s="79"/>
      <c r="L2425" s="79"/>
    </row>
    <row r="2426" spans="1:12">
      <c r="A2426" s="79"/>
      <c r="B2426" s="79"/>
      <c r="C2426" s="79"/>
      <c r="D2426" s="79"/>
      <c r="E2426" s="79"/>
      <c r="F2426" s="79"/>
      <c r="G2426" s="79"/>
      <c r="H2426" s="79"/>
      <c r="I2426" s="79"/>
      <c r="J2426" s="79"/>
      <c r="K2426" s="79"/>
      <c r="L2426" s="79"/>
    </row>
    <row r="2427" spans="1:12">
      <c r="A2427" s="79"/>
      <c r="B2427" s="79"/>
      <c r="C2427" s="79"/>
      <c r="D2427" s="79"/>
      <c r="E2427" s="79"/>
      <c r="F2427" s="79"/>
      <c r="G2427" s="79"/>
      <c r="H2427" s="79"/>
      <c r="I2427" s="79"/>
      <c r="J2427" s="79"/>
      <c r="K2427" s="79"/>
      <c r="L2427" s="79"/>
    </row>
    <row r="2428" spans="1:12">
      <c r="A2428" s="79"/>
      <c r="B2428" s="79"/>
      <c r="C2428" s="79"/>
      <c r="D2428" s="79"/>
      <c r="E2428" s="79"/>
      <c r="F2428" s="79"/>
      <c r="G2428" s="79"/>
      <c r="H2428" s="79"/>
      <c r="I2428" s="79"/>
      <c r="J2428" s="79"/>
      <c r="K2428" s="79"/>
      <c r="L2428" s="79"/>
    </row>
    <row r="2429" spans="1:12">
      <c r="A2429" s="79"/>
      <c r="B2429" s="79"/>
      <c r="C2429" s="79"/>
      <c r="D2429" s="79"/>
      <c r="E2429" s="79"/>
      <c r="F2429" s="79"/>
      <c r="G2429" s="79"/>
      <c r="H2429" s="79"/>
      <c r="I2429" s="79"/>
      <c r="J2429" s="79"/>
      <c r="K2429" s="79"/>
      <c r="L2429" s="79"/>
    </row>
    <row r="2430" spans="1:12">
      <c r="A2430" s="79"/>
      <c r="B2430" s="79"/>
      <c r="C2430" s="79"/>
      <c r="D2430" s="79"/>
      <c r="E2430" s="79"/>
      <c r="F2430" s="79"/>
      <c r="G2430" s="79"/>
      <c r="H2430" s="79"/>
      <c r="I2430" s="79"/>
      <c r="J2430" s="79"/>
      <c r="K2430" s="79"/>
      <c r="L2430" s="79"/>
    </row>
    <row r="2431" spans="1:12">
      <c r="A2431" s="79"/>
      <c r="B2431" s="79"/>
      <c r="C2431" s="79"/>
      <c r="D2431" s="79"/>
      <c r="E2431" s="79"/>
      <c r="F2431" s="79"/>
      <c r="G2431" s="79"/>
      <c r="H2431" s="79"/>
      <c r="I2431" s="79"/>
      <c r="J2431" s="79"/>
      <c r="K2431" s="79"/>
      <c r="L2431" s="79"/>
    </row>
    <row r="2432" spans="1:12">
      <c r="A2432" s="79"/>
      <c r="B2432" s="79"/>
      <c r="C2432" s="79"/>
      <c r="D2432" s="79"/>
      <c r="E2432" s="79"/>
      <c r="F2432" s="79"/>
      <c r="G2432" s="79"/>
      <c r="H2432" s="79"/>
      <c r="I2432" s="79"/>
      <c r="J2432" s="79"/>
      <c r="K2432" s="79"/>
      <c r="L2432" s="79"/>
    </row>
    <row r="2433" spans="1:12">
      <c r="A2433" s="79"/>
      <c r="B2433" s="79"/>
      <c r="C2433" s="79"/>
      <c r="D2433" s="79"/>
      <c r="E2433" s="79"/>
      <c r="F2433" s="79"/>
      <c r="G2433" s="79"/>
      <c r="H2433" s="79"/>
      <c r="I2433" s="79"/>
      <c r="J2433" s="79"/>
      <c r="K2433" s="79"/>
      <c r="L2433" s="79"/>
    </row>
    <row r="2434" spans="1:12">
      <c r="A2434" s="79"/>
      <c r="B2434" s="79"/>
      <c r="C2434" s="79"/>
      <c r="D2434" s="79"/>
      <c r="E2434" s="79"/>
      <c r="F2434" s="79"/>
      <c r="G2434" s="79"/>
      <c r="H2434" s="79"/>
      <c r="I2434" s="79"/>
      <c r="J2434" s="79"/>
      <c r="K2434" s="79"/>
      <c r="L2434" s="79"/>
    </row>
    <row r="2435" spans="1:12">
      <c r="A2435" s="79"/>
      <c r="B2435" s="79"/>
      <c r="C2435" s="79"/>
      <c r="D2435" s="79"/>
      <c r="E2435" s="79"/>
      <c r="F2435" s="79"/>
      <c r="G2435" s="79"/>
      <c r="H2435" s="79"/>
      <c r="I2435" s="79"/>
      <c r="J2435" s="79"/>
      <c r="K2435" s="79"/>
      <c r="L2435" s="79"/>
    </row>
    <row r="2436" spans="1:12">
      <c r="A2436" s="79"/>
      <c r="B2436" s="79"/>
      <c r="C2436" s="79"/>
      <c r="D2436" s="79"/>
      <c r="E2436" s="79"/>
      <c r="F2436" s="79"/>
      <c r="G2436" s="79"/>
      <c r="H2436" s="79"/>
      <c r="I2436" s="79"/>
      <c r="J2436" s="79"/>
      <c r="K2436" s="79"/>
      <c r="L2436" s="79"/>
    </row>
    <row r="2437" spans="1:12">
      <c r="A2437" s="79"/>
      <c r="B2437" s="79"/>
      <c r="C2437" s="79"/>
      <c r="D2437" s="79"/>
      <c r="E2437" s="79"/>
      <c r="F2437" s="79"/>
      <c r="G2437" s="79"/>
      <c r="H2437" s="79"/>
      <c r="I2437" s="79"/>
      <c r="J2437" s="79"/>
      <c r="K2437" s="79"/>
      <c r="L2437" s="79"/>
    </row>
    <row r="2438" spans="1:12">
      <c r="A2438" s="79"/>
      <c r="B2438" s="79"/>
      <c r="C2438" s="79"/>
      <c r="D2438" s="79"/>
      <c r="E2438" s="79"/>
      <c r="F2438" s="79"/>
      <c r="G2438" s="79"/>
      <c r="H2438" s="79"/>
      <c r="I2438" s="79"/>
      <c r="J2438" s="79"/>
      <c r="K2438" s="79"/>
      <c r="L2438" s="79"/>
    </row>
    <row r="2439" spans="1:12">
      <c r="A2439" s="79"/>
      <c r="B2439" s="79"/>
      <c r="C2439" s="79"/>
      <c r="D2439" s="79"/>
      <c r="E2439" s="79"/>
      <c r="F2439" s="79"/>
      <c r="G2439" s="79"/>
      <c r="H2439" s="79"/>
      <c r="I2439" s="79"/>
      <c r="J2439" s="79"/>
      <c r="K2439" s="79"/>
      <c r="L2439" s="79"/>
    </row>
    <row r="2440" spans="1:12">
      <c r="A2440" s="79"/>
      <c r="B2440" s="79"/>
      <c r="C2440" s="79"/>
      <c r="D2440" s="79"/>
      <c r="E2440" s="79"/>
      <c r="F2440" s="79"/>
      <c r="G2440" s="79"/>
      <c r="H2440" s="79"/>
      <c r="I2440" s="79"/>
      <c r="J2440" s="79"/>
      <c r="K2440" s="79"/>
      <c r="L2440" s="79"/>
    </row>
    <row r="2441" spans="1:12">
      <c r="A2441" s="79"/>
      <c r="B2441" s="79"/>
      <c r="C2441" s="79"/>
      <c r="D2441" s="79"/>
      <c r="E2441" s="79"/>
      <c r="F2441" s="79"/>
      <c r="G2441" s="79"/>
      <c r="H2441" s="79"/>
      <c r="I2441" s="79"/>
      <c r="J2441" s="79"/>
      <c r="K2441" s="79"/>
      <c r="L2441" s="79"/>
    </row>
    <row r="2442" spans="1:12">
      <c r="A2442" s="79"/>
      <c r="B2442" s="79"/>
      <c r="C2442" s="79"/>
      <c r="D2442" s="79"/>
      <c r="E2442" s="79"/>
      <c r="F2442" s="79"/>
      <c r="G2442" s="79"/>
      <c r="H2442" s="79"/>
      <c r="I2442" s="79"/>
      <c r="J2442" s="79"/>
      <c r="K2442" s="79"/>
      <c r="L2442" s="79"/>
    </row>
    <row r="2443" spans="1:12">
      <c r="A2443" s="79"/>
      <c r="B2443" s="79"/>
      <c r="C2443" s="79"/>
      <c r="D2443" s="79"/>
      <c r="E2443" s="79"/>
      <c r="F2443" s="79"/>
      <c r="G2443" s="79"/>
      <c r="H2443" s="79"/>
      <c r="I2443" s="79"/>
      <c r="J2443" s="79"/>
      <c r="K2443" s="79"/>
      <c r="L2443" s="79"/>
    </row>
    <row r="2444" spans="1:12">
      <c r="A2444" s="79"/>
      <c r="B2444" s="79"/>
      <c r="C2444" s="79"/>
      <c r="D2444" s="79"/>
      <c r="E2444" s="79"/>
      <c r="F2444" s="79"/>
      <c r="G2444" s="79"/>
      <c r="H2444" s="79"/>
      <c r="I2444" s="79"/>
      <c r="J2444" s="79"/>
      <c r="K2444" s="79"/>
      <c r="L2444" s="79"/>
    </row>
    <row r="2445" spans="1:12">
      <c r="A2445" s="79"/>
      <c r="B2445" s="79"/>
      <c r="C2445" s="79"/>
      <c r="D2445" s="79"/>
      <c r="E2445" s="79"/>
      <c r="F2445" s="79"/>
      <c r="G2445" s="79"/>
      <c r="H2445" s="79"/>
      <c r="I2445" s="79"/>
      <c r="J2445" s="79"/>
      <c r="K2445" s="79"/>
      <c r="L2445" s="79"/>
    </row>
    <row r="2446" spans="1:12">
      <c r="A2446" s="79"/>
      <c r="B2446" s="79"/>
      <c r="C2446" s="79"/>
      <c r="D2446" s="79"/>
      <c r="E2446" s="79"/>
      <c r="F2446" s="79"/>
      <c r="G2446" s="79"/>
      <c r="H2446" s="79"/>
      <c r="I2446" s="79"/>
      <c r="J2446" s="79"/>
      <c r="K2446" s="79"/>
      <c r="L2446" s="79"/>
    </row>
    <row r="2447" spans="1:12">
      <c r="A2447" s="79"/>
      <c r="B2447" s="79"/>
      <c r="C2447" s="79"/>
      <c r="D2447" s="79"/>
      <c r="E2447" s="79"/>
      <c r="F2447" s="79"/>
      <c r="G2447" s="79"/>
      <c r="H2447" s="79"/>
      <c r="I2447" s="79"/>
      <c r="J2447" s="79"/>
      <c r="K2447" s="79"/>
      <c r="L2447" s="79"/>
    </row>
    <row r="2448" spans="1:12">
      <c r="A2448" s="79"/>
      <c r="B2448" s="79"/>
      <c r="C2448" s="79"/>
      <c r="D2448" s="79"/>
      <c r="E2448" s="79"/>
      <c r="F2448" s="79"/>
      <c r="G2448" s="79"/>
      <c r="H2448" s="79"/>
      <c r="I2448" s="79"/>
      <c r="J2448" s="79"/>
      <c r="K2448" s="79"/>
      <c r="L2448" s="79"/>
    </row>
    <row r="2449" spans="1:12">
      <c r="A2449" s="79"/>
      <c r="B2449" s="79"/>
      <c r="C2449" s="79"/>
      <c r="D2449" s="79"/>
      <c r="E2449" s="79"/>
      <c r="F2449" s="79"/>
      <c r="G2449" s="79"/>
      <c r="H2449" s="79"/>
      <c r="I2449" s="79"/>
      <c r="J2449" s="79"/>
      <c r="K2449" s="79"/>
      <c r="L2449" s="79"/>
    </row>
    <row r="2450" spans="1:12">
      <c r="A2450" s="79"/>
      <c r="B2450" s="79"/>
      <c r="C2450" s="79"/>
      <c r="D2450" s="79"/>
      <c r="E2450" s="79"/>
      <c r="F2450" s="79"/>
      <c r="G2450" s="79"/>
      <c r="H2450" s="79"/>
      <c r="I2450" s="79"/>
      <c r="J2450" s="79"/>
      <c r="K2450" s="79"/>
      <c r="L2450" s="79"/>
    </row>
    <row r="2451" spans="1:12">
      <c r="A2451" s="79"/>
      <c r="B2451" s="79"/>
      <c r="C2451" s="79"/>
      <c r="D2451" s="79"/>
      <c r="E2451" s="79"/>
      <c r="F2451" s="79"/>
      <c r="G2451" s="79"/>
      <c r="H2451" s="79"/>
      <c r="I2451" s="79"/>
      <c r="J2451" s="79"/>
      <c r="K2451" s="79"/>
      <c r="L2451" s="79"/>
    </row>
    <row r="2452" spans="1:12">
      <c r="A2452" s="79"/>
      <c r="B2452" s="79"/>
      <c r="C2452" s="79"/>
      <c r="D2452" s="79"/>
      <c r="E2452" s="79"/>
      <c r="F2452" s="79"/>
      <c r="G2452" s="79"/>
      <c r="H2452" s="79"/>
      <c r="I2452" s="79"/>
      <c r="J2452" s="79"/>
      <c r="K2452" s="79"/>
      <c r="L2452" s="79"/>
    </row>
    <row r="2453" spans="1:12">
      <c r="A2453" s="79"/>
      <c r="B2453" s="79"/>
      <c r="C2453" s="79"/>
      <c r="D2453" s="79"/>
      <c r="E2453" s="79"/>
      <c r="F2453" s="79"/>
      <c r="G2453" s="79"/>
      <c r="H2453" s="79"/>
      <c r="I2453" s="79"/>
      <c r="J2453" s="79"/>
      <c r="K2453" s="79"/>
      <c r="L2453" s="79"/>
    </row>
    <row r="2454" spans="1:12">
      <c r="A2454" s="79"/>
      <c r="B2454" s="79"/>
      <c r="C2454" s="79"/>
      <c r="D2454" s="79"/>
      <c r="E2454" s="79"/>
      <c r="F2454" s="79"/>
      <c r="G2454" s="79"/>
      <c r="H2454" s="79"/>
      <c r="I2454" s="79"/>
      <c r="J2454" s="79"/>
      <c r="K2454" s="79"/>
      <c r="L2454" s="79"/>
    </row>
    <row r="2455" spans="1:12">
      <c r="A2455" s="79"/>
      <c r="B2455" s="79"/>
      <c r="C2455" s="79"/>
      <c r="D2455" s="79"/>
      <c r="E2455" s="79"/>
      <c r="F2455" s="79"/>
      <c r="G2455" s="79"/>
      <c r="H2455" s="79"/>
      <c r="I2455" s="79"/>
      <c r="J2455" s="79"/>
      <c r="K2455" s="79"/>
      <c r="L2455" s="79"/>
    </row>
    <row r="2456" spans="1:12">
      <c r="A2456" s="79"/>
      <c r="B2456" s="79"/>
      <c r="C2456" s="79"/>
      <c r="D2456" s="79"/>
      <c r="E2456" s="79"/>
      <c r="F2456" s="79"/>
      <c r="G2456" s="79"/>
      <c r="H2456" s="79"/>
      <c r="I2456" s="79"/>
      <c r="J2456" s="79"/>
      <c r="K2456" s="79"/>
      <c r="L2456" s="79"/>
    </row>
    <row r="2457" spans="1:12">
      <c r="A2457" s="79"/>
      <c r="B2457" s="79"/>
      <c r="C2457" s="79"/>
      <c r="D2457" s="79"/>
      <c r="E2457" s="79"/>
      <c r="F2457" s="79"/>
      <c r="G2457" s="79"/>
      <c r="H2457" s="79"/>
      <c r="I2457" s="79"/>
      <c r="J2457" s="79"/>
      <c r="K2457" s="79"/>
      <c r="L2457" s="79"/>
    </row>
    <row r="2458" spans="1:12">
      <c r="A2458" s="79"/>
      <c r="B2458" s="79"/>
      <c r="C2458" s="79"/>
      <c r="D2458" s="79"/>
      <c r="E2458" s="79"/>
      <c r="F2458" s="79"/>
      <c r="G2458" s="79"/>
      <c r="H2458" s="79"/>
      <c r="I2458" s="79"/>
      <c r="J2458" s="79"/>
      <c r="K2458" s="79"/>
      <c r="L2458" s="79"/>
    </row>
    <row r="2459" spans="1:12">
      <c r="A2459" s="79"/>
      <c r="B2459" s="79"/>
      <c r="C2459" s="79"/>
      <c r="D2459" s="79"/>
      <c r="E2459" s="79"/>
      <c r="F2459" s="79"/>
      <c r="G2459" s="79"/>
      <c r="H2459" s="79"/>
      <c r="I2459" s="79"/>
      <c r="J2459" s="79"/>
      <c r="K2459" s="79"/>
      <c r="L2459" s="79"/>
    </row>
    <row r="2460" spans="1:12">
      <c r="A2460" s="79"/>
      <c r="B2460" s="79"/>
      <c r="C2460" s="79"/>
      <c r="D2460" s="79"/>
      <c r="E2460" s="79"/>
      <c r="F2460" s="79"/>
      <c r="G2460" s="79"/>
      <c r="H2460" s="79"/>
      <c r="I2460" s="79"/>
      <c r="J2460" s="79"/>
      <c r="K2460" s="79"/>
      <c r="L2460" s="79"/>
    </row>
    <row r="2461" spans="1:12">
      <c r="A2461" s="79"/>
      <c r="B2461" s="79"/>
      <c r="C2461" s="79"/>
      <c r="D2461" s="79"/>
      <c r="E2461" s="79"/>
      <c r="F2461" s="79"/>
      <c r="G2461" s="79"/>
      <c r="H2461" s="79"/>
      <c r="I2461" s="79"/>
      <c r="J2461" s="79"/>
      <c r="K2461" s="79"/>
      <c r="L2461" s="79"/>
    </row>
    <row r="2462" spans="1:12">
      <c r="A2462" s="79"/>
      <c r="B2462" s="79"/>
      <c r="C2462" s="79"/>
      <c r="D2462" s="79"/>
      <c r="E2462" s="79"/>
      <c r="F2462" s="79"/>
      <c r="G2462" s="79"/>
      <c r="H2462" s="79"/>
      <c r="I2462" s="79"/>
      <c r="J2462" s="79"/>
      <c r="K2462" s="79"/>
      <c r="L2462" s="79"/>
    </row>
    <row r="2463" spans="1:12">
      <c r="A2463" s="79"/>
      <c r="B2463" s="79"/>
      <c r="C2463" s="79"/>
      <c r="D2463" s="79"/>
      <c r="E2463" s="79"/>
      <c r="F2463" s="79"/>
      <c r="G2463" s="79"/>
      <c r="H2463" s="79"/>
      <c r="I2463" s="79"/>
      <c r="J2463" s="79"/>
      <c r="K2463" s="79"/>
      <c r="L2463" s="79"/>
    </row>
    <row r="2464" spans="1:12">
      <c r="A2464" s="79"/>
      <c r="B2464" s="79"/>
      <c r="C2464" s="79"/>
      <c r="D2464" s="79"/>
      <c r="E2464" s="79"/>
      <c r="F2464" s="79"/>
      <c r="G2464" s="79"/>
      <c r="H2464" s="79"/>
      <c r="I2464" s="79"/>
      <c r="J2464" s="79"/>
      <c r="K2464" s="79"/>
      <c r="L2464" s="79"/>
    </row>
    <row r="2465" spans="1:12">
      <c r="A2465" s="79"/>
      <c r="B2465" s="79"/>
      <c r="C2465" s="79"/>
      <c r="D2465" s="79"/>
      <c r="E2465" s="79"/>
      <c r="F2465" s="79"/>
      <c r="G2465" s="79"/>
      <c r="H2465" s="79"/>
      <c r="I2465" s="79"/>
      <c r="J2465" s="79"/>
      <c r="K2465" s="79"/>
      <c r="L2465" s="79"/>
    </row>
    <row r="2466" spans="1:12">
      <c r="A2466" s="79"/>
      <c r="B2466" s="79"/>
      <c r="C2466" s="79"/>
      <c r="D2466" s="79"/>
      <c r="E2466" s="79"/>
      <c r="F2466" s="79"/>
      <c r="G2466" s="79"/>
      <c r="H2466" s="79"/>
      <c r="I2466" s="79"/>
      <c r="J2466" s="79"/>
      <c r="K2466" s="79"/>
      <c r="L2466" s="79"/>
    </row>
    <row r="2467" spans="1:12">
      <c r="A2467" s="79"/>
      <c r="B2467" s="79"/>
      <c r="C2467" s="79"/>
      <c r="D2467" s="79"/>
      <c r="E2467" s="79"/>
      <c r="F2467" s="79"/>
      <c r="G2467" s="79"/>
      <c r="H2467" s="79"/>
      <c r="I2467" s="79"/>
      <c r="J2467" s="79"/>
      <c r="K2467" s="79"/>
      <c r="L2467" s="79"/>
    </row>
    <row r="2468" spans="1:12">
      <c r="A2468" s="79"/>
      <c r="B2468" s="79"/>
      <c r="C2468" s="79"/>
      <c r="D2468" s="79"/>
      <c r="E2468" s="79"/>
      <c r="F2468" s="79"/>
      <c r="G2468" s="79"/>
      <c r="H2468" s="79"/>
      <c r="I2468" s="79"/>
      <c r="J2468" s="79"/>
      <c r="K2468" s="79"/>
      <c r="L2468" s="79"/>
    </row>
    <row r="2469" spans="1:12">
      <c r="A2469" s="79"/>
      <c r="B2469" s="79"/>
      <c r="C2469" s="79"/>
      <c r="D2469" s="79"/>
      <c r="E2469" s="79"/>
      <c r="F2469" s="79"/>
      <c r="G2469" s="79"/>
      <c r="H2469" s="79"/>
      <c r="I2469" s="79"/>
      <c r="J2469" s="79"/>
      <c r="K2469" s="79"/>
      <c r="L2469" s="79"/>
    </row>
    <row r="2470" spans="1:12">
      <c r="A2470" s="79"/>
      <c r="B2470" s="79"/>
      <c r="C2470" s="79"/>
      <c r="D2470" s="79"/>
      <c r="E2470" s="79"/>
      <c r="F2470" s="79"/>
      <c r="G2470" s="79"/>
      <c r="H2470" s="79"/>
      <c r="I2470" s="79"/>
      <c r="J2470" s="79"/>
      <c r="K2470" s="79"/>
      <c r="L2470" s="79"/>
    </row>
    <row r="2471" spans="1:12">
      <c r="A2471" s="79"/>
      <c r="B2471" s="79"/>
      <c r="C2471" s="79"/>
      <c r="D2471" s="79"/>
      <c r="E2471" s="79"/>
      <c r="F2471" s="79"/>
      <c r="G2471" s="79"/>
      <c r="H2471" s="79"/>
      <c r="I2471" s="79"/>
      <c r="J2471" s="79"/>
      <c r="K2471" s="79"/>
      <c r="L2471" s="79"/>
    </row>
    <row r="2472" spans="1:12">
      <c r="A2472" s="79"/>
      <c r="B2472" s="79"/>
      <c r="C2472" s="79"/>
      <c r="D2472" s="79"/>
      <c r="E2472" s="79"/>
      <c r="F2472" s="79"/>
      <c r="G2472" s="79"/>
      <c r="H2472" s="79"/>
      <c r="I2472" s="79"/>
      <c r="J2472" s="79"/>
      <c r="K2472" s="79"/>
      <c r="L2472" s="79"/>
    </row>
    <row r="2473" spans="1:12">
      <c r="A2473" s="79"/>
      <c r="B2473" s="79"/>
      <c r="C2473" s="79"/>
      <c r="D2473" s="79"/>
      <c r="E2473" s="79"/>
      <c r="F2473" s="79"/>
      <c r="G2473" s="79"/>
      <c r="H2473" s="79"/>
      <c r="I2473" s="79"/>
      <c r="J2473" s="79"/>
      <c r="K2473" s="79"/>
      <c r="L2473" s="79"/>
    </row>
    <row r="2474" spans="1:12">
      <c r="A2474" s="79"/>
      <c r="B2474" s="79"/>
      <c r="C2474" s="79"/>
      <c r="D2474" s="79"/>
      <c r="E2474" s="79"/>
      <c r="F2474" s="79"/>
      <c r="G2474" s="79"/>
      <c r="H2474" s="79"/>
      <c r="I2474" s="79"/>
      <c r="J2474" s="79"/>
      <c r="K2474" s="79"/>
      <c r="L2474" s="79"/>
    </row>
    <row r="2475" spans="1:12">
      <c r="A2475" s="79"/>
      <c r="B2475" s="79"/>
      <c r="C2475" s="79"/>
      <c r="D2475" s="79"/>
      <c r="E2475" s="79"/>
      <c r="F2475" s="79"/>
      <c r="G2475" s="79"/>
      <c r="H2475" s="79"/>
      <c r="I2475" s="79"/>
      <c r="J2475" s="79"/>
      <c r="K2475" s="79"/>
      <c r="L2475" s="79"/>
    </row>
    <row r="2476" spans="1:12">
      <c r="A2476" s="79"/>
      <c r="B2476" s="79"/>
      <c r="C2476" s="79"/>
      <c r="D2476" s="79"/>
      <c r="E2476" s="79"/>
      <c r="F2476" s="79"/>
      <c r="G2476" s="79"/>
      <c r="H2476" s="79"/>
      <c r="I2476" s="79"/>
      <c r="J2476" s="79"/>
      <c r="K2476" s="79"/>
      <c r="L2476" s="79"/>
    </row>
    <row r="2477" spans="1:12">
      <c r="A2477" s="79"/>
      <c r="B2477" s="79"/>
      <c r="C2477" s="79"/>
      <c r="D2477" s="79"/>
      <c r="E2477" s="79"/>
      <c r="F2477" s="79"/>
      <c r="G2477" s="79"/>
      <c r="H2477" s="79"/>
      <c r="I2477" s="79"/>
      <c r="J2477" s="79"/>
      <c r="K2477" s="79"/>
      <c r="L2477" s="79"/>
    </row>
    <row r="2478" spans="1:12">
      <c r="A2478" s="79"/>
      <c r="B2478" s="79"/>
      <c r="C2478" s="79"/>
      <c r="D2478" s="79"/>
      <c r="E2478" s="79"/>
      <c r="F2478" s="79"/>
      <c r="G2478" s="79"/>
      <c r="H2478" s="79"/>
      <c r="I2478" s="79"/>
      <c r="J2478" s="79"/>
      <c r="K2478" s="79"/>
      <c r="L2478" s="79"/>
    </row>
    <row r="2479" spans="1:12">
      <c r="A2479" s="79"/>
      <c r="B2479" s="79"/>
      <c r="C2479" s="79"/>
      <c r="D2479" s="79"/>
      <c r="E2479" s="79"/>
      <c r="F2479" s="79"/>
      <c r="G2479" s="79"/>
      <c r="H2479" s="79"/>
      <c r="I2479" s="79"/>
      <c r="J2479" s="79"/>
      <c r="K2479" s="79"/>
      <c r="L2479" s="79"/>
    </row>
    <row r="2480" spans="1:12">
      <c r="A2480" s="79"/>
      <c r="B2480" s="79"/>
      <c r="C2480" s="79"/>
      <c r="D2480" s="79"/>
      <c r="E2480" s="79"/>
      <c r="F2480" s="79"/>
      <c r="G2480" s="79"/>
      <c r="H2480" s="79"/>
      <c r="I2480" s="79"/>
      <c r="J2480" s="79"/>
      <c r="K2480" s="79"/>
      <c r="L2480" s="79"/>
    </row>
    <row r="2481" spans="1:12">
      <c r="A2481" s="79"/>
      <c r="B2481" s="79"/>
      <c r="C2481" s="79"/>
      <c r="D2481" s="79"/>
      <c r="E2481" s="79"/>
      <c r="F2481" s="79"/>
      <c r="G2481" s="79"/>
      <c r="H2481" s="79"/>
      <c r="I2481" s="79"/>
      <c r="J2481" s="79"/>
      <c r="K2481" s="79"/>
      <c r="L2481" s="79"/>
    </row>
    <row r="2482" spans="1:12">
      <c r="A2482" s="79"/>
      <c r="B2482" s="79"/>
      <c r="C2482" s="79"/>
      <c r="D2482" s="79"/>
      <c r="E2482" s="79"/>
      <c r="F2482" s="79"/>
      <c r="G2482" s="79"/>
      <c r="H2482" s="79"/>
      <c r="I2482" s="79"/>
      <c r="J2482" s="79"/>
      <c r="K2482" s="79"/>
      <c r="L2482" s="79"/>
    </row>
    <row r="2483" spans="1:12">
      <c r="A2483" s="79"/>
      <c r="B2483" s="79"/>
      <c r="C2483" s="79"/>
      <c r="D2483" s="79"/>
      <c r="E2483" s="79"/>
      <c r="F2483" s="79"/>
      <c r="G2483" s="79"/>
      <c r="H2483" s="79"/>
      <c r="I2483" s="79"/>
      <c r="J2483" s="79"/>
      <c r="K2483" s="79"/>
      <c r="L2483" s="79"/>
    </row>
    <row r="2484" spans="1:12">
      <c r="A2484" s="79"/>
      <c r="B2484" s="79"/>
      <c r="C2484" s="79"/>
      <c r="D2484" s="79"/>
      <c r="E2484" s="79"/>
      <c r="F2484" s="79"/>
      <c r="G2484" s="79"/>
      <c r="H2484" s="79"/>
      <c r="I2484" s="79"/>
      <c r="J2484" s="79"/>
      <c r="K2484" s="79"/>
      <c r="L2484" s="79"/>
    </row>
    <row r="2485" spans="1:12">
      <c r="A2485" s="79"/>
      <c r="B2485" s="79"/>
      <c r="C2485" s="79"/>
      <c r="D2485" s="79"/>
      <c r="E2485" s="79"/>
      <c r="F2485" s="79"/>
      <c r="G2485" s="79"/>
      <c r="H2485" s="79"/>
      <c r="I2485" s="79"/>
      <c r="J2485" s="79"/>
      <c r="K2485" s="79"/>
      <c r="L2485" s="79"/>
    </row>
    <row r="2486" spans="1:12">
      <c r="A2486" s="79"/>
      <c r="B2486" s="79"/>
      <c r="C2486" s="79"/>
      <c r="D2486" s="79"/>
      <c r="E2486" s="79"/>
      <c r="F2486" s="79"/>
      <c r="G2486" s="79"/>
      <c r="H2486" s="79"/>
      <c r="I2486" s="79"/>
      <c r="J2486" s="79"/>
      <c r="K2486" s="79"/>
      <c r="L2486" s="79"/>
    </row>
    <row r="2487" spans="1:12">
      <c r="A2487" s="79"/>
      <c r="B2487" s="79"/>
      <c r="C2487" s="79"/>
      <c r="D2487" s="79"/>
      <c r="E2487" s="79"/>
      <c r="F2487" s="79"/>
      <c r="G2487" s="79"/>
      <c r="H2487" s="79"/>
      <c r="I2487" s="79"/>
      <c r="J2487" s="79"/>
      <c r="K2487" s="79"/>
      <c r="L2487" s="79"/>
    </row>
    <row r="2488" spans="1:12">
      <c r="A2488" s="79"/>
      <c r="B2488" s="79"/>
      <c r="C2488" s="79"/>
      <c r="D2488" s="79"/>
      <c r="E2488" s="79"/>
      <c r="F2488" s="79"/>
      <c r="G2488" s="79"/>
      <c r="H2488" s="79"/>
      <c r="I2488" s="79"/>
      <c r="J2488" s="79"/>
      <c r="K2488" s="79"/>
      <c r="L2488" s="79"/>
    </row>
    <row r="2489" spans="1:12">
      <c r="A2489" s="79"/>
      <c r="B2489" s="79"/>
      <c r="C2489" s="79"/>
      <c r="D2489" s="79"/>
      <c r="E2489" s="79"/>
      <c r="F2489" s="79"/>
      <c r="G2489" s="79"/>
      <c r="H2489" s="79"/>
      <c r="I2489" s="79"/>
      <c r="J2489" s="79"/>
      <c r="K2489" s="79"/>
      <c r="L2489" s="79"/>
    </row>
    <row r="2490" spans="1:12">
      <c r="A2490" s="79"/>
      <c r="B2490" s="79"/>
      <c r="C2490" s="79"/>
      <c r="D2490" s="79"/>
      <c r="E2490" s="79"/>
      <c r="F2490" s="79"/>
      <c r="G2490" s="79"/>
      <c r="H2490" s="79"/>
      <c r="I2490" s="79"/>
      <c r="J2490" s="79"/>
      <c r="K2490" s="79"/>
      <c r="L2490" s="79"/>
    </row>
    <row r="2491" spans="1:12">
      <c r="A2491" s="79"/>
      <c r="B2491" s="79"/>
      <c r="C2491" s="79"/>
      <c r="D2491" s="79"/>
      <c r="E2491" s="79"/>
      <c r="F2491" s="79"/>
      <c r="G2491" s="79"/>
      <c r="H2491" s="79"/>
      <c r="I2491" s="79"/>
      <c r="J2491" s="79"/>
      <c r="K2491" s="79"/>
      <c r="L2491" s="79"/>
    </row>
    <row r="2492" spans="1:12">
      <c r="A2492" s="79"/>
      <c r="B2492" s="79"/>
      <c r="C2492" s="79"/>
      <c r="D2492" s="79"/>
      <c r="E2492" s="79"/>
      <c r="F2492" s="79"/>
      <c r="G2492" s="79"/>
      <c r="H2492" s="79"/>
      <c r="I2492" s="79"/>
      <c r="J2492" s="79"/>
      <c r="K2492" s="79"/>
      <c r="L2492" s="79"/>
    </row>
    <row r="2493" spans="1:12">
      <c r="A2493" s="79"/>
      <c r="B2493" s="79"/>
      <c r="C2493" s="79"/>
      <c r="D2493" s="79"/>
      <c r="E2493" s="79"/>
      <c r="F2493" s="79"/>
      <c r="G2493" s="79"/>
      <c r="H2493" s="79"/>
      <c r="I2493" s="79"/>
      <c r="J2493" s="79"/>
      <c r="K2493" s="79"/>
      <c r="L2493" s="79"/>
    </row>
    <row r="2494" spans="1:12">
      <c r="A2494" s="79"/>
      <c r="B2494" s="79"/>
      <c r="C2494" s="79"/>
      <c r="D2494" s="79"/>
      <c r="E2494" s="79"/>
      <c r="F2494" s="79"/>
      <c r="G2494" s="79"/>
      <c r="H2494" s="79"/>
      <c r="I2494" s="79"/>
      <c r="J2494" s="79"/>
      <c r="K2494" s="79"/>
      <c r="L2494" s="79"/>
    </row>
    <row r="2495" spans="1:12">
      <c r="A2495" s="79"/>
      <c r="B2495" s="79"/>
      <c r="C2495" s="79"/>
      <c r="D2495" s="79"/>
      <c r="E2495" s="79"/>
      <c r="F2495" s="79"/>
      <c r="G2495" s="79"/>
      <c r="H2495" s="79"/>
      <c r="I2495" s="79"/>
      <c r="J2495" s="79"/>
      <c r="K2495" s="79"/>
      <c r="L2495" s="79"/>
    </row>
    <row r="2496" spans="1:12">
      <c r="A2496" s="79"/>
      <c r="B2496" s="79"/>
      <c r="C2496" s="79"/>
      <c r="D2496" s="79"/>
      <c r="E2496" s="79"/>
      <c r="F2496" s="79"/>
      <c r="G2496" s="79"/>
      <c r="H2496" s="79"/>
      <c r="I2496" s="79"/>
      <c r="J2496" s="79"/>
      <c r="K2496" s="79"/>
      <c r="L2496" s="79"/>
    </row>
    <row r="2497" spans="1:12">
      <c r="A2497" s="79"/>
      <c r="B2497" s="79"/>
      <c r="C2497" s="79"/>
      <c r="D2497" s="79"/>
      <c r="E2497" s="79"/>
      <c r="F2497" s="79"/>
      <c r="G2497" s="79"/>
      <c r="H2497" s="79"/>
      <c r="I2497" s="79"/>
      <c r="J2497" s="79"/>
      <c r="K2497" s="79"/>
      <c r="L2497" s="79"/>
    </row>
    <row r="2498" spans="1:12">
      <c r="A2498" s="79"/>
      <c r="B2498" s="79"/>
      <c r="C2498" s="79"/>
      <c r="D2498" s="79"/>
      <c r="E2498" s="79"/>
      <c r="F2498" s="79"/>
      <c r="G2498" s="79"/>
      <c r="H2498" s="79"/>
      <c r="I2498" s="79"/>
      <c r="J2498" s="79"/>
      <c r="K2498" s="79"/>
      <c r="L2498" s="79"/>
    </row>
    <row r="2499" spans="1:12">
      <c r="A2499" s="79"/>
      <c r="B2499" s="79"/>
      <c r="C2499" s="79"/>
      <c r="D2499" s="79"/>
      <c r="E2499" s="79"/>
      <c r="F2499" s="79"/>
      <c r="G2499" s="79"/>
      <c r="H2499" s="79"/>
      <c r="I2499" s="79"/>
      <c r="J2499" s="79"/>
      <c r="K2499" s="79"/>
      <c r="L2499" s="79"/>
    </row>
    <row r="2500" spans="1:12">
      <c r="A2500" s="79"/>
      <c r="B2500" s="79"/>
      <c r="C2500" s="79"/>
      <c r="D2500" s="79"/>
      <c r="E2500" s="79"/>
      <c r="F2500" s="79"/>
      <c r="G2500" s="79"/>
      <c r="H2500" s="79"/>
      <c r="I2500" s="79"/>
      <c r="J2500" s="79"/>
      <c r="K2500" s="79"/>
      <c r="L2500" s="79"/>
    </row>
    <row r="2501" spans="1:12">
      <c r="A2501" s="79"/>
      <c r="B2501" s="79"/>
      <c r="C2501" s="79"/>
      <c r="D2501" s="79"/>
      <c r="E2501" s="79"/>
      <c r="F2501" s="79"/>
      <c r="G2501" s="79"/>
      <c r="H2501" s="79"/>
      <c r="I2501" s="79"/>
      <c r="J2501" s="79"/>
      <c r="K2501" s="79"/>
      <c r="L2501" s="79"/>
    </row>
    <row r="2502" spans="1:12">
      <c r="A2502" s="79"/>
      <c r="B2502" s="79"/>
      <c r="C2502" s="79"/>
      <c r="D2502" s="79"/>
      <c r="E2502" s="79"/>
      <c r="F2502" s="79"/>
      <c r="G2502" s="79"/>
      <c r="H2502" s="79"/>
      <c r="I2502" s="79"/>
      <c r="J2502" s="79"/>
      <c r="K2502" s="79"/>
      <c r="L2502" s="79"/>
    </row>
    <row r="2503" spans="1:12">
      <c r="A2503" s="79"/>
      <c r="B2503" s="79"/>
      <c r="C2503" s="79"/>
      <c r="D2503" s="79"/>
      <c r="E2503" s="79"/>
      <c r="F2503" s="79"/>
      <c r="G2503" s="79"/>
      <c r="H2503" s="79"/>
      <c r="I2503" s="79"/>
      <c r="J2503" s="79"/>
      <c r="K2503" s="79"/>
      <c r="L2503" s="79"/>
    </row>
    <row r="2504" spans="1:12">
      <c r="A2504" s="79"/>
      <c r="B2504" s="79"/>
      <c r="C2504" s="79"/>
      <c r="D2504" s="79"/>
      <c r="E2504" s="79"/>
      <c r="F2504" s="79"/>
      <c r="G2504" s="79"/>
      <c r="H2504" s="79"/>
      <c r="I2504" s="79"/>
      <c r="J2504" s="79"/>
      <c r="K2504" s="79"/>
      <c r="L2504" s="79"/>
    </row>
    <row r="2505" spans="1:12">
      <c r="A2505" s="79"/>
      <c r="B2505" s="79"/>
      <c r="C2505" s="79"/>
      <c r="D2505" s="79"/>
      <c r="E2505" s="79"/>
      <c r="F2505" s="79"/>
      <c r="G2505" s="79"/>
      <c r="H2505" s="79"/>
      <c r="I2505" s="79"/>
      <c r="J2505" s="79"/>
      <c r="K2505" s="79"/>
      <c r="L2505" s="79"/>
    </row>
    <row r="2506" spans="1:12">
      <c r="A2506" s="79"/>
      <c r="B2506" s="79"/>
      <c r="C2506" s="79"/>
      <c r="D2506" s="79"/>
      <c r="E2506" s="79"/>
      <c r="F2506" s="79"/>
      <c r="G2506" s="79"/>
      <c r="H2506" s="79"/>
      <c r="I2506" s="79"/>
      <c r="J2506" s="79"/>
      <c r="K2506" s="79"/>
      <c r="L2506" s="79"/>
    </row>
    <row r="2507" spans="1:12">
      <c r="A2507" s="79"/>
      <c r="B2507" s="79"/>
      <c r="C2507" s="79"/>
      <c r="D2507" s="79"/>
      <c r="E2507" s="79"/>
      <c r="F2507" s="79"/>
      <c r="G2507" s="79"/>
      <c r="H2507" s="79"/>
      <c r="I2507" s="79"/>
      <c r="J2507" s="79"/>
      <c r="K2507" s="79"/>
      <c r="L2507" s="79"/>
    </row>
    <row r="2508" spans="1:12">
      <c r="A2508" s="79"/>
      <c r="B2508" s="79"/>
      <c r="C2508" s="79"/>
      <c r="D2508" s="79"/>
      <c r="E2508" s="79"/>
      <c r="F2508" s="79"/>
      <c r="G2508" s="79"/>
      <c r="H2508" s="79"/>
      <c r="I2508" s="79"/>
      <c r="J2508" s="79"/>
      <c r="K2508" s="79"/>
      <c r="L2508" s="79"/>
    </row>
    <row r="2509" spans="1:12">
      <c r="A2509" s="79"/>
      <c r="B2509" s="79"/>
      <c r="C2509" s="79"/>
      <c r="D2509" s="79"/>
      <c r="E2509" s="79"/>
      <c r="F2509" s="79"/>
      <c r="G2509" s="79"/>
      <c r="H2509" s="79"/>
      <c r="I2509" s="79"/>
      <c r="J2509" s="79"/>
      <c r="K2509" s="79"/>
      <c r="L2509" s="79"/>
    </row>
    <row r="2510" spans="1:12">
      <c r="A2510" s="79"/>
      <c r="B2510" s="79"/>
      <c r="C2510" s="79"/>
      <c r="D2510" s="79"/>
      <c r="E2510" s="79"/>
      <c r="F2510" s="79"/>
      <c r="G2510" s="79"/>
      <c r="H2510" s="79"/>
      <c r="I2510" s="79"/>
      <c r="J2510" s="79"/>
      <c r="K2510" s="79"/>
      <c r="L2510" s="79"/>
    </row>
    <row r="2511" spans="1:12">
      <c r="A2511" s="79"/>
      <c r="B2511" s="79"/>
      <c r="C2511" s="79"/>
      <c r="D2511" s="79"/>
      <c r="E2511" s="79"/>
      <c r="F2511" s="79"/>
      <c r="G2511" s="79"/>
      <c r="H2511" s="79"/>
      <c r="I2511" s="79"/>
      <c r="J2511" s="79"/>
      <c r="K2511" s="79"/>
      <c r="L2511" s="79"/>
    </row>
    <row r="2512" spans="1:12">
      <c r="A2512" s="79"/>
      <c r="B2512" s="79"/>
      <c r="C2512" s="79"/>
      <c r="D2512" s="79"/>
      <c r="E2512" s="79"/>
      <c r="F2512" s="79"/>
      <c r="G2512" s="79"/>
      <c r="H2512" s="79"/>
      <c r="I2512" s="79"/>
      <c r="J2512" s="79"/>
      <c r="K2512" s="79"/>
      <c r="L2512" s="79"/>
    </row>
    <row r="2513" spans="1:12">
      <c r="A2513" s="79"/>
      <c r="B2513" s="79"/>
      <c r="C2513" s="79"/>
      <c r="D2513" s="79"/>
      <c r="E2513" s="79"/>
      <c r="F2513" s="79"/>
      <c r="G2513" s="79"/>
      <c r="H2513" s="79"/>
      <c r="I2513" s="79"/>
      <c r="J2513" s="79"/>
      <c r="K2513" s="79"/>
      <c r="L2513" s="79"/>
    </row>
    <row r="2514" spans="1:12">
      <c r="A2514" s="79"/>
      <c r="B2514" s="79"/>
      <c r="C2514" s="79"/>
      <c r="D2514" s="79"/>
      <c r="E2514" s="79"/>
      <c r="F2514" s="79"/>
      <c r="G2514" s="79"/>
      <c r="H2514" s="79"/>
      <c r="I2514" s="79"/>
      <c r="J2514" s="79"/>
      <c r="K2514" s="79"/>
      <c r="L2514" s="79"/>
    </row>
    <row r="2515" spans="1:12">
      <c r="A2515" s="79"/>
      <c r="B2515" s="79"/>
      <c r="C2515" s="79"/>
      <c r="D2515" s="79"/>
      <c r="E2515" s="79"/>
      <c r="F2515" s="79"/>
      <c r="G2515" s="79"/>
      <c r="H2515" s="79"/>
      <c r="I2515" s="79"/>
      <c r="J2515" s="79"/>
      <c r="K2515" s="79"/>
      <c r="L2515" s="79"/>
    </row>
    <row r="2516" spans="1:12">
      <c r="A2516" s="79"/>
      <c r="B2516" s="79"/>
      <c r="C2516" s="79"/>
      <c r="D2516" s="79"/>
      <c r="E2516" s="79"/>
      <c r="F2516" s="79"/>
      <c r="G2516" s="79"/>
      <c r="H2516" s="79"/>
      <c r="I2516" s="79"/>
      <c r="J2516" s="79"/>
      <c r="K2516" s="79"/>
      <c r="L2516" s="79"/>
    </row>
    <row r="2517" spans="1:12">
      <c r="A2517" s="79"/>
      <c r="B2517" s="79"/>
      <c r="C2517" s="79"/>
      <c r="D2517" s="79"/>
      <c r="E2517" s="79"/>
      <c r="F2517" s="79"/>
      <c r="G2517" s="79"/>
      <c r="H2517" s="79"/>
      <c r="I2517" s="79"/>
      <c r="J2517" s="79"/>
      <c r="K2517" s="79"/>
      <c r="L2517" s="79"/>
    </row>
    <row r="2518" spans="1:12">
      <c r="A2518" s="79"/>
      <c r="B2518" s="79"/>
      <c r="C2518" s="79"/>
      <c r="D2518" s="79"/>
      <c r="E2518" s="79"/>
      <c r="F2518" s="79"/>
      <c r="G2518" s="79"/>
      <c r="H2518" s="79"/>
      <c r="I2518" s="79"/>
      <c r="J2518" s="79"/>
      <c r="K2518" s="79"/>
      <c r="L2518" s="79"/>
    </row>
    <row r="2519" spans="1:12">
      <c r="A2519" s="79"/>
      <c r="B2519" s="79"/>
      <c r="C2519" s="79"/>
      <c r="D2519" s="79"/>
      <c r="E2519" s="79"/>
      <c r="F2519" s="79"/>
      <c r="G2519" s="79"/>
      <c r="H2519" s="79"/>
      <c r="I2519" s="79"/>
      <c r="J2519" s="79"/>
      <c r="K2519" s="79"/>
      <c r="L2519" s="79"/>
    </row>
    <row r="2520" spans="1:12">
      <c r="A2520" s="79"/>
      <c r="B2520" s="79"/>
      <c r="C2520" s="79"/>
      <c r="D2520" s="79"/>
      <c r="E2520" s="79"/>
      <c r="F2520" s="79"/>
      <c r="G2520" s="79"/>
      <c r="H2520" s="79"/>
      <c r="I2520" s="79"/>
      <c r="J2520" s="79"/>
      <c r="K2520" s="79"/>
      <c r="L2520" s="79"/>
    </row>
    <row r="2521" spans="1:12">
      <c r="A2521" s="79"/>
      <c r="B2521" s="79"/>
      <c r="C2521" s="79"/>
      <c r="D2521" s="79"/>
      <c r="E2521" s="79"/>
      <c r="F2521" s="79"/>
      <c r="G2521" s="79"/>
      <c r="H2521" s="79"/>
      <c r="I2521" s="79"/>
      <c r="J2521" s="79"/>
      <c r="K2521" s="79"/>
      <c r="L2521" s="79"/>
    </row>
    <row r="2522" spans="1:12">
      <c r="A2522" s="79"/>
      <c r="B2522" s="79"/>
      <c r="C2522" s="79"/>
      <c r="D2522" s="79"/>
      <c r="E2522" s="79"/>
      <c r="F2522" s="79"/>
      <c r="G2522" s="79"/>
      <c r="H2522" s="79"/>
      <c r="I2522" s="79"/>
      <c r="J2522" s="79"/>
      <c r="K2522" s="79"/>
      <c r="L2522" s="79"/>
    </row>
    <row r="2523" spans="1:12">
      <c r="A2523" s="79"/>
      <c r="B2523" s="79"/>
      <c r="C2523" s="79"/>
      <c r="D2523" s="79"/>
      <c r="E2523" s="79"/>
      <c r="F2523" s="79"/>
      <c r="G2523" s="79"/>
      <c r="H2523" s="79"/>
      <c r="I2523" s="79"/>
      <c r="J2523" s="79"/>
      <c r="K2523" s="79"/>
      <c r="L2523" s="79"/>
    </row>
    <row r="2524" spans="1:12">
      <c r="A2524" s="79"/>
      <c r="B2524" s="79"/>
      <c r="C2524" s="79"/>
      <c r="D2524" s="79"/>
      <c r="E2524" s="79"/>
      <c r="F2524" s="79"/>
      <c r="G2524" s="79"/>
      <c r="H2524" s="79"/>
      <c r="I2524" s="79"/>
      <c r="J2524" s="79"/>
      <c r="K2524" s="79"/>
      <c r="L2524" s="79"/>
    </row>
    <row r="2525" spans="1:12">
      <c r="A2525" s="79"/>
      <c r="B2525" s="79"/>
      <c r="C2525" s="79"/>
      <c r="D2525" s="79"/>
      <c r="E2525" s="79"/>
      <c r="F2525" s="79"/>
      <c r="G2525" s="79"/>
      <c r="H2525" s="79"/>
      <c r="I2525" s="79"/>
      <c r="J2525" s="79"/>
      <c r="K2525" s="79"/>
      <c r="L2525" s="79"/>
    </row>
    <row r="2526" spans="1:12">
      <c r="A2526" s="79"/>
      <c r="B2526" s="79"/>
      <c r="C2526" s="79"/>
      <c r="D2526" s="79"/>
      <c r="E2526" s="79"/>
      <c r="F2526" s="79"/>
      <c r="G2526" s="79"/>
      <c r="H2526" s="79"/>
      <c r="I2526" s="79"/>
      <c r="J2526" s="79"/>
      <c r="K2526" s="79"/>
      <c r="L2526" s="79"/>
    </row>
    <row r="2527" spans="1:12">
      <c r="A2527" s="79"/>
      <c r="B2527" s="79"/>
      <c r="C2527" s="79"/>
      <c r="D2527" s="79"/>
      <c r="E2527" s="79"/>
      <c r="F2527" s="79"/>
      <c r="G2527" s="79"/>
      <c r="H2527" s="79"/>
      <c r="I2527" s="79"/>
      <c r="J2527" s="79"/>
      <c r="K2527" s="79"/>
      <c r="L2527" s="79"/>
    </row>
    <row r="2528" spans="1:12">
      <c r="A2528" s="79"/>
      <c r="B2528" s="79"/>
      <c r="C2528" s="79"/>
      <c r="D2528" s="79"/>
      <c r="E2528" s="79"/>
      <c r="F2528" s="79"/>
      <c r="G2528" s="79"/>
      <c r="H2528" s="79"/>
      <c r="I2528" s="79"/>
      <c r="J2528" s="79"/>
      <c r="K2528" s="79"/>
      <c r="L2528" s="79"/>
    </row>
    <row r="2529" spans="1:12">
      <c r="A2529" s="79"/>
      <c r="B2529" s="79"/>
      <c r="C2529" s="79"/>
      <c r="D2529" s="79"/>
      <c r="E2529" s="79"/>
      <c r="F2529" s="79"/>
      <c r="G2529" s="79"/>
      <c r="H2529" s="79"/>
      <c r="I2529" s="79"/>
      <c r="J2529" s="79"/>
      <c r="K2529" s="79"/>
      <c r="L2529" s="79"/>
    </row>
    <row r="2530" spans="1:12">
      <c r="A2530" s="79"/>
      <c r="B2530" s="79"/>
      <c r="C2530" s="79"/>
      <c r="D2530" s="79"/>
      <c r="E2530" s="79"/>
      <c r="F2530" s="79"/>
      <c r="G2530" s="79"/>
      <c r="H2530" s="79"/>
      <c r="I2530" s="79"/>
      <c r="J2530" s="79"/>
      <c r="K2530" s="79"/>
      <c r="L2530" s="79"/>
    </row>
    <row r="2531" spans="1:12">
      <c r="A2531" s="79"/>
      <c r="B2531" s="79"/>
      <c r="C2531" s="79"/>
      <c r="D2531" s="79"/>
      <c r="E2531" s="79"/>
      <c r="F2531" s="79"/>
      <c r="G2531" s="79"/>
      <c r="H2531" s="79"/>
      <c r="I2531" s="79"/>
      <c r="J2531" s="79"/>
      <c r="K2531" s="79"/>
      <c r="L2531" s="79"/>
    </row>
    <row r="2532" spans="1:12">
      <c r="A2532" s="79"/>
      <c r="B2532" s="79"/>
      <c r="C2532" s="79"/>
      <c r="D2532" s="79"/>
      <c r="E2532" s="79"/>
      <c r="F2532" s="79"/>
      <c r="G2532" s="79"/>
      <c r="H2532" s="79"/>
      <c r="I2532" s="79"/>
      <c r="J2532" s="79"/>
      <c r="K2532" s="79"/>
      <c r="L2532" s="79"/>
    </row>
    <row r="2533" spans="1:12">
      <c r="A2533" s="79"/>
      <c r="B2533" s="79"/>
      <c r="C2533" s="79"/>
      <c r="D2533" s="79"/>
      <c r="E2533" s="79"/>
      <c r="F2533" s="79"/>
      <c r="G2533" s="79"/>
      <c r="H2533" s="79"/>
      <c r="I2533" s="79"/>
      <c r="J2533" s="79"/>
      <c r="K2533" s="79"/>
      <c r="L2533" s="79"/>
    </row>
    <row r="2534" spans="1:12">
      <c r="A2534" s="79"/>
      <c r="B2534" s="79"/>
      <c r="C2534" s="79"/>
      <c r="D2534" s="79"/>
      <c r="E2534" s="79"/>
      <c r="F2534" s="79"/>
      <c r="G2534" s="79"/>
      <c r="H2534" s="79"/>
      <c r="I2534" s="79"/>
      <c r="J2534" s="79"/>
      <c r="K2534" s="79"/>
      <c r="L2534" s="79"/>
    </row>
    <row r="2535" spans="1:12">
      <c r="A2535" s="79"/>
      <c r="B2535" s="79"/>
      <c r="C2535" s="79"/>
      <c r="D2535" s="79"/>
      <c r="E2535" s="79"/>
      <c r="F2535" s="79"/>
      <c r="G2535" s="79"/>
      <c r="H2535" s="79"/>
      <c r="I2535" s="79"/>
      <c r="J2535" s="79"/>
      <c r="K2535" s="79"/>
      <c r="L2535" s="79"/>
    </row>
    <row r="2536" spans="1:12">
      <c r="A2536" s="79"/>
      <c r="B2536" s="79"/>
      <c r="C2536" s="79"/>
      <c r="D2536" s="79"/>
      <c r="E2536" s="79"/>
      <c r="F2536" s="79"/>
      <c r="G2536" s="79"/>
      <c r="H2536" s="79"/>
      <c r="I2536" s="79"/>
      <c r="J2536" s="79"/>
      <c r="K2536" s="79"/>
      <c r="L2536" s="79"/>
    </row>
    <row r="2537" spans="1:12">
      <c r="A2537" s="79"/>
      <c r="B2537" s="79"/>
      <c r="C2537" s="79"/>
      <c r="D2537" s="79"/>
      <c r="E2537" s="79"/>
      <c r="F2537" s="79"/>
      <c r="G2537" s="79"/>
      <c r="H2537" s="79"/>
      <c r="I2537" s="79"/>
      <c r="J2537" s="79"/>
      <c r="K2537" s="79"/>
      <c r="L2537" s="79"/>
    </row>
    <row r="2538" spans="1:12">
      <c r="A2538" s="79"/>
      <c r="B2538" s="79"/>
      <c r="C2538" s="79"/>
      <c r="D2538" s="79"/>
      <c r="E2538" s="79"/>
      <c r="F2538" s="79"/>
      <c r="G2538" s="79"/>
      <c r="H2538" s="79"/>
      <c r="I2538" s="79"/>
      <c r="J2538" s="79"/>
      <c r="K2538" s="79"/>
      <c r="L2538" s="79"/>
    </row>
    <row r="2539" spans="1:12">
      <c r="A2539" s="79"/>
      <c r="B2539" s="79"/>
      <c r="C2539" s="79"/>
      <c r="D2539" s="79"/>
      <c r="E2539" s="79"/>
      <c r="F2539" s="79"/>
      <c r="G2539" s="79"/>
      <c r="H2539" s="79"/>
      <c r="I2539" s="79"/>
      <c r="J2539" s="79"/>
      <c r="K2539" s="79"/>
      <c r="L2539" s="79"/>
    </row>
    <row r="2540" spans="1:12">
      <c r="A2540" s="79"/>
      <c r="B2540" s="79"/>
      <c r="C2540" s="79"/>
      <c r="D2540" s="79"/>
      <c r="E2540" s="79"/>
      <c r="F2540" s="79"/>
      <c r="G2540" s="79"/>
      <c r="H2540" s="79"/>
      <c r="I2540" s="79"/>
      <c r="J2540" s="79"/>
      <c r="K2540" s="79"/>
      <c r="L2540" s="79"/>
    </row>
    <row r="2541" spans="1:12">
      <c r="A2541" s="79"/>
      <c r="B2541" s="79"/>
      <c r="C2541" s="79"/>
      <c r="D2541" s="79"/>
      <c r="E2541" s="79"/>
      <c r="F2541" s="79"/>
      <c r="G2541" s="79"/>
      <c r="H2541" s="79"/>
      <c r="I2541" s="79"/>
      <c r="J2541" s="79"/>
      <c r="K2541" s="79"/>
      <c r="L2541" s="79"/>
    </row>
    <row r="2542" spans="1:12">
      <c r="A2542" s="79"/>
      <c r="B2542" s="79"/>
      <c r="C2542" s="79"/>
      <c r="D2542" s="79"/>
      <c r="E2542" s="79"/>
      <c r="F2542" s="79"/>
      <c r="G2542" s="79"/>
      <c r="H2542" s="79"/>
      <c r="I2542" s="79"/>
      <c r="J2542" s="79"/>
      <c r="K2542" s="79"/>
      <c r="L2542" s="79"/>
    </row>
    <row r="2543" spans="1:12">
      <c r="A2543" s="79"/>
      <c r="B2543" s="79"/>
      <c r="C2543" s="79"/>
      <c r="D2543" s="79"/>
      <c r="E2543" s="79"/>
      <c r="F2543" s="79"/>
      <c r="G2543" s="79"/>
      <c r="H2543" s="79"/>
      <c r="I2543" s="79"/>
      <c r="J2543" s="79"/>
      <c r="K2543" s="79"/>
      <c r="L2543" s="79"/>
    </row>
    <row r="2544" spans="1:12">
      <c r="A2544" s="79"/>
      <c r="B2544" s="79"/>
      <c r="C2544" s="79"/>
      <c r="D2544" s="79"/>
      <c r="E2544" s="79"/>
      <c r="F2544" s="79"/>
      <c r="G2544" s="79"/>
      <c r="H2544" s="79"/>
      <c r="I2544" s="79"/>
      <c r="J2544" s="79"/>
      <c r="K2544" s="79"/>
      <c r="L2544" s="79"/>
    </row>
    <row r="2545" spans="1:12">
      <c r="A2545" s="79"/>
      <c r="B2545" s="79"/>
      <c r="C2545" s="79"/>
      <c r="D2545" s="79"/>
      <c r="E2545" s="79"/>
      <c r="F2545" s="79"/>
      <c r="G2545" s="79"/>
      <c r="H2545" s="79"/>
      <c r="I2545" s="79"/>
      <c r="J2545" s="79"/>
      <c r="K2545" s="79"/>
      <c r="L2545" s="79"/>
    </row>
    <row r="2546" spans="1:12">
      <c r="A2546" s="79"/>
      <c r="B2546" s="79"/>
      <c r="C2546" s="79"/>
      <c r="D2546" s="79"/>
      <c r="E2546" s="79"/>
      <c r="F2546" s="79"/>
      <c r="G2546" s="79"/>
      <c r="H2546" s="79"/>
      <c r="I2546" s="79"/>
      <c r="J2546" s="79"/>
      <c r="K2546" s="79"/>
      <c r="L2546" s="79"/>
    </row>
    <row r="2547" spans="1:12">
      <c r="A2547" s="79"/>
      <c r="B2547" s="79"/>
      <c r="C2547" s="79"/>
      <c r="D2547" s="79"/>
      <c r="E2547" s="79"/>
      <c r="F2547" s="79"/>
      <c r="G2547" s="79"/>
      <c r="H2547" s="79"/>
      <c r="I2547" s="79"/>
      <c r="J2547" s="79"/>
      <c r="K2547" s="79"/>
      <c r="L2547" s="79"/>
    </row>
    <row r="2548" spans="1:12">
      <c r="A2548" s="79"/>
      <c r="B2548" s="79"/>
      <c r="C2548" s="79"/>
      <c r="D2548" s="79"/>
      <c r="E2548" s="79"/>
      <c r="F2548" s="79"/>
      <c r="G2548" s="79"/>
      <c r="H2548" s="79"/>
      <c r="I2548" s="79"/>
      <c r="J2548" s="79"/>
      <c r="K2548" s="79"/>
      <c r="L2548" s="79"/>
    </row>
    <row r="2549" spans="1:12">
      <c r="A2549" s="79"/>
      <c r="B2549" s="79"/>
      <c r="C2549" s="79"/>
      <c r="D2549" s="79"/>
      <c r="E2549" s="79"/>
      <c r="F2549" s="79"/>
      <c r="G2549" s="79"/>
      <c r="H2549" s="79"/>
      <c r="I2549" s="79"/>
      <c r="J2549" s="79"/>
      <c r="K2549" s="79"/>
      <c r="L2549" s="79"/>
    </row>
    <row r="2550" spans="1:12">
      <c r="A2550" s="79"/>
      <c r="B2550" s="79"/>
      <c r="C2550" s="79"/>
      <c r="D2550" s="79"/>
      <c r="E2550" s="79"/>
      <c r="F2550" s="79"/>
      <c r="G2550" s="79"/>
      <c r="H2550" s="79"/>
      <c r="I2550" s="79"/>
      <c r="J2550" s="79"/>
      <c r="K2550" s="79"/>
      <c r="L2550" s="79"/>
    </row>
    <row r="2551" spans="1:12">
      <c r="A2551" s="79"/>
      <c r="B2551" s="79"/>
      <c r="C2551" s="79"/>
      <c r="D2551" s="79"/>
      <c r="E2551" s="79"/>
      <c r="F2551" s="79"/>
      <c r="G2551" s="79"/>
      <c r="H2551" s="79"/>
      <c r="I2551" s="79"/>
      <c r="J2551" s="79"/>
      <c r="K2551" s="79"/>
      <c r="L2551" s="79"/>
    </row>
    <row r="2552" spans="1:12">
      <c r="A2552" s="79"/>
      <c r="B2552" s="79"/>
      <c r="C2552" s="79"/>
      <c r="D2552" s="79"/>
      <c r="E2552" s="79"/>
      <c r="F2552" s="79"/>
      <c r="G2552" s="79"/>
      <c r="H2552" s="79"/>
      <c r="I2552" s="79"/>
      <c r="J2552" s="79"/>
      <c r="K2552" s="79"/>
      <c r="L2552" s="79"/>
    </row>
    <row r="2553" spans="1:12">
      <c r="A2553" s="79"/>
      <c r="B2553" s="79"/>
      <c r="C2553" s="79"/>
      <c r="D2553" s="79"/>
      <c r="E2553" s="79"/>
      <c r="F2553" s="79"/>
      <c r="G2553" s="79"/>
      <c r="H2553" s="79"/>
      <c r="I2553" s="79"/>
      <c r="J2553" s="79"/>
      <c r="K2553" s="79"/>
      <c r="L2553" s="79"/>
    </row>
    <row r="2554" spans="1:12">
      <c r="A2554" s="79"/>
      <c r="B2554" s="79"/>
      <c r="C2554" s="79"/>
      <c r="D2554" s="79"/>
      <c r="E2554" s="79"/>
      <c r="F2554" s="79"/>
      <c r="G2554" s="79"/>
      <c r="H2554" s="79"/>
      <c r="I2554" s="79"/>
      <c r="J2554" s="79"/>
      <c r="K2554" s="79"/>
      <c r="L2554" s="79"/>
    </row>
    <row r="2555" spans="1:12">
      <c r="A2555" s="79"/>
      <c r="B2555" s="79"/>
      <c r="C2555" s="79"/>
      <c r="D2555" s="79"/>
      <c r="E2555" s="79"/>
      <c r="F2555" s="79"/>
      <c r="G2555" s="79"/>
      <c r="H2555" s="79"/>
      <c r="I2555" s="79"/>
      <c r="J2555" s="79"/>
      <c r="K2555" s="79"/>
      <c r="L2555" s="79"/>
    </row>
    <row r="2556" spans="1:12">
      <c r="A2556" s="79"/>
      <c r="B2556" s="79"/>
      <c r="C2556" s="79"/>
      <c r="D2556" s="79"/>
      <c r="E2556" s="79"/>
      <c r="F2556" s="79"/>
      <c r="G2556" s="79"/>
      <c r="H2556" s="79"/>
      <c r="I2556" s="79"/>
      <c r="J2556" s="79"/>
      <c r="K2556" s="79"/>
      <c r="L2556" s="79"/>
    </row>
    <row r="2557" spans="1:12">
      <c r="A2557" s="79"/>
      <c r="B2557" s="79"/>
      <c r="C2557" s="79"/>
      <c r="D2557" s="79"/>
      <c r="E2557" s="79"/>
      <c r="F2557" s="79"/>
      <c r="G2557" s="79"/>
      <c r="H2557" s="79"/>
      <c r="I2557" s="79"/>
      <c r="J2557" s="79"/>
      <c r="K2557" s="79"/>
      <c r="L2557" s="79"/>
    </row>
    <row r="2558" spans="1:12">
      <c r="A2558" s="79"/>
      <c r="B2558" s="79"/>
      <c r="C2558" s="79"/>
      <c r="D2558" s="79"/>
      <c r="E2558" s="79"/>
      <c r="F2558" s="79"/>
      <c r="G2558" s="79"/>
      <c r="H2558" s="79"/>
      <c r="I2558" s="79"/>
      <c r="J2558" s="79"/>
      <c r="K2558" s="79"/>
      <c r="L2558" s="79"/>
    </row>
    <row r="2559" spans="1:12">
      <c r="A2559" s="79"/>
      <c r="B2559" s="79"/>
      <c r="C2559" s="79"/>
      <c r="D2559" s="79"/>
      <c r="E2559" s="79"/>
      <c r="F2559" s="79"/>
      <c r="G2559" s="79"/>
      <c r="H2559" s="79"/>
      <c r="I2559" s="79"/>
      <c r="J2559" s="79"/>
      <c r="K2559" s="79"/>
      <c r="L2559" s="79"/>
    </row>
    <row r="2560" spans="1:12">
      <c r="A2560" s="79"/>
      <c r="B2560" s="79"/>
      <c r="C2560" s="79"/>
      <c r="D2560" s="79"/>
      <c r="E2560" s="79"/>
      <c r="F2560" s="79"/>
      <c r="G2560" s="79"/>
      <c r="H2560" s="79"/>
      <c r="I2560" s="79"/>
      <c r="J2560" s="79"/>
      <c r="K2560" s="79"/>
      <c r="L2560" s="79"/>
    </row>
    <row r="2561" spans="1:12">
      <c r="A2561" s="79"/>
      <c r="B2561" s="79"/>
      <c r="C2561" s="79"/>
      <c r="D2561" s="79"/>
      <c r="E2561" s="79"/>
      <c r="F2561" s="79"/>
      <c r="G2561" s="79"/>
      <c r="H2561" s="79"/>
      <c r="I2561" s="79"/>
      <c r="J2561" s="79"/>
      <c r="K2561" s="79"/>
      <c r="L2561" s="79"/>
    </row>
    <row r="2562" spans="1:12">
      <c r="A2562" s="79"/>
      <c r="B2562" s="79"/>
      <c r="C2562" s="79"/>
      <c r="D2562" s="79"/>
      <c r="E2562" s="79"/>
      <c r="F2562" s="79"/>
      <c r="G2562" s="79"/>
      <c r="H2562" s="79"/>
      <c r="I2562" s="79"/>
      <c r="J2562" s="79"/>
      <c r="K2562" s="79"/>
      <c r="L2562" s="79"/>
    </row>
    <row r="2563" spans="1:12">
      <c r="A2563" s="79"/>
      <c r="B2563" s="79"/>
      <c r="C2563" s="79"/>
      <c r="D2563" s="79"/>
      <c r="E2563" s="79"/>
      <c r="F2563" s="79"/>
      <c r="G2563" s="79"/>
      <c r="H2563" s="79"/>
      <c r="I2563" s="79"/>
      <c r="J2563" s="79"/>
      <c r="K2563" s="79"/>
      <c r="L2563" s="79"/>
    </row>
    <row r="2564" spans="1:12">
      <c r="A2564" s="79"/>
      <c r="B2564" s="79"/>
      <c r="C2564" s="79"/>
      <c r="D2564" s="79"/>
      <c r="E2564" s="79"/>
      <c r="F2564" s="79"/>
      <c r="G2564" s="79"/>
      <c r="H2564" s="79"/>
      <c r="I2564" s="79"/>
      <c r="J2564" s="79"/>
      <c r="K2564" s="79"/>
      <c r="L2564" s="79"/>
    </row>
    <row r="2565" spans="1:12">
      <c r="A2565" s="79"/>
      <c r="B2565" s="79"/>
      <c r="C2565" s="79"/>
      <c r="D2565" s="79"/>
      <c r="E2565" s="79"/>
      <c r="F2565" s="79"/>
      <c r="G2565" s="79"/>
      <c r="H2565" s="79"/>
      <c r="I2565" s="79"/>
      <c r="J2565" s="79"/>
      <c r="K2565" s="79"/>
      <c r="L2565" s="79"/>
    </row>
    <row r="2566" spans="1:12">
      <c r="A2566" s="79"/>
      <c r="B2566" s="79"/>
      <c r="C2566" s="79"/>
      <c r="D2566" s="79"/>
      <c r="E2566" s="79"/>
      <c r="F2566" s="79"/>
      <c r="G2566" s="79"/>
      <c r="H2566" s="79"/>
      <c r="I2566" s="79"/>
      <c r="J2566" s="79"/>
      <c r="K2566" s="79"/>
      <c r="L2566" s="79"/>
    </row>
    <row r="2567" spans="1:12">
      <c r="A2567" s="79"/>
      <c r="B2567" s="79"/>
      <c r="C2567" s="79"/>
      <c r="D2567" s="79"/>
      <c r="E2567" s="79"/>
      <c r="F2567" s="79"/>
      <c r="G2567" s="79"/>
      <c r="H2567" s="79"/>
      <c r="I2567" s="79"/>
      <c r="J2567" s="79"/>
      <c r="K2567" s="79"/>
      <c r="L2567" s="79"/>
    </row>
    <row r="2568" spans="1:12">
      <c r="A2568" s="79"/>
      <c r="B2568" s="79"/>
      <c r="C2568" s="79"/>
      <c r="D2568" s="79"/>
      <c r="E2568" s="79"/>
      <c r="F2568" s="79"/>
      <c r="G2568" s="79"/>
      <c r="H2568" s="79"/>
      <c r="I2568" s="79"/>
      <c r="J2568" s="79"/>
      <c r="K2568" s="79"/>
      <c r="L2568" s="79"/>
    </row>
    <row r="2569" spans="1:12">
      <c r="A2569" s="79"/>
      <c r="B2569" s="79"/>
      <c r="C2569" s="79"/>
      <c r="D2569" s="79"/>
      <c r="E2569" s="79"/>
      <c r="F2569" s="79"/>
      <c r="G2569" s="79"/>
      <c r="H2569" s="79"/>
      <c r="I2569" s="79"/>
      <c r="J2569" s="79"/>
      <c r="K2569" s="79"/>
      <c r="L2569" s="79"/>
    </row>
    <row r="2570" spans="1:12">
      <c r="A2570" s="79"/>
      <c r="B2570" s="79"/>
      <c r="C2570" s="79"/>
      <c r="D2570" s="79"/>
      <c r="E2570" s="79"/>
      <c r="F2570" s="79"/>
      <c r="G2570" s="79"/>
      <c r="H2570" s="79"/>
      <c r="I2570" s="79"/>
      <c r="J2570" s="79"/>
      <c r="K2570" s="79"/>
      <c r="L2570" s="79"/>
    </row>
    <row r="2571" spans="1:12">
      <c r="A2571" s="79"/>
      <c r="B2571" s="79"/>
      <c r="C2571" s="79"/>
      <c r="D2571" s="79"/>
      <c r="E2571" s="79"/>
      <c r="F2571" s="79"/>
      <c r="G2571" s="79"/>
      <c r="H2571" s="79"/>
      <c r="I2571" s="79"/>
      <c r="J2571" s="79"/>
      <c r="K2571" s="79"/>
      <c r="L2571" s="79"/>
    </row>
    <row r="2572" spans="1:12">
      <c r="A2572" s="79"/>
      <c r="B2572" s="79"/>
      <c r="C2572" s="79"/>
      <c r="D2572" s="79"/>
      <c r="E2572" s="79"/>
      <c r="F2572" s="79"/>
      <c r="G2572" s="79"/>
      <c r="H2572" s="79"/>
      <c r="I2572" s="79"/>
      <c r="J2572" s="79"/>
      <c r="K2572" s="79"/>
      <c r="L2572" s="79"/>
    </row>
    <row r="2573" spans="1:12">
      <c r="A2573" s="79"/>
      <c r="B2573" s="79"/>
      <c r="C2573" s="79"/>
      <c r="D2573" s="79"/>
      <c r="E2573" s="79"/>
      <c r="F2573" s="79"/>
      <c r="G2573" s="79"/>
      <c r="H2573" s="79"/>
      <c r="I2573" s="79"/>
      <c r="J2573" s="79"/>
      <c r="K2573" s="79"/>
      <c r="L2573" s="79"/>
    </row>
    <row r="2574" spans="1:12">
      <c r="A2574" s="79"/>
      <c r="B2574" s="79"/>
      <c r="C2574" s="79"/>
      <c r="D2574" s="79"/>
      <c r="E2574" s="79"/>
      <c r="F2574" s="79"/>
      <c r="G2574" s="79"/>
      <c r="H2574" s="79"/>
      <c r="I2574" s="79"/>
      <c r="J2574" s="79"/>
      <c r="K2574" s="79"/>
      <c r="L2574" s="79"/>
    </row>
    <row r="2575" spans="1:12">
      <c r="A2575" s="79"/>
      <c r="B2575" s="79"/>
      <c r="C2575" s="79"/>
      <c r="D2575" s="79"/>
      <c r="E2575" s="79"/>
      <c r="F2575" s="79"/>
      <c r="G2575" s="79"/>
      <c r="H2575" s="79"/>
      <c r="I2575" s="79"/>
      <c r="J2575" s="79"/>
      <c r="K2575" s="79"/>
      <c r="L2575" s="79"/>
    </row>
    <row r="2576" spans="1:12">
      <c r="A2576" s="79"/>
      <c r="B2576" s="79"/>
      <c r="C2576" s="79"/>
      <c r="D2576" s="79"/>
      <c r="E2576" s="79"/>
      <c r="F2576" s="79"/>
      <c r="G2576" s="79"/>
      <c r="H2576" s="79"/>
      <c r="I2576" s="79"/>
      <c r="J2576" s="79"/>
      <c r="K2576" s="79"/>
      <c r="L2576" s="79"/>
    </row>
    <row r="2577" spans="1:12">
      <c r="A2577" s="79"/>
      <c r="B2577" s="79"/>
      <c r="C2577" s="79"/>
      <c r="D2577" s="79"/>
      <c r="E2577" s="79"/>
      <c r="F2577" s="79"/>
      <c r="G2577" s="79"/>
      <c r="H2577" s="79"/>
      <c r="I2577" s="79"/>
      <c r="J2577" s="79"/>
      <c r="K2577" s="79"/>
      <c r="L2577" s="79"/>
    </row>
    <row r="2578" spans="1:12">
      <c r="A2578" s="79"/>
      <c r="B2578" s="79"/>
      <c r="C2578" s="79"/>
      <c r="D2578" s="79"/>
      <c r="E2578" s="79"/>
      <c r="F2578" s="79"/>
      <c r="G2578" s="79"/>
      <c r="H2578" s="79"/>
      <c r="I2578" s="79"/>
      <c r="J2578" s="79"/>
      <c r="K2578" s="79"/>
      <c r="L2578" s="79"/>
    </row>
    <row r="2579" spans="1:12">
      <c r="A2579" s="79"/>
      <c r="B2579" s="79"/>
      <c r="C2579" s="79"/>
      <c r="D2579" s="79"/>
      <c r="E2579" s="79"/>
      <c r="F2579" s="79"/>
      <c r="G2579" s="79"/>
      <c r="H2579" s="79"/>
      <c r="I2579" s="79"/>
      <c r="J2579" s="79"/>
      <c r="K2579" s="79"/>
      <c r="L2579" s="79"/>
    </row>
    <row r="2580" spans="1:12">
      <c r="A2580" s="79"/>
      <c r="B2580" s="79"/>
      <c r="C2580" s="79"/>
      <c r="D2580" s="79"/>
      <c r="E2580" s="79"/>
      <c r="F2580" s="79"/>
      <c r="G2580" s="79"/>
      <c r="H2580" s="79"/>
      <c r="I2580" s="79"/>
      <c r="J2580" s="79"/>
      <c r="K2580" s="79"/>
      <c r="L2580" s="79"/>
    </row>
    <row r="2581" spans="1:12">
      <c r="A2581" s="79"/>
      <c r="B2581" s="79"/>
      <c r="C2581" s="79"/>
      <c r="D2581" s="79"/>
      <c r="E2581" s="79"/>
      <c r="F2581" s="79"/>
      <c r="G2581" s="79"/>
      <c r="H2581" s="79"/>
      <c r="I2581" s="79"/>
      <c r="J2581" s="79"/>
      <c r="K2581" s="79"/>
      <c r="L2581" s="79"/>
    </row>
    <row r="2582" spans="1:12">
      <c r="A2582" s="79"/>
      <c r="B2582" s="79"/>
      <c r="C2582" s="79"/>
      <c r="D2582" s="79"/>
      <c r="E2582" s="79"/>
      <c r="F2582" s="79"/>
      <c r="G2582" s="79"/>
      <c r="H2582" s="79"/>
      <c r="I2582" s="79"/>
      <c r="J2582" s="79"/>
      <c r="K2582" s="79"/>
      <c r="L2582" s="79"/>
    </row>
    <row r="2583" spans="1:12">
      <c r="A2583" s="79"/>
      <c r="B2583" s="79"/>
      <c r="C2583" s="79"/>
      <c r="D2583" s="79"/>
      <c r="E2583" s="79"/>
      <c r="F2583" s="79"/>
      <c r="G2583" s="79"/>
      <c r="H2583" s="79"/>
      <c r="I2583" s="79"/>
      <c r="J2583" s="79"/>
      <c r="K2583" s="79"/>
      <c r="L2583" s="79"/>
    </row>
    <row r="2584" spans="1:12">
      <c r="A2584" s="79"/>
      <c r="B2584" s="79"/>
      <c r="C2584" s="79"/>
      <c r="D2584" s="79"/>
      <c r="E2584" s="79"/>
      <c r="F2584" s="79"/>
      <c r="G2584" s="79"/>
      <c r="H2584" s="79"/>
      <c r="I2584" s="79"/>
      <c r="J2584" s="79"/>
      <c r="K2584" s="79"/>
      <c r="L2584" s="79"/>
    </row>
    <row r="2585" spans="1:12">
      <c r="A2585" s="79"/>
      <c r="B2585" s="79"/>
      <c r="C2585" s="79"/>
      <c r="D2585" s="79"/>
      <c r="E2585" s="79"/>
      <c r="F2585" s="79"/>
      <c r="G2585" s="79"/>
      <c r="H2585" s="79"/>
      <c r="I2585" s="79"/>
      <c r="J2585" s="79"/>
      <c r="K2585" s="79"/>
      <c r="L2585" s="79"/>
    </row>
    <row r="2586" spans="1:12">
      <c r="A2586" s="79"/>
      <c r="B2586" s="79"/>
      <c r="C2586" s="79"/>
      <c r="D2586" s="79"/>
      <c r="E2586" s="79"/>
      <c r="F2586" s="79"/>
      <c r="G2586" s="79"/>
      <c r="H2586" s="79"/>
      <c r="I2586" s="79"/>
      <c r="J2586" s="79"/>
      <c r="K2586" s="79"/>
      <c r="L2586" s="79"/>
    </row>
    <row r="2587" spans="1:12">
      <c r="A2587" s="79"/>
      <c r="B2587" s="79"/>
      <c r="C2587" s="79"/>
      <c r="D2587" s="79"/>
      <c r="E2587" s="79"/>
      <c r="F2587" s="79"/>
      <c r="G2587" s="79"/>
      <c r="H2587" s="79"/>
      <c r="I2587" s="79"/>
      <c r="J2587" s="79"/>
      <c r="K2587" s="79"/>
      <c r="L2587" s="79"/>
    </row>
    <row r="2588" spans="1:12">
      <c r="A2588" s="79"/>
      <c r="B2588" s="79"/>
      <c r="C2588" s="79"/>
      <c r="D2588" s="79"/>
      <c r="E2588" s="79"/>
      <c r="F2588" s="79"/>
      <c r="G2588" s="79"/>
      <c r="H2588" s="79"/>
      <c r="I2588" s="79"/>
      <c r="J2588" s="79"/>
      <c r="K2588" s="79"/>
      <c r="L2588" s="79"/>
    </row>
    <row r="2589" spans="1:12">
      <c r="A2589" s="79"/>
      <c r="B2589" s="79"/>
      <c r="C2589" s="79"/>
      <c r="D2589" s="79"/>
      <c r="E2589" s="79"/>
      <c r="F2589" s="79"/>
      <c r="G2589" s="79"/>
      <c r="H2589" s="79"/>
      <c r="I2589" s="79"/>
      <c r="J2589" s="79"/>
      <c r="K2589" s="79"/>
      <c r="L2589" s="79"/>
    </row>
    <row r="2590" spans="1:12">
      <c r="A2590" s="79"/>
      <c r="B2590" s="79"/>
      <c r="C2590" s="79"/>
      <c r="D2590" s="79"/>
      <c r="E2590" s="79"/>
      <c r="F2590" s="79"/>
      <c r="G2590" s="79"/>
      <c r="H2590" s="79"/>
      <c r="I2590" s="79"/>
      <c r="J2590" s="79"/>
      <c r="K2590" s="79"/>
      <c r="L2590" s="79"/>
    </row>
    <row r="2591" spans="1:12">
      <c r="A2591" s="79"/>
      <c r="B2591" s="79"/>
      <c r="C2591" s="79"/>
      <c r="D2591" s="79"/>
      <c r="E2591" s="79"/>
      <c r="F2591" s="79"/>
      <c r="G2591" s="79"/>
      <c r="H2591" s="79"/>
      <c r="I2591" s="79"/>
      <c r="J2591" s="79"/>
      <c r="K2591" s="79"/>
      <c r="L2591" s="79"/>
    </row>
    <row r="2592" spans="1:12">
      <c r="A2592" s="79"/>
      <c r="B2592" s="79"/>
      <c r="C2592" s="79"/>
      <c r="D2592" s="79"/>
      <c r="E2592" s="79"/>
      <c r="F2592" s="79"/>
      <c r="G2592" s="79"/>
      <c r="H2592" s="79"/>
      <c r="I2592" s="79"/>
      <c r="J2592" s="79"/>
      <c r="K2592" s="79"/>
      <c r="L2592" s="79"/>
    </row>
    <row r="2593" spans="1:12">
      <c r="A2593" s="79"/>
      <c r="B2593" s="79"/>
      <c r="C2593" s="79"/>
      <c r="D2593" s="79"/>
      <c r="E2593" s="79"/>
      <c r="F2593" s="79"/>
      <c r="G2593" s="79"/>
      <c r="H2593" s="79"/>
      <c r="I2593" s="79"/>
      <c r="J2593" s="79"/>
      <c r="K2593" s="79"/>
      <c r="L2593" s="79"/>
    </row>
    <row r="2594" spans="1:12">
      <c r="A2594" s="79"/>
      <c r="B2594" s="79"/>
      <c r="C2594" s="79"/>
      <c r="D2594" s="79"/>
      <c r="E2594" s="79"/>
      <c r="F2594" s="79"/>
      <c r="G2594" s="79"/>
      <c r="H2594" s="79"/>
      <c r="I2594" s="79"/>
      <c r="J2594" s="79"/>
      <c r="K2594" s="79"/>
      <c r="L2594" s="79"/>
    </row>
    <row r="2595" spans="1:12">
      <c r="A2595" s="79"/>
      <c r="B2595" s="79"/>
      <c r="C2595" s="79"/>
      <c r="D2595" s="79"/>
      <c r="E2595" s="79"/>
      <c r="F2595" s="79"/>
      <c r="G2595" s="79"/>
      <c r="H2595" s="79"/>
      <c r="I2595" s="79"/>
      <c r="J2595" s="79"/>
      <c r="K2595" s="79"/>
      <c r="L2595" s="79"/>
    </row>
    <row r="2596" spans="1:12">
      <c r="A2596" s="79"/>
      <c r="B2596" s="79"/>
      <c r="C2596" s="79"/>
      <c r="D2596" s="79"/>
      <c r="E2596" s="79"/>
      <c r="F2596" s="79"/>
      <c r="G2596" s="79"/>
      <c r="H2596" s="79"/>
      <c r="I2596" s="79"/>
      <c r="J2596" s="79"/>
      <c r="K2596" s="79"/>
      <c r="L2596" s="79"/>
    </row>
    <row r="2597" spans="1:12">
      <c r="A2597" s="79"/>
      <c r="B2597" s="79"/>
      <c r="C2597" s="79"/>
      <c r="D2597" s="79"/>
      <c r="E2597" s="79"/>
      <c r="F2597" s="79"/>
      <c r="G2597" s="79"/>
      <c r="H2597" s="79"/>
      <c r="I2597" s="79"/>
      <c r="J2597" s="79"/>
      <c r="K2597" s="79"/>
      <c r="L2597" s="79"/>
    </row>
    <row r="2598" spans="1:12">
      <c r="A2598" s="79"/>
      <c r="B2598" s="79"/>
      <c r="C2598" s="79"/>
      <c r="D2598" s="79"/>
      <c r="E2598" s="79"/>
      <c r="F2598" s="79"/>
      <c r="G2598" s="79"/>
      <c r="H2598" s="79"/>
      <c r="I2598" s="79"/>
      <c r="J2598" s="79"/>
      <c r="K2598" s="79"/>
      <c r="L2598" s="79"/>
    </row>
    <row r="2599" spans="1:12">
      <c r="A2599" s="79"/>
      <c r="B2599" s="79"/>
      <c r="C2599" s="79"/>
      <c r="D2599" s="79"/>
      <c r="E2599" s="79"/>
      <c r="F2599" s="79"/>
      <c r="G2599" s="79"/>
      <c r="H2599" s="79"/>
      <c r="I2599" s="79"/>
      <c r="J2599" s="79"/>
      <c r="K2599" s="79"/>
      <c r="L2599" s="79"/>
    </row>
    <row r="2600" spans="1:12">
      <c r="A2600" s="79"/>
      <c r="B2600" s="79"/>
      <c r="C2600" s="79"/>
      <c r="D2600" s="79"/>
      <c r="E2600" s="79"/>
      <c r="F2600" s="79"/>
      <c r="G2600" s="79"/>
      <c r="H2600" s="79"/>
      <c r="I2600" s="79"/>
      <c r="J2600" s="79"/>
      <c r="K2600" s="79"/>
      <c r="L2600" s="79"/>
    </row>
    <row r="2601" spans="1:12">
      <c r="A2601" s="79"/>
      <c r="B2601" s="79"/>
      <c r="C2601" s="79"/>
      <c r="D2601" s="79"/>
      <c r="E2601" s="79"/>
      <c r="F2601" s="79"/>
      <c r="G2601" s="79"/>
      <c r="H2601" s="79"/>
      <c r="I2601" s="79"/>
      <c r="J2601" s="79"/>
      <c r="K2601" s="79"/>
      <c r="L2601" s="79"/>
    </row>
    <row r="2602" spans="1:12">
      <c r="A2602" s="79"/>
      <c r="B2602" s="79"/>
      <c r="C2602" s="79"/>
      <c r="D2602" s="79"/>
      <c r="E2602" s="79"/>
      <c r="F2602" s="79"/>
      <c r="G2602" s="79"/>
      <c r="H2602" s="79"/>
      <c r="I2602" s="79"/>
      <c r="J2602" s="79"/>
      <c r="K2602" s="79"/>
      <c r="L2602" s="79"/>
    </row>
    <row r="2603" spans="1:12">
      <c r="A2603" s="79"/>
      <c r="B2603" s="79"/>
      <c r="C2603" s="79"/>
      <c r="D2603" s="79"/>
      <c r="E2603" s="79"/>
      <c r="F2603" s="79"/>
      <c r="G2603" s="79"/>
      <c r="H2603" s="79"/>
      <c r="I2603" s="79"/>
      <c r="J2603" s="79"/>
      <c r="K2603" s="79"/>
      <c r="L2603" s="79"/>
    </row>
    <row r="2604" spans="1:12">
      <c r="A2604" s="79"/>
      <c r="B2604" s="79"/>
      <c r="C2604" s="79"/>
      <c r="D2604" s="79"/>
      <c r="E2604" s="79"/>
      <c r="F2604" s="79"/>
      <c r="G2604" s="79"/>
      <c r="H2604" s="79"/>
      <c r="I2604" s="79"/>
      <c r="J2604" s="79"/>
      <c r="K2604" s="79"/>
      <c r="L2604" s="79"/>
    </row>
    <row r="2605" spans="1:12">
      <c r="A2605" s="79"/>
      <c r="B2605" s="79"/>
      <c r="C2605" s="79"/>
      <c r="D2605" s="79"/>
      <c r="E2605" s="79"/>
      <c r="F2605" s="79"/>
      <c r="G2605" s="79"/>
      <c r="H2605" s="79"/>
      <c r="I2605" s="79"/>
      <c r="J2605" s="79"/>
      <c r="K2605" s="79"/>
      <c r="L2605" s="79"/>
    </row>
    <row r="2606" spans="1:12">
      <c r="A2606" s="79"/>
      <c r="B2606" s="79"/>
      <c r="C2606" s="79"/>
      <c r="D2606" s="79"/>
      <c r="E2606" s="79"/>
      <c r="F2606" s="79"/>
      <c r="G2606" s="79"/>
      <c r="H2606" s="79"/>
      <c r="I2606" s="79"/>
      <c r="J2606" s="79"/>
      <c r="K2606" s="79"/>
      <c r="L2606" s="79"/>
    </row>
    <row r="2607" spans="1:12">
      <c r="A2607" s="79"/>
      <c r="B2607" s="79"/>
      <c r="C2607" s="79"/>
      <c r="D2607" s="79"/>
      <c r="E2607" s="79"/>
      <c r="F2607" s="79"/>
      <c r="G2607" s="79"/>
      <c r="H2607" s="79"/>
      <c r="I2607" s="79"/>
      <c r="J2607" s="79"/>
      <c r="K2607" s="79"/>
      <c r="L2607" s="79"/>
    </row>
    <row r="2608" spans="1:12">
      <c r="A2608" s="79"/>
      <c r="B2608" s="79"/>
      <c r="C2608" s="79"/>
      <c r="D2608" s="79"/>
      <c r="E2608" s="79"/>
      <c r="F2608" s="79"/>
      <c r="G2608" s="79"/>
      <c r="H2608" s="79"/>
      <c r="I2608" s="79"/>
      <c r="J2608" s="79"/>
      <c r="K2608" s="79"/>
      <c r="L2608" s="79"/>
    </row>
    <row r="2609" spans="1:12">
      <c r="A2609" s="79"/>
      <c r="B2609" s="79"/>
      <c r="C2609" s="79"/>
      <c r="D2609" s="79"/>
      <c r="E2609" s="79"/>
      <c r="F2609" s="79"/>
      <c r="G2609" s="79"/>
      <c r="H2609" s="79"/>
      <c r="I2609" s="79"/>
      <c r="J2609" s="79"/>
      <c r="K2609" s="79"/>
      <c r="L2609" s="79"/>
    </row>
    <row r="2610" spans="1:12">
      <c r="A2610" s="79"/>
      <c r="B2610" s="79"/>
      <c r="C2610" s="79"/>
      <c r="D2610" s="79"/>
      <c r="E2610" s="79"/>
      <c r="F2610" s="79"/>
      <c r="G2610" s="79"/>
      <c r="H2610" s="79"/>
      <c r="I2610" s="79"/>
      <c r="J2610" s="79"/>
      <c r="K2610" s="79"/>
      <c r="L2610" s="79"/>
    </row>
    <row r="2611" spans="1:12">
      <c r="A2611" s="79"/>
      <c r="B2611" s="79"/>
      <c r="C2611" s="79"/>
      <c r="D2611" s="79"/>
      <c r="E2611" s="79"/>
      <c r="F2611" s="79"/>
      <c r="G2611" s="79"/>
      <c r="H2611" s="79"/>
      <c r="I2611" s="79"/>
      <c r="J2611" s="79"/>
      <c r="K2611" s="79"/>
      <c r="L2611" s="79"/>
    </row>
    <row r="2612" spans="1:12">
      <c r="A2612" s="79"/>
      <c r="B2612" s="79"/>
      <c r="C2612" s="79"/>
      <c r="D2612" s="79"/>
      <c r="E2612" s="79"/>
      <c r="F2612" s="79"/>
      <c r="G2612" s="79"/>
      <c r="H2612" s="79"/>
      <c r="I2612" s="79"/>
      <c r="J2612" s="79"/>
      <c r="K2612" s="79"/>
      <c r="L2612" s="79"/>
    </row>
    <row r="2613" spans="1:12">
      <c r="A2613" s="79"/>
      <c r="B2613" s="79"/>
      <c r="C2613" s="79"/>
      <c r="D2613" s="79"/>
      <c r="E2613" s="79"/>
      <c r="F2613" s="79"/>
      <c r="G2613" s="79"/>
      <c r="H2613" s="79"/>
      <c r="I2613" s="79"/>
      <c r="J2613" s="79"/>
      <c r="K2613" s="79"/>
      <c r="L2613" s="79"/>
    </row>
    <row r="2614" spans="1:12">
      <c r="A2614" s="79"/>
      <c r="B2614" s="79"/>
      <c r="C2614" s="79"/>
      <c r="D2614" s="79"/>
      <c r="E2614" s="79"/>
      <c r="F2614" s="79"/>
      <c r="G2614" s="79"/>
      <c r="H2614" s="79"/>
      <c r="I2614" s="79"/>
      <c r="J2614" s="79"/>
      <c r="K2614" s="79"/>
      <c r="L2614" s="79"/>
    </row>
    <row r="2615" spans="1:12">
      <c r="A2615" s="79"/>
      <c r="B2615" s="79"/>
      <c r="C2615" s="79"/>
      <c r="D2615" s="79"/>
      <c r="E2615" s="79"/>
      <c r="F2615" s="79"/>
      <c r="G2615" s="79"/>
      <c r="H2615" s="79"/>
      <c r="I2615" s="79"/>
      <c r="J2615" s="79"/>
      <c r="K2615" s="79"/>
      <c r="L2615" s="79"/>
    </row>
    <row r="2616" spans="1:12">
      <c r="A2616" s="79"/>
      <c r="B2616" s="79"/>
      <c r="C2616" s="79"/>
      <c r="D2616" s="79"/>
      <c r="E2616" s="79"/>
      <c r="F2616" s="79"/>
      <c r="G2616" s="79"/>
      <c r="H2616" s="79"/>
      <c r="I2616" s="79"/>
      <c r="J2616" s="79"/>
      <c r="K2616" s="79"/>
      <c r="L2616" s="79"/>
    </row>
    <row r="2617" spans="1:12">
      <c r="A2617" s="79"/>
      <c r="B2617" s="79"/>
      <c r="C2617" s="79"/>
      <c r="D2617" s="79"/>
      <c r="E2617" s="79"/>
      <c r="F2617" s="79"/>
      <c r="G2617" s="79"/>
      <c r="H2617" s="79"/>
      <c r="I2617" s="79"/>
      <c r="J2617" s="79"/>
      <c r="K2617" s="79"/>
      <c r="L2617" s="79"/>
    </row>
    <row r="2618" spans="1:12">
      <c r="A2618" s="79"/>
      <c r="B2618" s="79"/>
      <c r="C2618" s="79"/>
      <c r="D2618" s="79"/>
      <c r="E2618" s="79"/>
      <c r="F2618" s="79"/>
      <c r="G2618" s="79"/>
      <c r="H2618" s="79"/>
      <c r="I2618" s="79"/>
      <c r="J2618" s="79"/>
      <c r="K2618" s="79"/>
      <c r="L2618" s="79"/>
    </row>
    <row r="2619" spans="1:12">
      <c r="A2619" s="79"/>
      <c r="B2619" s="79"/>
      <c r="C2619" s="79"/>
      <c r="D2619" s="79"/>
      <c r="E2619" s="79"/>
      <c r="F2619" s="79"/>
      <c r="G2619" s="79"/>
      <c r="H2619" s="79"/>
      <c r="I2619" s="79"/>
      <c r="J2619" s="79"/>
      <c r="K2619" s="79"/>
      <c r="L2619" s="79"/>
    </row>
    <row r="2620" spans="1:12">
      <c r="A2620" s="79"/>
      <c r="B2620" s="79"/>
      <c r="C2620" s="79"/>
      <c r="D2620" s="79"/>
      <c r="E2620" s="79"/>
      <c r="F2620" s="79"/>
      <c r="G2620" s="79"/>
      <c r="H2620" s="79"/>
      <c r="I2620" s="79"/>
      <c r="J2620" s="79"/>
      <c r="K2620" s="79"/>
      <c r="L2620" s="79"/>
    </row>
    <row r="2621" spans="1:12">
      <c r="A2621" s="79"/>
      <c r="B2621" s="79"/>
      <c r="C2621" s="79"/>
      <c r="D2621" s="79"/>
      <c r="E2621" s="79"/>
      <c r="F2621" s="79"/>
      <c r="G2621" s="79"/>
      <c r="H2621" s="79"/>
      <c r="I2621" s="79"/>
      <c r="J2621" s="79"/>
      <c r="K2621" s="79"/>
      <c r="L2621" s="79"/>
    </row>
    <row r="2622" spans="1:12">
      <c r="A2622" s="79"/>
      <c r="B2622" s="79"/>
      <c r="C2622" s="79"/>
      <c r="D2622" s="79"/>
      <c r="E2622" s="79"/>
      <c r="F2622" s="79"/>
      <c r="G2622" s="79"/>
      <c r="H2622" s="79"/>
      <c r="I2622" s="79"/>
      <c r="J2622" s="79"/>
      <c r="K2622" s="79"/>
      <c r="L2622" s="79"/>
    </row>
    <row r="2623" spans="1:12">
      <c r="A2623" s="79"/>
      <c r="B2623" s="79"/>
      <c r="C2623" s="79"/>
      <c r="D2623" s="79"/>
      <c r="E2623" s="79"/>
      <c r="F2623" s="79"/>
      <c r="G2623" s="79"/>
      <c r="H2623" s="79"/>
      <c r="I2623" s="79"/>
      <c r="J2623" s="79"/>
      <c r="K2623" s="79"/>
      <c r="L2623" s="79"/>
    </row>
    <row r="2624" spans="1:12">
      <c r="A2624" s="79"/>
      <c r="B2624" s="79"/>
      <c r="C2624" s="79"/>
      <c r="D2624" s="79"/>
      <c r="E2624" s="79"/>
      <c r="F2624" s="79"/>
      <c r="G2624" s="79"/>
      <c r="H2624" s="79"/>
      <c r="I2624" s="79"/>
      <c r="J2624" s="79"/>
      <c r="K2624" s="79"/>
      <c r="L2624" s="79"/>
    </row>
    <row r="2625" spans="1:12">
      <c r="A2625" s="79"/>
      <c r="B2625" s="79"/>
      <c r="C2625" s="79"/>
      <c r="D2625" s="79"/>
      <c r="E2625" s="79"/>
      <c r="F2625" s="79"/>
      <c r="G2625" s="79"/>
      <c r="H2625" s="79"/>
      <c r="I2625" s="79"/>
      <c r="J2625" s="79"/>
      <c r="K2625" s="79"/>
      <c r="L2625" s="79"/>
    </row>
    <row r="2626" spans="1:12">
      <c r="A2626" s="79"/>
      <c r="B2626" s="79"/>
      <c r="C2626" s="79"/>
      <c r="D2626" s="79"/>
      <c r="E2626" s="79"/>
      <c r="F2626" s="79"/>
      <c r="G2626" s="79"/>
      <c r="H2626" s="79"/>
      <c r="I2626" s="79"/>
      <c r="J2626" s="79"/>
      <c r="K2626" s="79"/>
      <c r="L2626" s="79"/>
    </row>
    <row r="2627" spans="1:12">
      <c r="A2627" s="79"/>
      <c r="B2627" s="79"/>
      <c r="C2627" s="79"/>
      <c r="D2627" s="79"/>
      <c r="E2627" s="79"/>
      <c r="F2627" s="79"/>
      <c r="G2627" s="79"/>
      <c r="H2627" s="79"/>
      <c r="I2627" s="79"/>
      <c r="J2627" s="79"/>
      <c r="K2627" s="79"/>
      <c r="L2627" s="79"/>
    </row>
    <row r="2628" spans="1:12">
      <c r="A2628" s="79"/>
      <c r="B2628" s="79"/>
      <c r="C2628" s="79"/>
      <c r="D2628" s="79"/>
      <c r="E2628" s="79"/>
      <c r="F2628" s="79"/>
      <c r="G2628" s="79"/>
      <c r="H2628" s="79"/>
      <c r="I2628" s="79"/>
      <c r="J2628" s="79"/>
      <c r="K2628" s="79"/>
      <c r="L2628" s="79"/>
    </row>
    <row r="2629" spans="1:12">
      <c r="A2629" s="79"/>
      <c r="B2629" s="79"/>
      <c r="C2629" s="79"/>
      <c r="D2629" s="79"/>
      <c r="E2629" s="79"/>
      <c r="F2629" s="79"/>
      <c r="G2629" s="79"/>
      <c r="H2629" s="79"/>
      <c r="I2629" s="79"/>
      <c r="J2629" s="79"/>
      <c r="K2629" s="79"/>
      <c r="L2629" s="79"/>
    </row>
    <row r="2630" spans="1:12">
      <c r="A2630" s="79"/>
      <c r="B2630" s="79"/>
      <c r="C2630" s="79"/>
      <c r="D2630" s="79"/>
      <c r="E2630" s="79"/>
      <c r="F2630" s="79"/>
      <c r="G2630" s="79"/>
      <c r="H2630" s="79"/>
      <c r="I2630" s="79"/>
      <c r="J2630" s="79"/>
      <c r="K2630" s="79"/>
      <c r="L2630" s="79"/>
    </row>
    <row r="2631" spans="1:12">
      <c r="A2631" s="79"/>
      <c r="B2631" s="79"/>
      <c r="C2631" s="79"/>
      <c r="D2631" s="79"/>
      <c r="E2631" s="79"/>
      <c r="F2631" s="79"/>
      <c r="G2631" s="79"/>
      <c r="H2631" s="79"/>
      <c r="I2631" s="79"/>
      <c r="J2631" s="79"/>
      <c r="K2631" s="79"/>
      <c r="L2631" s="79"/>
    </row>
    <row r="2632" spans="1:12">
      <c r="A2632" s="79"/>
      <c r="B2632" s="79"/>
      <c r="C2632" s="79"/>
      <c r="D2632" s="79"/>
      <c r="E2632" s="79"/>
      <c r="F2632" s="79"/>
      <c r="G2632" s="79"/>
      <c r="H2632" s="79"/>
      <c r="I2632" s="79"/>
      <c r="J2632" s="79"/>
      <c r="K2632" s="79"/>
      <c r="L2632" s="79"/>
    </row>
    <row r="2633" spans="1:12">
      <c r="A2633" s="79"/>
      <c r="B2633" s="79"/>
      <c r="C2633" s="79"/>
      <c r="D2633" s="79"/>
      <c r="E2633" s="79"/>
      <c r="F2633" s="79"/>
      <c r="G2633" s="79"/>
      <c r="H2633" s="79"/>
      <c r="I2633" s="79"/>
      <c r="J2633" s="79"/>
      <c r="K2633" s="79"/>
      <c r="L2633" s="79"/>
    </row>
    <row r="2634" spans="1:12">
      <c r="A2634" s="79"/>
      <c r="B2634" s="79"/>
      <c r="C2634" s="79"/>
      <c r="D2634" s="79"/>
      <c r="E2634" s="79"/>
      <c r="F2634" s="79"/>
      <c r="G2634" s="79"/>
      <c r="H2634" s="79"/>
      <c r="I2634" s="79"/>
      <c r="J2634" s="79"/>
      <c r="K2634" s="79"/>
      <c r="L2634" s="79"/>
    </row>
    <row r="2635" spans="1:12">
      <c r="A2635" s="79"/>
      <c r="B2635" s="79"/>
      <c r="C2635" s="79"/>
      <c r="D2635" s="79"/>
      <c r="E2635" s="79"/>
      <c r="F2635" s="79"/>
      <c r="G2635" s="79"/>
      <c r="H2635" s="79"/>
      <c r="I2635" s="79"/>
      <c r="J2635" s="79"/>
      <c r="K2635" s="79"/>
      <c r="L2635" s="79"/>
    </row>
    <row r="2636" spans="1:12">
      <c r="A2636" s="79"/>
      <c r="B2636" s="79"/>
      <c r="C2636" s="79"/>
      <c r="D2636" s="79"/>
      <c r="E2636" s="79"/>
      <c r="F2636" s="79"/>
      <c r="G2636" s="79"/>
      <c r="H2636" s="79"/>
      <c r="I2636" s="79"/>
      <c r="J2636" s="79"/>
      <c r="K2636" s="79"/>
      <c r="L2636" s="79"/>
    </row>
    <row r="2637" spans="1:12">
      <c r="A2637" s="79"/>
      <c r="B2637" s="79"/>
      <c r="C2637" s="79"/>
      <c r="D2637" s="79"/>
      <c r="E2637" s="79"/>
      <c r="F2637" s="79"/>
      <c r="G2637" s="79"/>
      <c r="H2637" s="79"/>
      <c r="I2637" s="79"/>
      <c r="J2637" s="79"/>
      <c r="K2637" s="79"/>
      <c r="L2637" s="79"/>
    </row>
    <row r="2638" spans="1:12">
      <c r="A2638" s="79"/>
      <c r="B2638" s="79"/>
      <c r="C2638" s="79"/>
      <c r="D2638" s="79"/>
      <c r="E2638" s="79"/>
      <c r="F2638" s="79"/>
      <c r="G2638" s="79"/>
      <c r="H2638" s="79"/>
      <c r="I2638" s="79"/>
      <c r="J2638" s="79"/>
      <c r="K2638" s="79"/>
      <c r="L2638" s="79"/>
    </row>
    <row r="2639" spans="1:12">
      <c r="A2639" s="79"/>
      <c r="B2639" s="79"/>
      <c r="C2639" s="79"/>
      <c r="D2639" s="79"/>
      <c r="E2639" s="79"/>
      <c r="F2639" s="79"/>
      <c r="G2639" s="79"/>
      <c r="H2639" s="79"/>
      <c r="I2639" s="79"/>
      <c r="J2639" s="79"/>
      <c r="K2639" s="79"/>
      <c r="L2639" s="79"/>
    </row>
    <row r="2640" spans="1:12">
      <c r="A2640" s="79"/>
      <c r="B2640" s="79"/>
      <c r="C2640" s="79"/>
      <c r="D2640" s="79"/>
      <c r="E2640" s="79"/>
      <c r="F2640" s="79"/>
      <c r="G2640" s="79"/>
      <c r="H2640" s="79"/>
      <c r="I2640" s="79"/>
      <c r="J2640" s="79"/>
      <c r="K2640" s="79"/>
      <c r="L2640" s="79"/>
    </row>
    <row r="2641" spans="1:12">
      <c r="A2641" s="79"/>
      <c r="B2641" s="79"/>
      <c r="C2641" s="79"/>
      <c r="D2641" s="79"/>
      <c r="E2641" s="79"/>
      <c r="F2641" s="79"/>
      <c r="G2641" s="79"/>
      <c r="H2641" s="79"/>
      <c r="I2641" s="79"/>
      <c r="J2641" s="79"/>
      <c r="K2641" s="79"/>
      <c r="L2641" s="79"/>
    </row>
    <row r="2642" spans="1:12">
      <c r="A2642" s="79"/>
      <c r="B2642" s="79"/>
      <c r="C2642" s="79"/>
      <c r="D2642" s="79"/>
      <c r="E2642" s="79"/>
      <c r="F2642" s="79"/>
      <c r="G2642" s="79"/>
      <c r="H2642" s="79"/>
      <c r="I2642" s="79"/>
      <c r="J2642" s="79"/>
      <c r="K2642" s="79"/>
      <c r="L2642" s="79"/>
    </row>
    <row r="2643" spans="1:12">
      <c r="A2643" s="79"/>
      <c r="B2643" s="79"/>
      <c r="C2643" s="79"/>
      <c r="D2643" s="79"/>
      <c r="E2643" s="79"/>
      <c r="F2643" s="79"/>
      <c r="G2643" s="79"/>
      <c r="H2643" s="79"/>
      <c r="I2643" s="79"/>
      <c r="J2643" s="79"/>
      <c r="K2643" s="79"/>
      <c r="L2643" s="79"/>
    </row>
    <row r="2644" spans="1:12">
      <c r="A2644" s="79"/>
      <c r="B2644" s="79"/>
      <c r="C2644" s="79"/>
      <c r="D2644" s="79"/>
      <c r="E2644" s="79"/>
      <c r="F2644" s="79"/>
      <c r="G2644" s="79"/>
      <c r="H2644" s="79"/>
      <c r="I2644" s="79"/>
      <c r="J2644" s="79"/>
      <c r="K2644" s="79"/>
      <c r="L2644" s="79"/>
    </row>
    <row r="2645" spans="1:12">
      <c r="A2645" s="79"/>
      <c r="B2645" s="79"/>
      <c r="C2645" s="79"/>
      <c r="D2645" s="79"/>
      <c r="E2645" s="79"/>
      <c r="F2645" s="79"/>
      <c r="G2645" s="79"/>
      <c r="H2645" s="79"/>
      <c r="I2645" s="79"/>
      <c r="J2645" s="79"/>
      <c r="K2645" s="79"/>
      <c r="L2645" s="79"/>
    </row>
    <row r="2646" spans="1:12">
      <c r="A2646" s="79"/>
      <c r="B2646" s="79"/>
      <c r="C2646" s="79"/>
      <c r="D2646" s="79"/>
      <c r="E2646" s="79"/>
      <c r="F2646" s="79"/>
      <c r="G2646" s="79"/>
      <c r="H2646" s="79"/>
      <c r="I2646" s="79"/>
      <c r="J2646" s="79"/>
      <c r="K2646" s="79"/>
      <c r="L2646" s="79"/>
    </row>
    <row r="2647" spans="1:12">
      <c r="A2647" s="79"/>
      <c r="B2647" s="79"/>
      <c r="C2647" s="79"/>
      <c r="D2647" s="79"/>
      <c r="E2647" s="79"/>
      <c r="F2647" s="79"/>
      <c r="G2647" s="79"/>
      <c r="H2647" s="79"/>
      <c r="I2647" s="79"/>
      <c r="J2647" s="79"/>
      <c r="K2647" s="79"/>
      <c r="L2647" s="79"/>
    </row>
    <row r="2648" spans="1:12">
      <c r="A2648" s="79"/>
      <c r="B2648" s="79"/>
      <c r="C2648" s="79"/>
      <c r="D2648" s="79"/>
      <c r="E2648" s="79"/>
      <c r="F2648" s="79"/>
      <c r="G2648" s="79"/>
      <c r="H2648" s="79"/>
      <c r="I2648" s="79"/>
      <c r="J2648" s="79"/>
      <c r="K2648" s="79"/>
      <c r="L2648" s="79"/>
    </row>
    <row r="2649" spans="1:12">
      <c r="A2649" s="79"/>
      <c r="B2649" s="79"/>
      <c r="C2649" s="79"/>
      <c r="D2649" s="79"/>
      <c r="E2649" s="79"/>
      <c r="F2649" s="79"/>
      <c r="G2649" s="79"/>
      <c r="H2649" s="79"/>
      <c r="I2649" s="79"/>
      <c r="J2649" s="79"/>
      <c r="K2649" s="79"/>
      <c r="L2649" s="79"/>
    </row>
    <row r="2650" spans="1:12">
      <c r="A2650" s="79"/>
      <c r="B2650" s="79"/>
      <c r="C2650" s="79"/>
      <c r="D2650" s="79"/>
      <c r="E2650" s="79"/>
      <c r="F2650" s="79"/>
      <c r="G2650" s="79"/>
      <c r="H2650" s="79"/>
      <c r="I2650" s="79"/>
      <c r="J2650" s="79"/>
      <c r="K2650" s="79"/>
      <c r="L2650" s="79"/>
    </row>
    <row r="2651" spans="1:12">
      <c r="A2651" s="79"/>
      <c r="B2651" s="79"/>
      <c r="C2651" s="79"/>
      <c r="D2651" s="79"/>
      <c r="E2651" s="79"/>
      <c r="F2651" s="79"/>
      <c r="G2651" s="79"/>
      <c r="H2651" s="79"/>
      <c r="I2651" s="79"/>
      <c r="J2651" s="79"/>
      <c r="K2651" s="79"/>
      <c r="L2651" s="79"/>
    </row>
    <row r="2652" spans="1:12">
      <c r="A2652" s="79"/>
      <c r="B2652" s="79"/>
      <c r="C2652" s="79"/>
      <c r="D2652" s="79"/>
      <c r="E2652" s="79"/>
      <c r="F2652" s="79"/>
      <c r="G2652" s="79"/>
      <c r="H2652" s="79"/>
      <c r="I2652" s="79"/>
      <c r="J2652" s="79"/>
      <c r="K2652" s="79"/>
      <c r="L2652" s="79"/>
    </row>
    <row r="2653" spans="1:12">
      <c r="A2653" s="79"/>
      <c r="B2653" s="79"/>
      <c r="C2653" s="79"/>
      <c r="D2653" s="79"/>
      <c r="E2653" s="79"/>
      <c r="F2653" s="79"/>
      <c r="G2653" s="79"/>
      <c r="H2653" s="79"/>
      <c r="I2653" s="79"/>
      <c r="J2653" s="79"/>
      <c r="K2653" s="79"/>
      <c r="L2653" s="79"/>
    </row>
    <row r="2654" spans="1:12">
      <c r="A2654" s="79"/>
      <c r="B2654" s="79"/>
      <c r="C2654" s="79"/>
      <c r="D2654" s="79"/>
      <c r="E2654" s="79"/>
      <c r="F2654" s="79"/>
      <c r="G2654" s="79"/>
      <c r="H2654" s="79"/>
      <c r="I2654" s="79"/>
      <c r="J2654" s="79"/>
      <c r="K2654" s="79"/>
      <c r="L2654" s="79"/>
    </row>
    <row r="2655" spans="1:12">
      <c r="A2655" s="79"/>
      <c r="B2655" s="79"/>
      <c r="C2655" s="79"/>
      <c r="D2655" s="79"/>
      <c r="E2655" s="79"/>
      <c r="F2655" s="79"/>
      <c r="G2655" s="79"/>
      <c r="H2655" s="79"/>
      <c r="I2655" s="79"/>
      <c r="J2655" s="79"/>
      <c r="K2655" s="79"/>
      <c r="L2655" s="79"/>
    </row>
    <row r="2656" spans="1:12">
      <c r="A2656" s="79"/>
      <c r="B2656" s="79"/>
      <c r="C2656" s="79"/>
      <c r="D2656" s="79"/>
      <c r="E2656" s="79"/>
      <c r="F2656" s="79"/>
      <c r="G2656" s="79"/>
      <c r="H2656" s="79"/>
      <c r="I2656" s="79"/>
      <c r="J2656" s="79"/>
      <c r="K2656" s="79"/>
      <c r="L2656" s="79"/>
    </row>
    <row r="2657" spans="1:12">
      <c r="A2657" s="79"/>
      <c r="B2657" s="79"/>
      <c r="C2657" s="79"/>
      <c r="D2657" s="79"/>
      <c r="E2657" s="79"/>
      <c r="F2657" s="79"/>
      <c r="G2657" s="79"/>
      <c r="H2657" s="79"/>
      <c r="I2657" s="79"/>
      <c r="J2657" s="79"/>
      <c r="K2657" s="79"/>
      <c r="L2657" s="79"/>
    </row>
    <row r="2658" spans="1:12">
      <c r="A2658" s="79"/>
      <c r="B2658" s="79"/>
      <c r="C2658" s="79"/>
      <c r="D2658" s="79"/>
      <c r="E2658" s="79"/>
      <c r="F2658" s="79"/>
      <c r="G2658" s="79"/>
      <c r="H2658" s="79"/>
      <c r="I2658" s="79"/>
      <c r="J2658" s="79"/>
      <c r="K2658" s="79"/>
      <c r="L2658" s="79"/>
    </row>
    <row r="2659" spans="1:12">
      <c r="A2659" s="79"/>
      <c r="B2659" s="79"/>
      <c r="C2659" s="79"/>
      <c r="D2659" s="79"/>
      <c r="E2659" s="79"/>
      <c r="F2659" s="79"/>
      <c r="G2659" s="79"/>
      <c r="H2659" s="79"/>
      <c r="I2659" s="79"/>
      <c r="J2659" s="79"/>
      <c r="K2659" s="79"/>
      <c r="L2659" s="79"/>
    </row>
    <row r="2660" spans="1:12">
      <c r="A2660" s="79"/>
      <c r="B2660" s="79"/>
      <c r="C2660" s="79"/>
      <c r="D2660" s="79"/>
      <c r="E2660" s="79"/>
      <c r="F2660" s="79"/>
      <c r="G2660" s="79"/>
      <c r="H2660" s="79"/>
      <c r="I2660" s="79"/>
      <c r="J2660" s="79"/>
      <c r="K2660" s="79"/>
      <c r="L2660" s="79"/>
    </row>
    <row r="2661" spans="1:12">
      <c r="A2661" s="79"/>
      <c r="B2661" s="79"/>
      <c r="C2661" s="79"/>
      <c r="D2661" s="79"/>
      <c r="E2661" s="79"/>
      <c r="F2661" s="79"/>
      <c r="G2661" s="79"/>
      <c r="H2661" s="79"/>
      <c r="I2661" s="79"/>
      <c r="J2661" s="79"/>
      <c r="K2661" s="79"/>
      <c r="L2661" s="79"/>
    </row>
    <row r="2662" spans="1:12">
      <c r="A2662" s="79"/>
      <c r="B2662" s="79"/>
      <c r="C2662" s="79"/>
      <c r="D2662" s="79"/>
      <c r="E2662" s="79"/>
      <c r="F2662" s="79"/>
      <c r="G2662" s="79"/>
      <c r="H2662" s="79"/>
      <c r="I2662" s="79"/>
      <c r="J2662" s="79"/>
      <c r="K2662" s="79"/>
      <c r="L2662" s="79"/>
    </row>
    <row r="2663" spans="1:12">
      <c r="A2663" s="79"/>
      <c r="B2663" s="79"/>
      <c r="C2663" s="79"/>
      <c r="D2663" s="79"/>
      <c r="E2663" s="79"/>
      <c r="F2663" s="79"/>
      <c r="G2663" s="79"/>
      <c r="H2663" s="79"/>
      <c r="I2663" s="79"/>
      <c r="J2663" s="79"/>
      <c r="K2663" s="79"/>
      <c r="L2663" s="79"/>
    </row>
    <row r="2664" spans="1:12">
      <c r="A2664" s="79"/>
      <c r="B2664" s="79"/>
      <c r="C2664" s="79"/>
      <c r="D2664" s="79"/>
      <c r="E2664" s="79"/>
      <c r="F2664" s="79"/>
      <c r="G2664" s="79"/>
      <c r="H2664" s="79"/>
      <c r="I2664" s="79"/>
      <c r="J2664" s="79"/>
      <c r="K2664" s="79"/>
      <c r="L2664" s="79"/>
    </row>
    <row r="2665" spans="1:12">
      <c r="A2665" s="79"/>
      <c r="B2665" s="79"/>
      <c r="C2665" s="79"/>
      <c r="D2665" s="79"/>
      <c r="E2665" s="79"/>
      <c r="F2665" s="79"/>
      <c r="G2665" s="79"/>
      <c r="H2665" s="79"/>
      <c r="I2665" s="79"/>
      <c r="J2665" s="79"/>
      <c r="K2665" s="79"/>
      <c r="L2665" s="79"/>
    </row>
    <row r="2666" spans="1:12">
      <c r="A2666" s="79"/>
      <c r="B2666" s="79"/>
      <c r="C2666" s="79"/>
      <c r="D2666" s="79"/>
      <c r="E2666" s="79"/>
      <c r="F2666" s="79"/>
      <c r="G2666" s="79"/>
      <c r="H2666" s="79"/>
      <c r="I2666" s="79"/>
      <c r="J2666" s="79"/>
      <c r="K2666" s="79"/>
      <c r="L2666" s="79"/>
    </row>
    <row r="2667" spans="1:12">
      <c r="A2667" s="79"/>
      <c r="B2667" s="79"/>
      <c r="C2667" s="79"/>
      <c r="D2667" s="79"/>
      <c r="E2667" s="79"/>
      <c r="F2667" s="79"/>
      <c r="G2667" s="79"/>
      <c r="H2667" s="79"/>
      <c r="I2667" s="79"/>
      <c r="J2667" s="79"/>
      <c r="K2667" s="79"/>
      <c r="L2667" s="79"/>
    </row>
    <row r="2668" spans="1:12">
      <c r="A2668" s="79"/>
      <c r="B2668" s="79"/>
      <c r="C2668" s="79"/>
      <c r="D2668" s="79"/>
      <c r="E2668" s="79"/>
      <c r="F2668" s="79"/>
      <c r="G2668" s="79"/>
      <c r="H2668" s="79"/>
      <c r="I2668" s="79"/>
      <c r="J2668" s="79"/>
      <c r="K2668" s="79"/>
      <c r="L2668" s="79"/>
    </row>
    <row r="2669" spans="1:12">
      <c r="A2669" s="79"/>
      <c r="B2669" s="79"/>
      <c r="C2669" s="79"/>
      <c r="D2669" s="79"/>
      <c r="E2669" s="79"/>
      <c r="F2669" s="79"/>
      <c r="G2669" s="79"/>
      <c r="H2669" s="79"/>
      <c r="I2669" s="79"/>
      <c r="J2669" s="79"/>
      <c r="K2669" s="79"/>
      <c r="L2669" s="79"/>
    </row>
    <row r="2670" spans="1:12">
      <c r="A2670" s="79"/>
      <c r="B2670" s="79"/>
      <c r="C2670" s="79"/>
      <c r="D2670" s="79"/>
      <c r="E2670" s="79"/>
      <c r="F2670" s="79"/>
      <c r="G2670" s="79"/>
      <c r="H2670" s="79"/>
      <c r="I2670" s="79"/>
      <c r="J2670" s="79"/>
      <c r="K2670" s="79"/>
      <c r="L2670" s="79"/>
    </row>
    <row r="2671" spans="1:12">
      <c r="A2671" s="79"/>
      <c r="B2671" s="79"/>
      <c r="C2671" s="79"/>
      <c r="D2671" s="79"/>
      <c r="E2671" s="79"/>
      <c r="F2671" s="79"/>
      <c r="G2671" s="79"/>
      <c r="H2671" s="79"/>
      <c r="I2671" s="79"/>
      <c r="J2671" s="79"/>
      <c r="K2671" s="79"/>
      <c r="L2671" s="79"/>
    </row>
    <row r="2672" spans="1:12">
      <c r="A2672" s="79"/>
      <c r="B2672" s="79"/>
      <c r="C2672" s="79"/>
      <c r="D2672" s="79"/>
      <c r="E2672" s="79"/>
      <c r="F2672" s="79"/>
      <c r="G2672" s="79"/>
      <c r="H2672" s="79"/>
      <c r="I2672" s="79"/>
      <c r="J2672" s="79"/>
      <c r="K2672" s="79"/>
      <c r="L2672" s="79"/>
    </row>
    <row r="2673" spans="1:12">
      <c r="A2673" s="79"/>
      <c r="B2673" s="79"/>
      <c r="C2673" s="79"/>
      <c r="D2673" s="79"/>
      <c r="E2673" s="79"/>
      <c r="F2673" s="79"/>
      <c r="G2673" s="79"/>
      <c r="H2673" s="79"/>
      <c r="I2673" s="79"/>
      <c r="J2673" s="79"/>
      <c r="K2673" s="79"/>
      <c r="L2673" s="79"/>
    </row>
    <row r="2674" spans="1:12">
      <c r="A2674" s="79"/>
      <c r="B2674" s="79"/>
      <c r="C2674" s="79"/>
      <c r="D2674" s="79"/>
      <c r="E2674" s="79"/>
      <c r="F2674" s="79"/>
      <c r="G2674" s="79"/>
      <c r="H2674" s="79"/>
      <c r="I2674" s="79"/>
      <c r="J2674" s="79"/>
      <c r="K2674" s="79"/>
      <c r="L2674" s="79"/>
    </row>
    <row r="2675" spans="1:12">
      <c r="A2675" s="79"/>
      <c r="B2675" s="79"/>
      <c r="C2675" s="79"/>
      <c r="D2675" s="79"/>
      <c r="E2675" s="79"/>
      <c r="F2675" s="79"/>
      <c r="G2675" s="79"/>
      <c r="H2675" s="79"/>
      <c r="I2675" s="79"/>
      <c r="J2675" s="79"/>
      <c r="K2675" s="79"/>
      <c r="L2675" s="79"/>
    </row>
    <row r="2676" spans="1:12">
      <c r="A2676" s="79"/>
      <c r="B2676" s="79"/>
      <c r="C2676" s="79"/>
      <c r="D2676" s="79"/>
      <c r="E2676" s="79"/>
      <c r="F2676" s="79"/>
      <c r="G2676" s="79"/>
      <c r="H2676" s="79"/>
      <c r="I2676" s="79"/>
      <c r="J2676" s="79"/>
      <c r="K2676" s="79"/>
      <c r="L2676" s="79"/>
    </row>
    <row r="2677" spans="1:12">
      <c r="A2677" s="79"/>
      <c r="B2677" s="79"/>
      <c r="C2677" s="79"/>
      <c r="D2677" s="79"/>
      <c r="E2677" s="79"/>
      <c r="F2677" s="79"/>
      <c r="G2677" s="79"/>
      <c r="H2677" s="79"/>
      <c r="I2677" s="79"/>
      <c r="J2677" s="79"/>
      <c r="K2677" s="79"/>
      <c r="L2677" s="79"/>
    </row>
    <row r="2678" spans="1:12">
      <c r="A2678" s="79"/>
      <c r="B2678" s="79"/>
      <c r="C2678" s="79"/>
      <c r="D2678" s="79"/>
      <c r="E2678" s="79"/>
      <c r="F2678" s="79"/>
      <c r="G2678" s="79"/>
      <c r="H2678" s="79"/>
      <c r="I2678" s="79"/>
      <c r="J2678" s="79"/>
      <c r="K2678" s="79"/>
      <c r="L2678" s="79"/>
    </row>
    <row r="2679" spans="1:12">
      <c r="A2679" s="79"/>
      <c r="B2679" s="79"/>
      <c r="C2679" s="79"/>
      <c r="D2679" s="79"/>
      <c r="E2679" s="79"/>
      <c r="F2679" s="79"/>
      <c r="G2679" s="79"/>
      <c r="H2679" s="79"/>
      <c r="I2679" s="79"/>
      <c r="J2679" s="79"/>
      <c r="K2679" s="79"/>
      <c r="L2679" s="79"/>
    </row>
    <row r="2680" spans="1:12">
      <c r="A2680" s="79"/>
      <c r="B2680" s="79"/>
      <c r="C2680" s="79"/>
      <c r="D2680" s="79"/>
      <c r="E2680" s="79"/>
      <c r="F2680" s="79"/>
      <c r="G2680" s="79"/>
      <c r="H2680" s="79"/>
      <c r="I2680" s="79"/>
      <c r="J2680" s="79"/>
      <c r="K2680" s="79"/>
      <c r="L2680" s="79"/>
    </row>
    <row r="2681" spans="1:12">
      <c r="A2681" s="79"/>
      <c r="B2681" s="79"/>
      <c r="C2681" s="79"/>
      <c r="D2681" s="79"/>
      <c r="E2681" s="79"/>
      <c r="F2681" s="79"/>
      <c r="G2681" s="79"/>
      <c r="H2681" s="79"/>
      <c r="I2681" s="79"/>
      <c r="J2681" s="79"/>
      <c r="K2681" s="79"/>
      <c r="L2681" s="79"/>
    </row>
    <row r="2682" spans="1:12">
      <c r="A2682" s="79"/>
      <c r="B2682" s="79"/>
      <c r="C2682" s="79"/>
      <c r="D2682" s="79"/>
      <c r="E2682" s="79"/>
      <c r="F2682" s="79"/>
      <c r="G2682" s="79"/>
      <c r="H2682" s="79"/>
      <c r="I2682" s="79"/>
      <c r="J2682" s="79"/>
      <c r="K2682" s="79"/>
      <c r="L2682" s="79"/>
    </row>
    <row r="2683" spans="1:12">
      <c r="A2683" s="79"/>
      <c r="B2683" s="79"/>
      <c r="C2683" s="79"/>
      <c r="D2683" s="79"/>
      <c r="E2683" s="79"/>
      <c r="F2683" s="79"/>
      <c r="G2683" s="79"/>
      <c r="H2683" s="79"/>
      <c r="I2683" s="79"/>
      <c r="J2683" s="79"/>
      <c r="K2683" s="79"/>
      <c r="L2683" s="79"/>
    </row>
    <row r="2684" spans="1:12">
      <c r="A2684" s="79"/>
      <c r="B2684" s="79"/>
      <c r="C2684" s="79"/>
      <c r="D2684" s="79"/>
      <c r="E2684" s="79"/>
      <c r="F2684" s="79"/>
      <c r="G2684" s="79"/>
      <c r="H2684" s="79"/>
      <c r="I2684" s="79"/>
      <c r="J2684" s="79"/>
      <c r="K2684" s="79"/>
      <c r="L2684" s="79"/>
    </row>
    <row r="2685" spans="1:12">
      <c r="A2685" s="79"/>
      <c r="B2685" s="79"/>
      <c r="C2685" s="79"/>
      <c r="D2685" s="79"/>
      <c r="E2685" s="79"/>
      <c r="F2685" s="79"/>
      <c r="G2685" s="79"/>
      <c r="H2685" s="79"/>
      <c r="I2685" s="79"/>
      <c r="J2685" s="79"/>
      <c r="K2685" s="79"/>
      <c r="L2685" s="79"/>
    </row>
    <row r="2686" spans="1:12">
      <c r="A2686" s="79"/>
      <c r="B2686" s="79"/>
      <c r="C2686" s="79"/>
      <c r="D2686" s="79"/>
      <c r="E2686" s="79"/>
      <c r="F2686" s="79"/>
      <c r="G2686" s="79"/>
      <c r="H2686" s="79"/>
      <c r="I2686" s="79"/>
      <c r="J2686" s="79"/>
      <c r="K2686" s="79"/>
      <c r="L2686" s="79"/>
    </row>
    <row r="2687" spans="1:12">
      <c r="A2687" s="79"/>
      <c r="B2687" s="79"/>
      <c r="C2687" s="79"/>
      <c r="D2687" s="79"/>
      <c r="E2687" s="79"/>
      <c r="F2687" s="79"/>
      <c r="G2687" s="79"/>
      <c r="H2687" s="79"/>
      <c r="I2687" s="79"/>
      <c r="J2687" s="79"/>
      <c r="K2687" s="79"/>
      <c r="L2687" s="79"/>
    </row>
    <row r="2688" spans="1:12">
      <c r="A2688" s="79"/>
      <c r="B2688" s="79"/>
      <c r="C2688" s="79"/>
      <c r="D2688" s="79"/>
      <c r="E2688" s="79"/>
      <c r="F2688" s="79"/>
      <c r="G2688" s="79"/>
      <c r="H2688" s="79"/>
      <c r="I2688" s="79"/>
      <c r="J2688" s="79"/>
      <c r="K2688" s="79"/>
      <c r="L2688" s="79"/>
    </row>
    <row r="2689" spans="1:12">
      <c r="A2689" s="79"/>
      <c r="B2689" s="79"/>
      <c r="C2689" s="79"/>
      <c r="D2689" s="79"/>
      <c r="E2689" s="79"/>
      <c r="F2689" s="79"/>
      <c r="G2689" s="79"/>
      <c r="H2689" s="79"/>
      <c r="I2689" s="79"/>
      <c r="J2689" s="79"/>
      <c r="K2689" s="79"/>
      <c r="L2689" s="79"/>
    </row>
    <row r="2690" spans="1:12">
      <c r="A2690" s="79"/>
      <c r="B2690" s="79"/>
      <c r="C2690" s="79"/>
      <c r="D2690" s="79"/>
      <c r="E2690" s="79"/>
      <c r="F2690" s="79"/>
      <c r="G2690" s="79"/>
      <c r="H2690" s="79"/>
      <c r="I2690" s="79"/>
      <c r="J2690" s="79"/>
      <c r="K2690" s="79"/>
      <c r="L2690" s="79"/>
    </row>
    <row r="2691" spans="1:12">
      <c r="A2691" s="79"/>
      <c r="B2691" s="79"/>
      <c r="C2691" s="79"/>
      <c r="D2691" s="79"/>
      <c r="E2691" s="79"/>
      <c r="F2691" s="79"/>
      <c r="G2691" s="79"/>
      <c r="H2691" s="79"/>
      <c r="I2691" s="79"/>
      <c r="J2691" s="79"/>
      <c r="K2691" s="79"/>
      <c r="L2691" s="79"/>
    </row>
    <row r="2692" spans="1:12">
      <c r="A2692" s="79"/>
      <c r="B2692" s="79"/>
      <c r="C2692" s="79"/>
      <c r="D2692" s="79"/>
      <c r="E2692" s="79"/>
      <c r="F2692" s="79"/>
      <c r="G2692" s="79"/>
      <c r="H2692" s="79"/>
      <c r="I2692" s="79"/>
      <c r="J2692" s="79"/>
      <c r="K2692" s="79"/>
      <c r="L2692" s="79"/>
    </row>
    <row r="2693" spans="1:12">
      <c r="A2693" s="79"/>
      <c r="B2693" s="79"/>
      <c r="C2693" s="79"/>
      <c r="D2693" s="79"/>
      <c r="E2693" s="79"/>
      <c r="F2693" s="79"/>
      <c r="G2693" s="79"/>
      <c r="H2693" s="79"/>
      <c r="I2693" s="79"/>
      <c r="J2693" s="79"/>
      <c r="K2693" s="79"/>
      <c r="L2693" s="79"/>
    </row>
    <row r="2694" spans="1:12">
      <c r="A2694" s="79"/>
      <c r="B2694" s="79"/>
      <c r="C2694" s="79"/>
      <c r="D2694" s="79"/>
      <c r="E2694" s="79"/>
      <c r="F2694" s="79"/>
      <c r="G2694" s="79"/>
      <c r="H2694" s="79"/>
      <c r="I2694" s="79"/>
      <c r="J2694" s="79"/>
      <c r="K2694" s="79"/>
      <c r="L2694" s="79"/>
    </row>
    <row r="2695" spans="1:12">
      <c r="A2695" s="79"/>
      <c r="B2695" s="79"/>
      <c r="C2695" s="79"/>
      <c r="D2695" s="79"/>
      <c r="E2695" s="79"/>
      <c r="F2695" s="79"/>
      <c r="G2695" s="79"/>
      <c r="H2695" s="79"/>
      <c r="I2695" s="79"/>
      <c r="J2695" s="79"/>
      <c r="K2695" s="79"/>
      <c r="L2695" s="79"/>
    </row>
    <row r="2696" spans="1:12">
      <c r="A2696" s="79"/>
      <c r="B2696" s="79"/>
      <c r="C2696" s="79"/>
      <c r="D2696" s="79"/>
      <c r="E2696" s="79"/>
      <c r="F2696" s="79"/>
      <c r="G2696" s="79"/>
      <c r="H2696" s="79"/>
      <c r="I2696" s="79"/>
      <c r="J2696" s="79"/>
      <c r="K2696" s="79"/>
      <c r="L2696" s="79"/>
    </row>
    <row r="2697" spans="1:12">
      <c r="A2697" s="79"/>
      <c r="B2697" s="79"/>
      <c r="C2697" s="79"/>
      <c r="D2697" s="79"/>
      <c r="E2697" s="79"/>
      <c r="F2697" s="79"/>
      <c r="G2697" s="79"/>
      <c r="H2697" s="79"/>
      <c r="I2697" s="79"/>
      <c r="J2697" s="79"/>
      <c r="K2697" s="79"/>
      <c r="L2697" s="79"/>
    </row>
    <row r="2698" spans="1:12">
      <c r="A2698" s="79"/>
      <c r="B2698" s="79"/>
      <c r="C2698" s="79"/>
      <c r="D2698" s="79"/>
      <c r="E2698" s="79"/>
      <c r="F2698" s="79"/>
      <c r="G2698" s="79"/>
      <c r="H2698" s="79"/>
      <c r="I2698" s="79"/>
      <c r="J2698" s="79"/>
      <c r="K2698" s="79"/>
      <c r="L2698" s="79"/>
    </row>
    <row r="2699" spans="1:12">
      <c r="A2699" s="79"/>
      <c r="B2699" s="79"/>
      <c r="C2699" s="79"/>
      <c r="D2699" s="79"/>
      <c r="E2699" s="79"/>
      <c r="F2699" s="79"/>
      <c r="G2699" s="79"/>
      <c r="H2699" s="79"/>
      <c r="I2699" s="79"/>
      <c r="J2699" s="79"/>
      <c r="K2699" s="79"/>
      <c r="L2699" s="79"/>
    </row>
    <row r="2700" spans="1:12">
      <c r="A2700" s="79"/>
      <c r="B2700" s="79"/>
      <c r="C2700" s="79"/>
      <c r="D2700" s="79"/>
      <c r="E2700" s="79"/>
      <c r="F2700" s="79"/>
      <c r="G2700" s="79"/>
      <c r="H2700" s="79"/>
      <c r="I2700" s="79"/>
      <c r="J2700" s="79"/>
      <c r="K2700" s="79"/>
      <c r="L2700" s="79"/>
    </row>
    <row r="2701" spans="1:12">
      <c r="A2701" s="79"/>
      <c r="B2701" s="79"/>
      <c r="C2701" s="79"/>
      <c r="D2701" s="79"/>
      <c r="E2701" s="79"/>
      <c r="F2701" s="79"/>
      <c r="G2701" s="79"/>
      <c r="H2701" s="79"/>
      <c r="I2701" s="79"/>
      <c r="J2701" s="79"/>
      <c r="K2701" s="79"/>
      <c r="L2701" s="79"/>
    </row>
    <row r="2702" spans="1:12">
      <c r="A2702" s="79"/>
      <c r="B2702" s="79"/>
      <c r="C2702" s="79"/>
      <c r="D2702" s="79"/>
      <c r="E2702" s="79"/>
      <c r="F2702" s="79"/>
      <c r="G2702" s="79"/>
      <c r="H2702" s="79"/>
      <c r="I2702" s="79"/>
      <c r="J2702" s="79"/>
      <c r="K2702" s="79"/>
      <c r="L2702" s="79"/>
    </row>
    <row r="2703" spans="1:12">
      <c r="A2703" s="79"/>
      <c r="B2703" s="79"/>
      <c r="C2703" s="79"/>
      <c r="D2703" s="79"/>
      <c r="E2703" s="79"/>
      <c r="F2703" s="79"/>
      <c r="G2703" s="79"/>
      <c r="H2703" s="79"/>
      <c r="I2703" s="79"/>
      <c r="J2703" s="79"/>
      <c r="K2703" s="79"/>
      <c r="L2703" s="79"/>
    </row>
    <row r="2704" spans="1:12">
      <c r="A2704" s="79"/>
      <c r="B2704" s="79"/>
      <c r="C2704" s="79"/>
      <c r="D2704" s="79"/>
      <c r="E2704" s="79"/>
      <c r="F2704" s="79"/>
      <c r="G2704" s="79"/>
      <c r="H2704" s="79"/>
      <c r="I2704" s="79"/>
      <c r="J2704" s="79"/>
      <c r="K2704" s="79"/>
      <c r="L2704" s="79"/>
    </row>
    <row r="2705" spans="1:12">
      <c r="A2705" s="79"/>
      <c r="B2705" s="79"/>
      <c r="C2705" s="79"/>
      <c r="D2705" s="79"/>
      <c r="E2705" s="79"/>
      <c r="F2705" s="79"/>
      <c r="G2705" s="79"/>
      <c r="H2705" s="79"/>
      <c r="I2705" s="79"/>
      <c r="J2705" s="79"/>
      <c r="K2705" s="79"/>
      <c r="L2705" s="79"/>
    </row>
    <row r="2706" spans="1:12">
      <c r="A2706" s="79"/>
      <c r="B2706" s="79"/>
      <c r="C2706" s="79"/>
      <c r="D2706" s="79"/>
      <c r="E2706" s="79"/>
      <c r="F2706" s="79"/>
      <c r="G2706" s="79"/>
      <c r="H2706" s="79"/>
      <c r="I2706" s="79"/>
      <c r="J2706" s="79"/>
      <c r="K2706" s="79"/>
      <c r="L2706" s="79"/>
    </row>
    <row r="2707" spans="1:12">
      <c r="A2707" s="79"/>
      <c r="B2707" s="79"/>
      <c r="C2707" s="79"/>
      <c r="D2707" s="79"/>
      <c r="E2707" s="79"/>
      <c r="F2707" s="79"/>
      <c r="G2707" s="79"/>
      <c r="H2707" s="79"/>
      <c r="I2707" s="79"/>
      <c r="J2707" s="79"/>
      <c r="K2707" s="79"/>
      <c r="L2707" s="79"/>
    </row>
    <row r="2708" spans="1:12">
      <c r="A2708" s="79"/>
      <c r="B2708" s="79"/>
      <c r="C2708" s="79"/>
      <c r="D2708" s="79"/>
      <c r="E2708" s="79"/>
      <c r="F2708" s="79"/>
      <c r="G2708" s="79"/>
      <c r="H2708" s="79"/>
      <c r="I2708" s="79"/>
      <c r="J2708" s="79"/>
      <c r="K2708" s="79"/>
      <c r="L2708" s="79"/>
    </row>
    <row r="2709" spans="1:12">
      <c r="A2709" s="79"/>
      <c r="B2709" s="79"/>
      <c r="C2709" s="79"/>
      <c r="D2709" s="79"/>
      <c r="E2709" s="79"/>
      <c r="F2709" s="79"/>
      <c r="G2709" s="79"/>
      <c r="H2709" s="79"/>
      <c r="I2709" s="79"/>
      <c r="J2709" s="79"/>
      <c r="K2709" s="79"/>
      <c r="L2709" s="79"/>
    </row>
    <row r="2710" spans="1:12">
      <c r="A2710" s="79"/>
      <c r="B2710" s="79"/>
      <c r="C2710" s="79"/>
      <c r="D2710" s="79"/>
      <c r="E2710" s="79"/>
      <c r="F2710" s="79"/>
      <c r="G2710" s="79"/>
      <c r="H2710" s="79"/>
      <c r="I2710" s="79"/>
      <c r="J2710" s="79"/>
      <c r="K2710" s="79"/>
      <c r="L2710" s="79"/>
    </row>
    <row r="2711" spans="1:12">
      <c r="A2711" s="79"/>
      <c r="B2711" s="79"/>
      <c r="C2711" s="79"/>
      <c r="D2711" s="79"/>
      <c r="E2711" s="79"/>
      <c r="F2711" s="79"/>
      <c r="G2711" s="79"/>
      <c r="H2711" s="79"/>
      <c r="I2711" s="79"/>
      <c r="J2711" s="79"/>
      <c r="K2711" s="79"/>
      <c r="L2711" s="79"/>
    </row>
    <row r="2712" spans="1:12">
      <c r="A2712" s="79"/>
      <c r="B2712" s="79"/>
      <c r="C2712" s="79"/>
      <c r="D2712" s="79"/>
      <c r="E2712" s="79"/>
      <c r="F2712" s="79"/>
      <c r="G2712" s="79"/>
      <c r="H2712" s="79"/>
      <c r="I2712" s="79"/>
      <c r="J2712" s="79"/>
      <c r="K2712" s="79"/>
      <c r="L2712" s="79"/>
    </row>
    <row r="2713" spans="1:12">
      <c r="A2713" s="79"/>
      <c r="B2713" s="79"/>
      <c r="C2713" s="79"/>
      <c r="D2713" s="79"/>
      <c r="E2713" s="79"/>
      <c r="F2713" s="79"/>
      <c r="G2713" s="79"/>
      <c r="H2713" s="79"/>
      <c r="I2713" s="79"/>
      <c r="J2713" s="79"/>
      <c r="K2713" s="79"/>
      <c r="L2713" s="79"/>
    </row>
    <row r="2714" spans="1:12">
      <c r="A2714" s="79"/>
      <c r="B2714" s="79"/>
      <c r="C2714" s="79"/>
      <c r="D2714" s="79"/>
      <c r="E2714" s="79"/>
      <c r="F2714" s="79"/>
      <c r="G2714" s="79"/>
      <c r="H2714" s="79"/>
      <c r="I2714" s="79"/>
      <c r="J2714" s="79"/>
      <c r="K2714" s="79"/>
      <c r="L2714" s="79"/>
    </row>
    <row r="2715" spans="1:12">
      <c r="A2715" s="79"/>
      <c r="B2715" s="79"/>
      <c r="C2715" s="79"/>
      <c r="D2715" s="79"/>
      <c r="E2715" s="79"/>
      <c r="F2715" s="79"/>
      <c r="G2715" s="79"/>
      <c r="H2715" s="79"/>
      <c r="I2715" s="79"/>
      <c r="J2715" s="79"/>
      <c r="K2715" s="79"/>
      <c r="L2715" s="79"/>
    </row>
    <row r="2716" spans="1:12">
      <c r="A2716" s="79"/>
      <c r="B2716" s="79"/>
      <c r="C2716" s="79"/>
      <c r="D2716" s="79"/>
      <c r="E2716" s="79"/>
      <c r="F2716" s="79"/>
      <c r="G2716" s="79"/>
      <c r="H2716" s="79"/>
      <c r="I2716" s="79"/>
      <c r="J2716" s="79"/>
      <c r="K2716" s="79"/>
      <c r="L2716" s="79"/>
    </row>
    <row r="2717" spans="1:12">
      <c r="A2717" s="79"/>
      <c r="B2717" s="79"/>
      <c r="C2717" s="79"/>
      <c r="D2717" s="79"/>
      <c r="E2717" s="79"/>
      <c r="F2717" s="79"/>
      <c r="G2717" s="79"/>
      <c r="H2717" s="79"/>
      <c r="I2717" s="79"/>
      <c r="J2717" s="79"/>
      <c r="K2717" s="79"/>
      <c r="L2717" s="79"/>
    </row>
    <row r="2718" spans="1:12">
      <c r="A2718" s="79"/>
      <c r="B2718" s="79"/>
      <c r="C2718" s="79"/>
      <c r="D2718" s="79"/>
      <c r="E2718" s="79"/>
      <c r="F2718" s="79"/>
      <c r="G2718" s="79"/>
      <c r="H2718" s="79"/>
      <c r="I2718" s="79"/>
      <c r="J2718" s="79"/>
      <c r="K2718" s="79"/>
      <c r="L2718" s="79"/>
    </row>
    <row r="2719" spans="1:12">
      <c r="A2719" s="79"/>
      <c r="B2719" s="79"/>
      <c r="C2719" s="79"/>
      <c r="D2719" s="79"/>
      <c r="E2719" s="79"/>
      <c r="F2719" s="79"/>
      <c r="G2719" s="79"/>
      <c r="H2719" s="79"/>
      <c r="I2719" s="79"/>
      <c r="J2719" s="79"/>
      <c r="K2719" s="79"/>
      <c r="L2719" s="79"/>
    </row>
    <row r="2720" spans="1:12">
      <c r="A2720" s="79"/>
      <c r="B2720" s="79"/>
      <c r="C2720" s="79"/>
      <c r="D2720" s="79"/>
      <c r="E2720" s="79"/>
      <c r="F2720" s="79"/>
      <c r="G2720" s="79"/>
      <c r="H2720" s="79"/>
      <c r="I2720" s="79"/>
      <c r="J2720" s="79"/>
      <c r="K2720" s="79"/>
      <c r="L2720" s="79"/>
    </row>
    <row r="2721" spans="1:12">
      <c r="A2721" s="79"/>
      <c r="B2721" s="79"/>
      <c r="C2721" s="79"/>
      <c r="D2721" s="79"/>
      <c r="E2721" s="79"/>
      <c r="F2721" s="79"/>
      <c r="G2721" s="79"/>
      <c r="H2721" s="79"/>
      <c r="I2721" s="79"/>
      <c r="J2721" s="79"/>
      <c r="K2721" s="79"/>
      <c r="L2721" s="79"/>
    </row>
    <row r="2722" spans="1:12">
      <c r="A2722" s="79"/>
      <c r="B2722" s="79"/>
      <c r="C2722" s="79"/>
      <c r="D2722" s="79"/>
      <c r="E2722" s="79"/>
      <c r="F2722" s="79"/>
      <c r="G2722" s="79"/>
      <c r="H2722" s="79"/>
      <c r="I2722" s="79"/>
      <c r="J2722" s="79"/>
      <c r="K2722" s="79"/>
      <c r="L2722" s="79"/>
    </row>
    <row r="2723" spans="1:12">
      <c r="A2723" s="79"/>
      <c r="B2723" s="79"/>
      <c r="C2723" s="79"/>
      <c r="D2723" s="79"/>
      <c r="E2723" s="79"/>
      <c r="F2723" s="79"/>
      <c r="G2723" s="79"/>
      <c r="H2723" s="79"/>
      <c r="I2723" s="79"/>
      <c r="J2723" s="79"/>
      <c r="K2723" s="79"/>
      <c r="L2723" s="79"/>
    </row>
    <row r="2724" spans="1:12">
      <c r="A2724" s="79"/>
      <c r="B2724" s="79"/>
      <c r="C2724" s="79"/>
      <c r="D2724" s="79"/>
      <c r="E2724" s="79"/>
      <c r="F2724" s="79"/>
      <c r="G2724" s="79"/>
      <c r="H2724" s="79"/>
      <c r="I2724" s="79"/>
      <c r="J2724" s="79"/>
      <c r="K2724" s="79"/>
      <c r="L2724" s="79"/>
    </row>
    <row r="2725" spans="1:12">
      <c r="A2725" s="79"/>
      <c r="B2725" s="79"/>
      <c r="C2725" s="79"/>
      <c r="D2725" s="79"/>
      <c r="E2725" s="79"/>
      <c r="F2725" s="79"/>
      <c r="G2725" s="79"/>
      <c r="H2725" s="79"/>
      <c r="I2725" s="79"/>
      <c r="J2725" s="79"/>
      <c r="K2725" s="79"/>
      <c r="L2725" s="79"/>
    </row>
    <row r="2726" spans="1:12">
      <c r="A2726" s="79"/>
      <c r="B2726" s="79"/>
      <c r="C2726" s="79"/>
      <c r="D2726" s="79"/>
      <c r="E2726" s="79"/>
      <c r="F2726" s="79"/>
      <c r="G2726" s="79"/>
      <c r="H2726" s="79"/>
      <c r="I2726" s="79"/>
      <c r="J2726" s="79"/>
      <c r="K2726" s="79"/>
      <c r="L2726" s="79"/>
    </row>
    <row r="2727" spans="1:12">
      <c r="A2727" s="79"/>
      <c r="B2727" s="79"/>
      <c r="C2727" s="79"/>
      <c r="D2727" s="79"/>
      <c r="E2727" s="79"/>
      <c r="F2727" s="79"/>
      <c r="G2727" s="79"/>
      <c r="H2727" s="79"/>
      <c r="I2727" s="79"/>
      <c r="J2727" s="79"/>
      <c r="K2727" s="79"/>
      <c r="L2727" s="79"/>
    </row>
    <row r="2728" spans="1:12">
      <c r="A2728" s="79"/>
      <c r="B2728" s="79"/>
      <c r="C2728" s="79"/>
      <c r="D2728" s="79"/>
      <c r="E2728" s="79"/>
      <c r="F2728" s="79"/>
      <c r="G2728" s="79"/>
      <c r="H2728" s="79"/>
      <c r="I2728" s="79"/>
      <c r="J2728" s="79"/>
      <c r="K2728" s="79"/>
      <c r="L2728" s="79"/>
    </row>
    <row r="2729" spans="1:12">
      <c r="A2729" s="79"/>
      <c r="B2729" s="79"/>
      <c r="C2729" s="79"/>
      <c r="D2729" s="79"/>
      <c r="E2729" s="79"/>
      <c r="F2729" s="79"/>
      <c r="G2729" s="79"/>
      <c r="H2729" s="79"/>
      <c r="I2729" s="79"/>
      <c r="J2729" s="79"/>
      <c r="K2729" s="79"/>
      <c r="L2729" s="79"/>
    </row>
    <row r="2730" spans="1:12">
      <c r="A2730" s="79"/>
      <c r="B2730" s="79"/>
      <c r="C2730" s="79"/>
      <c r="D2730" s="79"/>
      <c r="E2730" s="79"/>
      <c r="F2730" s="79"/>
      <c r="G2730" s="79"/>
      <c r="H2730" s="79"/>
      <c r="I2730" s="79"/>
      <c r="J2730" s="79"/>
      <c r="K2730" s="79"/>
      <c r="L2730" s="79"/>
    </row>
    <row r="2731" spans="1:12">
      <c r="A2731" s="79"/>
      <c r="B2731" s="79"/>
      <c r="C2731" s="79"/>
      <c r="D2731" s="79"/>
      <c r="E2731" s="79"/>
      <c r="F2731" s="79"/>
      <c r="G2731" s="79"/>
      <c r="H2731" s="79"/>
      <c r="I2731" s="79"/>
      <c r="J2731" s="79"/>
      <c r="K2731" s="79"/>
      <c r="L2731" s="79"/>
    </row>
    <row r="2732" spans="1:12">
      <c r="A2732" s="79"/>
      <c r="B2732" s="79"/>
      <c r="C2732" s="79"/>
      <c r="D2732" s="79"/>
      <c r="E2732" s="79"/>
      <c r="F2732" s="79"/>
      <c r="G2732" s="79"/>
      <c r="H2732" s="79"/>
      <c r="I2732" s="79"/>
      <c r="J2732" s="79"/>
      <c r="K2732" s="79"/>
      <c r="L2732" s="79"/>
    </row>
    <row r="2733" spans="1:12">
      <c r="A2733" s="79"/>
      <c r="B2733" s="79"/>
      <c r="C2733" s="79"/>
      <c r="D2733" s="79"/>
      <c r="E2733" s="79"/>
      <c r="F2733" s="79"/>
      <c r="G2733" s="79"/>
      <c r="H2733" s="79"/>
      <c r="I2733" s="79"/>
      <c r="J2733" s="79"/>
      <c r="K2733" s="79"/>
      <c r="L2733" s="79"/>
    </row>
    <row r="2734" spans="1:12">
      <c r="A2734" s="79"/>
      <c r="B2734" s="79"/>
      <c r="C2734" s="79"/>
      <c r="D2734" s="79"/>
      <c r="E2734" s="79"/>
      <c r="F2734" s="79"/>
      <c r="G2734" s="79"/>
      <c r="H2734" s="79"/>
      <c r="I2734" s="79"/>
      <c r="J2734" s="79"/>
      <c r="K2734" s="79"/>
      <c r="L2734" s="79"/>
    </row>
    <row r="2735" spans="1:12">
      <c r="A2735" s="79"/>
      <c r="B2735" s="79"/>
      <c r="C2735" s="79"/>
      <c r="D2735" s="79"/>
      <c r="E2735" s="79"/>
      <c r="F2735" s="79"/>
      <c r="G2735" s="79"/>
      <c r="H2735" s="79"/>
      <c r="I2735" s="79"/>
      <c r="J2735" s="79"/>
      <c r="K2735" s="79"/>
      <c r="L2735" s="79"/>
    </row>
    <row r="2736" spans="1:12">
      <c r="A2736" s="79"/>
      <c r="B2736" s="79"/>
      <c r="C2736" s="79"/>
      <c r="D2736" s="79"/>
      <c r="E2736" s="79"/>
      <c r="F2736" s="79"/>
      <c r="G2736" s="79"/>
      <c r="H2736" s="79"/>
      <c r="I2736" s="79"/>
      <c r="J2736" s="79"/>
      <c r="K2736" s="79"/>
      <c r="L2736" s="79"/>
    </row>
    <row r="2737" spans="1:12">
      <c r="A2737" s="79"/>
      <c r="B2737" s="79"/>
      <c r="C2737" s="79"/>
      <c r="D2737" s="79"/>
      <c r="E2737" s="79"/>
      <c r="F2737" s="79"/>
      <c r="G2737" s="79"/>
      <c r="H2737" s="79"/>
      <c r="I2737" s="79"/>
      <c r="J2737" s="79"/>
      <c r="K2737" s="79"/>
      <c r="L2737" s="79"/>
    </row>
    <row r="2738" spans="1:12">
      <c r="A2738" s="79"/>
      <c r="B2738" s="79"/>
      <c r="C2738" s="79"/>
      <c r="D2738" s="79"/>
      <c r="E2738" s="79"/>
      <c r="F2738" s="79"/>
      <c r="G2738" s="79"/>
      <c r="H2738" s="79"/>
      <c r="I2738" s="79"/>
      <c r="J2738" s="79"/>
      <c r="K2738" s="79"/>
      <c r="L2738" s="79"/>
    </row>
    <row r="2739" spans="1:12">
      <c r="A2739" s="79"/>
      <c r="B2739" s="79"/>
      <c r="C2739" s="79"/>
      <c r="D2739" s="79"/>
      <c r="E2739" s="79"/>
      <c r="F2739" s="79"/>
      <c r="G2739" s="79"/>
      <c r="H2739" s="79"/>
      <c r="I2739" s="79"/>
      <c r="J2739" s="79"/>
      <c r="K2739" s="79"/>
      <c r="L2739" s="79"/>
    </row>
    <row r="2740" spans="1:12">
      <c r="A2740" s="79"/>
      <c r="B2740" s="79"/>
      <c r="C2740" s="79"/>
      <c r="D2740" s="79"/>
      <c r="E2740" s="79"/>
      <c r="F2740" s="79"/>
      <c r="G2740" s="79"/>
      <c r="H2740" s="79"/>
      <c r="I2740" s="79"/>
      <c r="J2740" s="79"/>
      <c r="K2740" s="79"/>
      <c r="L2740" s="79"/>
    </row>
    <row r="2741" spans="1:12">
      <c r="A2741" s="79"/>
      <c r="B2741" s="79"/>
      <c r="C2741" s="79"/>
      <c r="D2741" s="79"/>
      <c r="E2741" s="79"/>
      <c r="F2741" s="79"/>
      <c r="G2741" s="79"/>
      <c r="H2741" s="79"/>
      <c r="I2741" s="79"/>
      <c r="J2741" s="79"/>
      <c r="K2741" s="79"/>
      <c r="L2741" s="79"/>
    </row>
    <row r="2742" spans="1:12">
      <c r="A2742" s="79"/>
      <c r="B2742" s="79"/>
      <c r="C2742" s="79"/>
      <c r="D2742" s="79"/>
      <c r="E2742" s="79"/>
      <c r="F2742" s="79"/>
      <c r="G2742" s="79"/>
      <c r="H2742" s="79"/>
      <c r="I2742" s="79"/>
      <c r="J2742" s="79"/>
      <c r="K2742" s="79"/>
      <c r="L2742" s="79"/>
    </row>
    <row r="2743" spans="1:12">
      <c r="A2743" s="79"/>
      <c r="B2743" s="79"/>
      <c r="C2743" s="79"/>
      <c r="D2743" s="79"/>
      <c r="E2743" s="79"/>
      <c r="F2743" s="79"/>
      <c r="G2743" s="79"/>
      <c r="H2743" s="79"/>
      <c r="I2743" s="79"/>
      <c r="J2743" s="79"/>
      <c r="K2743" s="79"/>
      <c r="L2743" s="79"/>
    </row>
    <row r="2744" spans="1:12">
      <c r="A2744" s="79"/>
      <c r="B2744" s="79"/>
      <c r="C2744" s="79"/>
      <c r="D2744" s="79"/>
      <c r="E2744" s="79"/>
      <c r="F2744" s="79"/>
      <c r="G2744" s="79"/>
      <c r="H2744" s="79"/>
      <c r="I2744" s="79"/>
      <c r="J2744" s="79"/>
      <c r="K2744" s="79"/>
      <c r="L2744" s="79"/>
    </row>
    <row r="2745" spans="1:12">
      <c r="A2745" s="79"/>
      <c r="B2745" s="79"/>
      <c r="C2745" s="79"/>
      <c r="D2745" s="79"/>
      <c r="E2745" s="79"/>
      <c r="F2745" s="79"/>
      <c r="G2745" s="79"/>
      <c r="H2745" s="79"/>
      <c r="I2745" s="79"/>
      <c r="J2745" s="79"/>
      <c r="K2745" s="79"/>
      <c r="L2745" s="79"/>
    </row>
    <row r="2746" spans="1:12">
      <c r="A2746" s="79"/>
      <c r="B2746" s="79"/>
      <c r="C2746" s="79"/>
      <c r="D2746" s="79"/>
      <c r="E2746" s="79"/>
      <c r="F2746" s="79"/>
      <c r="G2746" s="79"/>
      <c r="H2746" s="79"/>
      <c r="I2746" s="79"/>
      <c r="J2746" s="79"/>
      <c r="K2746" s="79"/>
      <c r="L2746" s="79"/>
    </row>
    <row r="2747" spans="1:12">
      <c r="A2747" s="79"/>
      <c r="B2747" s="79"/>
      <c r="C2747" s="79"/>
      <c r="D2747" s="79"/>
      <c r="E2747" s="79"/>
      <c r="F2747" s="79"/>
      <c r="G2747" s="79"/>
      <c r="H2747" s="79"/>
      <c r="I2747" s="79"/>
      <c r="J2747" s="79"/>
      <c r="K2747" s="79"/>
      <c r="L2747" s="79"/>
    </row>
    <row r="2748" spans="1:12">
      <c r="A2748" s="79"/>
      <c r="B2748" s="79"/>
      <c r="C2748" s="79"/>
      <c r="D2748" s="79"/>
      <c r="E2748" s="79"/>
      <c r="F2748" s="79"/>
      <c r="G2748" s="79"/>
      <c r="H2748" s="79"/>
      <c r="I2748" s="79"/>
      <c r="J2748" s="79"/>
      <c r="K2748" s="79"/>
      <c r="L2748" s="79"/>
    </row>
    <row r="2749" spans="1:12">
      <c r="A2749" s="79"/>
      <c r="B2749" s="79"/>
      <c r="C2749" s="79"/>
      <c r="D2749" s="79"/>
      <c r="E2749" s="79"/>
      <c r="F2749" s="79"/>
      <c r="G2749" s="79"/>
      <c r="H2749" s="79"/>
      <c r="I2749" s="79"/>
      <c r="J2749" s="79"/>
      <c r="K2749" s="79"/>
      <c r="L2749" s="79"/>
    </row>
    <row r="2750" spans="1:12">
      <c r="A2750" s="79"/>
      <c r="B2750" s="79"/>
      <c r="C2750" s="79"/>
      <c r="D2750" s="79"/>
      <c r="E2750" s="79"/>
      <c r="F2750" s="79"/>
      <c r="G2750" s="79"/>
      <c r="H2750" s="79"/>
      <c r="I2750" s="79"/>
      <c r="J2750" s="79"/>
      <c r="K2750" s="79"/>
      <c r="L2750" s="79"/>
    </row>
    <row r="2751" spans="1:12">
      <c r="A2751" s="79"/>
      <c r="B2751" s="79"/>
      <c r="C2751" s="79"/>
      <c r="D2751" s="79"/>
      <c r="E2751" s="79"/>
      <c r="F2751" s="79"/>
      <c r="G2751" s="79"/>
      <c r="H2751" s="79"/>
      <c r="I2751" s="79"/>
      <c r="J2751" s="79"/>
      <c r="K2751" s="79"/>
      <c r="L2751" s="79"/>
    </row>
    <row r="2752" spans="1:12">
      <c r="A2752" s="79"/>
      <c r="B2752" s="79"/>
      <c r="C2752" s="79"/>
      <c r="D2752" s="79"/>
      <c r="E2752" s="79"/>
      <c r="F2752" s="79"/>
      <c r="G2752" s="79"/>
      <c r="H2752" s="79"/>
      <c r="I2752" s="79"/>
      <c r="J2752" s="79"/>
      <c r="K2752" s="79"/>
      <c r="L2752" s="79"/>
    </row>
    <row r="2753" spans="1:12">
      <c r="A2753" s="79"/>
      <c r="B2753" s="79"/>
      <c r="C2753" s="79"/>
      <c r="D2753" s="79"/>
      <c r="E2753" s="79"/>
      <c r="F2753" s="79"/>
      <c r="G2753" s="79"/>
      <c r="H2753" s="79"/>
      <c r="I2753" s="79"/>
      <c r="J2753" s="79"/>
      <c r="K2753" s="79"/>
      <c r="L2753" s="79"/>
    </row>
    <row r="2754" spans="1:12">
      <c r="A2754" s="79"/>
      <c r="B2754" s="79"/>
      <c r="C2754" s="79"/>
      <c r="D2754" s="79"/>
      <c r="E2754" s="79"/>
      <c r="F2754" s="79"/>
      <c r="G2754" s="79"/>
      <c r="H2754" s="79"/>
      <c r="I2754" s="79"/>
      <c r="J2754" s="79"/>
      <c r="K2754" s="79"/>
      <c r="L2754" s="79"/>
    </row>
    <row r="2755" spans="1:12">
      <c r="A2755" s="79"/>
      <c r="B2755" s="79"/>
      <c r="C2755" s="79"/>
      <c r="D2755" s="79"/>
      <c r="E2755" s="79"/>
      <c r="F2755" s="79"/>
      <c r="G2755" s="79"/>
      <c r="H2755" s="79"/>
      <c r="I2755" s="79"/>
      <c r="J2755" s="79"/>
      <c r="K2755" s="79"/>
      <c r="L2755" s="79"/>
    </row>
    <row r="2756" spans="1:12">
      <c r="A2756" s="79"/>
      <c r="B2756" s="79"/>
      <c r="C2756" s="79"/>
      <c r="D2756" s="79"/>
      <c r="E2756" s="79"/>
      <c r="F2756" s="79"/>
      <c r="G2756" s="79"/>
      <c r="H2756" s="79"/>
      <c r="I2756" s="79"/>
      <c r="J2756" s="79"/>
      <c r="K2756" s="79"/>
      <c r="L2756" s="79"/>
    </row>
    <row r="2757" spans="1:12">
      <c r="A2757" s="79"/>
      <c r="B2757" s="79"/>
      <c r="C2757" s="79"/>
      <c r="D2757" s="79"/>
      <c r="E2757" s="79"/>
      <c r="F2757" s="79"/>
      <c r="G2757" s="79"/>
      <c r="H2757" s="79"/>
      <c r="I2757" s="79"/>
      <c r="J2757" s="79"/>
      <c r="K2757" s="79"/>
      <c r="L2757" s="79"/>
    </row>
    <row r="2758" spans="1:12">
      <c r="A2758" s="79"/>
      <c r="B2758" s="79"/>
      <c r="C2758" s="79"/>
      <c r="D2758" s="79"/>
      <c r="E2758" s="79"/>
      <c r="F2758" s="79"/>
      <c r="G2758" s="79"/>
      <c r="H2758" s="79"/>
      <c r="I2758" s="79"/>
      <c r="J2758" s="79"/>
      <c r="K2758" s="79"/>
      <c r="L2758" s="79"/>
    </row>
    <row r="2759" spans="1:12">
      <c r="A2759" s="79"/>
      <c r="B2759" s="79"/>
      <c r="C2759" s="79"/>
      <c r="D2759" s="79"/>
      <c r="E2759" s="79"/>
      <c r="F2759" s="79"/>
      <c r="G2759" s="79"/>
      <c r="H2759" s="79"/>
      <c r="I2759" s="79"/>
      <c r="J2759" s="79"/>
      <c r="K2759" s="79"/>
      <c r="L2759" s="79"/>
    </row>
    <row r="2760" spans="1:12">
      <c r="A2760" s="79"/>
      <c r="B2760" s="79"/>
      <c r="C2760" s="79"/>
      <c r="D2760" s="79"/>
      <c r="E2760" s="79"/>
      <c r="F2760" s="79"/>
      <c r="G2760" s="79"/>
      <c r="H2760" s="79"/>
      <c r="I2760" s="79"/>
      <c r="J2760" s="79"/>
      <c r="K2760" s="79"/>
      <c r="L2760" s="79"/>
    </row>
    <row r="2761" spans="1:12">
      <c r="A2761" s="79"/>
      <c r="B2761" s="79"/>
      <c r="C2761" s="79"/>
      <c r="D2761" s="79"/>
      <c r="E2761" s="79"/>
      <c r="F2761" s="79"/>
      <c r="G2761" s="79"/>
      <c r="H2761" s="79"/>
      <c r="I2761" s="79"/>
      <c r="J2761" s="79"/>
      <c r="K2761" s="79"/>
      <c r="L2761" s="79"/>
    </row>
    <row r="2762" spans="1:12">
      <c r="A2762" s="79"/>
      <c r="B2762" s="79"/>
      <c r="C2762" s="79"/>
      <c r="D2762" s="79"/>
      <c r="E2762" s="79"/>
      <c r="F2762" s="79"/>
      <c r="G2762" s="79"/>
      <c r="H2762" s="79"/>
      <c r="I2762" s="79"/>
      <c r="J2762" s="79"/>
      <c r="K2762" s="79"/>
      <c r="L2762" s="79"/>
    </row>
    <row r="2763" spans="1:12">
      <c r="A2763" s="79"/>
      <c r="B2763" s="79"/>
      <c r="C2763" s="79"/>
      <c r="D2763" s="79"/>
      <c r="E2763" s="79"/>
      <c r="F2763" s="79"/>
      <c r="G2763" s="79"/>
      <c r="H2763" s="79"/>
      <c r="I2763" s="79"/>
      <c r="J2763" s="79"/>
      <c r="K2763" s="79"/>
      <c r="L2763" s="79"/>
    </row>
    <row r="2764" spans="1:12">
      <c r="A2764" s="79"/>
      <c r="B2764" s="79"/>
      <c r="C2764" s="79"/>
      <c r="D2764" s="79"/>
      <c r="E2764" s="79"/>
      <c r="F2764" s="79"/>
      <c r="G2764" s="79"/>
      <c r="H2764" s="79"/>
      <c r="I2764" s="79"/>
      <c r="J2764" s="79"/>
      <c r="K2764" s="79"/>
      <c r="L2764" s="79"/>
    </row>
    <row r="2765" spans="1:12">
      <c r="A2765" s="79"/>
      <c r="B2765" s="79"/>
      <c r="C2765" s="79"/>
      <c r="D2765" s="79"/>
      <c r="E2765" s="79"/>
      <c r="F2765" s="79"/>
      <c r="G2765" s="79"/>
      <c r="H2765" s="79"/>
      <c r="I2765" s="79"/>
      <c r="J2765" s="79"/>
      <c r="K2765" s="79"/>
      <c r="L2765" s="79"/>
    </row>
    <row r="2766" spans="1:12">
      <c r="A2766" s="79"/>
      <c r="B2766" s="79"/>
      <c r="C2766" s="79"/>
      <c r="D2766" s="79"/>
      <c r="E2766" s="79"/>
      <c r="F2766" s="79"/>
      <c r="G2766" s="79"/>
      <c r="H2766" s="79"/>
      <c r="I2766" s="79"/>
      <c r="J2766" s="79"/>
      <c r="K2766" s="79"/>
      <c r="L2766" s="79"/>
    </row>
    <row r="2767" spans="1:12">
      <c r="A2767" s="79"/>
      <c r="B2767" s="79"/>
      <c r="C2767" s="79"/>
      <c r="D2767" s="79"/>
      <c r="E2767" s="79"/>
      <c r="F2767" s="79"/>
      <c r="G2767" s="79"/>
      <c r="H2767" s="79"/>
      <c r="I2767" s="79"/>
      <c r="J2767" s="79"/>
      <c r="K2767" s="79"/>
      <c r="L2767" s="79"/>
    </row>
    <row r="2768" spans="1:12">
      <c r="A2768" s="79"/>
      <c r="B2768" s="79"/>
      <c r="C2768" s="79"/>
      <c r="D2768" s="79"/>
      <c r="E2768" s="79"/>
      <c r="F2768" s="79"/>
      <c r="G2768" s="79"/>
      <c r="H2768" s="79"/>
      <c r="I2768" s="79"/>
      <c r="J2768" s="79"/>
      <c r="K2768" s="79"/>
      <c r="L2768" s="79"/>
    </row>
    <row r="2769" spans="1:12">
      <c r="A2769" s="79"/>
      <c r="B2769" s="79"/>
      <c r="C2769" s="79"/>
      <c r="D2769" s="79"/>
      <c r="E2769" s="79"/>
      <c r="F2769" s="79"/>
      <c r="G2769" s="79"/>
      <c r="H2769" s="79"/>
      <c r="I2769" s="79"/>
      <c r="J2769" s="79"/>
      <c r="K2769" s="79"/>
      <c r="L2769" s="79"/>
    </row>
    <row r="2770" spans="1:12">
      <c r="A2770" s="79"/>
      <c r="B2770" s="79"/>
      <c r="C2770" s="79"/>
      <c r="D2770" s="79"/>
      <c r="E2770" s="79"/>
      <c r="F2770" s="79"/>
      <c r="G2770" s="79"/>
      <c r="H2770" s="79"/>
      <c r="I2770" s="79"/>
      <c r="J2770" s="79"/>
      <c r="K2770" s="79"/>
      <c r="L2770" s="79"/>
    </row>
    <row r="2771" spans="1:12">
      <c r="A2771" s="79"/>
      <c r="B2771" s="79"/>
      <c r="C2771" s="79"/>
      <c r="D2771" s="79"/>
      <c r="E2771" s="79"/>
      <c r="F2771" s="79"/>
      <c r="G2771" s="79"/>
      <c r="H2771" s="79"/>
      <c r="I2771" s="79"/>
      <c r="J2771" s="79"/>
      <c r="K2771" s="79"/>
      <c r="L2771" s="79"/>
    </row>
    <row r="2772" spans="1:12">
      <c r="A2772" s="79"/>
      <c r="B2772" s="79"/>
      <c r="C2772" s="79"/>
      <c r="D2772" s="79"/>
      <c r="E2772" s="79"/>
      <c r="F2772" s="79"/>
      <c r="G2772" s="79"/>
      <c r="H2772" s="79"/>
      <c r="I2772" s="79"/>
      <c r="J2772" s="79"/>
      <c r="K2772" s="79"/>
      <c r="L2772" s="79"/>
    </row>
    <row r="2773" spans="1:12">
      <c r="A2773" s="79"/>
      <c r="B2773" s="79"/>
      <c r="C2773" s="79"/>
      <c r="D2773" s="79"/>
      <c r="E2773" s="79"/>
      <c r="F2773" s="79"/>
      <c r="G2773" s="79"/>
      <c r="H2773" s="79"/>
      <c r="I2773" s="79"/>
      <c r="J2773" s="79"/>
      <c r="K2773" s="79"/>
      <c r="L2773" s="79"/>
    </row>
    <row r="2774" spans="1:12">
      <c r="A2774" s="79"/>
      <c r="B2774" s="79"/>
      <c r="C2774" s="79"/>
      <c r="D2774" s="79"/>
      <c r="E2774" s="79"/>
      <c r="F2774" s="79"/>
      <c r="G2774" s="79"/>
      <c r="H2774" s="79"/>
      <c r="I2774" s="79"/>
      <c r="J2774" s="79"/>
      <c r="K2774" s="79"/>
      <c r="L2774" s="79"/>
    </row>
    <row r="2775" spans="1:12">
      <c r="A2775" s="79"/>
      <c r="B2775" s="79"/>
      <c r="C2775" s="79"/>
      <c r="D2775" s="79"/>
      <c r="E2775" s="79"/>
      <c r="F2775" s="79"/>
      <c r="G2775" s="79"/>
      <c r="H2775" s="79"/>
      <c r="I2775" s="79"/>
      <c r="J2775" s="79"/>
      <c r="K2775" s="79"/>
      <c r="L2775" s="79"/>
    </row>
    <row r="2776" spans="1:12">
      <c r="A2776" s="79"/>
      <c r="B2776" s="79"/>
      <c r="C2776" s="79"/>
      <c r="D2776" s="79"/>
      <c r="E2776" s="79"/>
      <c r="F2776" s="79"/>
      <c r="G2776" s="79"/>
      <c r="H2776" s="79"/>
      <c r="I2776" s="79"/>
      <c r="J2776" s="79"/>
      <c r="K2776" s="79"/>
      <c r="L2776" s="79"/>
    </row>
    <row r="2777" spans="1:12">
      <c r="A2777" s="79"/>
      <c r="B2777" s="79"/>
      <c r="C2777" s="79"/>
      <c r="D2777" s="79"/>
      <c r="E2777" s="79"/>
      <c r="F2777" s="79"/>
      <c r="G2777" s="79"/>
      <c r="H2777" s="79"/>
      <c r="I2777" s="79"/>
      <c r="J2777" s="79"/>
      <c r="K2777" s="79"/>
      <c r="L2777" s="79"/>
    </row>
    <row r="2778" spans="1:12">
      <c r="A2778" s="79"/>
      <c r="B2778" s="79"/>
      <c r="C2778" s="79"/>
      <c r="D2778" s="79"/>
      <c r="E2778" s="79"/>
      <c r="F2778" s="79"/>
      <c r="G2778" s="79"/>
      <c r="H2778" s="79"/>
      <c r="I2778" s="79"/>
      <c r="J2778" s="79"/>
      <c r="K2778" s="79"/>
      <c r="L2778" s="79"/>
    </row>
    <row r="2779" spans="1:12">
      <c r="A2779" s="79"/>
      <c r="B2779" s="79"/>
      <c r="C2779" s="79"/>
      <c r="D2779" s="79"/>
      <c r="E2779" s="79"/>
      <c r="F2779" s="79"/>
      <c r="G2779" s="79"/>
      <c r="H2779" s="79"/>
      <c r="I2779" s="79"/>
      <c r="J2779" s="79"/>
      <c r="K2779" s="79"/>
      <c r="L2779" s="79"/>
    </row>
    <row r="2780" spans="1:12">
      <c r="A2780" s="79"/>
      <c r="B2780" s="79"/>
      <c r="C2780" s="79"/>
      <c r="D2780" s="79"/>
      <c r="E2780" s="79"/>
      <c r="F2780" s="79"/>
      <c r="G2780" s="79"/>
      <c r="H2780" s="79"/>
      <c r="I2780" s="79"/>
      <c r="J2780" s="79"/>
      <c r="K2780" s="79"/>
      <c r="L2780" s="79"/>
    </row>
    <row r="2781" spans="1:12">
      <c r="A2781" s="79"/>
      <c r="B2781" s="79"/>
      <c r="C2781" s="79"/>
      <c r="D2781" s="79"/>
      <c r="E2781" s="79"/>
      <c r="F2781" s="79"/>
      <c r="G2781" s="79"/>
      <c r="H2781" s="79"/>
      <c r="I2781" s="79"/>
      <c r="J2781" s="79"/>
      <c r="K2781" s="79"/>
      <c r="L2781" s="79"/>
    </row>
    <row r="2782" spans="1:12">
      <c r="A2782" s="79"/>
      <c r="B2782" s="79"/>
      <c r="C2782" s="79"/>
      <c r="D2782" s="79"/>
      <c r="E2782" s="79"/>
      <c r="F2782" s="79"/>
      <c r="G2782" s="79"/>
      <c r="H2782" s="79"/>
      <c r="I2782" s="79"/>
      <c r="J2782" s="79"/>
      <c r="K2782" s="79"/>
      <c r="L2782" s="79"/>
    </row>
    <row r="2783" spans="1:12">
      <c r="A2783" s="79"/>
      <c r="B2783" s="79"/>
      <c r="C2783" s="79"/>
      <c r="D2783" s="79"/>
      <c r="E2783" s="79"/>
      <c r="F2783" s="79"/>
      <c r="G2783" s="79"/>
      <c r="H2783" s="79"/>
      <c r="I2783" s="79"/>
      <c r="J2783" s="79"/>
      <c r="K2783" s="79"/>
      <c r="L2783" s="79"/>
    </row>
    <row r="2784" spans="1:12">
      <c r="A2784" s="79"/>
      <c r="B2784" s="79"/>
      <c r="C2784" s="79"/>
      <c r="D2784" s="79"/>
      <c r="E2784" s="79"/>
      <c r="F2784" s="79"/>
      <c r="G2784" s="79"/>
      <c r="H2784" s="79"/>
      <c r="I2784" s="79"/>
      <c r="J2784" s="79"/>
      <c r="K2784" s="79"/>
      <c r="L2784" s="79"/>
    </row>
    <row r="2785" spans="1:12">
      <c r="A2785" s="79"/>
      <c r="B2785" s="79"/>
      <c r="C2785" s="79"/>
      <c r="D2785" s="79"/>
      <c r="E2785" s="79"/>
      <c r="F2785" s="79"/>
      <c r="G2785" s="79"/>
      <c r="H2785" s="79"/>
      <c r="I2785" s="79"/>
      <c r="J2785" s="79"/>
      <c r="K2785" s="79"/>
      <c r="L2785" s="79"/>
    </row>
    <row r="2786" spans="1:12">
      <c r="A2786" s="79"/>
      <c r="B2786" s="79"/>
      <c r="C2786" s="79"/>
      <c r="D2786" s="79"/>
      <c r="E2786" s="79"/>
      <c r="F2786" s="79"/>
      <c r="G2786" s="79"/>
      <c r="H2786" s="79"/>
      <c r="I2786" s="79"/>
      <c r="J2786" s="79"/>
      <c r="K2786" s="79"/>
      <c r="L2786" s="79"/>
    </row>
    <row r="2787" spans="1:12">
      <c r="A2787" s="79"/>
      <c r="B2787" s="79"/>
      <c r="C2787" s="79"/>
      <c r="D2787" s="79"/>
      <c r="E2787" s="79"/>
      <c r="F2787" s="79"/>
      <c r="G2787" s="79"/>
      <c r="H2787" s="79"/>
      <c r="I2787" s="79"/>
      <c r="J2787" s="79"/>
      <c r="K2787" s="79"/>
      <c r="L2787" s="79"/>
    </row>
    <row r="2788" spans="1:12">
      <c r="A2788" s="79"/>
      <c r="B2788" s="79"/>
      <c r="C2788" s="79"/>
      <c r="D2788" s="79"/>
      <c r="E2788" s="79"/>
      <c r="F2788" s="79"/>
      <c r="G2788" s="79"/>
      <c r="H2788" s="79"/>
      <c r="I2788" s="79"/>
      <c r="J2788" s="79"/>
      <c r="K2788" s="79"/>
      <c r="L2788" s="79"/>
    </row>
    <row r="2789" spans="1:12">
      <c r="A2789" s="79"/>
      <c r="B2789" s="79"/>
      <c r="C2789" s="79"/>
      <c r="D2789" s="79"/>
      <c r="E2789" s="79"/>
      <c r="F2789" s="79"/>
      <c r="G2789" s="79"/>
      <c r="H2789" s="79"/>
      <c r="I2789" s="79"/>
      <c r="J2789" s="79"/>
      <c r="K2789" s="79"/>
      <c r="L2789" s="79"/>
    </row>
    <row r="2790" spans="1:12">
      <c r="A2790" s="79"/>
      <c r="B2790" s="79"/>
      <c r="C2790" s="79"/>
      <c r="D2790" s="79"/>
      <c r="E2790" s="79"/>
      <c r="F2790" s="79"/>
      <c r="G2790" s="79"/>
      <c r="H2790" s="79"/>
      <c r="I2790" s="79"/>
      <c r="J2790" s="79"/>
      <c r="K2790" s="79"/>
      <c r="L2790" s="79"/>
    </row>
    <row r="2791" spans="1:12">
      <c r="A2791" s="79"/>
      <c r="B2791" s="79"/>
      <c r="C2791" s="79"/>
      <c r="D2791" s="79"/>
      <c r="E2791" s="79"/>
      <c r="F2791" s="79"/>
      <c r="G2791" s="79"/>
      <c r="H2791" s="79"/>
      <c r="I2791" s="79"/>
      <c r="J2791" s="79"/>
      <c r="K2791" s="79"/>
      <c r="L2791" s="79"/>
    </row>
    <row r="2792" spans="1:12">
      <c r="A2792" s="79"/>
      <c r="B2792" s="79"/>
      <c r="C2792" s="79"/>
      <c r="D2792" s="79"/>
      <c r="E2792" s="79"/>
      <c r="F2792" s="79"/>
      <c r="G2792" s="79"/>
      <c r="H2792" s="79"/>
      <c r="I2792" s="79"/>
      <c r="J2792" s="79"/>
      <c r="K2792" s="79"/>
      <c r="L2792" s="79"/>
    </row>
    <row r="2793" spans="1:12">
      <c r="A2793" s="79"/>
      <c r="B2793" s="79"/>
      <c r="C2793" s="79"/>
      <c r="D2793" s="79"/>
      <c r="E2793" s="79"/>
      <c r="F2793" s="79"/>
      <c r="G2793" s="79"/>
      <c r="H2793" s="79"/>
      <c r="I2793" s="79"/>
      <c r="J2793" s="79"/>
      <c r="K2793" s="79"/>
      <c r="L2793" s="79"/>
    </row>
    <row r="2794" spans="1:12">
      <c r="A2794" s="79"/>
      <c r="B2794" s="79"/>
      <c r="C2794" s="79"/>
      <c r="D2794" s="79"/>
      <c r="E2794" s="79"/>
      <c r="F2794" s="79"/>
      <c r="G2794" s="79"/>
      <c r="H2794" s="79"/>
      <c r="I2794" s="79"/>
      <c r="J2794" s="79"/>
      <c r="K2794" s="79"/>
      <c r="L2794" s="79"/>
    </row>
    <row r="2795" spans="1:12">
      <c r="A2795" s="79"/>
      <c r="B2795" s="79"/>
      <c r="C2795" s="79"/>
      <c r="D2795" s="79"/>
      <c r="E2795" s="79"/>
      <c r="F2795" s="79"/>
      <c r="G2795" s="79"/>
      <c r="H2795" s="79"/>
      <c r="I2795" s="79"/>
      <c r="J2795" s="79"/>
      <c r="K2795" s="79"/>
      <c r="L2795" s="79"/>
    </row>
    <row r="2796" spans="1:12">
      <c r="A2796" s="79"/>
      <c r="B2796" s="79"/>
      <c r="C2796" s="79"/>
      <c r="D2796" s="79"/>
      <c r="E2796" s="79"/>
      <c r="F2796" s="79"/>
      <c r="G2796" s="79"/>
      <c r="H2796" s="79"/>
      <c r="I2796" s="79"/>
      <c r="J2796" s="79"/>
      <c r="K2796" s="79"/>
      <c r="L2796" s="79"/>
    </row>
    <row r="2797" spans="1:12">
      <c r="A2797" s="79"/>
      <c r="B2797" s="79"/>
      <c r="C2797" s="79"/>
      <c r="D2797" s="79"/>
      <c r="E2797" s="79"/>
      <c r="F2797" s="79"/>
      <c r="G2797" s="79"/>
      <c r="H2797" s="79"/>
      <c r="I2797" s="79"/>
      <c r="J2797" s="79"/>
      <c r="K2797" s="79"/>
      <c r="L2797" s="79"/>
    </row>
    <row r="2798" spans="1:12">
      <c r="A2798" s="79"/>
      <c r="B2798" s="79"/>
      <c r="C2798" s="79"/>
      <c r="D2798" s="79"/>
      <c r="E2798" s="79"/>
      <c r="F2798" s="79"/>
      <c r="G2798" s="79"/>
      <c r="H2798" s="79"/>
      <c r="I2798" s="79"/>
      <c r="J2798" s="79"/>
      <c r="K2798" s="79"/>
      <c r="L2798" s="79"/>
    </row>
    <row r="2799" spans="1:12">
      <c r="A2799" s="79"/>
      <c r="B2799" s="79"/>
      <c r="C2799" s="79"/>
      <c r="D2799" s="79"/>
      <c r="E2799" s="79"/>
      <c r="F2799" s="79"/>
      <c r="G2799" s="79"/>
      <c r="H2799" s="79"/>
      <c r="I2799" s="79"/>
      <c r="J2799" s="79"/>
      <c r="K2799" s="79"/>
      <c r="L2799" s="79"/>
    </row>
    <row r="2800" spans="1:12">
      <c r="A2800" s="79"/>
      <c r="B2800" s="79"/>
      <c r="C2800" s="79"/>
      <c r="D2800" s="79"/>
      <c r="E2800" s="79"/>
      <c r="F2800" s="79"/>
      <c r="G2800" s="79"/>
      <c r="H2800" s="79"/>
      <c r="I2800" s="79"/>
      <c r="J2800" s="79"/>
      <c r="K2800" s="79"/>
      <c r="L2800" s="79"/>
    </row>
    <row r="2801" spans="1:12">
      <c r="A2801" s="79"/>
      <c r="B2801" s="79"/>
      <c r="C2801" s="79"/>
      <c r="D2801" s="79"/>
      <c r="E2801" s="79"/>
      <c r="F2801" s="79"/>
      <c r="G2801" s="79"/>
      <c r="H2801" s="79"/>
      <c r="I2801" s="79"/>
      <c r="J2801" s="79"/>
      <c r="K2801" s="79"/>
      <c r="L2801" s="79"/>
    </row>
    <row r="2802" spans="1:12">
      <c r="A2802" s="79"/>
      <c r="B2802" s="79"/>
      <c r="C2802" s="79"/>
      <c r="D2802" s="79"/>
      <c r="E2802" s="79"/>
      <c r="F2802" s="79"/>
      <c r="G2802" s="79"/>
      <c r="H2802" s="79"/>
      <c r="I2802" s="79"/>
      <c r="J2802" s="79"/>
      <c r="K2802" s="79"/>
      <c r="L2802" s="79"/>
    </row>
    <row r="2803" spans="1:12">
      <c r="A2803" s="79"/>
      <c r="B2803" s="79"/>
      <c r="C2803" s="79"/>
      <c r="D2803" s="79"/>
      <c r="E2803" s="79"/>
      <c r="F2803" s="79"/>
      <c r="G2803" s="79"/>
      <c r="H2803" s="79"/>
      <c r="I2803" s="79"/>
      <c r="J2803" s="79"/>
      <c r="K2803" s="79"/>
      <c r="L2803" s="79"/>
    </row>
    <row r="2804" spans="1:12">
      <c r="A2804" s="79"/>
      <c r="B2804" s="79"/>
      <c r="C2804" s="79"/>
      <c r="D2804" s="79"/>
      <c r="E2804" s="79"/>
      <c r="F2804" s="79"/>
      <c r="G2804" s="79"/>
      <c r="H2804" s="79"/>
      <c r="I2804" s="79"/>
      <c r="J2804" s="79"/>
      <c r="K2804" s="79"/>
      <c r="L2804" s="79"/>
    </row>
    <row r="2805" spans="1:12">
      <c r="A2805" s="79"/>
      <c r="B2805" s="79"/>
      <c r="C2805" s="79"/>
      <c r="D2805" s="79"/>
      <c r="E2805" s="79"/>
      <c r="F2805" s="79"/>
      <c r="G2805" s="79"/>
      <c r="H2805" s="79"/>
      <c r="I2805" s="79"/>
      <c r="J2805" s="79"/>
      <c r="K2805" s="79"/>
      <c r="L2805" s="79"/>
    </row>
    <row r="2806" spans="1:12">
      <c r="A2806" s="79"/>
      <c r="B2806" s="79"/>
      <c r="C2806" s="79"/>
      <c r="D2806" s="79"/>
      <c r="E2806" s="79"/>
      <c r="F2806" s="79"/>
      <c r="G2806" s="79"/>
      <c r="H2806" s="79"/>
      <c r="I2806" s="79"/>
      <c r="J2806" s="79"/>
      <c r="K2806" s="79"/>
      <c r="L2806" s="79"/>
    </row>
    <row r="2807" spans="1:12">
      <c r="A2807" s="79"/>
      <c r="B2807" s="79"/>
      <c r="C2807" s="79"/>
      <c r="D2807" s="79"/>
      <c r="E2807" s="79"/>
      <c r="F2807" s="79"/>
      <c r="G2807" s="79"/>
      <c r="H2807" s="79"/>
      <c r="I2807" s="79"/>
      <c r="J2807" s="79"/>
      <c r="K2807" s="79"/>
      <c r="L2807" s="79"/>
    </row>
    <row r="2808" spans="1:12">
      <c r="A2808" s="79"/>
      <c r="B2808" s="79"/>
      <c r="C2808" s="79"/>
      <c r="D2808" s="79"/>
      <c r="E2808" s="79"/>
      <c r="F2808" s="79"/>
      <c r="G2808" s="79"/>
      <c r="H2808" s="79"/>
      <c r="I2808" s="79"/>
      <c r="J2808" s="79"/>
      <c r="K2808" s="79"/>
      <c r="L2808" s="79"/>
    </row>
    <row r="2809" spans="1:12">
      <c r="A2809" s="79"/>
      <c r="B2809" s="79"/>
      <c r="C2809" s="79"/>
      <c r="D2809" s="79"/>
      <c r="E2809" s="79"/>
      <c r="F2809" s="79"/>
      <c r="G2809" s="79"/>
      <c r="H2809" s="79"/>
      <c r="I2809" s="79"/>
      <c r="J2809" s="79"/>
      <c r="K2809" s="79"/>
      <c r="L2809" s="79"/>
    </row>
    <row r="2810" spans="1:12">
      <c r="A2810" s="79"/>
      <c r="B2810" s="79"/>
      <c r="C2810" s="79"/>
      <c r="D2810" s="79"/>
      <c r="E2810" s="79"/>
      <c r="F2810" s="79"/>
      <c r="G2810" s="79"/>
      <c r="H2810" s="79"/>
      <c r="I2810" s="79"/>
      <c r="J2810" s="79"/>
      <c r="K2810" s="79"/>
      <c r="L2810" s="79"/>
    </row>
    <row r="2811" spans="1:12">
      <c r="A2811" s="79"/>
      <c r="B2811" s="79"/>
      <c r="C2811" s="79"/>
      <c r="D2811" s="79"/>
      <c r="E2811" s="79"/>
      <c r="F2811" s="79"/>
      <c r="G2811" s="79"/>
      <c r="H2811" s="79"/>
      <c r="I2811" s="79"/>
      <c r="J2811" s="79"/>
      <c r="K2811" s="79"/>
      <c r="L2811" s="79"/>
    </row>
    <row r="2812" spans="1:12">
      <c r="A2812" s="79"/>
      <c r="B2812" s="79"/>
      <c r="C2812" s="79"/>
      <c r="D2812" s="79"/>
      <c r="E2812" s="79"/>
      <c r="F2812" s="79"/>
      <c r="G2812" s="79"/>
      <c r="H2812" s="79"/>
      <c r="I2812" s="79"/>
      <c r="J2812" s="79"/>
      <c r="K2812" s="79"/>
      <c r="L2812" s="79"/>
    </row>
    <row r="2813" spans="1:12">
      <c r="A2813" s="79"/>
      <c r="B2813" s="79"/>
      <c r="C2813" s="79"/>
      <c r="D2813" s="79"/>
      <c r="E2813" s="79"/>
      <c r="F2813" s="79"/>
      <c r="G2813" s="79"/>
      <c r="H2813" s="79"/>
      <c r="I2813" s="79"/>
      <c r="J2813" s="79"/>
      <c r="K2813" s="79"/>
      <c r="L2813" s="79"/>
    </row>
    <row r="2814" spans="1:12">
      <c r="A2814" s="79"/>
      <c r="B2814" s="79"/>
      <c r="C2814" s="79"/>
      <c r="D2814" s="79"/>
      <c r="E2814" s="79"/>
      <c r="F2814" s="79"/>
      <c r="G2814" s="79"/>
      <c r="H2814" s="79"/>
      <c r="I2814" s="79"/>
      <c r="J2814" s="79"/>
      <c r="K2814" s="79"/>
      <c r="L2814" s="79"/>
    </row>
    <row r="2815" spans="1:12">
      <c r="A2815" s="79"/>
      <c r="B2815" s="79"/>
      <c r="C2815" s="79"/>
      <c r="D2815" s="79"/>
      <c r="E2815" s="79"/>
      <c r="F2815" s="79"/>
      <c r="G2815" s="79"/>
      <c r="H2815" s="79"/>
      <c r="I2815" s="79"/>
      <c r="J2815" s="79"/>
      <c r="K2815" s="79"/>
      <c r="L2815" s="79"/>
    </row>
    <row r="2816" spans="1:12">
      <c r="A2816" s="79"/>
      <c r="B2816" s="79"/>
      <c r="C2816" s="79"/>
      <c r="D2816" s="79"/>
      <c r="E2816" s="79"/>
      <c r="F2816" s="79"/>
      <c r="G2816" s="79"/>
      <c r="H2816" s="79"/>
      <c r="I2816" s="79"/>
      <c r="J2816" s="79"/>
      <c r="K2816" s="79"/>
      <c r="L2816" s="79"/>
    </row>
    <row r="2817" spans="1:12">
      <c r="A2817" s="79"/>
      <c r="B2817" s="79"/>
      <c r="C2817" s="79"/>
      <c r="D2817" s="79"/>
      <c r="E2817" s="79"/>
      <c r="F2817" s="79"/>
      <c r="G2817" s="79"/>
      <c r="H2817" s="79"/>
      <c r="I2817" s="79"/>
      <c r="J2817" s="79"/>
      <c r="K2817" s="79"/>
      <c r="L2817" s="79"/>
    </row>
    <row r="2818" spans="1:12">
      <c r="A2818" s="79"/>
      <c r="B2818" s="79"/>
      <c r="C2818" s="79"/>
      <c r="D2818" s="79"/>
      <c r="E2818" s="79"/>
      <c r="F2818" s="79"/>
      <c r="G2818" s="79"/>
      <c r="H2818" s="79"/>
      <c r="I2818" s="79"/>
      <c r="J2818" s="79"/>
      <c r="K2818" s="79"/>
      <c r="L2818" s="79"/>
    </row>
    <row r="2819" spans="1:12">
      <c r="A2819" s="79"/>
      <c r="B2819" s="79"/>
      <c r="C2819" s="79"/>
      <c r="D2819" s="79"/>
      <c r="E2819" s="79"/>
      <c r="F2819" s="79"/>
      <c r="G2819" s="79"/>
      <c r="H2819" s="79"/>
      <c r="I2819" s="79"/>
      <c r="J2819" s="79"/>
      <c r="K2819" s="79"/>
      <c r="L2819" s="79"/>
    </row>
    <row r="2820" spans="1:12">
      <c r="A2820" s="79"/>
      <c r="B2820" s="79"/>
      <c r="C2820" s="79"/>
      <c r="D2820" s="79"/>
      <c r="E2820" s="79"/>
      <c r="F2820" s="79"/>
      <c r="G2820" s="79"/>
      <c r="H2820" s="79"/>
      <c r="I2820" s="79"/>
      <c r="J2820" s="79"/>
      <c r="K2820" s="79"/>
      <c r="L2820" s="79"/>
    </row>
    <row r="2821" spans="1:12">
      <c r="A2821" s="79"/>
      <c r="B2821" s="79"/>
      <c r="C2821" s="79"/>
      <c r="D2821" s="79"/>
      <c r="E2821" s="79"/>
      <c r="F2821" s="79"/>
      <c r="G2821" s="79"/>
      <c r="H2821" s="79"/>
      <c r="I2821" s="79"/>
      <c r="J2821" s="79"/>
      <c r="K2821" s="79"/>
      <c r="L2821" s="79"/>
    </row>
    <row r="2822" spans="1:12">
      <c r="A2822" s="79"/>
      <c r="B2822" s="79"/>
      <c r="C2822" s="79"/>
      <c r="D2822" s="79"/>
      <c r="E2822" s="79"/>
      <c r="F2822" s="79"/>
      <c r="G2822" s="79"/>
      <c r="H2822" s="79"/>
      <c r="I2822" s="79"/>
      <c r="J2822" s="79"/>
      <c r="K2822" s="79"/>
      <c r="L2822" s="79"/>
    </row>
    <row r="2823" spans="1:12">
      <c r="A2823" s="79"/>
      <c r="B2823" s="79"/>
      <c r="C2823" s="79"/>
      <c r="D2823" s="79"/>
      <c r="E2823" s="79"/>
      <c r="F2823" s="79"/>
      <c r="G2823" s="79"/>
      <c r="H2823" s="79"/>
      <c r="I2823" s="79"/>
      <c r="J2823" s="79"/>
      <c r="K2823" s="79"/>
      <c r="L2823" s="79"/>
    </row>
    <row r="2824" spans="1:12">
      <c r="A2824" s="79"/>
      <c r="B2824" s="79"/>
      <c r="C2824" s="79"/>
      <c r="D2824" s="79"/>
      <c r="E2824" s="79"/>
      <c r="F2824" s="79"/>
      <c r="G2824" s="79"/>
      <c r="H2824" s="79"/>
      <c r="I2824" s="79"/>
      <c r="J2824" s="79"/>
      <c r="K2824" s="79"/>
      <c r="L2824" s="79"/>
    </row>
    <row r="2825" spans="1:12">
      <c r="A2825" s="79"/>
      <c r="B2825" s="79"/>
      <c r="C2825" s="79"/>
      <c r="D2825" s="79"/>
      <c r="E2825" s="79"/>
      <c r="F2825" s="79"/>
      <c r="G2825" s="79"/>
      <c r="H2825" s="79"/>
      <c r="I2825" s="79"/>
      <c r="J2825" s="79"/>
      <c r="K2825" s="79"/>
      <c r="L2825" s="79"/>
    </row>
    <row r="2826" spans="1:12">
      <c r="A2826" s="79"/>
      <c r="B2826" s="79"/>
      <c r="C2826" s="79"/>
      <c r="D2826" s="79"/>
      <c r="E2826" s="79"/>
      <c r="F2826" s="79"/>
      <c r="G2826" s="79"/>
      <c r="H2826" s="79"/>
      <c r="I2826" s="79"/>
      <c r="J2826" s="79"/>
      <c r="K2826" s="79"/>
      <c r="L2826" s="79"/>
    </row>
    <row r="2827" spans="1:12">
      <c r="A2827" s="79"/>
      <c r="B2827" s="79"/>
      <c r="C2827" s="79"/>
      <c r="D2827" s="79"/>
      <c r="E2827" s="79"/>
      <c r="F2827" s="79"/>
      <c r="G2827" s="79"/>
      <c r="H2827" s="79"/>
      <c r="I2827" s="79"/>
      <c r="J2827" s="79"/>
      <c r="K2827" s="79"/>
      <c r="L2827" s="79"/>
    </row>
    <row r="2828" spans="1:12">
      <c r="A2828" s="79"/>
      <c r="B2828" s="79"/>
      <c r="C2828" s="79"/>
      <c r="D2828" s="79"/>
      <c r="E2828" s="79"/>
      <c r="F2828" s="79"/>
      <c r="G2828" s="79"/>
      <c r="H2828" s="79"/>
      <c r="I2828" s="79"/>
      <c r="J2828" s="79"/>
      <c r="K2828" s="79"/>
      <c r="L2828" s="79"/>
    </row>
    <row r="2829" spans="1:12">
      <c r="A2829" s="79"/>
      <c r="B2829" s="79"/>
      <c r="C2829" s="79"/>
      <c r="D2829" s="79"/>
      <c r="E2829" s="79"/>
      <c r="F2829" s="79"/>
      <c r="G2829" s="79"/>
      <c r="H2829" s="79"/>
      <c r="I2829" s="79"/>
      <c r="J2829" s="79"/>
      <c r="K2829" s="79"/>
      <c r="L2829" s="79"/>
    </row>
    <row r="2830" spans="1:12">
      <c r="A2830" s="79"/>
      <c r="B2830" s="79"/>
      <c r="C2830" s="79"/>
      <c r="D2830" s="79"/>
      <c r="E2830" s="79"/>
      <c r="F2830" s="79"/>
      <c r="G2830" s="79"/>
      <c r="H2830" s="79"/>
      <c r="I2830" s="79"/>
      <c r="J2830" s="79"/>
      <c r="K2830" s="79"/>
      <c r="L2830" s="79"/>
    </row>
    <row r="2831" spans="1:12">
      <c r="A2831" s="79"/>
      <c r="B2831" s="79"/>
      <c r="C2831" s="79"/>
      <c r="D2831" s="79"/>
      <c r="E2831" s="79"/>
      <c r="F2831" s="79"/>
      <c r="G2831" s="79"/>
      <c r="H2831" s="79"/>
      <c r="I2831" s="79"/>
      <c r="J2831" s="79"/>
      <c r="K2831" s="79"/>
      <c r="L2831" s="79"/>
    </row>
    <row r="2832" spans="1:12">
      <c r="A2832" s="79"/>
      <c r="B2832" s="79"/>
      <c r="C2832" s="79"/>
      <c r="D2832" s="79"/>
      <c r="E2832" s="79"/>
      <c r="F2832" s="79"/>
      <c r="G2832" s="79"/>
      <c r="H2832" s="79"/>
      <c r="I2832" s="79"/>
      <c r="J2832" s="79"/>
      <c r="K2832" s="79"/>
      <c r="L2832" s="79"/>
    </row>
    <row r="2833" spans="1:12">
      <c r="A2833" s="79"/>
      <c r="B2833" s="79"/>
      <c r="C2833" s="79"/>
      <c r="D2833" s="79"/>
      <c r="E2833" s="79"/>
      <c r="F2833" s="79"/>
      <c r="G2833" s="79"/>
      <c r="H2833" s="79"/>
      <c r="I2833" s="79"/>
      <c r="J2833" s="79"/>
      <c r="K2833" s="79"/>
      <c r="L2833" s="79"/>
    </row>
    <row r="2834" spans="1:12">
      <c r="A2834" s="79"/>
      <c r="B2834" s="79"/>
      <c r="C2834" s="79"/>
      <c r="D2834" s="79"/>
      <c r="E2834" s="79"/>
      <c r="F2834" s="79"/>
      <c r="G2834" s="79"/>
      <c r="H2834" s="79"/>
      <c r="I2834" s="79"/>
      <c r="J2834" s="79"/>
      <c r="K2834" s="79"/>
      <c r="L2834" s="79"/>
    </row>
    <row r="2835" spans="1:12">
      <c r="A2835" s="79"/>
      <c r="B2835" s="79"/>
      <c r="C2835" s="79"/>
      <c r="D2835" s="79"/>
      <c r="E2835" s="79"/>
      <c r="F2835" s="79"/>
      <c r="G2835" s="79"/>
      <c r="H2835" s="79"/>
      <c r="I2835" s="79"/>
      <c r="J2835" s="79"/>
      <c r="K2835" s="79"/>
      <c r="L2835" s="79"/>
    </row>
    <row r="2836" spans="1:12">
      <c r="A2836" s="79"/>
      <c r="B2836" s="79"/>
      <c r="C2836" s="79"/>
      <c r="D2836" s="79"/>
      <c r="E2836" s="79"/>
      <c r="F2836" s="79"/>
      <c r="G2836" s="79"/>
      <c r="H2836" s="79"/>
      <c r="I2836" s="79"/>
      <c r="J2836" s="79"/>
      <c r="K2836" s="79"/>
      <c r="L2836" s="79"/>
    </row>
    <row r="2837" spans="1:12">
      <c r="A2837" s="79"/>
      <c r="B2837" s="79"/>
      <c r="C2837" s="79"/>
      <c r="D2837" s="79"/>
      <c r="E2837" s="79"/>
      <c r="F2837" s="79"/>
      <c r="G2837" s="79"/>
      <c r="H2837" s="79"/>
      <c r="I2837" s="79"/>
      <c r="J2837" s="79"/>
      <c r="K2837" s="79"/>
      <c r="L2837" s="79"/>
    </row>
    <row r="2838" spans="1:12">
      <c r="A2838" s="79"/>
      <c r="B2838" s="79"/>
      <c r="C2838" s="79"/>
      <c r="D2838" s="79"/>
      <c r="E2838" s="79"/>
      <c r="F2838" s="79"/>
      <c r="G2838" s="79"/>
      <c r="H2838" s="79"/>
      <c r="I2838" s="79"/>
      <c r="J2838" s="79"/>
      <c r="K2838" s="79"/>
      <c r="L2838" s="79"/>
    </row>
    <row r="2839" spans="1:12">
      <c r="A2839" s="79"/>
      <c r="B2839" s="79"/>
      <c r="C2839" s="79"/>
      <c r="D2839" s="79"/>
      <c r="E2839" s="79"/>
      <c r="F2839" s="79"/>
      <c r="G2839" s="79"/>
      <c r="H2839" s="79"/>
      <c r="I2839" s="79"/>
      <c r="J2839" s="79"/>
      <c r="K2839" s="79"/>
      <c r="L2839" s="79"/>
    </row>
    <row r="2840" spans="1:12">
      <c r="A2840" s="79"/>
      <c r="B2840" s="79"/>
      <c r="C2840" s="79"/>
      <c r="D2840" s="79"/>
      <c r="E2840" s="79"/>
      <c r="F2840" s="79"/>
      <c r="G2840" s="79"/>
      <c r="H2840" s="79"/>
      <c r="I2840" s="79"/>
      <c r="J2840" s="79"/>
      <c r="K2840" s="79"/>
      <c r="L2840" s="79"/>
    </row>
    <row r="2841" spans="1:12">
      <c r="A2841" s="79"/>
      <c r="B2841" s="79"/>
      <c r="C2841" s="79"/>
      <c r="D2841" s="79"/>
      <c r="E2841" s="79"/>
      <c r="F2841" s="79"/>
      <c r="G2841" s="79"/>
      <c r="H2841" s="79"/>
      <c r="I2841" s="79"/>
      <c r="J2841" s="79"/>
      <c r="K2841" s="79"/>
      <c r="L2841" s="79"/>
    </row>
    <row r="2842" spans="1:12">
      <c r="A2842" s="79"/>
      <c r="B2842" s="79"/>
      <c r="C2842" s="79"/>
      <c r="D2842" s="79"/>
      <c r="E2842" s="79"/>
      <c r="F2842" s="79"/>
      <c r="G2842" s="79"/>
      <c r="H2842" s="79"/>
      <c r="I2842" s="79"/>
      <c r="J2842" s="79"/>
      <c r="K2842" s="79"/>
      <c r="L2842" s="79"/>
    </row>
    <row r="2843" spans="1:12">
      <c r="A2843" s="79"/>
      <c r="B2843" s="79"/>
      <c r="C2843" s="79"/>
      <c r="D2843" s="79"/>
      <c r="E2843" s="79"/>
      <c r="F2843" s="79"/>
      <c r="G2843" s="79"/>
      <c r="H2843" s="79"/>
      <c r="I2843" s="79"/>
      <c r="J2843" s="79"/>
      <c r="K2843" s="79"/>
      <c r="L2843" s="79"/>
    </row>
    <row r="2844" spans="1:12">
      <c r="A2844" s="79"/>
      <c r="B2844" s="79"/>
      <c r="C2844" s="79"/>
      <c r="D2844" s="79"/>
      <c r="E2844" s="79"/>
      <c r="F2844" s="79"/>
      <c r="G2844" s="79"/>
      <c r="H2844" s="79"/>
      <c r="I2844" s="79"/>
      <c r="J2844" s="79"/>
      <c r="K2844" s="79"/>
      <c r="L2844" s="79"/>
    </row>
    <row r="2845" spans="1:12">
      <c r="A2845" s="79"/>
      <c r="B2845" s="79"/>
      <c r="C2845" s="79"/>
      <c r="D2845" s="79"/>
      <c r="E2845" s="79"/>
      <c r="F2845" s="79"/>
      <c r="G2845" s="79"/>
      <c r="H2845" s="79"/>
      <c r="I2845" s="79"/>
      <c r="J2845" s="79"/>
      <c r="K2845" s="79"/>
      <c r="L2845" s="79"/>
    </row>
    <row r="2846" spans="1:12">
      <c r="A2846" s="79"/>
      <c r="B2846" s="79"/>
      <c r="C2846" s="79"/>
      <c r="D2846" s="79"/>
      <c r="E2846" s="79"/>
      <c r="F2846" s="79"/>
      <c r="G2846" s="79"/>
      <c r="H2846" s="79"/>
      <c r="I2846" s="79"/>
      <c r="J2846" s="79"/>
      <c r="K2846" s="79"/>
      <c r="L2846" s="79"/>
    </row>
    <row r="2847" spans="1:12">
      <c r="A2847" s="79"/>
      <c r="B2847" s="79"/>
      <c r="C2847" s="79"/>
      <c r="D2847" s="79"/>
      <c r="E2847" s="79"/>
      <c r="F2847" s="79"/>
      <c r="G2847" s="79"/>
      <c r="H2847" s="79"/>
      <c r="I2847" s="79"/>
      <c r="J2847" s="79"/>
      <c r="K2847" s="79"/>
      <c r="L2847" s="79"/>
    </row>
    <row r="2848" spans="1:12">
      <c r="A2848" s="79"/>
      <c r="B2848" s="79"/>
      <c r="C2848" s="79"/>
      <c r="D2848" s="79"/>
      <c r="E2848" s="79"/>
      <c r="F2848" s="79"/>
      <c r="G2848" s="79"/>
      <c r="H2848" s="79"/>
      <c r="I2848" s="79"/>
      <c r="J2848" s="79"/>
      <c r="K2848" s="79"/>
      <c r="L2848" s="79"/>
    </row>
    <row r="2849" spans="1:12">
      <c r="A2849" s="79"/>
      <c r="B2849" s="79"/>
      <c r="C2849" s="79"/>
      <c r="D2849" s="79"/>
      <c r="E2849" s="79"/>
      <c r="F2849" s="79"/>
      <c r="G2849" s="79"/>
      <c r="H2849" s="79"/>
      <c r="I2849" s="79"/>
      <c r="J2849" s="79"/>
      <c r="K2849" s="79"/>
      <c r="L2849" s="79"/>
    </row>
    <row r="2850" spans="1:12">
      <c r="A2850" s="79"/>
      <c r="B2850" s="79"/>
      <c r="C2850" s="79"/>
      <c r="D2850" s="79"/>
      <c r="E2850" s="79"/>
      <c r="F2850" s="79"/>
      <c r="G2850" s="79"/>
      <c r="H2850" s="79"/>
      <c r="I2850" s="79"/>
      <c r="J2850" s="79"/>
      <c r="K2850" s="79"/>
      <c r="L2850" s="79"/>
    </row>
    <row r="2851" spans="1:12">
      <c r="A2851" s="79"/>
      <c r="B2851" s="79"/>
      <c r="C2851" s="79"/>
      <c r="D2851" s="79"/>
      <c r="E2851" s="79"/>
      <c r="F2851" s="79"/>
      <c r="G2851" s="79"/>
      <c r="H2851" s="79"/>
      <c r="I2851" s="79"/>
      <c r="J2851" s="79"/>
      <c r="K2851" s="79"/>
      <c r="L2851" s="79"/>
    </row>
    <row r="2852" spans="1:12">
      <c r="A2852" s="79"/>
      <c r="B2852" s="79"/>
      <c r="C2852" s="79"/>
      <c r="D2852" s="79"/>
      <c r="E2852" s="79"/>
      <c r="F2852" s="79"/>
      <c r="G2852" s="79"/>
      <c r="H2852" s="79"/>
      <c r="I2852" s="79"/>
      <c r="J2852" s="79"/>
      <c r="K2852" s="79"/>
      <c r="L2852" s="79"/>
    </row>
    <row r="2853" spans="1:12">
      <c r="A2853" s="79"/>
      <c r="B2853" s="79"/>
      <c r="C2853" s="79"/>
      <c r="D2853" s="79"/>
      <c r="E2853" s="79"/>
      <c r="F2853" s="79"/>
      <c r="G2853" s="79"/>
      <c r="H2853" s="79"/>
      <c r="I2853" s="79"/>
      <c r="J2853" s="79"/>
      <c r="K2853" s="79"/>
      <c r="L2853" s="79"/>
    </row>
    <row r="2854" spans="1:12">
      <c r="A2854" s="79"/>
      <c r="B2854" s="79"/>
      <c r="C2854" s="79"/>
      <c r="D2854" s="79"/>
      <c r="E2854" s="79"/>
      <c r="F2854" s="79"/>
      <c r="G2854" s="79"/>
      <c r="H2854" s="79"/>
      <c r="I2854" s="79"/>
      <c r="J2854" s="79"/>
      <c r="K2854" s="79"/>
      <c r="L2854" s="79"/>
    </row>
    <row r="2855" spans="1:12">
      <c r="A2855" s="79"/>
      <c r="B2855" s="79"/>
      <c r="C2855" s="79"/>
      <c r="D2855" s="79"/>
      <c r="E2855" s="79"/>
      <c r="F2855" s="79"/>
      <c r="G2855" s="79"/>
      <c r="H2855" s="79"/>
      <c r="I2855" s="79"/>
      <c r="J2855" s="79"/>
      <c r="K2855" s="79"/>
      <c r="L2855" s="79"/>
    </row>
    <row r="2856" spans="1:12">
      <c r="A2856" s="79"/>
      <c r="B2856" s="79"/>
      <c r="C2856" s="79"/>
      <c r="D2856" s="79"/>
      <c r="E2856" s="79"/>
      <c r="F2856" s="79"/>
      <c r="G2856" s="79"/>
      <c r="H2856" s="79"/>
      <c r="I2856" s="79"/>
      <c r="J2856" s="79"/>
      <c r="K2856" s="79"/>
      <c r="L2856" s="79"/>
    </row>
    <row r="2857" spans="1:12">
      <c r="A2857" s="79"/>
      <c r="B2857" s="79"/>
      <c r="C2857" s="79"/>
      <c r="D2857" s="79"/>
      <c r="E2857" s="79"/>
      <c r="F2857" s="79"/>
      <c r="G2857" s="79"/>
      <c r="H2857" s="79"/>
      <c r="I2857" s="79"/>
      <c r="J2857" s="79"/>
      <c r="K2857" s="79"/>
      <c r="L2857" s="79"/>
    </row>
    <row r="2858" spans="1:12">
      <c r="A2858" s="79"/>
      <c r="B2858" s="79"/>
      <c r="C2858" s="79"/>
      <c r="D2858" s="79"/>
      <c r="E2858" s="79"/>
      <c r="F2858" s="79"/>
      <c r="G2858" s="79"/>
      <c r="H2858" s="79"/>
      <c r="I2858" s="79"/>
      <c r="J2858" s="79"/>
      <c r="K2858" s="79"/>
      <c r="L2858" s="79"/>
    </row>
    <row r="2859" spans="1:12">
      <c r="A2859" s="79"/>
      <c r="B2859" s="79"/>
      <c r="C2859" s="79"/>
      <c r="D2859" s="79"/>
      <c r="E2859" s="79"/>
      <c r="F2859" s="79"/>
      <c r="G2859" s="79"/>
      <c r="H2859" s="79"/>
      <c r="I2859" s="79"/>
      <c r="J2859" s="79"/>
      <c r="K2859" s="79"/>
      <c r="L2859" s="79"/>
    </row>
    <row r="2860" spans="1:12">
      <c r="A2860" s="79"/>
      <c r="B2860" s="79"/>
      <c r="C2860" s="79"/>
      <c r="D2860" s="79"/>
      <c r="E2860" s="79"/>
      <c r="F2860" s="79"/>
      <c r="G2860" s="79"/>
      <c r="H2860" s="79"/>
      <c r="I2860" s="79"/>
      <c r="J2860" s="79"/>
      <c r="K2860" s="79"/>
      <c r="L2860" s="79"/>
    </row>
    <row r="2861" spans="1:12">
      <c r="A2861" s="79"/>
      <c r="B2861" s="79"/>
      <c r="C2861" s="79"/>
      <c r="D2861" s="79"/>
      <c r="E2861" s="79"/>
      <c r="F2861" s="79"/>
      <c r="G2861" s="79"/>
      <c r="H2861" s="79"/>
      <c r="I2861" s="79"/>
      <c r="J2861" s="79"/>
      <c r="K2861" s="79"/>
      <c r="L2861" s="79"/>
    </row>
    <row r="2862" spans="1:12">
      <c r="A2862" s="79"/>
      <c r="B2862" s="79"/>
      <c r="C2862" s="79"/>
      <c r="D2862" s="79"/>
      <c r="E2862" s="79"/>
      <c r="F2862" s="79"/>
      <c r="G2862" s="79"/>
      <c r="H2862" s="79"/>
      <c r="I2862" s="79"/>
      <c r="J2862" s="79"/>
      <c r="K2862" s="79"/>
      <c r="L2862" s="79"/>
    </row>
    <row r="2863" spans="1:12">
      <c r="A2863" s="79"/>
      <c r="B2863" s="79"/>
      <c r="C2863" s="79"/>
      <c r="D2863" s="79"/>
      <c r="E2863" s="79"/>
      <c r="F2863" s="79"/>
      <c r="G2863" s="79"/>
      <c r="H2863" s="79"/>
      <c r="I2863" s="79"/>
      <c r="J2863" s="79"/>
      <c r="K2863" s="79"/>
      <c r="L2863" s="79"/>
    </row>
    <row r="2864" spans="1:12">
      <c r="A2864" s="79"/>
      <c r="B2864" s="79"/>
      <c r="C2864" s="79"/>
      <c r="D2864" s="79"/>
      <c r="E2864" s="79"/>
      <c r="F2864" s="79"/>
      <c r="G2864" s="79"/>
      <c r="H2864" s="79"/>
      <c r="I2864" s="79"/>
      <c r="J2864" s="79"/>
      <c r="K2864" s="79"/>
      <c r="L2864" s="79"/>
    </row>
    <row r="2865" spans="1:12">
      <c r="A2865" s="79"/>
      <c r="B2865" s="79"/>
      <c r="C2865" s="79"/>
      <c r="D2865" s="79"/>
      <c r="E2865" s="79"/>
      <c r="F2865" s="79"/>
      <c r="G2865" s="79"/>
      <c r="H2865" s="79"/>
      <c r="I2865" s="79"/>
      <c r="J2865" s="79"/>
      <c r="K2865" s="79"/>
      <c r="L2865" s="79"/>
    </row>
    <row r="2866" spans="1:12">
      <c r="A2866" s="79"/>
      <c r="B2866" s="79"/>
      <c r="C2866" s="79"/>
      <c r="D2866" s="79"/>
      <c r="E2866" s="79"/>
      <c r="F2866" s="79"/>
      <c r="G2866" s="79"/>
      <c r="H2866" s="79"/>
      <c r="I2866" s="79"/>
      <c r="J2866" s="79"/>
      <c r="K2866" s="79"/>
      <c r="L2866" s="79"/>
    </row>
    <row r="2867" spans="1:12">
      <c r="A2867" s="79"/>
      <c r="B2867" s="79"/>
      <c r="C2867" s="79"/>
      <c r="D2867" s="79"/>
      <c r="E2867" s="79"/>
      <c r="F2867" s="79"/>
      <c r="G2867" s="79"/>
      <c r="H2867" s="79"/>
      <c r="I2867" s="79"/>
      <c r="J2867" s="79"/>
      <c r="K2867" s="79"/>
      <c r="L2867" s="79"/>
    </row>
    <row r="2868" spans="1:12">
      <c r="A2868" s="79"/>
      <c r="B2868" s="79"/>
      <c r="C2868" s="79"/>
      <c r="D2868" s="79"/>
      <c r="E2868" s="79"/>
      <c r="F2868" s="79"/>
      <c r="G2868" s="79"/>
      <c r="H2868" s="79"/>
      <c r="I2868" s="79"/>
      <c r="J2868" s="79"/>
      <c r="K2868" s="79"/>
      <c r="L2868" s="79"/>
    </row>
    <row r="2869" spans="1:12">
      <c r="A2869" s="79"/>
      <c r="B2869" s="79"/>
      <c r="C2869" s="79"/>
      <c r="D2869" s="79"/>
      <c r="E2869" s="79"/>
      <c r="F2869" s="79"/>
      <c r="G2869" s="79"/>
      <c r="H2869" s="79"/>
      <c r="I2869" s="79"/>
      <c r="J2869" s="79"/>
      <c r="K2869" s="79"/>
      <c r="L2869" s="79"/>
    </row>
    <row r="2870" spans="1:12">
      <c r="A2870" s="79"/>
      <c r="B2870" s="79"/>
      <c r="C2870" s="79"/>
      <c r="D2870" s="79"/>
      <c r="E2870" s="79"/>
      <c r="F2870" s="79"/>
      <c r="G2870" s="79"/>
      <c r="H2870" s="79"/>
      <c r="I2870" s="79"/>
      <c r="J2870" s="79"/>
      <c r="K2870" s="79"/>
      <c r="L2870" s="79"/>
    </row>
    <row r="2871" spans="1:12">
      <c r="A2871" s="79"/>
      <c r="B2871" s="79"/>
      <c r="C2871" s="79"/>
      <c r="D2871" s="79"/>
      <c r="E2871" s="79"/>
      <c r="F2871" s="79"/>
      <c r="G2871" s="79"/>
      <c r="H2871" s="79"/>
      <c r="I2871" s="79"/>
      <c r="J2871" s="79"/>
      <c r="K2871" s="79"/>
      <c r="L2871" s="79"/>
    </row>
    <row r="2872" spans="1:12">
      <c r="A2872" s="79"/>
      <c r="B2872" s="79"/>
      <c r="C2872" s="79"/>
      <c r="D2872" s="79"/>
      <c r="E2872" s="79"/>
      <c r="F2872" s="79"/>
      <c r="G2872" s="79"/>
      <c r="H2872" s="79"/>
      <c r="I2872" s="79"/>
      <c r="J2872" s="79"/>
      <c r="K2872" s="79"/>
      <c r="L2872" s="79"/>
    </row>
    <row r="2873" spans="1:12">
      <c r="A2873" s="79"/>
      <c r="B2873" s="79"/>
      <c r="C2873" s="79"/>
      <c r="D2873" s="79"/>
      <c r="E2873" s="79"/>
      <c r="F2873" s="79"/>
      <c r="G2873" s="79"/>
      <c r="H2873" s="79"/>
      <c r="I2873" s="79"/>
      <c r="J2873" s="79"/>
      <c r="K2873" s="79"/>
      <c r="L2873" s="79"/>
    </row>
    <row r="2874" spans="1:12">
      <c r="A2874" s="79"/>
      <c r="B2874" s="79"/>
      <c r="C2874" s="79"/>
      <c r="D2874" s="79"/>
      <c r="E2874" s="79"/>
      <c r="F2874" s="79"/>
      <c r="G2874" s="79"/>
      <c r="H2874" s="79"/>
      <c r="I2874" s="79"/>
      <c r="J2874" s="79"/>
      <c r="K2874" s="79"/>
      <c r="L2874" s="79"/>
    </row>
    <row r="2875" spans="1:12">
      <c r="A2875" s="79"/>
      <c r="B2875" s="79"/>
      <c r="C2875" s="79"/>
      <c r="D2875" s="79"/>
      <c r="E2875" s="79"/>
      <c r="F2875" s="79"/>
      <c r="G2875" s="79"/>
      <c r="H2875" s="79"/>
      <c r="I2875" s="79"/>
      <c r="J2875" s="79"/>
      <c r="K2875" s="79"/>
      <c r="L2875" s="79"/>
    </row>
    <row r="2876" spans="1:12">
      <c r="A2876" s="79"/>
      <c r="B2876" s="79"/>
      <c r="C2876" s="79"/>
      <c r="D2876" s="79"/>
      <c r="E2876" s="79"/>
      <c r="F2876" s="79"/>
      <c r="G2876" s="79"/>
      <c r="H2876" s="79"/>
      <c r="I2876" s="79"/>
      <c r="J2876" s="79"/>
      <c r="K2876" s="79"/>
      <c r="L2876" s="79"/>
    </row>
    <row r="2877" spans="1:12">
      <c r="A2877" s="79"/>
      <c r="B2877" s="79"/>
      <c r="C2877" s="79"/>
      <c r="D2877" s="79"/>
      <c r="E2877" s="79"/>
      <c r="F2877" s="79"/>
      <c r="G2877" s="79"/>
      <c r="H2877" s="79"/>
      <c r="I2877" s="79"/>
      <c r="J2877" s="79"/>
      <c r="K2877" s="79"/>
      <c r="L2877" s="79"/>
    </row>
    <row r="2878" spans="1:12">
      <c r="A2878" s="79"/>
      <c r="B2878" s="79"/>
      <c r="C2878" s="79"/>
      <c r="D2878" s="79"/>
      <c r="E2878" s="79"/>
      <c r="F2878" s="79"/>
      <c r="G2878" s="79"/>
      <c r="H2878" s="79"/>
      <c r="I2878" s="79"/>
      <c r="J2878" s="79"/>
      <c r="K2878" s="79"/>
      <c r="L2878" s="79"/>
    </row>
    <row r="2879" spans="1:12">
      <c r="A2879" s="79"/>
      <c r="B2879" s="79"/>
      <c r="C2879" s="79"/>
      <c r="D2879" s="79"/>
      <c r="E2879" s="79"/>
      <c r="F2879" s="79"/>
      <c r="G2879" s="79"/>
      <c r="H2879" s="79"/>
      <c r="I2879" s="79"/>
      <c r="J2879" s="79"/>
      <c r="K2879" s="79"/>
      <c r="L2879" s="79"/>
    </row>
    <row r="2880" spans="1:12">
      <c r="A2880" s="79"/>
      <c r="B2880" s="79"/>
      <c r="C2880" s="79"/>
      <c r="D2880" s="79"/>
      <c r="E2880" s="79"/>
      <c r="F2880" s="79"/>
      <c r="G2880" s="79"/>
      <c r="H2880" s="79"/>
      <c r="I2880" s="79"/>
      <c r="J2880" s="79"/>
      <c r="K2880" s="79"/>
      <c r="L2880" s="79"/>
    </row>
    <row r="2881" spans="1:12">
      <c r="A2881" s="79"/>
      <c r="B2881" s="79"/>
      <c r="C2881" s="79"/>
      <c r="D2881" s="79"/>
      <c r="E2881" s="79"/>
      <c r="F2881" s="79"/>
      <c r="G2881" s="79"/>
      <c r="H2881" s="79"/>
      <c r="I2881" s="79"/>
      <c r="J2881" s="79"/>
      <c r="K2881" s="79"/>
      <c r="L2881" s="79"/>
    </row>
    <row r="2882" spans="1:12">
      <c r="A2882" s="79"/>
      <c r="B2882" s="79"/>
      <c r="C2882" s="79"/>
      <c r="D2882" s="79"/>
      <c r="E2882" s="79"/>
      <c r="F2882" s="79"/>
      <c r="G2882" s="79"/>
      <c r="H2882" s="79"/>
      <c r="I2882" s="79"/>
      <c r="J2882" s="79"/>
      <c r="K2882" s="79"/>
      <c r="L2882" s="79"/>
    </row>
    <row r="2883" spans="1:12">
      <c r="A2883" s="79"/>
      <c r="B2883" s="79"/>
      <c r="C2883" s="79"/>
      <c r="D2883" s="79"/>
      <c r="E2883" s="79"/>
      <c r="F2883" s="79"/>
      <c r="G2883" s="79"/>
      <c r="H2883" s="79"/>
      <c r="I2883" s="79"/>
      <c r="J2883" s="79"/>
      <c r="K2883" s="79"/>
      <c r="L2883" s="79"/>
    </row>
    <row r="2884" spans="1:12">
      <c r="A2884" s="79"/>
      <c r="B2884" s="79"/>
      <c r="C2884" s="79"/>
      <c r="D2884" s="79"/>
      <c r="E2884" s="79"/>
      <c r="F2884" s="79"/>
      <c r="G2884" s="79"/>
      <c r="H2884" s="79"/>
      <c r="I2884" s="79"/>
      <c r="J2884" s="79"/>
      <c r="K2884" s="79"/>
      <c r="L2884" s="79"/>
    </row>
    <row r="2885" spans="1:12">
      <c r="A2885" s="79"/>
      <c r="B2885" s="79"/>
      <c r="C2885" s="79"/>
      <c r="D2885" s="79"/>
      <c r="E2885" s="79"/>
      <c r="F2885" s="79"/>
      <c r="G2885" s="79"/>
      <c r="H2885" s="79"/>
      <c r="I2885" s="79"/>
      <c r="J2885" s="79"/>
      <c r="K2885" s="79"/>
      <c r="L2885" s="79"/>
    </row>
    <row r="2886" spans="1:12">
      <c r="A2886" s="79"/>
      <c r="B2886" s="79"/>
      <c r="C2886" s="79"/>
      <c r="D2886" s="79"/>
      <c r="E2886" s="79"/>
      <c r="F2886" s="79"/>
      <c r="G2886" s="79"/>
      <c r="H2886" s="79"/>
      <c r="I2886" s="79"/>
      <c r="J2886" s="79"/>
      <c r="K2886" s="79"/>
      <c r="L2886" s="79"/>
    </row>
    <row r="2887" spans="1:12">
      <c r="A2887" s="79"/>
      <c r="B2887" s="79"/>
      <c r="C2887" s="79"/>
      <c r="D2887" s="79"/>
      <c r="E2887" s="79"/>
      <c r="F2887" s="79"/>
      <c r="G2887" s="79"/>
      <c r="H2887" s="79"/>
      <c r="I2887" s="79"/>
      <c r="J2887" s="79"/>
      <c r="K2887" s="79"/>
      <c r="L2887" s="79"/>
    </row>
    <row r="2888" spans="1:12">
      <c r="A2888" s="79"/>
      <c r="B2888" s="79"/>
      <c r="C2888" s="79"/>
      <c r="D2888" s="79"/>
      <c r="E2888" s="79"/>
      <c r="F2888" s="79"/>
      <c r="G2888" s="79"/>
      <c r="H2888" s="79"/>
      <c r="I2888" s="79"/>
      <c r="J2888" s="79"/>
      <c r="K2888" s="79"/>
      <c r="L2888" s="79"/>
    </row>
    <row r="2889" spans="1:12">
      <c r="A2889" s="79"/>
      <c r="B2889" s="79"/>
      <c r="C2889" s="79"/>
      <c r="D2889" s="79"/>
      <c r="E2889" s="79"/>
      <c r="F2889" s="79"/>
      <c r="G2889" s="79"/>
      <c r="H2889" s="79"/>
      <c r="I2889" s="79"/>
      <c r="J2889" s="79"/>
      <c r="K2889" s="79"/>
      <c r="L2889" s="79"/>
    </row>
    <row r="2890" spans="1:12">
      <c r="A2890" s="79"/>
      <c r="B2890" s="79"/>
      <c r="C2890" s="79"/>
      <c r="D2890" s="79"/>
      <c r="E2890" s="79"/>
      <c r="F2890" s="79"/>
      <c r="G2890" s="79"/>
      <c r="H2890" s="79"/>
      <c r="I2890" s="79"/>
      <c r="J2890" s="79"/>
      <c r="K2890" s="79"/>
      <c r="L2890" s="79"/>
    </row>
    <row r="2891" spans="1:12">
      <c r="A2891" s="79"/>
      <c r="B2891" s="79"/>
      <c r="C2891" s="79"/>
      <c r="D2891" s="79"/>
      <c r="E2891" s="79"/>
      <c r="F2891" s="79"/>
      <c r="G2891" s="79"/>
      <c r="H2891" s="79"/>
      <c r="I2891" s="79"/>
      <c r="J2891" s="79"/>
      <c r="K2891" s="79"/>
      <c r="L2891" s="79"/>
    </row>
    <row r="2892" spans="1:12">
      <c r="A2892" s="79"/>
      <c r="B2892" s="79"/>
      <c r="C2892" s="79"/>
      <c r="D2892" s="79"/>
      <c r="E2892" s="79"/>
      <c r="F2892" s="79"/>
      <c r="G2892" s="79"/>
      <c r="H2892" s="79"/>
      <c r="I2892" s="79"/>
      <c r="J2892" s="79"/>
      <c r="K2892" s="79"/>
      <c r="L2892" s="79"/>
    </row>
    <row r="2893" spans="1:12">
      <c r="A2893" s="79"/>
      <c r="B2893" s="79"/>
      <c r="C2893" s="79"/>
      <c r="D2893" s="79"/>
      <c r="E2893" s="79"/>
      <c r="F2893" s="79"/>
      <c r="G2893" s="79"/>
      <c r="H2893" s="79"/>
      <c r="I2893" s="79"/>
      <c r="J2893" s="79"/>
      <c r="K2893" s="79"/>
      <c r="L2893" s="79"/>
    </row>
    <row r="2894" spans="1:12">
      <c r="A2894" s="79"/>
      <c r="B2894" s="79"/>
      <c r="C2894" s="79"/>
      <c r="D2894" s="79"/>
      <c r="E2894" s="79"/>
      <c r="F2894" s="79"/>
      <c r="G2894" s="79"/>
      <c r="H2894" s="79"/>
      <c r="I2894" s="79"/>
      <c r="J2894" s="79"/>
      <c r="K2894" s="79"/>
      <c r="L2894" s="79"/>
    </row>
    <row r="2895" spans="1:12">
      <c r="A2895" s="79"/>
      <c r="B2895" s="79"/>
      <c r="C2895" s="79"/>
      <c r="D2895" s="79"/>
      <c r="E2895" s="79"/>
      <c r="F2895" s="79"/>
      <c r="G2895" s="79"/>
      <c r="H2895" s="79"/>
      <c r="I2895" s="79"/>
      <c r="J2895" s="79"/>
      <c r="K2895" s="79"/>
      <c r="L2895" s="79"/>
    </row>
    <row r="2896" spans="1:12">
      <c r="A2896" s="79"/>
      <c r="B2896" s="79"/>
      <c r="C2896" s="79"/>
      <c r="D2896" s="79"/>
      <c r="E2896" s="79"/>
      <c r="F2896" s="79"/>
      <c r="G2896" s="79"/>
      <c r="H2896" s="79"/>
      <c r="I2896" s="79"/>
      <c r="J2896" s="79"/>
      <c r="K2896" s="79"/>
      <c r="L2896" s="79"/>
    </row>
    <row r="2897" spans="1:12">
      <c r="A2897" s="79"/>
      <c r="B2897" s="79"/>
      <c r="C2897" s="79"/>
      <c r="D2897" s="79"/>
      <c r="E2897" s="79"/>
      <c r="F2897" s="79"/>
      <c r="G2897" s="79"/>
      <c r="H2897" s="79"/>
      <c r="I2897" s="79"/>
      <c r="J2897" s="79"/>
      <c r="K2897" s="79"/>
      <c r="L2897" s="79"/>
    </row>
    <row r="2898" spans="1:12">
      <c r="A2898" s="79"/>
      <c r="B2898" s="79"/>
      <c r="C2898" s="79"/>
      <c r="D2898" s="79"/>
      <c r="E2898" s="79"/>
      <c r="F2898" s="79"/>
      <c r="G2898" s="79"/>
      <c r="H2898" s="79"/>
      <c r="I2898" s="79"/>
      <c r="J2898" s="79"/>
      <c r="K2898" s="79"/>
      <c r="L2898" s="79"/>
    </row>
    <row r="2899" spans="1:12">
      <c r="A2899" s="79"/>
      <c r="B2899" s="79"/>
      <c r="C2899" s="79"/>
      <c r="D2899" s="79"/>
      <c r="E2899" s="79"/>
      <c r="F2899" s="79"/>
      <c r="G2899" s="79"/>
      <c r="H2899" s="79"/>
      <c r="I2899" s="79"/>
      <c r="J2899" s="79"/>
      <c r="K2899" s="79"/>
      <c r="L2899" s="79"/>
    </row>
    <row r="2900" spans="1:12">
      <c r="A2900" s="79"/>
      <c r="B2900" s="79"/>
      <c r="C2900" s="79"/>
      <c r="D2900" s="79"/>
      <c r="E2900" s="79"/>
      <c r="F2900" s="79"/>
      <c r="G2900" s="79"/>
      <c r="H2900" s="79"/>
      <c r="I2900" s="79"/>
      <c r="J2900" s="79"/>
      <c r="K2900" s="79"/>
      <c r="L2900" s="79"/>
    </row>
    <row r="2901" spans="1:12">
      <c r="A2901" s="79"/>
      <c r="B2901" s="79"/>
      <c r="C2901" s="79"/>
      <c r="D2901" s="79"/>
      <c r="E2901" s="79"/>
      <c r="F2901" s="79"/>
      <c r="G2901" s="79"/>
      <c r="H2901" s="79"/>
      <c r="I2901" s="79"/>
      <c r="J2901" s="79"/>
      <c r="K2901" s="79"/>
      <c r="L2901" s="79"/>
    </row>
    <row r="2902" spans="1:12">
      <c r="A2902" s="79"/>
      <c r="B2902" s="79"/>
      <c r="C2902" s="79"/>
      <c r="D2902" s="79"/>
      <c r="E2902" s="79"/>
      <c r="F2902" s="79"/>
      <c r="G2902" s="79"/>
      <c r="H2902" s="79"/>
      <c r="I2902" s="79"/>
      <c r="J2902" s="79"/>
      <c r="K2902" s="79"/>
      <c r="L2902" s="79"/>
    </row>
    <row r="2903" spans="1:12">
      <c r="A2903" s="79"/>
      <c r="B2903" s="79"/>
      <c r="C2903" s="79"/>
      <c r="D2903" s="79"/>
      <c r="E2903" s="79"/>
      <c r="F2903" s="79"/>
      <c r="G2903" s="79"/>
      <c r="H2903" s="79"/>
      <c r="I2903" s="79"/>
      <c r="J2903" s="79"/>
      <c r="K2903" s="79"/>
      <c r="L2903" s="79"/>
    </row>
    <row r="2904" spans="1:12">
      <c r="A2904" s="79"/>
      <c r="B2904" s="79"/>
      <c r="C2904" s="79"/>
      <c r="D2904" s="79"/>
      <c r="E2904" s="79"/>
      <c r="F2904" s="79"/>
      <c r="G2904" s="79"/>
      <c r="H2904" s="79"/>
      <c r="I2904" s="79"/>
      <c r="J2904" s="79"/>
      <c r="K2904" s="79"/>
      <c r="L2904" s="79"/>
    </row>
    <row r="2905" spans="1:12">
      <c r="A2905" s="79"/>
      <c r="B2905" s="79"/>
      <c r="C2905" s="79"/>
      <c r="D2905" s="79"/>
      <c r="E2905" s="79"/>
      <c r="F2905" s="79"/>
      <c r="G2905" s="79"/>
      <c r="H2905" s="79"/>
      <c r="I2905" s="79"/>
      <c r="J2905" s="79"/>
      <c r="K2905" s="79"/>
      <c r="L2905" s="79"/>
    </row>
    <row r="2906" spans="1:12">
      <c r="A2906" s="79"/>
      <c r="B2906" s="79"/>
      <c r="C2906" s="79"/>
      <c r="D2906" s="79"/>
      <c r="E2906" s="79"/>
      <c r="F2906" s="79"/>
      <c r="G2906" s="79"/>
      <c r="H2906" s="79"/>
      <c r="I2906" s="79"/>
      <c r="J2906" s="79"/>
      <c r="K2906" s="79"/>
      <c r="L2906" s="79"/>
    </row>
    <row r="2907" spans="1:12">
      <c r="A2907" s="79"/>
      <c r="B2907" s="79"/>
      <c r="C2907" s="79"/>
      <c r="D2907" s="79"/>
      <c r="E2907" s="79"/>
      <c r="F2907" s="79"/>
      <c r="G2907" s="79"/>
      <c r="H2907" s="79"/>
      <c r="I2907" s="79"/>
      <c r="J2907" s="79"/>
      <c r="K2907" s="79"/>
      <c r="L2907" s="79"/>
    </row>
    <row r="2908" spans="1:12">
      <c r="A2908" s="79"/>
      <c r="B2908" s="79"/>
      <c r="C2908" s="79"/>
      <c r="D2908" s="79"/>
      <c r="E2908" s="79"/>
      <c r="F2908" s="79"/>
      <c r="G2908" s="79"/>
      <c r="H2908" s="79"/>
      <c r="I2908" s="79"/>
      <c r="J2908" s="79"/>
      <c r="K2908" s="79"/>
      <c r="L2908" s="79"/>
    </row>
    <row r="2909" spans="1:12">
      <c r="A2909" s="79"/>
      <c r="B2909" s="79"/>
      <c r="C2909" s="79"/>
      <c r="D2909" s="79"/>
      <c r="E2909" s="79"/>
      <c r="F2909" s="79"/>
      <c r="G2909" s="79"/>
      <c r="H2909" s="79"/>
      <c r="I2909" s="79"/>
      <c r="J2909" s="79"/>
      <c r="K2909" s="79"/>
      <c r="L2909" s="79"/>
    </row>
    <row r="2910" spans="1:12">
      <c r="A2910" s="79"/>
      <c r="B2910" s="79"/>
      <c r="C2910" s="79"/>
      <c r="D2910" s="79"/>
      <c r="E2910" s="79"/>
      <c r="F2910" s="79"/>
      <c r="G2910" s="79"/>
      <c r="H2910" s="79"/>
      <c r="I2910" s="79"/>
      <c r="J2910" s="79"/>
      <c r="K2910" s="79"/>
      <c r="L2910" s="79"/>
    </row>
    <row r="2911" spans="1:12">
      <c r="A2911" s="79"/>
      <c r="B2911" s="79"/>
      <c r="C2911" s="79"/>
      <c r="D2911" s="79"/>
      <c r="E2911" s="79"/>
      <c r="F2911" s="79"/>
      <c r="G2911" s="79"/>
      <c r="H2911" s="79"/>
      <c r="I2911" s="79"/>
      <c r="J2911" s="79"/>
      <c r="K2911" s="79"/>
      <c r="L2911" s="79"/>
    </row>
    <row r="2912" spans="1:12">
      <c r="A2912" s="79"/>
      <c r="B2912" s="79"/>
      <c r="C2912" s="79"/>
      <c r="D2912" s="79"/>
      <c r="E2912" s="79"/>
      <c r="F2912" s="79"/>
      <c r="G2912" s="79"/>
      <c r="H2912" s="79"/>
      <c r="I2912" s="79"/>
      <c r="J2912" s="79"/>
      <c r="K2912" s="79"/>
      <c r="L2912" s="79"/>
    </row>
    <row r="2913" spans="1:12">
      <c r="A2913" s="79"/>
      <c r="B2913" s="79"/>
      <c r="C2913" s="79"/>
      <c r="D2913" s="79"/>
      <c r="E2913" s="79"/>
      <c r="F2913" s="79"/>
      <c r="G2913" s="79"/>
      <c r="H2913" s="79"/>
      <c r="I2913" s="79"/>
      <c r="J2913" s="79"/>
      <c r="K2913" s="79"/>
      <c r="L2913" s="79"/>
    </row>
    <row r="2914" spans="1:12">
      <c r="A2914" s="79"/>
      <c r="B2914" s="79"/>
      <c r="C2914" s="79"/>
      <c r="D2914" s="79"/>
      <c r="E2914" s="79"/>
      <c r="F2914" s="79"/>
      <c r="G2914" s="79"/>
      <c r="H2914" s="79"/>
      <c r="I2914" s="79"/>
      <c r="J2914" s="79"/>
      <c r="K2914" s="79"/>
      <c r="L2914" s="79"/>
    </row>
    <row r="2915" spans="1:12">
      <c r="A2915" s="79"/>
      <c r="B2915" s="79"/>
      <c r="C2915" s="79"/>
      <c r="D2915" s="79"/>
      <c r="E2915" s="79"/>
      <c r="F2915" s="79"/>
      <c r="G2915" s="79"/>
      <c r="H2915" s="79"/>
      <c r="I2915" s="79"/>
      <c r="J2915" s="79"/>
      <c r="K2915" s="79"/>
      <c r="L2915" s="79"/>
    </row>
    <row r="2916" spans="1:12">
      <c r="A2916" s="79"/>
      <c r="B2916" s="79"/>
      <c r="C2916" s="79"/>
      <c r="D2916" s="79"/>
      <c r="E2916" s="79"/>
      <c r="F2916" s="79"/>
      <c r="G2916" s="79"/>
      <c r="H2916" s="79"/>
      <c r="I2916" s="79"/>
      <c r="J2916" s="79"/>
      <c r="K2916" s="79"/>
      <c r="L2916" s="79"/>
    </row>
    <row r="2917" spans="1:12">
      <c r="A2917" s="79"/>
      <c r="B2917" s="79"/>
      <c r="C2917" s="79"/>
      <c r="D2917" s="79"/>
      <c r="E2917" s="79"/>
      <c r="F2917" s="79"/>
      <c r="G2917" s="79"/>
      <c r="H2917" s="79"/>
      <c r="I2917" s="79"/>
      <c r="J2917" s="79"/>
      <c r="K2917" s="79"/>
      <c r="L2917" s="79"/>
    </row>
    <row r="2918" spans="1:12">
      <c r="A2918" s="79"/>
      <c r="B2918" s="79"/>
      <c r="C2918" s="79"/>
      <c r="D2918" s="79"/>
      <c r="E2918" s="79"/>
      <c r="F2918" s="79"/>
      <c r="G2918" s="79"/>
      <c r="H2918" s="79"/>
      <c r="I2918" s="79"/>
      <c r="J2918" s="79"/>
      <c r="K2918" s="79"/>
      <c r="L2918" s="79"/>
    </row>
    <row r="2919" spans="1:12">
      <c r="A2919" s="79"/>
      <c r="B2919" s="79"/>
      <c r="C2919" s="79"/>
      <c r="D2919" s="79"/>
      <c r="E2919" s="79"/>
      <c r="F2919" s="79"/>
      <c r="G2919" s="79"/>
      <c r="H2919" s="79"/>
      <c r="I2919" s="79"/>
      <c r="J2919" s="79"/>
      <c r="K2919" s="79"/>
      <c r="L2919" s="79"/>
    </row>
    <row r="2920" spans="1:12">
      <c r="A2920" s="79"/>
      <c r="B2920" s="79"/>
      <c r="C2920" s="79"/>
      <c r="D2920" s="79"/>
      <c r="E2920" s="79"/>
      <c r="F2920" s="79"/>
      <c r="G2920" s="79"/>
      <c r="H2920" s="79"/>
      <c r="I2920" s="79"/>
      <c r="J2920" s="79"/>
      <c r="K2920" s="79"/>
      <c r="L2920" s="79"/>
    </row>
    <row r="2921" spans="1:12">
      <c r="A2921" s="79"/>
      <c r="B2921" s="79"/>
      <c r="C2921" s="79"/>
      <c r="D2921" s="79"/>
      <c r="E2921" s="79"/>
      <c r="F2921" s="79"/>
      <c r="G2921" s="79"/>
      <c r="H2921" s="79"/>
      <c r="I2921" s="79"/>
      <c r="J2921" s="79"/>
      <c r="K2921" s="79"/>
      <c r="L2921" s="79"/>
    </row>
    <row r="2922" spans="1:12">
      <c r="A2922" s="79"/>
      <c r="B2922" s="79"/>
      <c r="C2922" s="79"/>
      <c r="D2922" s="79"/>
      <c r="E2922" s="79"/>
      <c r="F2922" s="79"/>
      <c r="G2922" s="79"/>
      <c r="H2922" s="79"/>
      <c r="I2922" s="79"/>
      <c r="J2922" s="79"/>
      <c r="K2922" s="79"/>
      <c r="L2922" s="79"/>
    </row>
    <row r="2923" spans="1:12">
      <c r="A2923" s="79"/>
      <c r="B2923" s="79"/>
      <c r="C2923" s="79"/>
      <c r="D2923" s="79"/>
      <c r="E2923" s="79"/>
      <c r="F2923" s="79"/>
      <c r="G2923" s="79"/>
      <c r="H2923" s="79"/>
      <c r="I2923" s="79"/>
      <c r="J2923" s="79"/>
      <c r="K2923" s="79"/>
      <c r="L2923" s="79"/>
    </row>
    <row r="2924" spans="1:12">
      <c r="A2924" s="79"/>
      <c r="B2924" s="79"/>
      <c r="C2924" s="79"/>
      <c r="D2924" s="79"/>
      <c r="E2924" s="79"/>
      <c r="F2924" s="79"/>
      <c r="G2924" s="79"/>
      <c r="H2924" s="79"/>
      <c r="I2924" s="79"/>
      <c r="J2924" s="79"/>
      <c r="K2924" s="79"/>
      <c r="L2924" s="79"/>
    </row>
    <row r="2925" spans="1:12">
      <c r="A2925" s="79"/>
      <c r="B2925" s="79"/>
      <c r="C2925" s="79"/>
      <c r="D2925" s="79"/>
      <c r="E2925" s="79"/>
      <c r="F2925" s="79"/>
      <c r="G2925" s="79"/>
      <c r="H2925" s="79"/>
      <c r="I2925" s="79"/>
      <c r="J2925" s="79"/>
      <c r="K2925" s="79"/>
      <c r="L2925" s="79"/>
    </row>
    <row r="2926" spans="1:12">
      <c r="A2926" s="79"/>
      <c r="B2926" s="79"/>
      <c r="C2926" s="79"/>
      <c r="D2926" s="79"/>
      <c r="E2926" s="79"/>
      <c r="F2926" s="79"/>
      <c r="G2926" s="79"/>
      <c r="H2926" s="79"/>
      <c r="I2926" s="79"/>
      <c r="J2926" s="79"/>
      <c r="K2926" s="79"/>
      <c r="L2926" s="79"/>
    </row>
    <row r="2927" spans="1:12">
      <c r="A2927" s="79"/>
      <c r="B2927" s="79"/>
      <c r="C2927" s="79"/>
      <c r="D2927" s="79"/>
      <c r="E2927" s="79"/>
      <c r="F2927" s="79"/>
      <c r="G2927" s="79"/>
      <c r="H2927" s="79"/>
      <c r="I2927" s="79"/>
      <c r="J2927" s="79"/>
      <c r="K2927" s="79"/>
      <c r="L2927" s="79"/>
    </row>
    <row r="2928" spans="1:12">
      <c r="A2928" s="79"/>
      <c r="B2928" s="79"/>
      <c r="C2928" s="79"/>
      <c r="D2928" s="79"/>
      <c r="E2928" s="79"/>
      <c r="F2928" s="79"/>
      <c r="G2928" s="79"/>
      <c r="H2928" s="79"/>
      <c r="I2928" s="79"/>
      <c r="J2928" s="79"/>
      <c r="K2928" s="79"/>
      <c r="L2928" s="79"/>
    </row>
    <row r="2929" spans="1:12">
      <c r="A2929" s="79"/>
      <c r="B2929" s="79"/>
      <c r="C2929" s="79"/>
      <c r="D2929" s="79"/>
      <c r="E2929" s="79"/>
      <c r="F2929" s="79"/>
      <c r="G2929" s="79"/>
      <c r="H2929" s="79"/>
      <c r="I2929" s="79"/>
      <c r="J2929" s="79"/>
      <c r="K2929" s="79"/>
      <c r="L2929" s="79"/>
    </row>
    <row r="2930" spans="1:12">
      <c r="A2930" s="79"/>
      <c r="B2930" s="79"/>
      <c r="C2930" s="79"/>
      <c r="D2930" s="79"/>
      <c r="E2930" s="79"/>
      <c r="F2930" s="79"/>
      <c r="G2930" s="79"/>
      <c r="H2930" s="79"/>
      <c r="I2930" s="79"/>
      <c r="J2930" s="79"/>
      <c r="K2930" s="79"/>
      <c r="L2930" s="79"/>
    </row>
    <row r="2931" spans="1:12">
      <c r="A2931" s="79"/>
      <c r="B2931" s="79"/>
      <c r="C2931" s="79"/>
      <c r="D2931" s="79"/>
      <c r="E2931" s="79"/>
      <c r="F2931" s="79"/>
      <c r="G2931" s="79"/>
      <c r="H2931" s="79"/>
      <c r="I2931" s="79"/>
      <c r="J2931" s="79"/>
      <c r="K2931" s="79"/>
      <c r="L2931" s="79"/>
    </row>
    <row r="2932" spans="1:12">
      <c r="A2932" s="79"/>
      <c r="B2932" s="79"/>
      <c r="C2932" s="79"/>
      <c r="D2932" s="79"/>
      <c r="E2932" s="79"/>
      <c r="F2932" s="79"/>
      <c r="G2932" s="79"/>
      <c r="H2932" s="79"/>
      <c r="I2932" s="79"/>
      <c r="J2932" s="79"/>
      <c r="K2932" s="79"/>
      <c r="L2932" s="79"/>
    </row>
    <row r="2933" spans="1:12">
      <c r="A2933" s="79"/>
      <c r="B2933" s="79"/>
      <c r="C2933" s="79"/>
      <c r="D2933" s="79"/>
      <c r="E2933" s="79"/>
      <c r="F2933" s="79"/>
      <c r="G2933" s="79"/>
      <c r="H2933" s="79"/>
      <c r="I2933" s="79"/>
      <c r="J2933" s="79"/>
      <c r="K2933" s="79"/>
      <c r="L2933" s="79"/>
    </row>
    <row r="2934" spans="1:12">
      <c r="A2934" s="79"/>
      <c r="B2934" s="79"/>
      <c r="C2934" s="79"/>
      <c r="D2934" s="79"/>
      <c r="E2934" s="79"/>
      <c r="F2934" s="79"/>
      <c r="G2934" s="79"/>
      <c r="H2934" s="79"/>
      <c r="I2934" s="79"/>
      <c r="J2934" s="79"/>
      <c r="K2934" s="79"/>
      <c r="L2934" s="79"/>
    </row>
    <row r="2935" spans="1:12">
      <c r="A2935" s="79"/>
      <c r="B2935" s="79"/>
      <c r="C2935" s="79"/>
      <c r="D2935" s="79"/>
      <c r="E2935" s="79"/>
      <c r="F2935" s="79"/>
      <c r="G2935" s="79"/>
      <c r="H2935" s="79"/>
      <c r="I2935" s="79"/>
      <c r="J2935" s="79"/>
      <c r="K2935" s="79"/>
      <c r="L2935" s="79"/>
    </row>
    <row r="2936" spans="1:12">
      <c r="A2936" s="79"/>
      <c r="B2936" s="79"/>
      <c r="C2936" s="79"/>
      <c r="D2936" s="79"/>
      <c r="E2936" s="79"/>
      <c r="F2936" s="79"/>
      <c r="G2936" s="79"/>
      <c r="H2936" s="79"/>
      <c r="I2936" s="79"/>
      <c r="J2936" s="79"/>
      <c r="K2936" s="79"/>
      <c r="L2936" s="79"/>
    </row>
    <row r="2937" spans="1:12">
      <c r="A2937" s="79"/>
      <c r="B2937" s="79"/>
      <c r="C2937" s="79"/>
      <c r="D2937" s="79"/>
      <c r="E2937" s="79"/>
      <c r="F2937" s="79"/>
      <c r="G2937" s="79"/>
      <c r="H2937" s="79"/>
      <c r="I2937" s="79"/>
      <c r="J2937" s="79"/>
      <c r="K2937" s="79"/>
      <c r="L2937" s="79"/>
    </row>
    <row r="2938" spans="1:12">
      <c r="A2938" s="79"/>
      <c r="B2938" s="79"/>
      <c r="C2938" s="79"/>
      <c r="D2938" s="79"/>
      <c r="E2938" s="79"/>
      <c r="F2938" s="79"/>
      <c r="G2938" s="79"/>
      <c r="H2938" s="79"/>
      <c r="I2938" s="79"/>
      <c r="J2938" s="79"/>
      <c r="K2938" s="79"/>
      <c r="L2938" s="79"/>
    </row>
    <row r="2939" spans="1:12">
      <c r="A2939" s="79"/>
      <c r="B2939" s="79"/>
      <c r="C2939" s="79"/>
      <c r="D2939" s="79"/>
      <c r="E2939" s="79"/>
      <c r="F2939" s="79"/>
      <c r="G2939" s="79"/>
      <c r="H2939" s="79"/>
      <c r="I2939" s="79"/>
      <c r="J2939" s="79"/>
      <c r="K2939" s="79"/>
      <c r="L2939" s="79"/>
    </row>
    <row r="2940" spans="1:12">
      <c r="A2940" s="79"/>
      <c r="B2940" s="79"/>
      <c r="C2940" s="79"/>
      <c r="D2940" s="79"/>
      <c r="E2940" s="79"/>
      <c r="F2940" s="79"/>
      <c r="G2940" s="79"/>
      <c r="H2940" s="79"/>
      <c r="I2940" s="79"/>
      <c r="J2940" s="79"/>
      <c r="K2940" s="79"/>
      <c r="L2940" s="79"/>
    </row>
    <row r="2941" spans="1:12">
      <c r="A2941" s="79"/>
      <c r="B2941" s="79"/>
      <c r="C2941" s="79"/>
      <c r="D2941" s="79"/>
      <c r="E2941" s="79"/>
      <c r="F2941" s="79"/>
      <c r="G2941" s="79"/>
      <c r="H2941" s="79"/>
      <c r="I2941" s="79"/>
      <c r="J2941" s="79"/>
      <c r="K2941" s="79"/>
      <c r="L2941" s="79"/>
    </row>
    <row r="2942" spans="1:12">
      <c r="A2942" s="79"/>
      <c r="B2942" s="79"/>
      <c r="C2942" s="79"/>
      <c r="D2942" s="79"/>
      <c r="E2942" s="79"/>
      <c r="F2942" s="79"/>
      <c r="G2942" s="79"/>
      <c r="H2942" s="79"/>
      <c r="I2942" s="79"/>
      <c r="J2942" s="79"/>
      <c r="K2942" s="79"/>
      <c r="L2942" s="79"/>
    </row>
    <row r="2943" spans="1:12">
      <c r="A2943" s="79"/>
      <c r="B2943" s="79"/>
      <c r="C2943" s="79"/>
      <c r="D2943" s="79"/>
      <c r="E2943" s="79"/>
      <c r="F2943" s="79"/>
      <c r="G2943" s="79"/>
      <c r="H2943" s="79"/>
      <c r="I2943" s="79"/>
      <c r="J2943" s="79"/>
      <c r="K2943" s="79"/>
      <c r="L2943" s="79"/>
    </row>
    <row r="2944" spans="1:12">
      <c r="A2944" s="79"/>
      <c r="B2944" s="79"/>
      <c r="C2944" s="79"/>
      <c r="D2944" s="79"/>
      <c r="E2944" s="79"/>
      <c r="F2944" s="79"/>
      <c r="G2944" s="79"/>
      <c r="H2944" s="79"/>
      <c r="I2944" s="79"/>
      <c r="J2944" s="79"/>
      <c r="K2944" s="79"/>
      <c r="L2944" s="79"/>
    </row>
    <row r="2945" spans="1:12">
      <c r="A2945" s="79"/>
      <c r="B2945" s="79"/>
      <c r="C2945" s="79"/>
      <c r="D2945" s="79"/>
      <c r="E2945" s="79"/>
      <c r="F2945" s="79"/>
      <c r="G2945" s="79"/>
      <c r="H2945" s="79"/>
      <c r="I2945" s="79"/>
      <c r="J2945" s="79"/>
      <c r="K2945" s="79"/>
      <c r="L2945" s="79"/>
    </row>
    <row r="2946" spans="1:12">
      <c r="A2946" s="79"/>
      <c r="B2946" s="79"/>
      <c r="C2946" s="79"/>
      <c r="D2946" s="79"/>
      <c r="E2946" s="79"/>
      <c r="F2946" s="79"/>
      <c r="G2946" s="79"/>
      <c r="H2946" s="79"/>
      <c r="I2946" s="79"/>
      <c r="J2946" s="79"/>
      <c r="K2946" s="79"/>
      <c r="L2946" s="79"/>
    </row>
    <row r="2947" spans="1:12">
      <c r="A2947" s="79"/>
      <c r="B2947" s="79"/>
      <c r="C2947" s="79"/>
      <c r="D2947" s="79"/>
      <c r="E2947" s="79"/>
      <c r="F2947" s="79"/>
      <c r="G2947" s="79"/>
      <c r="H2947" s="79"/>
      <c r="I2947" s="79"/>
      <c r="J2947" s="79"/>
      <c r="K2947" s="79"/>
      <c r="L2947" s="79"/>
    </row>
    <row r="2948" spans="1:12">
      <c r="A2948" s="79"/>
      <c r="B2948" s="79"/>
      <c r="C2948" s="79"/>
      <c r="D2948" s="79"/>
      <c r="E2948" s="79"/>
      <c r="F2948" s="79"/>
      <c r="G2948" s="79"/>
      <c r="H2948" s="79"/>
      <c r="I2948" s="79"/>
      <c r="J2948" s="79"/>
      <c r="K2948" s="79"/>
      <c r="L2948" s="79"/>
    </row>
    <row r="2949" spans="1:12">
      <c r="A2949" s="79"/>
      <c r="B2949" s="79"/>
      <c r="C2949" s="79"/>
      <c r="D2949" s="79"/>
      <c r="E2949" s="79"/>
      <c r="F2949" s="79"/>
      <c r="G2949" s="79"/>
      <c r="H2949" s="79"/>
      <c r="I2949" s="79"/>
      <c r="J2949" s="79"/>
      <c r="K2949" s="79"/>
      <c r="L2949" s="79"/>
    </row>
    <row r="2950" spans="1:12">
      <c r="A2950" s="79"/>
      <c r="B2950" s="79"/>
      <c r="C2950" s="79"/>
      <c r="D2950" s="79"/>
      <c r="E2950" s="79"/>
      <c r="F2950" s="79"/>
      <c r="G2950" s="79"/>
      <c r="H2950" s="79"/>
      <c r="I2950" s="79"/>
      <c r="J2950" s="79"/>
      <c r="K2950" s="79"/>
      <c r="L2950" s="79"/>
    </row>
    <row r="2951" spans="1:12">
      <c r="A2951" s="79"/>
      <c r="B2951" s="79"/>
      <c r="C2951" s="79"/>
      <c r="D2951" s="79"/>
      <c r="E2951" s="79"/>
      <c r="F2951" s="79"/>
      <c r="G2951" s="79"/>
      <c r="H2951" s="79"/>
      <c r="I2951" s="79"/>
      <c r="J2951" s="79"/>
      <c r="K2951" s="79"/>
      <c r="L2951" s="79"/>
    </row>
    <row r="2952" spans="1:12">
      <c r="A2952" s="79"/>
      <c r="B2952" s="79"/>
      <c r="C2952" s="79"/>
      <c r="D2952" s="79"/>
      <c r="E2952" s="79"/>
      <c r="F2952" s="79"/>
      <c r="G2952" s="79"/>
      <c r="H2952" s="79"/>
      <c r="I2952" s="79"/>
      <c r="J2952" s="79"/>
      <c r="K2952" s="79"/>
      <c r="L2952" s="79"/>
    </row>
    <row r="2953" spans="1:12">
      <c r="A2953" s="79"/>
      <c r="B2953" s="79"/>
      <c r="C2953" s="79"/>
      <c r="D2953" s="79"/>
      <c r="E2953" s="79"/>
      <c r="F2953" s="79"/>
      <c r="G2953" s="79"/>
      <c r="H2953" s="79"/>
      <c r="I2953" s="79"/>
      <c r="J2953" s="79"/>
      <c r="K2953" s="79"/>
      <c r="L2953" s="79"/>
    </row>
    <row r="2954" spans="1:12">
      <c r="A2954" s="79"/>
      <c r="B2954" s="79"/>
      <c r="C2954" s="79"/>
      <c r="D2954" s="79"/>
      <c r="E2954" s="79"/>
      <c r="F2954" s="79"/>
      <c r="G2954" s="79"/>
      <c r="H2954" s="79"/>
      <c r="I2954" s="79"/>
      <c r="J2954" s="79"/>
      <c r="K2954" s="79"/>
      <c r="L2954" s="79"/>
    </row>
    <row r="2955" spans="1:12">
      <c r="A2955" s="79"/>
      <c r="B2955" s="79"/>
      <c r="C2955" s="79"/>
      <c r="D2955" s="79"/>
      <c r="E2955" s="79"/>
      <c r="F2955" s="79"/>
      <c r="G2955" s="79"/>
      <c r="H2955" s="79"/>
      <c r="I2955" s="79"/>
      <c r="J2955" s="79"/>
      <c r="K2955" s="79"/>
      <c r="L2955" s="79"/>
    </row>
    <row r="2956" spans="1:12">
      <c r="A2956" s="79"/>
      <c r="B2956" s="79"/>
      <c r="C2956" s="79"/>
      <c r="D2956" s="79"/>
      <c r="E2956" s="79"/>
      <c r="F2956" s="79"/>
      <c r="G2956" s="79"/>
      <c r="H2956" s="79"/>
      <c r="I2956" s="79"/>
      <c r="J2956" s="79"/>
      <c r="K2956" s="79"/>
      <c r="L2956" s="79"/>
    </row>
    <row r="2957" spans="1:12">
      <c r="A2957" s="79"/>
      <c r="B2957" s="79"/>
      <c r="C2957" s="79"/>
      <c r="D2957" s="79"/>
      <c r="E2957" s="79"/>
      <c r="F2957" s="79"/>
      <c r="G2957" s="79"/>
      <c r="H2957" s="79"/>
      <c r="I2957" s="79"/>
      <c r="J2957" s="79"/>
      <c r="K2957" s="79"/>
      <c r="L2957" s="79"/>
    </row>
    <row r="2958" spans="1:12">
      <c r="A2958" s="79"/>
      <c r="B2958" s="79"/>
      <c r="C2958" s="79"/>
      <c r="D2958" s="79"/>
      <c r="E2958" s="79"/>
      <c r="F2958" s="79"/>
      <c r="G2958" s="79"/>
      <c r="H2958" s="79"/>
      <c r="I2958" s="79"/>
      <c r="J2958" s="79"/>
      <c r="K2958" s="79"/>
      <c r="L2958" s="79"/>
    </row>
    <row r="2959" spans="1:12">
      <c r="A2959" s="79"/>
      <c r="B2959" s="79"/>
      <c r="C2959" s="79"/>
      <c r="D2959" s="79"/>
      <c r="E2959" s="79"/>
      <c r="F2959" s="79"/>
      <c r="G2959" s="79"/>
      <c r="H2959" s="79"/>
      <c r="I2959" s="79"/>
      <c r="J2959" s="79"/>
      <c r="K2959" s="79"/>
      <c r="L2959" s="79"/>
    </row>
    <row r="2960" spans="1:12">
      <c r="A2960" s="79"/>
      <c r="B2960" s="79"/>
      <c r="C2960" s="79"/>
      <c r="D2960" s="79"/>
      <c r="E2960" s="79"/>
      <c r="F2960" s="79"/>
      <c r="G2960" s="79"/>
      <c r="H2960" s="79"/>
      <c r="I2960" s="79"/>
      <c r="J2960" s="79"/>
      <c r="K2960" s="79"/>
      <c r="L2960" s="79"/>
    </row>
    <row r="2961" spans="1:12">
      <c r="A2961" s="79"/>
      <c r="B2961" s="79"/>
      <c r="C2961" s="79"/>
      <c r="D2961" s="79"/>
      <c r="E2961" s="79"/>
      <c r="F2961" s="79"/>
      <c r="G2961" s="79"/>
      <c r="H2961" s="79"/>
      <c r="I2961" s="79"/>
      <c r="J2961" s="79"/>
      <c r="K2961" s="79"/>
      <c r="L2961" s="79"/>
    </row>
    <row r="2962" spans="1:12">
      <c r="A2962" s="79"/>
      <c r="B2962" s="79"/>
      <c r="C2962" s="79"/>
      <c r="D2962" s="79"/>
      <c r="E2962" s="79"/>
      <c r="F2962" s="79"/>
      <c r="G2962" s="79"/>
      <c r="H2962" s="79"/>
      <c r="I2962" s="79"/>
      <c r="J2962" s="79"/>
      <c r="K2962" s="79"/>
      <c r="L2962" s="79"/>
    </row>
    <row r="2963" spans="1:12">
      <c r="A2963" s="79"/>
      <c r="B2963" s="79"/>
      <c r="C2963" s="79"/>
      <c r="D2963" s="79"/>
      <c r="E2963" s="79"/>
      <c r="F2963" s="79"/>
      <c r="G2963" s="79"/>
      <c r="H2963" s="79"/>
      <c r="I2963" s="79"/>
      <c r="J2963" s="79"/>
      <c r="K2963" s="79"/>
      <c r="L2963" s="79"/>
    </row>
    <row r="2964" spans="1:12">
      <c r="A2964" s="79"/>
      <c r="B2964" s="79"/>
      <c r="C2964" s="79"/>
      <c r="D2964" s="79"/>
      <c r="E2964" s="79"/>
      <c r="F2964" s="79"/>
      <c r="G2964" s="79"/>
      <c r="H2964" s="79"/>
      <c r="I2964" s="79"/>
      <c r="J2964" s="79"/>
      <c r="K2964" s="79"/>
      <c r="L2964" s="79"/>
    </row>
    <row r="2965" spans="1:12">
      <c r="A2965" s="79"/>
      <c r="B2965" s="79"/>
      <c r="C2965" s="79"/>
      <c r="D2965" s="79"/>
      <c r="E2965" s="79"/>
      <c r="F2965" s="79"/>
      <c r="G2965" s="79"/>
      <c r="H2965" s="79"/>
      <c r="I2965" s="79"/>
      <c r="J2965" s="79"/>
      <c r="K2965" s="79"/>
      <c r="L2965" s="79"/>
    </row>
    <row r="2966" spans="1:12">
      <c r="A2966" s="79"/>
      <c r="B2966" s="79"/>
      <c r="C2966" s="79"/>
      <c r="D2966" s="79"/>
      <c r="E2966" s="79"/>
      <c r="F2966" s="79"/>
      <c r="G2966" s="79"/>
      <c r="H2966" s="79"/>
      <c r="I2966" s="79"/>
      <c r="J2966" s="79"/>
      <c r="K2966" s="79"/>
      <c r="L2966" s="79"/>
    </row>
    <row r="2967" spans="1:12">
      <c r="A2967" s="79"/>
      <c r="B2967" s="79"/>
      <c r="C2967" s="79"/>
      <c r="D2967" s="79"/>
      <c r="E2967" s="79"/>
      <c r="F2967" s="79"/>
      <c r="G2967" s="79"/>
      <c r="H2967" s="79"/>
      <c r="I2967" s="79"/>
      <c r="J2967" s="79"/>
      <c r="K2967" s="79"/>
      <c r="L2967" s="79"/>
    </row>
    <row r="2968" spans="1:12">
      <c r="A2968" s="79"/>
      <c r="B2968" s="79"/>
      <c r="C2968" s="79"/>
      <c r="D2968" s="79"/>
      <c r="E2968" s="79"/>
      <c r="F2968" s="79"/>
      <c r="G2968" s="79"/>
      <c r="H2968" s="79"/>
      <c r="I2968" s="79"/>
      <c r="J2968" s="79"/>
      <c r="K2968" s="79"/>
      <c r="L2968" s="79"/>
    </row>
    <row r="2969" spans="1:12">
      <c r="A2969" s="79"/>
      <c r="B2969" s="79"/>
      <c r="C2969" s="79"/>
      <c r="D2969" s="79"/>
      <c r="E2969" s="79"/>
      <c r="F2969" s="79"/>
      <c r="G2969" s="79"/>
      <c r="H2969" s="79"/>
      <c r="I2969" s="79"/>
      <c r="J2969" s="79"/>
      <c r="K2969" s="79"/>
      <c r="L2969" s="79"/>
    </row>
    <row r="2970" spans="1:12">
      <c r="A2970" s="79"/>
      <c r="B2970" s="79"/>
      <c r="C2970" s="79"/>
      <c r="D2970" s="79"/>
      <c r="E2970" s="79"/>
      <c r="F2970" s="79"/>
      <c r="G2970" s="79"/>
      <c r="H2970" s="79"/>
      <c r="I2970" s="79"/>
      <c r="J2970" s="79"/>
      <c r="K2970" s="79"/>
      <c r="L2970" s="79"/>
    </row>
    <row r="2971" spans="1:12">
      <c r="A2971" s="79"/>
      <c r="B2971" s="79"/>
      <c r="C2971" s="79"/>
      <c r="D2971" s="79"/>
      <c r="E2971" s="79"/>
      <c r="F2971" s="79"/>
      <c r="G2971" s="79"/>
      <c r="H2971" s="79"/>
      <c r="I2971" s="79"/>
      <c r="J2971" s="79"/>
      <c r="K2971" s="79"/>
      <c r="L2971" s="79"/>
    </row>
    <row r="2972" spans="1:12">
      <c r="A2972" s="79"/>
      <c r="B2972" s="79"/>
      <c r="C2972" s="79"/>
      <c r="D2972" s="79"/>
      <c r="E2972" s="79"/>
      <c r="F2972" s="79"/>
      <c r="G2972" s="79"/>
      <c r="H2972" s="79"/>
      <c r="I2972" s="79"/>
      <c r="J2972" s="79"/>
      <c r="K2972" s="79"/>
      <c r="L2972" s="79"/>
    </row>
    <row r="2973" spans="1:12">
      <c r="A2973" s="79"/>
      <c r="B2973" s="79"/>
      <c r="C2973" s="79"/>
      <c r="D2973" s="79"/>
      <c r="E2973" s="79"/>
      <c r="F2973" s="79"/>
      <c r="G2973" s="79"/>
      <c r="H2973" s="79"/>
      <c r="I2973" s="79"/>
      <c r="J2973" s="79"/>
      <c r="K2973" s="79"/>
      <c r="L2973" s="79"/>
    </row>
    <row r="2974" spans="1:12">
      <c r="A2974" s="79"/>
      <c r="B2974" s="79"/>
      <c r="C2974" s="79"/>
      <c r="D2974" s="79"/>
      <c r="E2974" s="79"/>
      <c r="F2974" s="79"/>
      <c r="G2974" s="79"/>
      <c r="H2974" s="79"/>
      <c r="I2974" s="79"/>
      <c r="J2974" s="79"/>
      <c r="K2974" s="79"/>
      <c r="L2974" s="79"/>
    </row>
    <row r="2975" spans="1:12">
      <c r="A2975" s="79"/>
      <c r="B2975" s="79"/>
      <c r="C2975" s="79"/>
      <c r="D2975" s="79"/>
      <c r="E2975" s="79"/>
      <c r="F2975" s="79"/>
      <c r="G2975" s="79"/>
      <c r="H2975" s="79"/>
      <c r="I2975" s="79"/>
      <c r="J2975" s="79"/>
      <c r="K2975" s="79"/>
      <c r="L2975" s="79"/>
    </row>
    <row r="2976" spans="1:12">
      <c r="A2976" s="79"/>
      <c r="B2976" s="79"/>
      <c r="C2976" s="79"/>
      <c r="D2976" s="79"/>
      <c r="E2976" s="79"/>
      <c r="F2976" s="79"/>
      <c r="G2976" s="79"/>
      <c r="H2976" s="79"/>
      <c r="I2976" s="79"/>
      <c r="J2976" s="79"/>
      <c r="K2976" s="79"/>
      <c r="L2976" s="79"/>
    </row>
    <row r="2977" spans="1:12">
      <c r="A2977" s="79"/>
      <c r="B2977" s="79"/>
      <c r="C2977" s="79"/>
      <c r="D2977" s="79"/>
      <c r="E2977" s="79"/>
      <c r="F2977" s="79"/>
      <c r="G2977" s="79"/>
      <c r="H2977" s="79"/>
      <c r="I2977" s="79"/>
      <c r="J2977" s="79"/>
      <c r="K2977" s="79"/>
      <c r="L2977" s="79"/>
    </row>
    <row r="2978" spans="1:12">
      <c r="A2978" s="79"/>
      <c r="B2978" s="79"/>
      <c r="C2978" s="79"/>
      <c r="D2978" s="79"/>
      <c r="E2978" s="79"/>
      <c r="F2978" s="79"/>
      <c r="G2978" s="79"/>
      <c r="H2978" s="79"/>
      <c r="I2978" s="79"/>
      <c r="J2978" s="79"/>
      <c r="K2978" s="79"/>
      <c r="L2978" s="79"/>
    </row>
    <row r="2979" spans="1:12">
      <c r="A2979" s="79"/>
      <c r="B2979" s="79"/>
      <c r="C2979" s="79"/>
      <c r="D2979" s="79"/>
      <c r="E2979" s="79"/>
      <c r="F2979" s="79"/>
      <c r="G2979" s="79"/>
      <c r="H2979" s="79"/>
      <c r="I2979" s="79"/>
      <c r="J2979" s="79"/>
      <c r="K2979" s="79"/>
      <c r="L2979" s="79"/>
    </row>
    <row r="2980" spans="1:12">
      <c r="A2980" s="79"/>
      <c r="B2980" s="79"/>
      <c r="C2980" s="79"/>
      <c r="D2980" s="79"/>
      <c r="E2980" s="79"/>
      <c r="F2980" s="79"/>
      <c r="G2980" s="79"/>
      <c r="H2980" s="79"/>
      <c r="I2980" s="79"/>
      <c r="J2980" s="79"/>
      <c r="K2980" s="79"/>
      <c r="L2980" s="79"/>
    </row>
    <row r="2981" spans="1:12">
      <c r="A2981" s="79"/>
      <c r="B2981" s="79"/>
      <c r="C2981" s="79"/>
      <c r="D2981" s="79"/>
      <c r="E2981" s="79"/>
      <c r="F2981" s="79"/>
      <c r="G2981" s="79"/>
      <c r="H2981" s="79"/>
      <c r="I2981" s="79"/>
      <c r="J2981" s="79"/>
      <c r="K2981" s="79"/>
      <c r="L2981" s="79"/>
    </row>
    <row r="2982" spans="1:12">
      <c r="A2982" s="79"/>
      <c r="B2982" s="79"/>
      <c r="C2982" s="79"/>
      <c r="D2982" s="79"/>
      <c r="E2982" s="79"/>
      <c r="F2982" s="79"/>
      <c r="G2982" s="79"/>
      <c r="H2982" s="79"/>
      <c r="I2982" s="79"/>
      <c r="J2982" s="79"/>
      <c r="K2982" s="79"/>
      <c r="L2982" s="79"/>
    </row>
    <row r="2983" spans="1:12">
      <c r="A2983" s="79"/>
      <c r="B2983" s="79"/>
      <c r="C2983" s="79"/>
      <c r="D2983" s="79"/>
      <c r="E2983" s="79"/>
      <c r="F2983" s="79"/>
      <c r="G2983" s="79"/>
      <c r="H2983" s="79"/>
      <c r="I2983" s="79"/>
      <c r="J2983" s="79"/>
      <c r="K2983" s="79"/>
      <c r="L2983" s="79"/>
    </row>
    <row r="2984" spans="1:12">
      <c r="A2984" s="79"/>
      <c r="B2984" s="79"/>
      <c r="C2984" s="79"/>
      <c r="D2984" s="79"/>
      <c r="E2984" s="79"/>
      <c r="F2984" s="79"/>
      <c r="G2984" s="79"/>
      <c r="H2984" s="79"/>
      <c r="I2984" s="79"/>
      <c r="J2984" s="79"/>
      <c r="K2984" s="79"/>
      <c r="L2984" s="79"/>
    </row>
    <row r="2985" spans="1:12">
      <c r="A2985" s="79"/>
      <c r="B2985" s="79"/>
      <c r="C2985" s="79"/>
      <c r="D2985" s="79"/>
      <c r="E2985" s="79"/>
      <c r="F2985" s="79"/>
      <c r="G2985" s="79"/>
      <c r="H2985" s="79"/>
      <c r="I2985" s="79"/>
      <c r="J2985" s="79"/>
      <c r="K2985" s="79"/>
      <c r="L2985" s="79"/>
    </row>
    <row r="2986" spans="1:12">
      <c r="A2986" s="79"/>
      <c r="B2986" s="79"/>
      <c r="C2986" s="79"/>
      <c r="D2986" s="79"/>
      <c r="E2986" s="79"/>
      <c r="F2986" s="79"/>
      <c r="G2986" s="79"/>
      <c r="H2986" s="79"/>
      <c r="I2986" s="79"/>
      <c r="J2986" s="79"/>
      <c r="K2986" s="79"/>
      <c r="L2986" s="79"/>
    </row>
    <row r="2987" spans="1:12">
      <c r="A2987" s="79"/>
      <c r="B2987" s="79"/>
      <c r="C2987" s="79"/>
      <c r="D2987" s="79"/>
      <c r="E2987" s="79"/>
      <c r="F2987" s="79"/>
      <c r="G2987" s="79"/>
      <c r="H2987" s="79"/>
      <c r="I2987" s="79"/>
      <c r="J2987" s="79"/>
      <c r="K2987" s="79"/>
      <c r="L2987" s="79"/>
    </row>
    <row r="2988" spans="1:12">
      <c r="A2988" s="79"/>
      <c r="B2988" s="79"/>
      <c r="C2988" s="79"/>
      <c r="D2988" s="79"/>
      <c r="E2988" s="79"/>
      <c r="F2988" s="79"/>
      <c r="G2988" s="79"/>
      <c r="H2988" s="79"/>
      <c r="I2988" s="79"/>
      <c r="J2988" s="79"/>
      <c r="K2988" s="79"/>
      <c r="L2988" s="79"/>
    </row>
    <row r="2989" spans="1:12">
      <c r="A2989" s="79"/>
      <c r="B2989" s="79"/>
      <c r="C2989" s="79"/>
      <c r="D2989" s="79"/>
      <c r="E2989" s="79"/>
      <c r="F2989" s="79"/>
      <c r="G2989" s="79"/>
      <c r="H2989" s="79"/>
      <c r="I2989" s="79"/>
      <c r="J2989" s="79"/>
      <c r="K2989" s="79"/>
      <c r="L2989" s="79"/>
    </row>
    <row r="2990" spans="1:12">
      <c r="A2990" s="79"/>
      <c r="B2990" s="79"/>
      <c r="C2990" s="79"/>
      <c r="D2990" s="79"/>
      <c r="E2990" s="79"/>
      <c r="F2990" s="79"/>
      <c r="G2990" s="79"/>
      <c r="H2990" s="79"/>
      <c r="I2990" s="79"/>
      <c r="J2990" s="79"/>
      <c r="K2990" s="79"/>
      <c r="L2990" s="79"/>
    </row>
    <row r="2991" spans="1:12">
      <c r="A2991" s="79"/>
      <c r="B2991" s="79"/>
      <c r="C2991" s="79"/>
      <c r="D2991" s="79"/>
      <c r="E2991" s="79"/>
      <c r="F2991" s="79"/>
      <c r="G2991" s="79"/>
      <c r="H2991" s="79"/>
      <c r="I2991" s="79"/>
      <c r="J2991" s="79"/>
      <c r="K2991" s="79"/>
      <c r="L2991" s="79"/>
    </row>
    <row r="2992" spans="1:12">
      <c r="A2992" s="79"/>
      <c r="B2992" s="79"/>
      <c r="C2992" s="79"/>
      <c r="D2992" s="79"/>
      <c r="E2992" s="79"/>
      <c r="F2992" s="79"/>
      <c r="G2992" s="79"/>
      <c r="H2992" s="79"/>
      <c r="I2992" s="79"/>
      <c r="J2992" s="79"/>
      <c r="K2992" s="79"/>
      <c r="L2992" s="79"/>
    </row>
    <row r="2993" spans="1:12">
      <c r="A2993" s="79"/>
      <c r="B2993" s="79"/>
      <c r="C2993" s="79"/>
      <c r="D2993" s="79"/>
      <c r="E2993" s="79"/>
      <c r="F2993" s="79"/>
      <c r="G2993" s="79"/>
      <c r="H2993" s="79"/>
      <c r="I2993" s="79"/>
      <c r="J2993" s="79"/>
      <c r="K2993" s="79"/>
      <c r="L2993" s="79"/>
    </row>
    <row r="2994" spans="1:12">
      <c r="A2994" s="79"/>
      <c r="B2994" s="79"/>
      <c r="C2994" s="79"/>
      <c r="D2994" s="79"/>
      <c r="E2994" s="79"/>
      <c r="F2994" s="79"/>
      <c r="G2994" s="79"/>
      <c r="H2994" s="79"/>
      <c r="I2994" s="79"/>
      <c r="J2994" s="79"/>
      <c r="K2994" s="79"/>
      <c r="L2994" s="79"/>
    </row>
    <row r="2995" spans="1:12">
      <c r="A2995" s="79"/>
      <c r="B2995" s="79"/>
      <c r="C2995" s="79"/>
      <c r="D2995" s="79"/>
      <c r="E2995" s="79"/>
      <c r="F2995" s="79"/>
      <c r="G2995" s="79"/>
      <c r="H2995" s="79"/>
      <c r="I2995" s="79"/>
      <c r="J2995" s="79"/>
      <c r="K2995" s="79"/>
      <c r="L2995" s="79"/>
    </row>
    <row r="2996" spans="1:12">
      <c r="A2996" s="79"/>
      <c r="B2996" s="79"/>
      <c r="C2996" s="79"/>
      <c r="D2996" s="79"/>
      <c r="E2996" s="79"/>
      <c r="F2996" s="79"/>
      <c r="G2996" s="79"/>
      <c r="H2996" s="79"/>
      <c r="I2996" s="79"/>
      <c r="J2996" s="79"/>
      <c r="K2996" s="79"/>
      <c r="L2996" s="79"/>
    </row>
    <row r="2997" spans="1:12">
      <c r="A2997" s="79"/>
      <c r="B2997" s="79"/>
      <c r="C2997" s="79"/>
      <c r="D2997" s="79"/>
      <c r="E2997" s="79"/>
      <c r="F2997" s="79"/>
      <c r="G2997" s="79"/>
      <c r="H2997" s="79"/>
      <c r="I2997" s="79"/>
      <c r="J2997" s="79"/>
      <c r="K2997" s="79"/>
      <c r="L2997" s="79"/>
    </row>
    <row r="2998" spans="1:12">
      <c r="A2998" s="79"/>
      <c r="B2998" s="79"/>
      <c r="C2998" s="79"/>
      <c r="D2998" s="79"/>
      <c r="E2998" s="79"/>
      <c r="F2998" s="79"/>
      <c r="G2998" s="79"/>
      <c r="H2998" s="79"/>
      <c r="I2998" s="79"/>
      <c r="J2998" s="79"/>
      <c r="K2998" s="79"/>
      <c r="L2998" s="79"/>
    </row>
    <row r="2999" spans="1:12">
      <c r="A2999" s="79"/>
      <c r="B2999" s="79"/>
      <c r="C2999" s="79"/>
      <c r="D2999" s="79"/>
      <c r="E2999" s="79"/>
      <c r="F2999" s="79"/>
      <c r="G2999" s="79"/>
      <c r="H2999" s="79"/>
      <c r="I2999" s="79"/>
      <c r="J2999" s="79"/>
      <c r="K2999" s="79"/>
      <c r="L2999" s="79"/>
    </row>
    <row r="3000" spans="1:12">
      <c r="A3000" s="79"/>
      <c r="B3000" s="79"/>
      <c r="C3000" s="79"/>
      <c r="D3000" s="79"/>
      <c r="E3000" s="79"/>
      <c r="F3000" s="79"/>
      <c r="G3000" s="79"/>
      <c r="H3000" s="79"/>
      <c r="I3000" s="79"/>
      <c r="J3000" s="79"/>
      <c r="K3000" s="79"/>
      <c r="L3000" s="79"/>
    </row>
    <row r="3001" spans="1:12">
      <c r="A3001" s="79"/>
      <c r="B3001" s="79"/>
      <c r="C3001" s="79"/>
      <c r="D3001" s="79"/>
      <c r="E3001" s="79"/>
      <c r="F3001" s="79"/>
      <c r="G3001" s="79"/>
      <c r="H3001" s="79"/>
      <c r="I3001" s="79"/>
      <c r="J3001" s="79"/>
      <c r="K3001" s="79"/>
      <c r="L3001" s="79"/>
    </row>
    <row r="3002" spans="1:12">
      <c r="A3002" s="79"/>
      <c r="B3002" s="79"/>
      <c r="C3002" s="79"/>
      <c r="D3002" s="79"/>
      <c r="E3002" s="79"/>
      <c r="F3002" s="79"/>
      <c r="G3002" s="79"/>
      <c r="H3002" s="79"/>
      <c r="I3002" s="79"/>
      <c r="J3002" s="79"/>
      <c r="K3002" s="79"/>
      <c r="L3002" s="79"/>
    </row>
    <row r="3003" spans="1:12">
      <c r="A3003" s="79"/>
      <c r="B3003" s="79"/>
      <c r="C3003" s="79"/>
      <c r="D3003" s="79"/>
      <c r="E3003" s="79"/>
      <c r="F3003" s="79"/>
      <c r="G3003" s="79"/>
      <c r="H3003" s="79"/>
      <c r="I3003" s="79"/>
      <c r="J3003" s="79"/>
      <c r="K3003" s="79"/>
      <c r="L3003" s="79"/>
    </row>
    <row r="3004" spans="1:12">
      <c r="A3004" s="79"/>
      <c r="B3004" s="79"/>
      <c r="C3004" s="79"/>
      <c r="D3004" s="79"/>
      <c r="E3004" s="79"/>
      <c r="F3004" s="79"/>
      <c r="G3004" s="79"/>
      <c r="H3004" s="79"/>
      <c r="I3004" s="79"/>
      <c r="J3004" s="79"/>
      <c r="K3004" s="79"/>
      <c r="L3004" s="79"/>
    </row>
    <row r="3005" spans="1:12">
      <c r="A3005" s="79"/>
      <c r="B3005" s="79"/>
      <c r="C3005" s="79"/>
      <c r="D3005" s="79"/>
      <c r="E3005" s="79"/>
      <c r="F3005" s="79"/>
      <c r="G3005" s="79"/>
      <c r="H3005" s="79"/>
      <c r="I3005" s="79"/>
      <c r="J3005" s="79"/>
      <c r="K3005" s="79"/>
      <c r="L3005" s="79"/>
    </row>
    <row r="3006" spans="1:12">
      <c r="A3006" s="79"/>
      <c r="B3006" s="79"/>
      <c r="C3006" s="79"/>
      <c r="D3006" s="79"/>
      <c r="E3006" s="79"/>
      <c r="F3006" s="79"/>
      <c r="G3006" s="79"/>
      <c r="H3006" s="79"/>
      <c r="I3006" s="79"/>
      <c r="J3006" s="79"/>
      <c r="K3006" s="79"/>
      <c r="L3006" s="79"/>
    </row>
    <row r="3007" spans="1:12">
      <c r="A3007" s="79"/>
      <c r="B3007" s="79"/>
      <c r="C3007" s="79"/>
      <c r="D3007" s="79"/>
      <c r="E3007" s="79"/>
      <c r="F3007" s="79"/>
      <c r="G3007" s="79"/>
      <c r="H3007" s="79"/>
      <c r="I3007" s="79"/>
      <c r="J3007" s="79"/>
      <c r="K3007" s="79"/>
      <c r="L3007" s="79"/>
    </row>
    <row r="3008" spans="1:12">
      <c r="A3008" s="79"/>
      <c r="B3008" s="79"/>
      <c r="C3008" s="79"/>
      <c r="D3008" s="79"/>
      <c r="E3008" s="79"/>
      <c r="F3008" s="79"/>
      <c r="G3008" s="79"/>
      <c r="H3008" s="79"/>
      <c r="I3008" s="79"/>
      <c r="J3008" s="79"/>
      <c r="K3008" s="79"/>
      <c r="L3008" s="79"/>
    </row>
    <row r="3009" spans="1:12">
      <c r="A3009" s="79"/>
      <c r="B3009" s="79"/>
      <c r="C3009" s="79"/>
      <c r="D3009" s="79"/>
      <c r="E3009" s="79"/>
      <c r="F3009" s="79"/>
      <c r="G3009" s="79"/>
      <c r="H3009" s="79"/>
      <c r="I3009" s="79"/>
      <c r="J3009" s="79"/>
      <c r="K3009" s="79"/>
      <c r="L3009" s="79"/>
    </row>
    <row r="3010" spans="1:12">
      <c r="A3010" s="79"/>
      <c r="B3010" s="79"/>
      <c r="C3010" s="79"/>
      <c r="D3010" s="79"/>
      <c r="E3010" s="79"/>
      <c r="F3010" s="79"/>
      <c r="G3010" s="79"/>
      <c r="H3010" s="79"/>
      <c r="I3010" s="79"/>
      <c r="J3010" s="79"/>
      <c r="K3010" s="79"/>
      <c r="L3010" s="79"/>
    </row>
    <row r="3011" spans="1:12">
      <c r="A3011" s="79"/>
      <c r="B3011" s="79"/>
      <c r="C3011" s="79"/>
      <c r="D3011" s="79"/>
      <c r="E3011" s="79"/>
      <c r="F3011" s="79"/>
      <c r="G3011" s="79"/>
      <c r="H3011" s="79"/>
      <c r="I3011" s="79"/>
      <c r="J3011" s="79"/>
      <c r="K3011" s="79"/>
      <c r="L3011" s="79"/>
    </row>
    <row r="3012" spans="1:12">
      <c r="A3012" s="79"/>
      <c r="B3012" s="79"/>
      <c r="C3012" s="79"/>
      <c r="D3012" s="79"/>
      <c r="E3012" s="79"/>
      <c r="F3012" s="79"/>
      <c r="G3012" s="79"/>
      <c r="H3012" s="79"/>
      <c r="I3012" s="79"/>
      <c r="J3012" s="79"/>
      <c r="K3012" s="79"/>
      <c r="L3012" s="79"/>
    </row>
    <row r="3013" spans="1:12">
      <c r="A3013" s="79"/>
      <c r="B3013" s="79"/>
      <c r="C3013" s="79"/>
      <c r="D3013" s="79"/>
      <c r="E3013" s="79"/>
      <c r="F3013" s="79"/>
      <c r="G3013" s="79"/>
      <c r="H3013" s="79"/>
      <c r="I3013" s="79"/>
      <c r="J3013" s="79"/>
      <c r="K3013" s="79"/>
      <c r="L3013" s="79"/>
    </row>
    <row r="3014" spans="1:12">
      <c r="A3014" s="79"/>
      <c r="B3014" s="79"/>
      <c r="C3014" s="79"/>
      <c r="D3014" s="79"/>
      <c r="E3014" s="79"/>
      <c r="F3014" s="79"/>
      <c r="G3014" s="79"/>
      <c r="H3014" s="79"/>
      <c r="I3014" s="79"/>
      <c r="J3014" s="79"/>
      <c r="K3014" s="79"/>
      <c r="L3014" s="79"/>
    </row>
    <row r="3015" spans="1:12">
      <c r="A3015" s="79"/>
      <c r="B3015" s="79"/>
      <c r="C3015" s="79"/>
      <c r="D3015" s="79"/>
      <c r="E3015" s="79"/>
      <c r="F3015" s="79"/>
      <c r="G3015" s="79"/>
      <c r="H3015" s="79"/>
      <c r="I3015" s="79"/>
      <c r="J3015" s="79"/>
      <c r="K3015" s="79"/>
      <c r="L3015" s="79"/>
    </row>
    <row r="3016" spans="1:12">
      <c r="A3016" s="79"/>
      <c r="B3016" s="79"/>
      <c r="C3016" s="79"/>
      <c r="D3016" s="79"/>
      <c r="E3016" s="79"/>
      <c r="F3016" s="79"/>
      <c r="G3016" s="79"/>
      <c r="H3016" s="79"/>
      <c r="I3016" s="79"/>
      <c r="J3016" s="79"/>
      <c r="K3016" s="79"/>
      <c r="L3016" s="79"/>
    </row>
    <row r="3017" spans="1:12">
      <c r="A3017" s="79"/>
      <c r="B3017" s="79"/>
      <c r="C3017" s="79"/>
      <c r="D3017" s="79"/>
      <c r="E3017" s="79"/>
      <c r="F3017" s="79"/>
      <c r="G3017" s="79"/>
      <c r="H3017" s="79"/>
      <c r="I3017" s="79"/>
      <c r="J3017" s="79"/>
      <c r="K3017" s="79"/>
      <c r="L3017" s="79"/>
    </row>
    <row r="3018" spans="1:12">
      <c r="A3018" s="79"/>
      <c r="B3018" s="79"/>
      <c r="C3018" s="79"/>
      <c r="D3018" s="79"/>
      <c r="E3018" s="79"/>
      <c r="F3018" s="79"/>
      <c r="G3018" s="79"/>
      <c r="H3018" s="79"/>
      <c r="I3018" s="79"/>
      <c r="J3018" s="79"/>
      <c r="K3018" s="79"/>
      <c r="L3018" s="79"/>
    </row>
    <row r="3019" spans="1:12">
      <c r="A3019" s="79"/>
      <c r="B3019" s="79"/>
      <c r="C3019" s="79"/>
      <c r="D3019" s="79"/>
      <c r="E3019" s="79"/>
      <c r="F3019" s="79"/>
      <c r="G3019" s="79"/>
      <c r="H3019" s="79"/>
      <c r="I3019" s="79"/>
      <c r="J3019" s="79"/>
      <c r="K3019" s="79"/>
      <c r="L3019" s="79"/>
    </row>
    <row r="3020" spans="1:12">
      <c r="A3020" s="79"/>
      <c r="B3020" s="79"/>
      <c r="C3020" s="79"/>
      <c r="D3020" s="79"/>
      <c r="E3020" s="79"/>
      <c r="F3020" s="79"/>
      <c r="G3020" s="79"/>
      <c r="H3020" s="79"/>
      <c r="I3020" s="79"/>
      <c r="J3020" s="79"/>
      <c r="K3020" s="79"/>
      <c r="L3020" s="79"/>
    </row>
    <row r="3021" spans="1:12">
      <c r="A3021" s="79"/>
      <c r="B3021" s="79"/>
      <c r="C3021" s="79"/>
      <c r="D3021" s="79"/>
      <c r="E3021" s="79"/>
      <c r="F3021" s="79"/>
      <c r="G3021" s="79"/>
      <c r="H3021" s="79"/>
      <c r="I3021" s="79"/>
      <c r="J3021" s="79"/>
      <c r="K3021" s="79"/>
      <c r="L3021" s="79"/>
    </row>
    <row r="3022" spans="1:12">
      <c r="A3022" s="79"/>
      <c r="B3022" s="79"/>
      <c r="C3022" s="79"/>
      <c r="D3022" s="79"/>
      <c r="E3022" s="79"/>
      <c r="F3022" s="79"/>
      <c r="G3022" s="79"/>
      <c r="H3022" s="79"/>
      <c r="I3022" s="79"/>
      <c r="J3022" s="79"/>
      <c r="K3022" s="79"/>
      <c r="L3022" s="79"/>
    </row>
    <row r="3023" spans="1:12">
      <c r="A3023" s="79"/>
      <c r="B3023" s="79"/>
      <c r="C3023" s="79"/>
      <c r="D3023" s="79"/>
      <c r="E3023" s="79"/>
      <c r="F3023" s="79"/>
      <c r="G3023" s="79"/>
      <c r="H3023" s="79"/>
      <c r="I3023" s="79"/>
      <c r="J3023" s="79"/>
      <c r="K3023" s="79"/>
      <c r="L3023" s="79"/>
    </row>
    <row r="3024" spans="1:12">
      <c r="A3024" s="79"/>
      <c r="B3024" s="79"/>
      <c r="C3024" s="79"/>
      <c r="D3024" s="79"/>
      <c r="E3024" s="79"/>
      <c r="F3024" s="79"/>
      <c r="G3024" s="79"/>
      <c r="H3024" s="79"/>
      <c r="I3024" s="79"/>
      <c r="J3024" s="79"/>
      <c r="K3024" s="79"/>
      <c r="L3024" s="79"/>
    </row>
    <row r="3025" spans="1:12">
      <c r="A3025" s="79"/>
      <c r="B3025" s="79"/>
      <c r="C3025" s="79"/>
      <c r="D3025" s="79"/>
      <c r="E3025" s="79"/>
      <c r="F3025" s="79"/>
      <c r="G3025" s="79"/>
      <c r="H3025" s="79"/>
      <c r="I3025" s="79"/>
      <c r="J3025" s="79"/>
      <c r="K3025" s="79"/>
      <c r="L3025" s="79"/>
    </row>
    <row r="3026" spans="1:12">
      <c r="A3026" s="79"/>
      <c r="B3026" s="79"/>
      <c r="C3026" s="79"/>
      <c r="D3026" s="79"/>
      <c r="E3026" s="79"/>
      <c r="F3026" s="79"/>
      <c r="G3026" s="79"/>
      <c r="H3026" s="79"/>
      <c r="I3026" s="79"/>
      <c r="J3026" s="79"/>
      <c r="K3026" s="79"/>
      <c r="L3026" s="79"/>
    </row>
    <row r="3027" spans="1:12">
      <c r="A3027" s="79"/>
      <c r="B3027" s="79"/>
      <c r="C3027" s="79"/>
      <c r="D3027" s="79"/>
      <c r="E3027" s="79"/>
      <c r="F3027" s="79"/>
      <c r="G3027" s="79"/>
      <c r="H3027" s="79"/>
      <c r="I3027" s="79"/>
      <c r="J3027" s="79"/>
      <c r="K3027" s="79"/>
      <c r="L3027" s="79"/>
    </row>
    <row r="3028" spans="1:12">
      <c r="A3028" s="79"/>
      <c r="B3028" s="79"/>
      <c r="C3028" s="79"/>
      <c r="D3028" s="79"/>
      <c r="E3028" s="79"/>
      <c r="F3028" s="79"/>
      <c r="G3028" s="79"/>
      <c r="H3028" s="79"/>
      <c r="I3028" s="79"/>
      <c r="J3028" s="79"/>
      <c r="K3028" s="79"/>
      <c r="L3028" s="79"/>
    </row>
    <row r="3029" spans="1:12">
      <c r="A3029" s="79"/>
      <c r="B3029" s="79"/>
      <c r="C3029" s="79"/>
      <c r="D3029" s="79"/>
      <c r="E3029" s="79"/>
      <c r="F3029" s="79"/>
      <c r="G3029" s="79"/>
      <c r="H3029" s="79"/>
      <c r="I3029" s="79"/>
      <c r="J3029" s="79"/>
      <c r="K3029" s="79"/>
      <c r="L3029" s="79"/>
    </row>
    <row r="3030" spans="1:12">
      <c r="A3030" s="79"/>
      <c r="B3030" s="79"/>
      <c r="C3030" s="79"/>
      <c r="D3030" s="79"/>
      <c r="E3030" s="79"/>
      <c r="F3030" s="79"/>
      <c r="G3030" s="79"/>
      <c r="H3030" s="79"/>
      <c r="I3030" s="79"/>
      <c r="J3030" s="79"/>
      <c r="K3030" s="79"/>
      <c r="L3030" s="79"/>
    </row>
    <row r="3031" spans="1:12">
      <c r="A3031" s="79"/>
      <c r="B3031" s="79"/>
      <c r="C3031" s="79"/>
      <c r="D3031" s="79"/>
      <c r="E3031" s="79"/>
      <c r="F3031" s="79"/>
      <c r="G3031" s="79"/>
      <c r="H3031" s="79"/>
      <c r="I3031" s="79"/>
      <c r="J3031" s="79"/>
      <c r="K3031" s="79"/>
      <c r="L3031" s="79"/>
    </row>
    <row r="3032" spans="1:12">
      <c r="A3032" s="79"/>
      <c r="B3032" s="79"/>
      <c r="C3032" s="79"/>
      <c r="D3032" s="79"/>
      <c r="E3032" s="79"/>
      <c r="F3032" s="79"/>
      <c r="G3032" s="79"/>
      <c r="H3032" s="79"/>
      <c r="I3032" s="79"/>
      <c r="J3032" s="79"/>
      <c r="K3032" s="79"/>
      <c r="L3032" s="79"/>
    </row>
    <row r="3033" spans="1:12">
      <c r="A3033" s="79"/>
      <c r="B3033" s="79"/>
      <c r="C3033" s="79"/>
      <c r="D3033" s="79"/>
      <c r="E3033" s="79"/>
      <c r="F3033" s="79"/>
      <c r="G3033" s="79"/>
      <c r="H3033" s="79"/>
      <c r="I3033" s="79"/>
      <c r="J3033" s="79"/>
      <c r="K3033" s="79"/>
      <c r="L3033" s="79"/>
    </row>
    <row r="3034" spans="1:12">
      <c r="A3034" s="79"/>
      <c r="B3034" s="79"/>
      <c r="C3034" s="79"/>
      <c r="D3034" s="79"/>
      <c r="E3034" s="79"/>
      <c r="F3034" s="79"/>
      <c r="G3034" s="79"/>
      <c r="H3034" s="79"/>
      <c r="I3034" s="79"/>
      <c r="J3034" s="79"/>
      <c r="K3034" s="79"/>
      <c r="L3034" s="79"/>
    </row>
    <row r="3035" spans="1:12">
      <c r="A3035" s="79"/>
      <c r="B3035" s="79"/>
      <c r="C3035" s="79"/>
      <c r="D3035" s="79"/>
      <c r="E3035" s="79"/>
      <c r="F3035" s="79"/>
      <c r="G3035" s="79"/>
      <c r="H3035" s="79"/>
      <c r="I3035" s="79"/>
      <c r="J3035" s="79"/>
      <c r="K3035" s="79"/>
      <c r="L3035" s="79"/>
    </row>
    <row r="3036" spans="1:12">
      <c r="A3036" s="79"/>
      <c r="B3036" s="79"/>
      <c r="C3036" s="79"/>
      <c r="D3036" s="79"/>
      <c r="E3036" s="79"/>
      <c r="F3036" s="79"/>
      <c r="G3036" s="79"/>
      <c r="H3036" s="79"/>
      <c r="I3036" s="79"/>
      <c r="J3036" s="79"/>
      <c r="K3036" s="79"/>
      <c r="L3036" s="79"/>
    </row>
    <row r="3037" spans="1:12">
      <c r="A3037" s="79"/>
      <c r="B3037" s="79"/>
      <c r="C3037" s="79"/>
      <c r="D3037" s="79"/>
      <c r="E3037" s="79"/>
      <c r="F3037" s="79"/>
      <c r="G3037" s="79"/>
      <c r="H3037" s="79"/>
      <c r="I3037" s="79"/>
      <c r="J3037" s="79"/>
      <c r="K3037" s="79"/>
      <c r="L3037" s="79"/>
    </row>
    <row r="3038" spans="1:12">
      <c r="A3038" s="79"/>
      <c r="B3038" s="79"/>
      <c r="C3038" s="79"/>
      <c r="D3038" s="79"/>
      <c r="E3038" s="79"/>
      <c r="F3038" s="79"/>
      <c r="G3038" s="79"/>
      <c r="H3038" s="79"/>
      <c r="I3038" s="79"/>
      <c r="J3038" s="79"/>
      <c r="K3038" s="79"/>
      <c r="L3038" s="79"/>
    </row>
    <row r="3039" spans="1:12">
      <c r="A3039" s="79"/>
      <c r="B3039" s="79"/>
      <c r="C3039" s="79"/>
      <c r="D3039" s="79"/>
      <c r="E3039" s="79"/>
      <c r="F3039" s="79"/>
      <c r="G3039" s="79"/>
      <c r="H3039" s="79"/>
      <c r="I3039" s="79"/>
      <c r="J3039" s="79"/>
      <c r="K3039" s="79"/>
      <c r="L3039" s="79"/>
    </row>
    <row r="3040" spans="1:12">
      <c r="A3040" s="79"/>
      <c r="B3040" s="79"/>
      <c r="C3040" s="79"/>
      <c r="D3040" s="79"/>
      <c r="E3040" s="79"/>
      <c r="F3040" s="79"/>
      <c r="G3040" s="79"/>
      <c r="H3040" s="79"/>
      <c r="I3040" s="79"/>
      <c r="J3040" s="79"/>
      <c r="K3040" s="79"/>
      <c r="L3040" s="79"/>
    </row>
    <row r="3041" spans="1:12">
      <c r="A3041" s="79"/>
      <c r="B3041" s="79"/>
      <c r="C3041" s="79"/>
      <c r="D3041" s="79"/>
      <c r="E3041" s="79"/>
      <c r="F3041" s="79"/>
      <c r="G3041" s="79"/>
      <c r="H3041" s="79"/>
      <c r="I3041" s="79"/>
      <c r="J3041" s="79"/>
      <c r="K3041" s="79"/>
      <c r="L3041" s="79"/>
    </row>
    <row r="3042" spans="1:12">
      <c r="A3042" s="79"/>
      <c r="B3042" s="79"/>
      <c r="C3042" s="79"/>
      <c r="D3042" s="79"/>
      <c r="E3042" s="79"/>
      <c r="F3042" s="79"/>
      <c r="G3042" s="79"/>
      <c r="H3042" s="79"/>
      <c r="I3042" s="79"/>
      <c r="J3042" s="79"/>
      <c r="K3042" s="79"/>
      <c r="L3042" s="79"/>
    </row>
    <row r="3043" spans="1:12">
      <c r="A3043" s="79"/>
      <c r="B3043" s="79"/>
      <c r="C3043" s="79"/>
      <c r="D3043" s="79"/>
      <c r="E3043" s="79"/>
      <c r="F3043" s="79"/>
      <c r="G3043" s="79"/>
      <c r="H3043" s="79"/>
      <c r="I3043" s="79"/>
      <c r="J3043" s="79"/>
      <c r="K3043" s="79"/>
      <c r="L3043" s="79"/>
    </row>
    <row r="3044" spans="1:12">
      <c r="A3044" s="79"/>
      <c r="B3044" s="79"/>
      <c r="C3044" s="79"/>
      <c r="D3044" s="79"/>
      <c r="E3044" s="79"/>
      <c r="F3044" s="79"/>
      <c r="G3044" s="79"/>
      <c r="H3044" s="79"/>
      <c r="I3044" s="79"/>
      <c r="J3044" s="79"/>
      <c r="K3044" s="79"/>
      <c r="L3044" s="79"/>
    </row>
    <row r="3045" spans="1:12">
      <c r="A3045" s="79"/>
      <c r="B3045" s="79"/>
      <c r="C3045" s="79"/>
      <c r="D3045" s="79"/>
      <c r="E3045" s="79"/>
      <c r="F3045" s="79"/>
      <c r="G3045" s="79"/>
      <c r="H3045" s="79"/>
      <c r="I3045" s="79"/>
      <c r="J3045" s="79"/>
      <c r="K3045" s="79"/>
      <c r="L3045" s="79"/>
    </row>
    <row r="3046" spans="1:12">
      <c r="A3046" s="79"/>
      <c r="B3046" s="79"/>
      <c r="C3046" s="79"/>
      <c r="D3046" s="79"/>
      <c r="E3046" s="79"/>
      <c r="F3046" s="79"/>
      <c r="G3046" s="79"/>
      <c r="H3046" s="79"/>
      <c r="I3046" s="79"/>
      <c r="J3046" s="79"/>
      <c r="K3046" s="79"/>
      <c r="L3046" s="79"/>
    </row>
    <row r="3047" spans="1:12">
      <c r="A3047" s="79"/>
      <c r="B3047" s="79"/>
      <c r="C3047" s="79"/>
      <c r="D3047" s="79"/>
      <c r="E3047" s="79"/>
      <c r="F3047" s="79"/>
      <c r="G3047" s="79"/>
      <c r="H3047" s="79"/>
      <c r="I3047" s="79"/>
      <c r="J3047" s="79"/>
      <c r="K3047" s="79"/>
      <c r="L3047" s="79"/>
    </row>
    <row r="3048" spans="1:12">
      <c r="A3048" s="79"/>
      <c r="B3048" s="79"/>
      <c r="C3048" s="79"/>
      <c r="D3048" s="79"/>
      <c r="E3048" s="79"/>
      <c r="F3048" s="79"/>
      <c r="G3048" s="79"/>
      <c r="H3048" s="79"/>
      <c r="I3048" s="79"/>
      <c r="J3048" s="79"/>
      <c r="K3048" s="79"/>
      <c r="L3048" s="79"/>
    </row>
    <row r="3049" spans="1:12">
      <c r="A3049" s="79"/>
      <c r="B3049" s="79"/>
      <c r="C3049" s="79"/>
      <c r="D3049" s="79"/>
      <c r="E3049" s="79"/>
      <c r="F3049" s="79"/>
      <c r="G3049" s="79"/>
      <c r="H3049" s="79"/>
      <c r="I3049" s="79"/>
      <c r="J3049" s="79"/>
      <c r="K3049" s="79"/>
      <c r="L3049" s="79"/>
    </row>
    <row r="3050" spans="1:12">
      <c r="A3050" s="79"/>
      <c r="B3050" s="79"/>
      <c r="C3050" s="79"/>
      <c r="D3050" s="79"/>
      <c r="E3050" s="79"/>
      <c r="F3050" s="79"/>
      <c r="G3050" s="79"/>
      <c r="H3050" s="79"/>
      <c r="I3050" s="79"/>
      <c r="J3050" s="79"/>
      <c r="K3050" s="79"/>
      <c r="L3050" s="79"/>
    </row>
    <row r="3051" spans="1:12">
      <c r="A3051" s="79"/>
      <c r="B3051" s="79"/>
      <c r="C3051" s="79"/>
      <c r="D3051" s="79"/>
      <c r="E3051" s="79"/>
      <c r="F3051" s="79"/>
      <c r="G3051" s="79"/>
      <c r="H3051" s="79"/>
      <c r="I3051" s="79"/>
      <c r="J3051" s="79"/>
      <c r="K3051" s="79"/>
      <c r="L3051" s="79"/>
    </row>
    <row r="3052" spans="1:12">
      <c r="A3052" s="79"/>
      <c r="B3052" s="79"/>
      <c r="C3052" s="79"/>
      <c r="D3052" s="79"/>
      <c r="E3052" s="79"/>
      <c r="F3052" s="79"/>
      <c r="G3052" s="79"/>
      <c r="H3052" s="79"/>
      <c r="I3052" s="79"/>
      <c r="J3052" s="79"/>
      <c r="K3052" s="79"/>
      <c r="L3052" s="79"/>
    </row>
    <row r="3053" spans="1:12">
      <c r="A3053" s="79"/>
      <c r="B3053" s="79"/>
      <c r="C3053" s="79"/>
      <c r="D3053" s="79"/>
      <c r="E3053" s="79"/>
      <c r="F3053" s="79"/>
      <c r="G3053" s="79"/>
      <c r="H3053" s="79"/>
      <c r="I3053" s="79"/>
      <c r="J3053" s="79"/>
      <c r="K3053" s="79"/>
      <c r="L3053" s="79"/>
    </row>
    <row r="3054" spans="1:12">
      <c r="A3054" s="79"/>
      <c r="B3054" s="79"/>
      <c r="C3054" s="79"/>
      <c r="D3054" s="79"/>
      <c r="E3054" s="79"/>
      <c r="F3054" s="79"/>
      <c r="G3054" s="79"/>
      <c r="H3054" s="79"/>
      <c r="I3054" s="79"/>
      <c r="J3054" s="79"/>
      <c r="K3054" s="79"/>
      <c r="L3054" s="79"/>
    </row>
    <row r="3055" spans="1:12">
      <c r="A3055" s="79"/>
      <c r="B3055" s="79"/>
      <c r="C3055" s="79"/>
      <c r="D3055" s="79"/>
      <c r="E3055" s="79"/>
      <c r="F3055" s="79"/>
      <c r="G3055" s="79"/>
      <c r="H3055" s="79"/>
      <c r="I3055" s="79"/>
      <c r="J3055" s="79"/>
      <c r="K3055" s="79"/>
      <c r="L3055" s="79"/>
    </row>
    <row r="3056" spans="1:12">
      <c r="A3056" s="79"/>
      <c r="B3056" s="79"/>
      <c r="C3056" s="79"/>
      <c r="D3056" s="79"/>
      <c r="E3056" s="79"/>
      <c r="F3056" s="79"/>
      <c r="G3056" s="79"/>
      <c r="H3056" s="79"/>
      <c r="I3056" s="79"/>
      <c r="J3056" s="79"/>
      <c r="K3056" s="79"/>
      <c r="L3056" s="79"/>
    </row>
    <row r="3057" spans="1:12">
      <c r="A3057" s="79"/>
      <c r="B3057" s="79"/>
      <c r="C3057" s="79"/>
      <c r="D3057" s="79"/>
      <c r="E3057" s="79"/>
      <c r="F3057" s="79"/>
      <c r="G3057" s="79"/>
      <c r="H3057" s="79"/>
      <c r="I3057" s="79"/>
      <c r="J3057" s="79"/>
      <c r="K3057" s="79"/>
      <c r="L3057" s="79"/>
    </row>
    <row r="3058" spans="1:12">
      <c r="A3058" s="79"/>
      <c r="B3058" s="79"/>
      <c r="C3058" s="79"/>
      <c r="D3058" s="79"/>
      <c r="E3058" s="79"/>
      <c r="F3058" s="79"/>
      <c r="G3058" s="79"/>
      <c r="H3058" s="79"/>
      <c r="I3058" s="79"/>
      <c r="J3058" s="79"/>
      <c r="K3058" s="79"/>
      <c r="L3058" s="79"/>
    </row>
    <row r="3059" spans="1:12">
      <c r="A3059" s="79"/>
      <c r="B3059" s="79"/>
      <c r="C3059" s="79"/>
      <c r="D3059" s="79"/>
      <c r="E3059" s="79"/>
      <c r="F3059" s="79"/>
      <c r="G3059" s="79"/>
      <c r="H3059" s="79"/>
      <c r="I3059" s="79"/>
      <c r="J3059" s="79"/>
      <c r="K3059" s="79"/>
      <c r="L3059" s="79"/>
    </row>
    <row r="3060" spans="1:12">
      <c r="A3060" s="79"/>
      <c r="B3060" s="79"/>
      <c r="C3060" s="79"/>
      <c r="D3060" s="79"/>
      <c r="E3060" s="79"/>
      <c r="F3060" s="79"/>
      <c r="G3060" s="79"/>
      <c r="H3060" s="79"/>
      <c r="I3060" s="79"/>
      <c r="J3060" s="79"/>
      <c r="K3060" s="79"/>
      <c r="L3060" s="79"/>
    </row>
    <row r="3061" spans="1:12">
      <c r="A3061" s="79"/>
      <c r="B3061" s="79"/>
      <c r="C3061" s="79"/>
      <c r="D3061" s="79"/>
      <c r="E3061" s="79"/>
      <c r="F3061" s="79"/>
      <c r="G3061" s="79"/>
      <c r="H3061" s="79"/>
      <c r="I3061" s="79"/>
      <c r="J3061" s="79"/>
      <c r="K3061" s="79"/>
      <c r="L3061" s="79"/>
    </row>
    <row r="3062" spans="1:12">
      <c r="A3062" s="79"/>
      <c r="B3062" s="79"/>
      <c r="C3062" s="79"/>
      <c r="D3062" s="79"/>
      <c r="E3062" s="79"/>
      <c r="F3062" s="79"/>
      <c r="G3062" s="79"/>
      <c r="H3062" s="79"/>
      <c r="I3062" s="79"/>
      <c r="J3062" s="79"/>
      <c r="K3062" s="79"/>
      <c r="L3062" s="79"/>
    </row>
    <row r="3063" spans="1:12">
      <c r="A3063" s="79"/>
      <c r="B3063" s="79"/>
      <c r="C3063" s="79"/>
      <c r="D3063" s="79"/>
      <c r="E3063" s="79"/>
      <c r="F3063" s="79"/>
      <c r="G3063" s="79"/>
      <c r="H3063" s="79"/>
      <c r="I3063" s="79"/>
      <c r="J3063" s="79"/>
      <c r="K3063" s="79"/>
      <c r="L3063" s="79"/>
    </row>
    <row r="3064" spans="1:12">
      <c r="A3064" s="79"/>
      <c r="B3064" s="79"/>
      <c r="C3064" s="79"/>
      <c r="D3064" s="79"/>
      <c r="E3064" s="79"/>
      <c r="F3064" s="79"/>
      <c r="G3064" s="79"/>
      <c r="H3064" s="79"/>
      <c r="I3064" s="79"/>
      <c r="J3064" s="79"/>
      <c r="K3064" s="79"/>
      <c r="L3064" s="79"/>
    </row>
    <row r="3065" spans="1:12">
      <c r="A3065" s="79"/>
      <c r="B3065" s="79"/>
      <c r="C3065" s="79"/>
      <c r="D3065" s="79"/>
      <c r="E3065" s="79"/>
      <c r="F3065" s="79"/>
      <c r="G3065" s="79"/>
      <c r="H3065" s="79"/>
      <c r="I3065" s="79"/>
      <c r="J3065" s="79"/>
      <c r="K3065" s="79"/>
      <c r="L3065" s="79"/>
    </row>
    <row r="3066" spans="1:12">
      <c r="A3066" s="79"/>
      <c r="B3066" s="79"/>
      <c r="C3066" s="79"/>
      <c r="D3066" s="79"/>
      <c r="E3066" s="79"/>
      <c r="F3066" s="79"/>
      <c r="G3066" s="79"/>
      <c r="H3066" s="79"/>
      <c r="I3066" s="79"/>
      <c r="J3066" s="79"/>
      <c r="K3066" s="79"/>
      <c r="L3066" s="79"/>
    </row>
    <row r="3067" spans="1:12">
      <c r="A3067" s="79"/>
      <c r="B3067" s="79"/>
      <c r="C3067" s="79"/>
      <c r="D3067" s="79"/>
      <c r="E3067" s="79"/>
      <c r="F3067" s="79"/>
      <c r="G3067" s="79"/>
      <c r="H3067" s="79"/>
      <c r="I3067" s="79"/>
      <c r="J3067" s="79"/>
      <c r="K3067" s="79"/>
      <c r="L3067" s="79"/>
    </row>
    <row r="3068" spans="1:12">
      <c r="A3068" s="79"/>
      <c r="B3068" s="79"/>
      <c r="C3068" s="79"/>
      <c r="D3068" s="79"/>
      <c r="E3068" s="79"/>
      <c r="F3068" s="79"/>
      <c r="G3068" s="79"/>
      <c r="H3068" s="79"/>
      <c r="I3068" s="79"/>
      <c r="J3068" s="79"/>
      <c r="K3068" s="79"/>
      <c r="L3068" s="79"/>
    </row>
    <row r="3069" spans="1:12">
      <c r="A3069" s="79"/>
      <c r="B3069" s="79"/>
      <c r="C3069" s="79"/>
      <c r="D3069" s="79"/>
      <c r="E3069" s="79"/>
      <c r="F3069" s="79"/>
      <c r="G3069" s="79"/>
      <c r="H3069" s="79"/>
      <c r="I3069" s="79"/>
      <c r="J3069" s="79"/>
      <c r="K3069" s="79"/>
      <c r="L3069" s="79"/>
    </row>
    <row r="3070" spans="1:12">
      <c r="A3070" s="79"/>
      <c r="B3070" s="79"/>
      <c r="C3070" s="79"/>
      <c r="D3070" s="79"/>
      <c r="E3070" s="79"/>
      <c r="F3070" s="79"/>
      <c r="G3070" s="79"/>
      <c r="H3070" s="79"/>
      <c r="I3070" s="79"/>
      <c r="J3070" s="79"/>
      <c r="K3070" s="79"/>
      <c r="L3070" s="79"/>
    </row>
    <row r="3071" spans="1:12">
      <c r="A3071" s="79"/>
      <c r="B3071" s="79"/>
      <c r="C3071" s="79"/>
      <c r="D3071" s="79"/>
      <c r="E3071" s="79"/>
      <c r="F3071" s="79"/>
      <c r="G3071" s="79"/>
      <c r="H3071" s="79"/>
      <c r="I3071" s="79"/>
      <c r="J3071" s="79"/>
      <c r="K3071" s="79"/>
      <c r="L3071" s="79"/>
    </row>
    <row r="3072" spans="1:12">
      <c r="A3072" s="79"/>
      <c r="B3072" s="79"/>
      <c r="C3072" s="79"/>
      <c r="D3072" s="79"/>
      <c r="E3072" s="79"/>
      <c r="F3072" s="79"/>
      <c r="G3072" s="79"/>
      <c r="H3072" s="79"/>
      <c r="I3072" s="79"/>
      <c r="J3072" s="79"/>
      <c r="K3072" s="79"/>
      <c r="L3072" s="79"/>
    </row>
    <row r="3073" spans="1:12">
      <c r="A3073" s="79"/>
      <c r="B3073" s="79"/>
      <c r="C3073" s="79"/>
      <c r="D3073" s="79"/>
      <c r="E3073" s="79"/>
      <c r="F3073" s="79"/>
      <c r="G3073" s="79"/>
      <c r="H3073" s="79"/>
      <c r="I3073" s="79"/>
      <c r="J3073" s="79"/>
      <c r="K3073" s="79"/>
      <c r="L3073" s="79"/>
    </row>
    <row r="3074" spans="1:12">
      <c r="A3074" s="79"/>
      <c r="B3074" s="79"/>
      <c r="C3074" s="79"/>
      <c r="D3074" s="79"/>
      <c r="E3074" s="79"/>
      <c r="F3074" s="79"/>
      <c r="G3074" s="79"/>
      <c r="H3074" s="79"/>
      <c r="I3074" s="79"/>
      <c r="J3074" s="79"/>
      <c r="K3074" s="79"/>
      <c r="L3074" s="79"/>
    </row>
    <row r="3075" spans="1:12">
      <c r="A3075" s="79"/>
      <c r="B3075" s="79"/>
      <c r="C3075" s="79"/>
      <c r="D3075" s="79"/>
      <c r="E3075" s="79"/>
      <c r="F3075" s="79"/>
      <c r="G3075" s="79"/>
      <c r="H3075" s="79"/>
      <c r="I3075" s="79"/>
      <c r="J3075" s="79"/>
      <c r="K3075" s="79"/>
      <c r="L3075" s="79"/>
    </row>
    <row r="3076" spans="1:12">
      <c r="A3076" s="79"/>
      <c r="B3076" s="79"/>
      <c r="C3076" s="79"/>
      <c r="D3076" s="79"/>
      <c r="E3076" s="79"/>
      <c r="F3076" s="79"/>
      <c r="G3076" s="79"/>
      <c r="H3076" s="79"/>
      <c r="I3076" s="79"/>
      <c r="J3076" s="79"/>
      <c r="K3076" s="79"/>
      <c r="L3076" s="79"/>
    </row>
    <row r="3077" spans="1:12">
      <c r="A3077" s="79"/>
      <c r="B3077" s="79"/>
      <c r="C3077" s="79"/>
      <c r="D3077" s="79"/>
      <c r="E3077" s="79"/>
      <c r="F3077" s="79"/>
      <c r="G3077" s="79"/>
      <c r="H3077" s="79"/>
      <c r="I3077" s="79"/>
      <c r="J3077" s="79"/>
      <c r="K3077" s="79"/>
      <c r="L3077" s="79"/>
    </row>
    <row r="3078" spans="1:12">
      <c r="A3078" s="79"/>
      <c r="B3078" s="79"/>
      <c r="C3078" s="79"/>
      <c r="D3078" s="79"/>
      <c r="E3078" s="79"/>
      <c r="F3078" s="79"/>
      <c r="G3078" s="79"/>
      <c r="H3078" s="79"/>
      <c r="I3078" s="79"/>
      <c r="J3078" s="79"/>
      <c r="K3078" s="79"/>
      <c r="L3078" s="79"/>
    </row>
    <row r="3079" spans="1:12">
      <c r="A3079" s="79"/>
      <c r="B3079" s="79"/>
      <c r="C3079" s="79"/>
      <c r="D3079" s="79"/>
      <c r="E3079" s="79"/>
      <c r="F3079" s="79"/>
      <c r="G3079" s="79"/>
      <c r="H3079" s="79"/>
      <c r="I3079" s="79"/>
      <c r="J3079" s="79"/>
      <c r="K3079" s="79"/>
      <c r="L3079" s="79"/>
    </row>
    <row r="3080" spans="1:12">
      <c r="A3080" s="79"/>
      <c r="B3080" s="79"/>
      <c r="C3080" s="79"/>
      <c r="D3080" s="79"/>
      <c r="E3080" s="79"/>
      <c r="F3080" s="79"/>
      <c r="G3080" s="79"/>
      <c r="H3080" s="79"/>
      <c r="I3080" s="79"/>
      <c r="J3080" s="79"/>
      <c r="K3080" s="79"/>
      <c r="L3080" s="79"/>
    </row>
    <row r="3081" spans="1:12">
      <c r="A3081" s="79"/>
      <c r="B3081" s="79"/>
      <c r="C3081" s="79"/>
      <c r="D3081" s="79"/>
      <c r="E3081" s="79"/>
      <c r="F3081" s="79"/>
      <c r="G3081" s="79"/>
      <c r="H3081" s="79"/>
      <c r="I3081" s="79"/>
      <c r="J3081" s="79"/>
      <c r="K3081" s="79"/>
      <c r="L3081" s="79"/>
    </row>
    <row r="3082" spans="1:12">
      <c r="A3082" s="79"/>
      <c r="B3082" s="79"/>
      <c r="C3082" s="79"/>
      <c r="D3082" s="79"/>
      <c r="E3082" s="79"/>
      <c r="F3082" s="79"/>
      <c r="G3082" s="79"/>
      <c r="H3082" s="79"/>
      <c r="I3082" s="79"/>
      <c r="J3082" s="79"/>
      <c r="K3082" s="79"/>
      <c r="L3082" s="79"/>
    </row>
    <row r="3083" spans="1:12">
      <c r="A3083" s="79"/>
      <c r="B3083" s="79"/>
      <c r="C3083" s="79"/>
      <c r="D3083" s="79"/>
      <c r="E3083" s="79"/>
      <c r="F3083" s="79"/>
      <c r="G3083" s="79"/>
      <c r="H3083" s="79"/>
      <c r="I3083" s="79"/>
      <c r="J3083" s="79"/>
      <c r="K3083" s="79"/>
      <c r="L3083" s="79"/>
    </row>
    <row r="3084" spans="1:12">
      <c r="A3084" s="79"/>
      <c r="B3084" s="79"/>
      <c r="C3084" s="79"/>
      <c r="D3084" s="79"/>
      <c r="E3084" s="79"/>
      <c r="F3084" s="79"/>
      <c r="G3084" s="79"/>
      <c r="H3084" s="79"/>
      <c r="I3084" s="79"/>
      <c r="J3084" s="79"/>
      <c r="K3084" s="79"/>
      <c r="L3084" s="79"/>
    </row>
    <row r="3085" spans="1:12">
      <c r="A3085" s="79"/>
      <c r="B3085" s="79"/>
      <c r="C3085" s="79"/>
      <c r="D3085" s="79"/>
      <c r="E3085" s="79"/>
      <c r="F3085" s="79"/>
      <c r="G3085" s="79"/>
      <c r="H3085" s="79"/>
      <c r="I3085" s="79"/>
      <c r="J3085" s="79"/>
      <c r="K3085" s="79"/>
      <c r="L3085" s="79"/>
    </row>
    <row r="3086" spans="1:12">
      <c r="A3086" s="79"/>
      <c r="B3086" s="79"/>
      <c r="C3086" s="79"/>
      <c r="D3086" s="79"/>
      <c r="E3086" s="79"/>
      <c r="F3086" s="79"/>
      <c r="G3086" s="79"/>
      <c r="H3086" s="79"/>
      <c r="I3086" s="79"/>
      <c r="J3086" s="79"/>
      <c r="K3086" s="79"/>
      <c r="L3086" s="79"/>
    </row>
    <row r="3087" spans="1:12">
      <c r="A3087" s="79"/>
      <c r="B3087" s="79"/>
      <c r="C3087" s="79"/>
      <c r="D3087" s="79"/>
      <c r="E3087" s="79"/>
      <c r="F3087" s="79"/>
      <c r="G3087" s="79"/>
      <c r="H3087" s="79"/>
      <c r="I3087" s="79"/>
      <c r="J3087" s="79"/>
      <c r="K3087" s="79"/>
      <c r="L3087" s="79"/>
    </row>
    <row r="3088" spans="1:12">
      <c r="A3088" s="79"/>
      <c r="B3088" s="79"/>
      <c r="C3088" s="79"/>
      <c r="D3088" s="79"/>
      <c r="E3088" s="79"/>
      <c r="F3088" s="79"/>
      <c r="G3088" s="79"/>
      <c r="H3088" s="79"/>
      <c r="I3088" s="79"/>
      <c r="J3088" s="79"/>
      <c r="K3088" s="79"/>
      <c r="L3088" s="79"/>
    </row>
    <row r="3089" spans="1:12">
      <c r="A3089" s="79"/>
      <c r="B3089" s="79"/>
      <c r="C3089" s="79"/>
      <c r="D3089" s="79"/>
      <c r="E3089" s="79"/>
      <c r="F3089" s="79"/>
      <c r="G3089" s="79"/>
      <c r="H3089" s="79"/>
      <c r="I3089" s="79"/>
      <c r="J3089" s="79"/>
      <c r="K3089" s="79"/>
      <c r="L3089" s="79"/>
    </row>
    <row r="3090" spans="1:12">
      <c r="A3090" s="79"/>
      <c r="B3090" s="79"/>
      <c r="C3090" s="79"/>
      <c r="D3090" s="79"/>
      <c r="E3090" s="79"/>
      <c r="F3090" s="79"/>
      <c r="G3090" s="79"/>
      <c r="H3090" s="79"/>
      <c r="I3090" s="79"/>
      <c r="J3090" s="79"/>
      <c r="K3090" s="79"/>
      <c r="L3090" s="79"/>
    </row>
    <row r="3091" spans="1:12">
      <c r="A3091" s="79"/>
      <c r="B3091" s="79"/>
      <c r="C3091" s="79"/>
      <c r="D3091" s="79"/>
      <c r="E3091" s="79"/>
      <c r="F3091" s="79"/>
      <c r="G3091" s="79"/>
      <c r="H3091" s="79"/>
      <c r="I3091" s="79"/>
      <c r="J3091" s="79"/>
      <c r="K3091" s="79"/>
      <c r="L3091" s="79"/>
    </row>
    <row r="3092" spans="1:12">
      <c r="A3092" s="79"/>
      <c r="B3092" s="79"/>
      <c r="C3092" s="79"/>
      <c r="D3092" s="79"/>
      <c r="E3092" s="79"/>
      <c r="F3092" s="79"/>
      <c r="G3092" s="79"/>
      <c r="H3092" s="79"/>
      <c r="I3092" s="79"/>
      <c r="J3092" s="79"/>
      <c r="K3092" s="79"/>
      <c r="L3092" s="79"/>
    </row>
    <row r="3093" spans="1:12">
      <c r="A3093" s="79"/>
      <c r="B3093" s="79"/>
      <c r="C3093" s="79"/>
      <c r="D3093" s="79"/>
      <c r="E3093" s="79"/>
      <c r="F3093" s="79"/>
      <c r="G3093" s="79"/>
      <c r="H3093" s="79"/>
      <c r="I3093" s="79"/>
      <c r="J3093" s="79"/>
      <c r="K3093" s="79"/>
      <c r="L3093" s="79"/>
    </row>
    <row r="3094" spans="1:12">
      <c r="A3094" s="79"/>
      <c r="B3094" s="79"/>
      <c r="C3094" s="79"/>
      <c r="D3094" s="79"/>
      <c r="E3094" s="79"/>
      <c r="F3094" s="79"/>
      <c r="G3094" s="79"/>
      <c r="H3094" s="79"/>
      <c r="I3094" s="79"/>
      <c r="J3094" s="79"/>
      <c r="K3094" s="79"/>
      <c r="L3094" s="79"/>
    </row>
    <row r="3095" spans="1:12">
      <c r="A3095" s="79"/>
      <c r="B3095" s="79"/>
      <c r="C3095" s="79"/>
      <c r="D3095" s="79"/>
      <c r="E3095" s="79"/>
      <c r="F3095" s="79"/>
      <c r="G3095" s="79"/>
      <c r="H3095" s="79"/>
      <c r="I3095" s="79"/>
      <c r="J3095" s="79"/>
      <c r="K3095" s="79"/>
      <c r="L3095" s="79"/>
    </row>
    <row r="3096" spans="1:12">
      <c r="A3096" s="79"/>
      <c r="B3096" s="79"/>
      <c r="C3096" s="79"/>
      <c r="D3096" s="79"/>
      <c r="E3096" s="79"/>
      <c r="F3096" s="79"/>
      <c r="G3096" s="79"/>
      <c r="H3096" s="79"/>
      <c r="I3096" s="79"/>
      <c r="J3096" s="79"/>
      <c r="K3096" s="79"/>
      <c r="L3096" s="79"/>
    </row>
    <row r="3097" spans="1:12">
      <c r="A3097" s="79"/>
      <c r="B3097" s="79"/>
      <c r="C3097" s="79"/>
      <c r="D3097" s="79"/>
      <c r="E3097" s="79"/>
      <c r="F3097" s="79"/>
      <c r="G3097" s="79"/>
      <c r="H3097" s="79"/>
      <c r="I3097" s="79"/>
      <c r="J3097" s="79"/>
      <c r="K3097" s="79"/>
      <c r="L3097" s="79"/>
    </row>
    <row r="3098" spans="1:12">
      <c r="A3098" s="79"/>
      <c r="B3098" s="79"/>
      <c r="C3098" s="79"/>
      <c r="D3098" s="79"/>
      <c r="E3098" s="79"/>
      <c r="F3098" s="79"/>
      <c r="G3098" s="79"/>
      <c r="H3098" s="79"/>
      <c r="I3098" s="79"/>
      <c r="J3098" s="79"/>
      <c r="K3098" s="79"/>
      <c r="L3098" s="79"/>
    </row>
    <row r="3099" spans="1:12">
      <c r="A3099" s="79"/>
      <c r="B3099" s="79"/>
      <c r="C3099" s="79"/>
      <c r="D3099" s="79"/>
      <c r="E3099" s="79"/>
      <c r="F3099" s="79"/>
      <c r="G3099" s="79"/>
      <c r="H3099" s="79"/>
      <c r="I3099" s="79"/>
      <c r="J3099" s="79"/>
      <c r="K3099" s="79"/>
      <c r="L3099" s="79"/>
    </row>
    <row r="3100" spans="1:12">
      <c r="A3100" s="79"/>
      <c r="B3100" s="79"/>
      <c r="C3100" s="79"/>
      <c r="D3100" s="79"/>
      <c r="E3100" s="79"/>
      <c r="F3100" s="79"/>
      <c r="G3100" s="79"/>
      <c r="H3100" s="79"/>
      <c r="I3100" s="79"/>
      <c r="J3100" s="79"/>
      <c r="K3100" s="79"/>
      <c r="L3100" s="79"/>
    </row>
    <row r="3101" spans="1:12">
      <c r="A3101" s="79"/>
      <c r="B3101" s="79"/>
      <c r="C3101" s="79"/>
      <c r="D3101" s="79"/>
      <c r="E3101" s="79"/>
      <c r="F3101" s="79"/>
      <c r="G3101" s="79"/>
      <c r="H3101" s="79"/>
      <c r="I3101" s="79"/>
      <c r="J3101" s="79"/>
      <c r="K3101" s="79"/>
      <c r="L3101" s="79"/>
    </row>
    <row r="3102" spans="1:12">
      <c r="A3102" s="79"/>
      <c r="B3102" s="79"/>
      <c r="C3102" s="79"/>
      <c r="D3102" s="79"/>
      <c r="E3102" s="79"/>
      <c r="F3102" s="79"/>
      <c r="G3102" s="79"/>
      <c r="H3102" s="79"/>
      <c r="I3102" s="79"/>
      <c r="J3102" s="79"/>
      <c r="K3102" s="79"/>
      <c r="L3102" s="79"/>
    </row>
    <row r="3103" spans="1:12">
      <c r="A3103" s="79"/>
      <c r="B3103" s="79"/>
      <c r="C3103" s="79"/>
      <c r="D3103" s="79"/>
      <c r="E3103" s="79"/>
      <c r="F3103" s="79"/>
      <c r="G3103" s="79"/>
      <c r="H3103" s="79"/>
      <c r="I3103" s="79"/>
      <c r="J3103" s="79"/>
      <c r="K3103" s="79"/>
      <c r="L3103" s="79"/>
    </row>
    <row r="3104" spans="1:12">
      <c r="A3104" s="79"/>
      <c r="B3104" s="79"/>
      <c r="C3104" s="79"/>
      <c r="D3104" s="79"/>
      <c r="E3104" s="79"/>
      <c r="F3104" s="79"/>
      <c r="G3104" s="79"/>
      <c r="H3104" s="79"/>
      <c r="I3104" s="79"/>
      <c r="J3104" s="79"/>
      <c r="K3104" s="79"/>
      <c r="L3104" s="79"/>
    </row>
    <row r="3105" spans="1:12">
      <c r="A3105" s="79"/>
      <c r="B3105" s="79"/>
      <c r="C3105" s="79"/>
      <c r="D3105" s="79"/>
      <c r="E3105" s="79"/>
      <c r="F3105" s="79"/>
      <c r="G3105" s="79"/>
      <c r="H3105" s="79"/>
      <c r="I3105" s="79"/>
      <c r="J3105" s="79"/>
      <c r="K3105" s="79"/>
      <c r="L3105" s="79"/>
    </row>
    <row r="3106" spans="1:12">
      <c r="A3106" s="79"/>
      <c r="B3106" s="79"/>
      <c r="C3106" s="79"/>
      <c r="D3106" s="79"/>
      <c r="E3106" s="79"/>
      <c r="F3106" s="79"/>
      <c r="G3106" s="79"/>
      <c r="H3106" s="79"/>
      <c r="I3106" s="79"/>
      <c r="J3106" s="79"/>
      <c r="K3106" s="79"/>
      <c r="L3106" s="79"/>
    </row>
    <row r="3107" spans="1:12">
      <c r="A3107" s="79"/>
      <c r="B3107" s="79"/>
      <c r="C3107" s="79"/>
      <c r="D3107" s="79"/>
      <c r="E3107" s="79"/>
      <c r="F3107" s="79"/>
      <c r="G3107" s="79"/>
      <c r="H3107" s="79"/>
      <c r="I3107" s="79"/>
      <c r="J3107" s="79"/>
      <c r="K3107" s="79"/>
      <c r="L3107" s="79"/>
    </row>
    <row r="3108" spans="1:12">
      <c r="A3108" s="79"/>
      <c r="B3108" s="79"/>
      <c r="C3108" s="79"/>
      <c r="D3108" s="79"/>
      <c r="E3108" s="79"/>
      <c r="F3108" s="79"/>
      <c r="G3108" s="79"/>
      <c r="H3108" s="79"/>
      <c r="I3108" s="79"/>
      <c r="J3108" s="79"/>
      <c r="K3108" s="79"/>
      <c r="L3108" s="79"/>
    </row>
    <row r="3109" spans="1:12">
      <c r="A3109" s="79"/>
      <c r="B3109" s="79"/>
      <c r="C3109" s="79"/>
      <c r="D3109" s="79"/>
      <c r="E3109" s="79"/>
      <c r="F3109" s="79"/>
      <c r="G3109" s="79"/>
      <c r="H3109" s="79"/>
      <c r="I3109" s="79"/>
      <c r="J3109" s="79"/>
      <c r="K3109" s="79"/>
      <c r="L3109" s="79"/>
    </row>
    <row r="3110" spans="1:12">
      <c r="A3110" s="79"/>
      <c r="B3110" s="79"/>
      <c r="C3110" s="79"/>
      <c r="D3110" s="79"/>
      <c r="E3110" s="79"/>
      <c r="F3110" s="79"/>
      <c r="G3110" s="79"/>
      <c r="H3110" s="79"/>
      <c r="I3110" s="79"/>
      <c r="J3110" s="79"/>
      <c r="K3110" s="79"/>
      <c r="L3110" s="79"/>
    </row>
    <row r="3111" spans="1:12">
      <c r="A3111" s="79"/>
      <c r="B3111" s="79"/>
      <c r="C3111" s="79"/>
      <c r="D3111" s="79"/>
      <c r="E3111" s="79"/>
      <c r="F3111" s="79"/>
      <c r="G3111" s="79"/>
      <c r="H3111" s="79"/>
      <c r="I3111" s="79"/>
      <c r="J3111" s="79"/>
      <c r="K3111" s="79"/>
      <c r="L3111" s="79"/>
    </row>
    <row r="3112" spans="1:12">
      <c r="A3112" s="79"/>
      <c r="B3112" s="79"/>
      <c r="C3112" s="79"/>
      <c r="D3112" s="79"/>
      <c r="E3112" s="79"/>
      <c r="F3112" s="79"/>
      <c r="G3112" s="79"/>
      <c r="H3112" s="79"/>
      <c r="I3112" s="79"/>
      <c r="J3112" s="79"/>
      <c r="K3112" s="79"/>
      <c r="L3112" s="79"/>
    </row>
    <row r="3113" spans="1:12">
      <c r="A3113" s="79"/>
      <c r="B3113" s="79"/>
      <c r="C3113" s="79"/>
      <c r="D3113" s="79"/>
      <c r="E3113" s="79"/>
      <c r="F3113" s="79"/>
      <c r="G3113" s="79"/>
      <c r="H3113" s="79"/>
      <c r="I3113" s="79"/>
      <c r="J3113" s="79"/>
      <c r="K3113" s="79"/>
      <c r="L3113" s="79"/>
    </row>
    <row r="3114" spans="1:12">
      <c r="A3114" s="79"/>
      <c r="B3114" s="79"/>
      <c r="C3114" s="79"/>
      <c r="D3114" s="79"/>
      <c r="E3114" s="79"/>
      <c r="F3114" s="79"/>
      <c r="G3114" s="79"/>
      <c r="H3114" s="79"/>
      <c r="I3114" s="79"/>
      <c r="J3114" s="79"/>
      <c r="K3114" s="79"/>
      <c r="L3114" s="79"/>
    </row>
    <row r="3115" spans="1:12">
      <c r="A3115" s="79"/>
      <c r="B3115" s="79"/>
      <c r="C3115" s="79"/>
      <c r="D3115" s="79"/>
      <c r="E3115" s="79"/>
      <c r="F3115" s="79"/>
      <c r="G3115" s="79"/>
      <c r="H3115" s="79"/>
      <c r="I3115" s="79"/>
      <c r="J3115" s="79"/>
      <c r="K3115" s="79"/>
      <c r="L3115" s="79"/>
    </row>
    <row r="3116" spans="1:12">
      <c r="A3116" s="79"/>
      <c r="B3116" s="79"/>
      <c r="C3116" s="79"/>
      <c r="D3116" s="79"/>
      <c r="E3116" s="79"/>
      <c r="F3116" s="79"/>
      <c r="G3116" s="79"/>
      <c r="H3116" s="79"/>
      <c r="I3116" s="79"/>
      <c r="J3116" s="79"/>
      <c r="K3116" s="79"/>
      <c r="L3116" s="79"/>
    </row>
    <row r="3117" spans="1:12">
      <c r="A3117" s="79"/>
      <c r="B3117" s="79"/>
      <c r="C3117" s="79"/>
      <c r="D3117" s="79"/>
      <c r="E3117" s="79"/>
      <c r="F3117" s="79"/>
      <c r="G3117" s="79"/>
      <c r="H3117" s="79"/>
      <c r="I3117" s="79"/>
      <c r="J3117" s="79"/>
      <c r="K3117" s="79"/>
      <c r="L3117" s="79"/>
    </row>
    <row r="3118" spans="1:12">
      <c r="A3118" s="79"/>
      <c r="B3118" s="79"/>
      <c r="C3118" s="79"/>
      <c r="D3118" s="79"/>
      <c r="E3118" s="79"/>
      <c r="F3118" s="79"/>
      <c r="G3118" s="79"/>
      <c r="H3118" s="79"/>
      <c r="I3118" s="79"/>
      <c r="J3118" s="79"/>
      <c r="K3118" s="79"/>
      <c r="L3118" s="79"/>
    </row>
    <row r="3119" spans="1:12">
      <c r="A3119" s="79"/>
      <c r="B3119" s="79"/>
      <c r="C3119" s="79"/>
      <c r="D3119" s="79"/>
      <c r="E3119" s="79"/>
      <c r="F3119" s="79"/>
      <c r="G3119" s="79"/>
      <c r="H3119" s="79"/>
      <c r="I3119" s="79"/>
      <c r="J3119" s="79"/>
      <c r="K3119" s="79"/>
      <c r="L3119" s="79"/>
    </row>
    <row r="3120" spans="1:12">
      <c r="A3120" s="79"/>
      <c r="B3120" s="79"/>
      <c r="C3120" s="79"/>
      <c r="D3120" s="79"/>
      <c r="E3120" s="79"/>
      <c r="F3120" s="79"/>
      <c r="G3120" s="79"/>
      <c r="H3120" s="79"/>
      <c r="I3120" s="79"/>
      <c r="J3120" s="79"/>
      <c r="K3120" s="79"/>
      <c r="L3120" s="79"/>
    </row>
    <row r="3121" spans="1:12">
      <c r="A3121" s="79"/>
      <c r="B3121" s="79"/>
      <c r="C3121" s="79"/>
      <c r="D3121" s="79"/>
      <c r="E3121" s="79"/>
      <c r="F3121" s="79"/>
      <c r="G3121" s="79"/>
      <c r="H3121" s="79"/>
      <c r="I3121" s="79"/>
      <c r="J3121" s="79"/>
      <c r="K3121" s="79"/>
      <c r="L3121" s="79"/>
    </row>
    <row r="3122" spans="1:12">
      <c r="A3122" s="79"/>
      <c r="B3122" s="79"/>
      <c r="C3122" s="79"/>
      <c r="D3122" s="79"/>
      <c r="E3122" s="79"/>
      <c r="F3122" s="79"/>
      <c r="G3122" s="79"/>
      <c r="H3122" s="79"/>
      <c r="I3122" s="79"/>
      <c r="J3122" s="79"/>
      <c r="K3122" s="79"/>
      <c r="L3122" s="79"/>
    </row>
    <row r="3123" spans="1:12">
      <c r="A3123" s="79"/>
      <c r="B3123" s="79"/>
      <c r="C3123" s="79"/>
      <c r="D3123" s="79"/>
      <c r="E3123" s="79"/>
      <c r="F3123" s="79"/>
      <c r="G3123" s="79"/>
      <c r="H3123" s="79"/>
      <c r="I3123" s="79"/>
      <c r="J3123" s="79"/>
      <c r="K3123" s="79"/>
      <c r="L3123" s="79"/>
    </row>
    <row r="3124" spans="1:12">
      <c r="A3124" s="79"/>
      <c r="B3124" s="79"/>
      <c r="C3124" s="79"/>
      <c r="D3124" s="79"/>
      <c r="E3124" s="79"/>
      <c r="F3124" s="79"/>
      <c r="G3124" s="79"/>
      <c r="H3124" s="79"/>
      <c r="I3124" s="79"/>
      <c r="J3124" s="79"/>
      <c r="K3124" s="79"/>
      <c r="L3124" s="79"/>
    </row>
    <row r="3125" spans="1:12">
      <c r="A3125" s="79"/>
      <c r="B3125" s="79"/>
      <c r="C3125" s="79"/>
      <c r="D3125" s="79"/>
      <c r="E3125" s="79"/>
      <c r="F3125" s="79"/>
      <c r="G3125" s="79"/>
      <c r="H3125" s="79"/>
      <c r="I3125" s="79"/>
      <c r="J3125" s="79"/>
      <c r="K3125" s="79"/>
      <c r="L3125" s="79"/>
    </row>
    <row r="3126" spans="1:12">
      <c r="A3126" s="79"/>
      <c r="B3126" s="79"/>
      <c r="C3126" s="79"/>
      <c r="D3126" s="79"/>
      <c r="E3126" s="79"/>
      <c r="F3126" s="79"/>
      <c r="G3126" s="79"/>
      <c r="H3126" s="79"/>
      <c r="I3126" s="79"/>
      <c r="J3126" s="79"/>
      <c r="K3126" s="79"/>
      <c r="L3126" s="79"/>
    </row>
    <row r="3127" spans="1:12">
      <c r="A3127" s="79"/>
      <c r="B3127" s="79"/>
      <c r="C3127" s="79"/>
      <c r="D3127" s="79"/>
      <c r="E3127" s="79"/>
      <c r="F3127" s="79"/>
      <c r="G3127" s="79"/>
      <c r="H3127" s="79"/>
      <c r="I3127" s="79"/>
      <c r="J3127" s="79"/>
      <c r="K3127" s="79"/>
      <c r="L3127" s="79"/>
    </row>
    <row r="3128" spans="1:12">
      <c r="A3128" s="79"/>
      <c r="B3128" s="79"/>
      <c r="C3128" s="79"/>
      <c r="D3128" s="79"/>
      <c r="E3128" s="79"/>
      <c r="F3128" s="79"/>
      <c r="G3128" s="79"/>
      <c r="H3128" s="79"/>
      <c r="I3128" s="79"/>
      <c r="J3128" s="79"/>
      <c r="K3128" s="79"/>
      <c r="L3128" s="79"/>
    </row>
    <row r="3129" spans="1:12">
      <c r="A3129" s="79"/>
      <c r="B3129" s="79"/>
      <c r="C3129" s="79"/>
      <c r="D3129" s="79"/>
      <c r="E3129" s="79"/>
      <c r="F3129" s="79"/>
      <c r="G3129" s="79"/>
      <c r="H3129" s="79"/>
      <c r="I3129" s="79"/>
      <c r="J3129" s="79"/>
      <c r="K3129" s="79"/>
      <c r="L3129" s="79"/>
    </row>
    <row r="3130" spans="1:12">
      <c r="A3130" s="79"/>
      <c r="B3130" s="79"/>
      <c r="C3130" s="79"/>
      <c r="D3130" s="79"/>
      <c r="E3130" s="79"/>
      <c r="F3130" s="79"/>
      <c r="G3130" s="79"/>
      <c r="H3130" s="79"/>
      <c r="I3130" s="79"/>
      <c r="J3130" s="79"/>
      <c r="K3130" s="79"/>
      <c r="L3130" s="79"/>
    </row>
    <row r="3131" spans="1:12">
      <c r="A3131" s="79"/>
      <c r="B3131" s="79"/>
      <c r="C3131" s="79"/>
      <c r="D3131" s="79"/>
      <c r="E3131" s="79"/>
      <c r="F3131" s="79"/>
      <c r="G3131" s="79"/>
      <c r="H3131" s="79"/>
      <c r="I3131" s="79"/>
      <c r="J3131" s="79"/>
      <c r="K3131" s="79"/>
      <c r="L3131" s="79"/>
    </row>
    <row r="3132" spans="1:12">
      <c r="A3132" s="79"/>
      <c r="B3132" s="79"/>
      <c r="C3132" s="79"/>
      <c r="D3132" s="79"/>
      <c r="E3132" s="79"/>
      <c r="F3132" s="79"/>
      <c r="G3132" s="79"/>
      <c r="H3132" s="79"/>
      <c r="I3132" s="79"/>
      <c r="J3132" s="79"/>
      <c r="K3132" s="79"/>
      <c r="L3132" s="79"/>
    </row>
    <row r="3133" spans="1:12">
      <c r="A3133" s="79"/>
      <c r="B3133" s="79"/>
      <c r="C3133" s="79"/>
      <c r="D3133" s="79"/>
      <c r="E3133" s="79"/>
      <c r="F3133" s="79"/>
      <c r="G3133" s="79"/>
      <c r="H3133" s="79"/>
      <c r="I3133" s="79"/>
      <c r="J3133" s="79"/>
      <c r="K3133" s="79"/>
      <c r="L3133" s="79"/>
    </row>
    <row r="3134" spans="1:12">
      <c r="A3134" s="79"/>
      <c r="B3134" s="79"/>
      <c r="C3134" s="79"/>
      <c r="D3134" s="79"/>
      <c r="E3134" s="79"/>
      <c r="F3134" s="79"/>
      <c r="G3134" s="79"/>
      <c r="H3134" s="79"/>
      <c r="I3134" s="79"/>
      <c r="J3134" s="79"/>
      <c r="K3134" s="79"/>
      <c r="L3134" s="79"/>
    </row>
    <row r="3135" spans="1:12">
      <c r="A3135" s="79"/>
      <c r="B3135" s="79"/>
      <c r="C3135" s="79"/>
      <c r="D3135" s="79"/>
      <c r="E3135" s="79"/>
      <c r="F3135" s="79"/>
      <c r="G3135" s="79"/>
      <c r="H3135" s="79"/>
      <c r="I3135" s="79"/>
      <c r="J3135" s="79"/>
      <c r="K3135" s="79"/>
      <c r="L3135" s="79"/>
    </row>
    <row r="3136" spans="1:12">
      <c r="A3136" s="79"/>
      <c r="B3136" s="79"/>
      <c r="C3136" s="79"/>
      <c r="D3136" s="79"/>
      <c r="E3136" s="79"/>
      <c r="F3136" s="79"/>
      <c r="G3136" s="79"/>
      <c r="H3136" s="79"/>
      <c r="I3136" s="79"/>
      <c r="J3136" s="79"/>
      <c r="K3136" s="79"/>
      <c r="L3136" s="79"/>
    </row>
    <row r="3137" spans="1:12">
      <c r="A3137" s="79"/>
      <c r="B3137" s="79"/>
      <c r="C3137" s="79"/>
      <c r="D3137" s="79"/>
      <c r="E3137" s="79"/>
      <c r="F3137" s="79"/>
      <c r="G3137" s="79"/>
      <c r="H3137" s="79"/>
      <c r="I3137" s="79"/>
      <c r="J3137" s="79"/>
      <c r="K3137" s="79"/>
      <c r="L3137" s="79"/>
    </row>
    <row r="3138" spans="1:12">
      <c r="A3138" s="79"/>
      <c r="B3138" s="79"/>
      <c r="C3138" s="79"/>
      <c r="D3138" s="79"/>
      <c r="E3138" s="79"/>
      <c r="F3138" s="79"/>
      <c r="G3138" s="79"/>
      <c r="H3138" s="79"/>
      <c r="I3138" s="79"/>
      <c r="J3138" s="79"/>
      <c r="K3138" s="79"/>
      <c r="L3138" s="79"/>
    </row>
    <row r="3139" spans="1:12">
      <c r="A3139" s="79"/>
      <c r="B3139" s="79"/>
      <c r="C3139" s="79"/>
      <c r="D3139" s="79"/>
      <c r="E3139" s="79"/>
      <c r="F3139" s="79"/>
      <c r="G3139" s="79"/>
      <c r="H3139" s="79"/>
      <c r="I3139" s="79"/>
      <c r="J3139" s="79"/>
      <c r="K3139" s="79"/>
      <c r="L3139" s="79"/>
    </row>
    <row r="3140" spans="1:12">
      <c r="A3140" s="79"/>
      <c r="B3140" s="79"/>
      <c r="C3140" s="79"/>
      <c r="D3140" s="79"/>
      <c r="E3140" s="79"/>
      <c r="F3140" s="79"/>
      <c r="G3140" s="79"/>
      <c r="H3140" s="79"/>
      <c r="I3140" s="79"/>
      <c r="J3140" s="79"/>
      <c r="K3140" s="79"/>
      <c r="L3140" s="79"/>
    </row>
    <row r="3141" spans="1:12">
      <c r="A3141" s="79"/>
      <c r="B3141" s="79"/>
      <c r="C3141" s="79"/>
      <c r="D3141" s="79"/>
      <c r="E3141" s="79"/>
      <c r="F3141" s="79"/>
      <c r="G3141" s="79"/>
      <c r="H3141" s="79"/>
      <c r="I3141" s="79"/>
      <c r="J3141" s="79"/>
      <c r="K3141" s="79"/>
      <c r="L3141" s="79"/>
    </row>
    <row r="3142" spans="1:12">
      <c r="A3142" s="79"/>
      <c r="B3142" s="79"/>
      <c r="C3142" s="79"/>
      <c r="D3142" s="79"/>
      <c r="E3142" s="79"/>
      <c r="F3142" s="79"/>
      <c r="G3142" s="79"/>
      <c r="H3142" s="79"/>
      <c r="I3142" s="79"/>
      <c r="J3142" s="79"/>
      <c r="K3142" s="79"/>
      <c r="L3142" s="79"/>
    </row>
    <row r="3143" spans="1:12">
      <c r="A3143" s="79"/>
      <c r="B3143" s="79"/>
      <c r="C3143" s="79"/>
      <c r="D3143" s="79"/>
      <c r="E3143" s="79"/>
      <c r="F3143" s="79"/>
      <c r="G3143" s="79"/>
      <c r="H3143" s="79"/>
      <c r="I3143" s="79"/>
      <c r="J3143" s="79"/>
      <c r="K3143" s="79"/>
      <c r="L3143" s="79"/>
    </row>
    <row r="3144" spans="1:12">
      <c r="A3144" s="79"/>
      <c r="B3144" s="79"/>
      <c r="C3144" s="79"/>
      <c r="D3144" s="79"/>
      <c r="E3144" s="79"/>
      <c r="F3144" s="79"/>
      <c r="G3144" s="79"/>
      <c r="H3144" s="79"/>
      <c r="I3144" s="79"/>
      <c r="J3144" s="79"/>
      <c r="K3144" s="79"/>
      <c r="L3144" s="79"/>
    </row>
    <row r="3145" spans="1:12">
      <c r="A3145" s="79"/>
      <c r="B3145" s="79"/>
      <c r="C3145" s="79"/>
      <c r="D3145" s="79"/>
      <c r="E3145" s="79"/>
      <c r="F3145" s="79"/>
      <c r="G3145" s="79"/>
      <c r="H3145" s="79"/>
      <c r="I3145" s="79"/>
      <c r="J3145" s="79"/>
      <c r="K3145" s="79"/>
      <c r="L3145" s="79"/>
    </row>
    <row r="3146" spans="1:12">
      <c r="A3146" s="79"/>
      <c r="B3146" s="79"/>
      <c r="C3146" s="79"/>
      <c r="D3146" s="79"/>
      <c r="E3146" s="79"/>
      <c r="F3146" s="79"/>
      <c r="G3146" s="79"/>
      <c r="H3146" s="79"/>
      <c r="I3146" s="79"/>
      <c r="J3146" s="79"/>
      <c r="K3146" s="79"/>
      <c r="L3146" s="79"/>
    </row>
    <row r="3147" spans="1:12">
      <c r="A3147" s="79"/>
      <c r="B3147" s="79"/>
      <c r="C3147" s="79"/>
      <c r="D3147" s="79"/>
      <c r="E3147" s="79"/>
      <c r="F3147" s="79"/>
      <c r="G3147" s="79"/>
      <c r="H3147" s="79"/>
      <c r="I3147" s="79"/>
      <c r="J3147" s="79"/>
      <c r="K3147" s="79"/>
      <c r="L3147" s="79"/>
    </row>
    <row r="3148" spans="1:12">
      <c r="A3148" s="79"/>
      <c r="B3148" s="79"/>
      <c r="C3148" s="79"/>
      <c r="D3148" s="79"/>
      <c r="E3148" s="79"/>
      <c r="F3148" s="79"/>
      <c r="G3148" s="79"/>
      <c r="H3148" s="79"/>
      <c r="I3148" s="79"/>
      <c r="J3148" s="79"/>
      <c r="K3148" s="79"/>
      <c r="L3148" s="79"/>
    </row>
    <row r="3149" spans="1:12">
      <c r="A3149" s="79"/>
      <c r="B3149" s="79"/>
      <c r="C3149" s="79"/>
      <c r="D3149" s="79"/>
      <c r="E3149" s="79"/>
      <c r="F3149" s="79"/>
      <c r="G3149" s="79"/>
      <c r="H3149" s="79"/>
      <c r="I3149" s="79"/>
      <c r="J3149" s="79"/>
      <c r="K3149" s="79"/>
      <c r="L3149" s="79"/>
    </row>
    <row r="3150" spans="1:12">
      <c r="A3150" s="79"/>
      <c r="B3150" s="79"/>
      <c r="C3150" s="79"/>
      <c r="D3150" s="79"/>
      <c r="E3150" s="79"/>
      <c r="F3150" s="79"/>
      <c r="G3150" s="79"/>
      <c r="H3150" s="79"/>
      <c r="I3150" s="79"/>
      <c r="J3150" s="79"/>
      <c r="K3150" s="79"/>
      <c r="L3150" s="79"/>
    </row>
    <row r="3151" spans="1:12">
      <c r="A3151" s="79"/>
      <c r="B3151" s="79"/>
      <c r="C3151" s="79"/>
      <c r="D3151" s="79"/>
      <c r="E3151" s="79"/>
      <c r="F3151" s="79"/>
      <c r="G3151" s="79"/>
      <c r="H3151" s="79"/>
      <c r="I3151" s="79"/>
      <c r="J3151" s="79"/>
      <c r="K3151" s="79"/>
      <c r="L3151" s="79"/>
    </row>
    <row r="3152" spans="1:12">
      <c r="A3152" s="79"/>
      <c r="B3152" s="79"/>
      <c r="C3152" s="79"/>
      <c r="D3152" s="79"/>
      <c r="E3152" s="79"/>
      <c r="F3152" s="79"/>
      <c r="G3152" s="79"/>
      <c r="H3152" s="79"/>
      <c r="I3152" s="79"/>
      <c r="J3152" s="79"/>
      <c r="K3152" s="79"/>
      <c r="L3152" s="79"/>
    </row>
    <row r="3153" spans="1:12">
      <c r="A3153" s="79"/>
      <c r="B3153" s="79"/>
      <c r="C3153" s="79"/>
      <c r="D3153" s="79"/>
      <c r="E3153" s="79"/>
      <c r="F3153" s="79"/>
      <c r="G3153" s="79"/>
      <c r="H3153" s="79"/>
      <c r="I3153" s="79"/>
      <c r="J3153" s="79"/>
      <c r="K3153" s="79"/>
      <c r="L3153" s="79"/>
    </row>
    <row r="3154" spans="1:12">
      <c r="A3154" s="79"/>
      <c r="B3154" s="79"/>
      <c r="C3154" s="79"/>
      <c r="D3154" s="79"/>
      <c r="E3154" s="79"/>
      <c r="F3154" s="79"/>
      <c r="G3154" s="79"/>
      <c r="H3154" s="79"/>
      <c r="I3154" s="79"/>
      <c r="J3154" s="79"/>
      <c r="K3154" s="79"/>
      <c r="L3154" s="79"/>
    </row>
    <row r="3155" spans="1:12">
      <c r="A3155" s="79"/>
      <c r="B3155" s="79"/>
      <c r="C3155" s="79"/>
      <c r="D3155" s="79"/>
      <c r="E3155" s="79"/>
      <c r="F3155" s="79"/>
      <c r="G3155" s="79"/>
      <c r="H3155" s="79"/>
      <c r="I3155" s="79"/>
      <c r="J3155" s="79"/>
      <c r="K3155" s="79"/>
      <c r="L3155" s="79"/>
    </row>
    <row r="3156" spans="1:12">
      <c r="A3156" s="79"/>
      <c r="B3156" s="79"/>
      <c r="C3156" s="79"/>
      <c r="D3156" s="79"/>
      <c r="E3156" s="79"/>
      <c r="F3156" s="79"/>
      <c r="G3156" s="79"/>
      <c r="H3156" s="79"/>
      <c r="I3156" s="79"/>
      <c r="J3156" s="79"/>
      <c r="K3156" s="79"/>
      <c r="L3156" s="79"/>
    </row>
    <row r="3157" spans="1:12">
      <c r="A3157" s="79"/>
      <c r="B3157" s="79"/>
      <c r="C3157" s="79"/>
      <c r="D3157" s="79"/>
      <c r="E3157" s="79"/>
      <c r="F3157" s="79"/>
      <c r="G3157" s="79"/>
      <c r="H3157" s="79"/>
      <c r="I3157" s="79"/>
      <c r="J3157" s="79"/>
      <c r="K3157" s="79"/>
      <c r="L3157" s="79"/>
    </row>
    <row r="3158" spans="1:12">
      <c r="A3158" s="79"/>
      <c r="B3158" s="79"/>
      <c r="C3158" s="79"/>
      <c r="D3158" s="79"/>
      <c r="E3158" s="79"/>
      <c r="F3158" s="79"/>
      <c r="G3158" s="79"/>
      <c r="H3158" s="79"/>
      <c r="I3158" s="79"/>
      <c r="J3158" s="79"/>
      <c r="K3158" s="79"/>
      <c r="L3158" s="79"/>
    </row>
    <row r="3159" spans="1:12">
      <c r="A3159" s="79"/>
      <c r="B3159" s="79"/>
      <c r="C3159" s="79"/>
      <c r="D3159" s="79"/>
      <c r="E3159" s="79"/>
      <c r="F3159" s="79"/>
      <c r="G3159" s="79"/>
      <c r="H3159" s="79"/>
      <c r="I3159" s="79"/>
      <c r="J3159" s="79"/>
      <c r="K3159" s="79"/>
      <c r="L3159" s="79"/>
    </row>
    <row r="3160" spans="1:12">
      <c r="A3160" s="79"/>
      <c r="B3160" s="79"/>
      <c r="C3160" s="79"/>
      <c r="D3160" s="79"/>
      <c r="E3160" s="79"/>
      <c r="F3160" s="79"/>
      <c r="G3160" s="79"/>
      <c r="H3160" s="79"/>
      <c r="I3160" s="79"/>
      <c r="J3160" s="79"/>
      <c r="K3160" s="79"/>
      <c r="L3160" s="79"/>
    </row>
    <row r="3161" spans="1:12">
      <c r="A3161" s="79"/>
      <c r="B3161" s="79"/>
      <c r="C3161" s="79"/>
      <c r="D3161" s="79"/>
      <c r="E3161" s="79"/>
      <c r="F3161" s="79"/>
      <c r="G3161" s="79"/>
      <c r="H3161" s="79"/>
      <c r="I3161" s="79"/>
      <c r="J3161" s="79"/>
      <c r="K3161" s="79"/>
      <c r="L3161" s="79"/>
    </row>
    <row r="3162" spans="1:12">
      <c r="A3162" s="79"/>
      <c r="B3162" s="79"/>
      <c r="C3162" s="79"/>
      <c r="D3162" s="79"/>
      <c r="E3162" s="79"/>
      <c r="F3162" s="79"/>
      <c r="G3162" s="79"/>
      <c r="H3162" s="79"/>
      <c r="I3162" s="79"/>
      <c r="J3162" s="79"/>
      <c r="K3162" s="79"/>
      <c r="L3162" s="79"/>
    </row>
    <row r="3163" spans="1:12">
      <c r="A3163" s="79"/>
      <c r="B3163" s="79"/>
      <c r="C3163" s="79"/>
      <c r="D3163" s="79"/>
      <c r="E3163" s="79"/>
      <c r="F3163" s="79"/>
      <c r="G3163" s="79"/>
      <c r="H3163" s="79"/>
      <c r="I3163" s="79"/>
      <c r="J3163" s="79"/>
      <c r="K3163" s="79"/>
      <c r="L3163" s="79"/>
    </row>
    <row r="3164" spans="1:12">
      <c r="A3164" s="79"/>
      <c r="B3164" s="79"/>
      <c r="C3164" s="79"/>
      <c r="D3164" s="79"/>
      <c r="E3164" s="79"/>
      <c r="F3164" s="79"/>
      <c r="G3164" s="79"/>
      <c r="H3164" s="79"/>
      <c r="I3164" s="79"/>
      <c r="J3164" s="79"/>
      <c r="K3164" s="79"/>
      <c r="L3164" s="79"/>
    </row>
    <row r="3165" spans="1:12">
      <c r="A3165" s="79"/>
      <c r="B3165" s="79"/>
      <c r="C3165" s="79"/>
      <c r="D3165" s="79"/>
      <c r="E3165" s="79"/>
      <c r="F3165" s="79"/>
      <c r="G3165" s="79"/>
      <c r="H3165" s="79"/>
      <c r="I3165" s="79"/>
      <c r="J3165" s="79"/>
      <c r="K3165" s="79"/>
      <c r="L3165" s="79"/>
    </row>
    <row r="3166" spans="1:12">
      <c r="A3166" s="79"/>
      <c r="B3166" s="79"/>
      <c r="C3166" s="79"/>
      <c r="D3166" s="79"/>
      <c r="E3166" s="79"/>
      <c r="F3166" s="79"/>
      <c r="G3166" s="79"/>
      <c r="H3166" s="79"/>
      <c r="I3166" s="79"/>
      <c r="J3166" s="79"/>
      <c r="K3166" s="79"/>
      <c r="L3166" s="79"/>
    </row>
    <row r="3167" spans="1:12">
      <c r="A3167" s="79"/>
      <c r="B3167" s="79"/>
      <c r="C3167" s="79"/>
      <c r="D3167" s="79"/>
      <c r="E3167" s="79"/>
      <c r="F3167" s="79"/>
      <c r="G3167" s="79"/>
      <c r="H3167" s="79"/>
      <c r="I3167" s="79"/>
      <c r="J3167" s="79"/>
      <c r="K3167" s="79"/>
      <c r="L3167" s="79"/>
    </row>
    <row r="3168" spans="1:12">
      <c r="A3168" s="79"/>
      <c r="B3168" s="79"/>
      <c r="C3168" s="79"/>
      <c r="D3168" s="79"/>
      <c r="E3168" s="79"/>
      <c r="F3168" s="79"/>
      <c r="G3168" s="79"/>
      <c r="H3168" s="79"/>
      <c r="I3168" s="79"/>
      <c r="J3168" s="79"/>
      <c r="K3168" s="79"/>
      <c r="L3168" s="79"/>
    </row>
    <row r="3169" spans="1:12">
      <c r="A3169" s="79"/>
      <c r="B3169" s="79"/>
      <c r="C3169" s="79"/>
      <c r="D3169" s="79"/>
      <c r="E3169" s="79"/>
      <c r="F3169" s="79"/>
      <c r="G3169" s="79"/>
      <c r="H3169" s="79"/>
      <c r="I3169" s="79"/>
      <c r="J3169" s="79"/>
      <c r="K3169" s="79"/>
      <c r="L3169" s="79"/>
    </row>
    <row r="3170" spans="1:12">
      <c r="A3170" s="79"/>
      <c r="B3170" s="79"/>
      <c r="C3170" s="79"/>
      <c r="D3170" s="79"/>
      <c r="E3170" s="79"/>
      <c r="F3170" s="79"/>
      <c r="G3170" s="79"/>
      <c r="H3170" s="79"/>
      <c r="I3170" s="79"/>
      <c r="J3170" s="79"/>
      <c r="K3170" s="79"/>
      <c r="L3170" s="79"/>
    </row>
    <row r="3171" spans="1:12">
      <c r="A3171" s="79"/>
      <c r="B3171" s="79"/>
      <c r="C3171" s="79"/>
      <c r="D3171" s="79"/>
      <c r="E3171" s="79"/>
      <c r="F3171" s="79"/>
      <c r="G3171" s="79"/>
      <c r="H3171" s="79"/>
      <c r="I3171" s="79"/>
      <c r="J3171" s="79"/>
      <c r="K3171" s="79"/>
      <c r="L3171" s="79"/>
    </row>
    <row r="3172" spans="1:12">
      <c r="A3172" s="79"/>
      <c r="B3172" s="79"/>
      <c r="C3172" s="79"/>
      <c r="D3172" s="79"/>
      <c r="E3172" s="79"/>
      <c r="F3172" s="79"/>
      <c r="G3172" s="79"/>
      <c r="H3172" s="79"/>
      <c r="I3172" s="79"/>
      <c r="J3172" s="79"/>
      <c r="K3172" s="79"/>
      <c r="L3172" s="79"/>
    </row>
    <row r="3173" spans="1:12">
      <c r="A3173" s="79"/>
      <c r="B3173" s="79"/>
      <c r="C3173" s="79"/>
      <c r="D3173" s="79"/>
      <c r="E3173" s="79"/>
      <c r="F3173" s="79"/>
      <c r="G3173" s="79"/>
      <c r="H3173" s="79"/>
      <c r="I3173" s="79"/>
      <c r="J3173" s="79"/>
      <c r="K3173" s="79"/>
      <c r="L3173" s="79"/>
    </row>
    <row r="3174" spans="1:12">
      <c r="A3174" s="79"/>
      <c r="B3174" s="79"/>
      <c r="C3174" s="79"/>
      <c r="D3174" s="79"/>
      <c r="E3174" s="79"/>
      <c r="F3174" s="79"/>
      <c r="G3174" s="79"/>
      <c r="H3174" s="79"/>
      <c r="I3174" s="79"/>
      <c r="J3174" s="79"/>
      <c r="K3174" s="79"/>
      <c r="L3174" s="79"/>
    </row>
    <row r="3175" spans="1:12">
      <c r="A3175" s="79"/>
      <c r="B3175" s="79"/>
      <c r="C3175" s="79"/>
      <c r="D3175" s="79"/>
      <c r="E3175" s="79"/>
      <c r="F3175" s="79"/>
      <c r="G3175" s="79"/>
      <c r="H3175" s="79"/>
      <c r="I3175" s="79"/>
      <c r="J3175" s="79"/>
      <c r="K3175" s="79"/>
      <c r="L3175" s="79"/>
    </row>
    <row r="3176" spans="1:12">
      <c r="A3176" s="79"/>
      <c r="B3176" s="79"/>
      <c r="C3176" s="79"/>
      <c r="D3176" s="79"/>
      <c r="E3176" s="79"/>
      <c r="F3176" s="79"/>
      <c r="G3176" s="79"/>
      <c r="H3176" s="79"/>
      <c r="I3176" s="79"/>
      <c r="J3176" s="79"/>
      <c r="K3176" s="79"/>
      <c r="L3176" s="79"/>
    </row>
    <row r="3177" spans="1:12">
      <c r="A3177" s="79"/>
      <c r="B3177" s="79"/>
      <c r="C3177" s="79"/>
      <c r="D3177" s="79"/>
      <c r="E3177" s="79"/>
      <c r="F3177" s="79"/>
      <c r="G3177" s="79"/>
      <c r="H3177" s="79"/>
      <c r="I3177" s="79"/>
      <c r="J3177" s="79"/>
      <c r="K3177" s="79"/>
      <c r="L3177" s="79"/>
    </row>
    <row r="3178" spans="1:12">
      <c r="A3178" s="79"/>
      <c r="B3178" s="79"/>
      <c r="C3178" s="79"/>
      <c r="D3178" s="79"/>
      <c r="E3178" s="79"/>
      <c r="F3178" s="79"/>
      <c r="G3178" s="79"/>
      <c r="H3178" s="79"/>
      <c r="I3178" s="79"/>
      <c r="J3178" s="79"/>
      <c r="K3178" s="79"/>
      <c r="L3178" s="79"/>
    </row>
    <row r="3179" spans="1:12">
      <c r="A3179" s="79"/>
      <c r="B3179" s="79"/>
      <c r="C3179" s="79"/>
      <c r="D3179" s="79"/>
      <c r="E3179" s="79"/>
      <c r="F3179" s="79"/>
      <c r="G3179" s="79"/>
      <c r="H3179" s="79"/>
      <c r="I3179" s="79"/>
      <c r="J3179" s="79"/>
      <c r="K3179" s="79"/>
      <c r="L3179" s="79"/>
    </row>
    <row r="3180" spans="1:12">
      <c r="A3180" s="79"/>
      <c r="B3180" s="79"/>
      <c r="C3180" s="79"/>
      <c r="D3180" s="79"/>
      <c r="E3180" s="79"/>
      <c r="F3180" s="79"/>
      <c r="G3180" s="79"/>
      <c r="H3180" s="79"/>
      <c r="I3180" s="79"/>
      <c r="J3180" s="79"/>
      <c r="K3180" s="79"/>
      <c r="L3180" s="79"/>
    </row>
    <row r="3181" spans="1:12">
      <c r="A3181" s="79"/>
      <c r="B3181" s="79"/>
      <c r="C3181" s="79"/>
      <c r="D3181" s="79"/>
      <c r="E3181" s="79"/>
      <c r="F3181" s="79"/>
      <c r="G3181" s="79"/>
      <c r="H3181" s="79"/>
      <c r="I3181" s="79"/>
      <c r="J3181" s="79"/>
      <c r="K3181" s="79"/>
      <c r="L3181" s="79"/>
    </row>
    <row r="3182" spans="1:12">
      <c r="A3182" s="79"/>
      <c r="B3182" s="79"/>
      <c r="C3182" s="79"/>
      <c r="D3182" s="79"/>
      <c r="E3182" s="79"/>
      <c r="F3182" s="79"/>
      <c r="G3182" s="79"/>
      <c r="H3182" s="79"/>
      <c r="I3182" s="79"/>
      <c r="J3182" s="79"/>
      <c r="K3182" s="79"/>
      <c r="L3182" s="79"/>
    </row>
    <row r="3183" spans="1:12">
      <c r="A3183" s="79"/>
      <c r="B3183" s="79"/>
      <c r="C3183" s="79"/>
      <c r="D3183" s="79"/>
      <c r="E3183" s="79"/>
      <c r="F3183" s="79"/>
      <c r="G3183" s="79"/>
      <c r="H3183" s="79"/>
      <c r="I3183" s="79"/>
      <c r="J3183" s="79"/>
      <c r="K3183" s="79"/>
      <c r="L3183" s="79"/>
    </row>
    <row r="3184" spans="1:12">
      <c r="A3184" s="79"/>
      <c r="B3184" s="79"/>
      <c r="C3184" s="79"/>
      <c r="D3184" s="79"/>
      <c r="E3184" s="79"/>
      <c r="F3184" s="79"/>
      <c r="G3184" s="79"/>
      <c r="H3184" s="79"/>
      <c r="I3184" s="79"/>
      <c r="J3184" s="79"/>
      <c r="K3184" s="79"/>
      <c r="L3184" s="79"/>
    </row>
    <row r="3185" spans="1:12">
      <c r="A3185" s="79"/>
      <c r="B3185" s="79"/>
      <c r="C3185" s="79"/>
      <c r="D3185" s="79"/>
      <c r="E3185" s="79"/>
      <c r="F3185" s="79"/>
      <c r="G3185" s="79"/>
      <c r="H3185" s="79"/>
      <c r="I3185" s="79"/>
      <c r="J3185" s="79"/>
      <c r="K3185" s="79"/>
      <c r="L3185" s="79"/>
    </row>
    <row r="3186" spans="1:12">
      <c r="A3186" s="79"/>
      <c r="B3186" s="79"/>
      <c r="C3186" s="79"/>
      <c r="D3186" s="79"/>
      <c r="E3186" s="79"/>
      <c r="F3186" s="79"/>
      <c r="G3186" s="79"/>
      <c r="H3186" s="79"/>
      <c r="I3186" s="79"/>
      <c r="J3186" s="79"/>
      <c r="K3186" s="79"/>
      <c r="L3186" s="79"/>
    </row>
    <row r="3187" spans="1:12">
      <c r="A3187" s="79"/>
      <c r="B3187" s="79"/>
      <c r="C3187" s="79"/>
      <c r="D3187" s="79"/>
      <c r="E3187" s="79"/>
      <c r="F3187" s="79"/>
      <c r="G3187" s="79"/>
      <c r="H3187" s="79"/>
      <c r="I3187" s="79"/>
      <c r="J3187" s="79"/>
      <c r="K3187" s="79"/>
      <c r="L3187" s="79"/>
    </row>
    <row r="3188" spans="1:12">
      <c r="A3188" s="79"/>
      <c r="B3188" s="79"/>
      <c r="C3188" s="79"/>
      <c r="D3188" s="79"/>
      <c r="E3188" s="79"/>
      <c r="F3188" s="79"/>
      <c r="G3188" s="79"/>
      <c r="H3188" s="79"/>
      <c r="I3188" s="79"/>
      <c r="J3188" s="79"/>
      <c r="K3188" s="79"/>
      <c r="L3188" s="79"/>
    </row>
    <row r="3189" spans="1:12">
      <c r="A3189" s="79"/>
      <c r="B3189" s="79"/>
      <c r="C3189" s="79"/>
      <c r="D3189" s="79"/>
      <c r="E3189" s="79"/>
      <c r="F3189" s="79"/>
      <c r="G3189" s="79"/>
      <c r="H3189" s="79"/>
      <c r="I3189" s="79"/>
      <c r="J3189" s="79"/>
      <c r="K3189" s="79"/>
      <c r="L3189" s="79"/>
    </row>
    <row r="3190" spans="1:12">
      <c r="A3190" s="79"/>
      <c r="B3190" s="79"/>
      <c r="C3190" s="79"/>
      <c r="D3190" s="79"/>
      <c r="E3190" s="79"/>
      <c r="F3190" s="79"/>
      <c r="G3190" s="79"/>
      <c r="H3190" s="79"/>
      <c r="I3190" s="79"/>
      <c r="J3190" s="79"/>
      <c r="K3190" s="79"/>
      <c r="L3190" s="79"/>
    </row>
    <row r="3191" spans="1:12">
      <c r="A3191" s="79"/>
      <c r="B3191" s="79"/>
      <c r="C3191" s="79"/>
      <c r="D3191" s="79"/>
      <c r="E3191" s="79"/>
      <c r="F3191" s="79"/>
      <c r="G3191" s="79"/>
      <c r="H3191" s="79"/>
      <c r="I3191" s="79"/>
      <c r="J3191" s="79"/>
      <c r="K3191" s="79"/>
      <c r="L3191" s="79"/>
    </row>
    <row r="3192" spans="1:12">
      <c r="A3192" s="79"/>
      <c r="B3192" s="79"/>
      <c r="C3192" s="79"/>
      <c r="D3192" s="79"/>
      <c r="E3192" s="79"/>
      <c r="F3192" s="79"/>
      <c r="G3192" s="79"/>
      <c r="H3192" s="79"/>
      <c r="I3192" s="79"/>
      <c r="J3192" s="79"/>
      <c r="K3192" s="79"/>
      <c r="L3192" s="79"/>
    </row>
    <row r="3193" spans="1:12">
      <c r="A3193" s="79"/>
      <c r="B3193" s="79"/>
      <c r="C3193" s="79"/>
      <c r="D3193" s="79"/>
      <c r="E3193" s="79"/>
      <c r="F3193" s="79"/>
      <c r="G3193" s="79"/>
      <c r="H3193" s="79"/>
      <c r="I3193" s="79"/>
      <c r="J3193" s="79"/>
      <c r="K3193" s="79"/>
      <c r="L3193" s="79"/>
    </row>
    <row r="3194" spans="1:12">
      <c r="A3194" s="79"/>
      <c r="B3194" s="79"/>
      <c r="C3194" s="79"/>
      <c r="D3194" s="79"/>
      <c r="E3194" s="79"/>
      <c r="F3194" s="79"/>
      <c r="G3194" s="79"/>
      <c r="H3194" s="79"/>
      <c r="I3194" s="79"/>
      <c r="J3194" s="79"/>
      <c r="K3194" s="79"/>
      <c r="L3194" s="79"/>
    </row>
    <row r="3195" spans="1:12">
      <c r="A3195" s="79"/>
      <c r="B3195" s="79"/>
      <c r="C3195" s="79"/>
      <c r="D3195" s="79"/>
      <c r="E3195" s="79"/>
      <c r="F3195" s="79"/>
      <c r="G3195" s="79"/>
      <c r="H3195" s="79"/>
      <c r="I3195" s="79"/>
      <c r="J3195" s="79"/>
      <c r="K3195" s="79"/>
      <c r="L3195" s="79"/>
    </row>
    <row r="3196" spans="1:12">
      <c r="A3196" s="79"/>
      <c r="B3196" s="79"/>
      <c r="C3196" s="79"/>
      <c r="D3196" s="79"/>
      <c r="E3196" s="79"/>
      <c r="F3196" s="79"/>
      <c r="G3196" s="79"/>
      <c r="H3196" s="79"/>
      <c r="I3196" s="79"/>
      <c r="J3196" s="79"/>
      <c r="K3196" s="79"/>
      <c r="L3196" s="79"/>
    </row>
    <row r="3197" spans="1:12">
      <c r="A3197" s="79"/>
      <c r="B3197" s="79"/>
      <c r="C3197" s="79"/>
      <c r="D3197" s="79"/>
      <c r="E3197" s="79"/>
      <c r="F3197" s="79"/>
      <c r="G3197" s="79"/>
      <c r="H3197" s="79"/>
      <c r="I3197" s="79"/>
      <c r="J3197" s="79"/>
      <c r="K3197" s="79"/>
      <c r="L3197" s="79"/>
    </row>
    <row r="3198" spans="1:12">
      <c r="A3198" s="79"/>
      <c r="B3198" s="79"/>
      <c r="C3198" s="79"/>
      <c r="D3198" s="79"/>
      <c r="E3198" s="79"/>
      <c r="F3198" s="79"/>
      <c r="G3198" s="79"/>
      <c r="H3198" s="79"/>
      <c r="I3198" s="79"/>
      <c r="J3198" s="79"/>
      <c r="K3198" s="79"/>
      <c r="L3198" s="79"/>
    </row>
    <row r="3199" spans="1:12">
      <c r="A3199" s="79"/>
      <c r="B3199" s="79"/>
      <c r="C3199" s="79"/>
      <c r="D3199" s="79"/>
      <c r="E3199" s="79"/>
      <c r="F3199" s="79"/>
      <c r="G3199" s="79"/>
      <c r="H3199" s="79"/>
      <c r="I3199" s="79"/>
      <c r="J3199" s="79"/>
      <c r="K3199" s="79"/>
      <c r="L3199" s="79"/>
    </row>
    <row r="3200" spans="1:12">
      <c r="A3200" s="79"/>
      <c r="B3200" s="79"/>
      <c r="C3200" s="79"/>
      <c r="D3200" s="79"/>
      <c r="E3200" s="79"/>
      <c r="F3200" s="79"/>
      <c r="G3200" s="79"/>
      <c r="H3200" s="79"/>
      <c r="I3200" s="79"/>
      <c r="J3200" s="79"/>
      <c r="K3200" s="79"/>
      <c r="L3200" s="79"/>
    </row>
    <row r="3201" spans="1:12">
      <c r="A3201" s="79"/>
      <c r="B3201" s="79"/>
      <c r="C3201" s="79"/>
      <c r="D3201" s="79"/>
      <c r="E3201" s="79"/>
      <c r="F3201" s="79"/>
      <c r="G3201" s="79"/>
      <c r="H3201" s="79"/>
      <c r="I3201" s="79"/>
      <c r="J3201" s="79"/>
      <c r="K3201" s="79"/>
      <c r="L3201" s="79"/>
    </row>
    <row r="3202" spans="1:12">
      <c r="A3202" s="79"/>
      <c r="B3202" s="79"/>
      <c r="C3202" s="79"/>
      <c r="D3202" s="79"/>
      <c r="E3202" s="79"/>
      <c r="F3202" s="79"/>
      <c r="G3202" s="79"/>
      <c r="H3202" s="79"/>
      <c r="I3202" s="79"/>
      <c r="J3202" s="79"/>
      <c r="K3202" s="79"/>
      <c r="L3202" s="79"/>
    </row>
    <row r="3203" spans="1:12">
      <c r="A3203" s="79"/>
      <c r="B3203" s="79"/>
      <c r="C3203" s="79"/>
      <c r="D3203" s="79"/>
      <c r="E3203" s="79"/>
      <c r="F3203" s="79"/>
      <c r="G3203" s="79"/>
      <c r="H3203" s="79"/>
      <c r="I3203" s="79"/>
      <c r="J3203" s="79"/>
      <c r="K3203" s="79"/>
      <c r="L3203" s="79"/>
    </row>
    <row r="3204" spans="1:12">
      <c r="A3204" s="79"/>
      <c r="B3204" s="79"/>
      <c r="C3204" s="79"/>
      <c r="D3204" s="79"/>
      <c r="E3204" s="79"/>
      <c r="F3204" s="79"/>
      <c r="G3204" s="79"/>
      <c r="H3204" s="79"/>
      <c r="I3204" s="79"/>
      <c r="J3204" s="79"/>
      <c r="K3204" s="79"/>
      <c r="L3204" s="79"/>
    </row>
    <row r="3205" spans="1:12">
      <c r="A3205" s="79"/>
      <c r="B3205" s="79"/>
      <c r="C3205" s="79"/>
      <c r="D3205" s="79"/>
      <c r="E3205" s="79"/>
      <c r="F3205" s="79"/>
      <c r="G3205" s="79"/>
      <c r="H3205" s="79"/>
      <c r="I3205" s="79"/>
      <c r="J3205" s="79"/>
      <c r="K3205" s="79"/>
      <c r="L3205" s="79"/>
    </row>
    <row r="3206" spans="1:12">
      <c r="A3206" s="79"/>
      <c r="B3206" s="79"/>
      <c r="C3206" s="79"/>
      <c r="D3206" s="79"/>
      <c r="E3206" s="79"/>
      <c r="F3206" s="79"/>
      <c r="G3206" s="79"/>
      <c r="H3206" s="79"/>
      <c r="I3206" s="79"/>
      <c r="J3206" s="79"/>
      <c r="K3206" s="79"/>
      <c r="L3206" s="79"/>
    </row>
    <row r="3207" spans="1:12">
      <c r="A3207" s="79"/>
      <c r="B3207" s="79"/>
      <c r="C3207" s="79"/>
      <c r="D3207" s="79"/>
      <c r="E3207" s="79"/>
      <c r="F3207" s="79"/>
      <c r="G3207" s="79"/>
      <c r="H3207" s="79"/>
      <c r="I3207" s="79"/>
      <c r="J3207" s="79"/>
      <c r="K3207" s="79"/>
      <c r="L3207" s="79"/>
    </row>
    <row r="3208" spans="1:12">
      <c r="A3208" s="79"/>
      <c r="B3208" s="79"/>
      <c r="C3208" s="79"/>
      <c r="D3208" s="79"/>
      <c r="E3208" s="79"/>
      <c r="F3208" s="79"/>
      <c r="G3208" s="79"/>
      <c r="H3208" s="79"/>
      <c r="I3208" s="79"/>
      <c r="J3208" s="79"/>
      <c r="K3208" s="79"/>
      <c r="L3208" s="79"/>
    </row>
    <row r="3209" spans="1:12">
      <c r="A3209" s="79"/>
      <c r="B3209" s="79"/>
      <c r="C3209" s="79"/>
      <c r="D3209" s="79"/>
      <c r="E3209" s="79"/>
      <c r="F3209" s="79"/>
      <c r="G3209" s="79"/>
      <c r="H3209" s="79"/>
      <c r="I3209" s="79"/>
      <c r="J3209" s="79"/>
      <c r="K3209" s="79"/>
      <c r="L3209" s="79"/>
    </row>
    <row r="3210" spans="1:12">
      <c r="A3210" s="79"/>
      <c r="B3210" s="79"/>
      <c r="C3210" s="79"/>
      <c r="D3210" s="79"/>
      <c r="E3210" s="79"/>
      <c r="F3210" s="79"/>
      <c r="G3210" s="79"/>
      <c r="H3210" s="79"/>
      <c r="I3210" s="79"/>
      <c r="J3210" s="79"/>
      <c r="K3210" s="79"/>
      <c r="L3210" s="79"/>
    </row>
    <row r="3211" spans="1:12">
      <c r="A3211" s="79"/>
      <c r="B3211" s="79"/>
      <c r="C3211" s="79"/>
      <c r="D3211" s="79"/>
      <c r="E3211" s="79"/>
      <c r="F3211" s="79"/>
      <c r="G3211" s="79"/>
      <c r="H3211" s="79"/>
      <c r="I3211" s="79"/>
      <c r="J3211" s="79"/>
      <c r="K3211" s="79"/>
      <c r="L3211" s="79"/>
    </row>
    <row r="3212" spans="1:12">
      <c r="A3212" s="79"/>
      <c r="B3212" s="79"/>
      <c r="C3212" s="79"/>
      <c r="D3212" s="79"/>
      <c r="E3212" s="79"/>
      <c r="F3212" s="79"/>
      <c r="G3212" s="79"/>
      <c r="H3212" s="79"/>
      <c r="I3212" s="79"/>
      <c r="J3212" s="79"/>
      <c r="K3212" s="79"/>
      <c r="L3212" s="79"/>
    </row>
    <row r="3213" spans="1:12">
      <c r="A3213" s="79"/>
      <c r="B3213" s="79"/>
      <c r="C3213" s="79"/>
      <c r="D3213" s="79"/>
      <c r="E3213" s="79"/>
      <c r="F3213" s="79"/>
      <c r="G3213" s="79"/>
      <c r="H3213" s="79"/>
      <c r="I3213" s="79"/>
      <c r="J3213" s="79"/>
      <c r="K3213" s="79"/>
      <c r="L3213" s="79"/>
    </row>
    <row r="3214" spans="1:12">
      <c r="A3214" s="79"/>
      <c r="B3214" s="79"/>
      <c r="C3214" s="79"/>
      <c r="D3214" s="79"/>
      <c r="E3214" s="79"/>
      <c r="F3214" s="79"/>
      <c r="G3214" s="79"/>
      <c r="H3214" s="79"/>
      <c r="I3214" s="79"/>
      <c r="J3214" s="79"/>
      <c r="K3214" s="79"/>
      <c r="L3214" s="79"/>
    </row>
    <row r="3215" spans="1:12">
      <c r="A3215" s="79"/>
      <c r="B3215" s="79"/>
      <c r="C3215" s="79"/>
      <c r="D3215" s="79"/>
      <c r="E3215" s="79"/>
      <c r="F3215" s="79"/>
      <c r="G3215" s="79"/>
      <c r="H3215" s="79"/>
      <c r="I3215" s="79"/>
      <c r="J3215" s="79"/>
      <c r="K3215" s="79"/>
      <c r="L3215" s="79"/>
    </row>
    <row r="3216" spans="1:12">
      <c r="A3216" s="79"/>
      <c r="B3216" s="79"/>
      <c r="C3216" s="79"/>
      <c r="D3216" s="79"/>
      <c r="E3216" s="79"/>
      <c r="F3216" s="79"/>
      <c r="G3216" s="79"/>
      <c r="H3216" s="79"/>
      <c r="I3216" s="79"/>
      <c r="J3216" s="79"/>
      <c r="K3216" s="79"/>
      <c r="L3216" s="79"/>
    </row>
    <row r="3217" spans="1:12">
      <c r="A3217" s="79"/>
      <c r="B3217" s="79"/>
      <c r="C3217" s="79"/>
      <c r="D3217" s="79"/>
      <c r="E3217" s="79"/>
      <c r="F3217" s="79"/>
      <c r="G3217" s="79"/>
      <c r="H3217" s="79"/>
      <c r="I3217" s="79"/>
      <c r="J3217" s="79"/>
      <c r="K3217" s="79"/>
      <c r="L3217" s="79"/>
    </row>
    <row r="3218" spans="1:12">
      <c r="A3218" s="79"/>
      <c r="B3218" s="79"/>
      <c r="C3218" s="79"/>
      <c r="D3218" s="79"/>
      <c r="E3218" s="79"/>
      <c r="F3218" s="79"/>
      <c r="G3218" s="79"/>
      <c r="H3218" s="79"/>
      <c r="I3218" s="79"/>
      <c r="J3218" s="79"/>
      <c r="K3218" s="79"/>
      <c r="L3218" s="79"/>
    </row>
    <row r="3219" spans="1:12">
      <c r="A3219" s="79"/>
      <c r="B3219" s="79"/>
      <c r="C3219" s="79"/>
      <c r="D3219" s="79"/>
      <c r="E3219" s="79"/>
      <c r="F3219" s="79"/>
      <c r="G3219" s="79"/>
      <c r="H3219" s="79"/>
      <c r="I3219" s="79"/>
      <c r="J3219" s="79"/>
      <c r="K3219" s="79"/>
      <c r="L3219" s="79"/>
    </row>
    <row r="3220" spans="1:12">
      <c r="A3220" s="79"/>
      <c r="B3220" s="79"/>
      <c r="C3220" s="79"/>
      <c r="D3220" s="79"/>
      <c r="E3220" s="79"/>
      <c r="F3220" s="79"/>
      <c r="G3220" s="79"/>
      <c r="H3220" s="79"/>
      <c r="I3220" s="79"/>
      <c r="J3220" s="79"/>
      <c r="K3220" s="79"/>
      <c r="L3220" s="79"/>
    </row>
    <row r="3221" spans="1:12">
      <c r="A3221" s="79"/>
      <c r="B3221" s="79"/>
      <c r="C3221" s="79"/>
      <c r="D3221" s="79"/>
      <c r="E3221" s="79"/>
      <c r="F3221" s="79"/>
      <c r="G3221" s="79"/>
      <c r="H3221" s="79"/>
      <c r="I3221" s="79"/>
      <c r="J3221" s="79"/>
      <c r="K3221" s="79"/>
      <c r="L3221" s="79"/>
    </row>
    <row r="3222" spans="1:12">
      <c r="A3222" s="79"/>
      <c r="B3222" s="79"/>
      <c r="C3222" s="79"/>
      <c r="D3222" s="79"/>
      <c r="E3222" s="79"/>
      <c r="F3222" s="79"/>
      <c r="G3222" s="79"/>
      <c r="H3222" s="79"/>
      <c r="I3222" s="79"/>
      <c r="J3222" s="79"/>
      <c r="K3222" s="79"/>
      <c r="L3222" s="79"/>
    </row>
    <row r="3223" spans="1:12">
      <c r="A3223" s="79"/>
      <c r="B3223" s="79"/>
      <c r="C3223" s="79"/>
      <c r="D3223" s="79"/>
      <c r="E3223" s="79"/>
      <c r="F3223" s="79"/>
      <c r="G3223" s="79"/>
      <c r="H3223" s="79"/>
      <c r="I3223" s="79"/>
      <c r="J3223" s="79"/>
      <c r="K3223" s="79"/>
      <c r="L3223" s="79"/>
    </row>
    <row r="3224" spans="1:12">
      <c r="A3224" s="79"/>
      <c r="B3224" s="79"/>
      <c r="C3224" s="79"/>
      <c r="D3224" s="79"/>
      <c r="E3224" s="79"/>
      <c r="F3224" s="79"/>
      <c r="G3224" s="79"/>
      <c r="H3224" s="79"/>
      <c r="I3224" s="79"/>
      <c r="J3224" s="79"/>
      <c r="K3224" s="79"/>
      <c r="L3224" s="79"/>
    </row>
    <row r="3225" spans="1:12">
      <c r="A3225" s="79"/>
      <c r="B3225" s="79"/>
      <c r="C3225" s="79"/>
      <c r="D3225" s="79"/>
      <c r="E3225" s="79"/>
      <c r="F3225" s="79"/>
      <c r="G3225" s="79"/>
      <c r="H3225" s="79"/>
      <c r="I3225" s="79"/>
      <c r="J3225" s="79"/>
      <c r="K3225" s="79"/>
      <c r="L3225" s="79"/>
    </row>
    <row r="3226" spans="1:12">
      <c r="A3226" s="79"/>
      <c r="B3226" s="79"/>
      <c r="C3226" s="79"/>
      <c r="D3226" s="79"/>
      <c r="E3226" s="79"/>
      <c r="F3226" s="79"/>
      <c r="G3226" s="79"/>
      <c r="H3226" s="79"/>
      <c r="I3226" s="79"/>
      <c r="J3226" s="79"/>
      <c r="K3226" s="79"/>
      <c r="L3226" s="79"/>
    </row>
    <row r="3227" spans="1:12">
      <c r="A3227" s="79"/>
      <c r="B3227" s="79"/>
      <c r="C3227" s="79"/>
      <c r="D3227" s="79"/>
      <c r="E3227" s="79"/>
      <c r="F3227" s="79"/>
      <c r="G3227" s="79"/>
      <c r="H3227" s="79"/>
      <c r="I3227" s="79"/>
      <c r="J3227" s="79"/>
      <c r="K3227" s="79"/>
      <c r="L3227" s="79"/>
    </row>
    <row r="3228" spans="1:12">
      <c r="A3228" s="79"/>
      <c r="B3228" s="79"/>
      <c r="C3228" s="79"/>
      <c r="D3228" s="79"/>
      <c r="E3228" s="79"/>
      <c r="F3228" s="79"/>
      <c r="G3228" s="79"/>
      <c r="H3228" s="79"/>
      <c r="I3228" s="79"/>
      <c r="J3228" s="79"/>
      <c r="K3228" s="79"/>
      <c r="L3228" s="79"/>
    </row>
    <row r="3229" spans="1:12">
      <c r="A3229" s="79"/>
      <c r="B3229" s="79"/>
      <c r="C3229" s="79"/>
      <c r="D3229" s="79"/>
      <c r="E3229" s="79"/>
      <c r="F3229" s="79"/>
      <c r="G3229" s="79"/>
      <c r="H3229" s="79"/>
      <c r="I3229" s="79"/>
      <c r="J3229" s="79"/>
      <c r="K3229" s="79"/>
      <c r="L3229" s="79"/>
    </row>
    <row r="3230" spans="1:12">
      <c r="A3230" s="79"/>
      <c r="B3230" s="79"/>
      <c r="C3230" s="79"/>
      <c r="D3230" s="79"/>
      <c r="E3230" s="79"/>
      <c r="F3230" s="79"/>
      <c r="G3230" s="79"/>
      <c r="H3230" s="79"/>
      <c r="I3230" s="79"/>
      <c r="J3230" s="79"/>
      <c r="K3230" s="79"/>
      <c r="L3230" s="79"/>
    </row>
    <row r="3231" spans="1:12">
      <c r="A3231" s="79"/>
      <c r="B3231" s="79"/>
      <c r="C3231" s="79"/>
      <c r="D3231" s="79"/>
      <c r="E3231" s="79"/>
      <c r="F3231" s="79"/>
      <c r="G3231" s="79"/>
      <c r="H3231" s="79"/>
      <c r="I3231" s="79"/>
      <c r="J3231" s="79"/>
      <c r="K3231" s="79"/>
      <c r="L3231" s="79"/>
    </row>
    <row r="3232" spans="1:12">
      <c r="A3232" s="79"/>
      <c r="B3232" s="79"/>
      <c r="C3232" s="79"/>
      <c r="D3232" s="79"/>
      <c r="E3232" s="79"/>
      <c r="F3232" s="79"/>
      <c r="G3232" s="79"/>
      <c r="H3232" s="79"/>
      <c r="I3232" s="79"/>
      <c r="J3232" s="79"/>
      <c r="K3232" s="79"/>
      <c r="L3232" s="79"/>
    </row>
    <row r="3233" spans="1:12">
      <c r="A3233" s="79"/>
      <c r="B3233" s="79"/>
      <c r="C3233" s="79"/>
      <c r="D3233" s="79"/>
      <c r="E3233" s="79"/>
      <c r="F3233" s="79"/>
      <c r="G3233" s="79"/>
      <c r="H3233" s="79"/>
      <c r="I3233" s="79"/>
      <c r="J3233" s="79"/>
      <c r="K3233" s="79"/>
      <c r="L3233" s="79"/>
    </row>
    <row r="3234" spans="1:12">
      <c r="A3234" s="79"/>
      <c r="B3234" s="79"/>
      <c r="C3234" s="79"/>
      <c r="D3234" s="79"/>
      <c r="E3234" s="79"/>
      <c r="F3234" s="79"/>
      <c r="G3234" s="79"/>
      <c r="H3234" s="79"/>
      <c r="I3234" s="79"/>
      <c r="J3234" s="79"/>
      <c r="K3234" s="79"/>
      <c r="L3234" s="79"/>
    </row>
    <row r="3235" spans="1:12">
      <c r="A3235" s="79"/>
      <c r="B3235" s="79"/>
      <c r="C3235" s="79"/>
      <c r="D3235" s="79"/>
      <c r="E3235" s="79"/>
      <c r="F3235" s="79"/>
      <c r="G3235" s="79"/>
      <c r="H3235" s="79"/>
      <c r="I3235" s="79"/>
      <c r="J3235" s="79"/>
      <c r="K3235" s="79"/>
      <c r="L3235" s="79"/>
    </row>
    <row r="3236" spans="1:12">
      <c r="A3236" s="79"/>
      <c r="B3236" s="79"/>
      <c r="C3236" s="79"/>
      <c r="D3236" s="79"/>
      <c r="E3236" s="79"/>
      <c r="F3236" s="79"/>
      <c r="G3236" s="79"/>
      <c r="H3236" s="79"/>
      <c r="I3236" s="79"/>
      <c r="J3236" s="79"/>
      <c r="K3236" s="79"/>
      <c r="L3236" s="79"/>
    </row>
    <row r="3237" spans="1:12">
      <c r="A3237" s="79"/>
      <c r="B3237" s="79"/>
      <c r="C3237" s="79"/>
      <c r="D3237" s="79"/>
      <c r="E3237" s="79"/>
      <c r="F3237" s="79"/>
      <c r="G3237" s="79"/>
      <c r="H3237" s="79"/>
      <c r="I3237" s="79"/>
      <c r="J3237" s="79"/>
      <c r="K3237" s="79"/>
      <c r="L3237" s="79"/>
    </row>
    <row r="3238" spans="1:12">
      <c r="A3238" s="79"/>
      <c r="B3238" s="79"/>
      <c r="C3238" s="79"/>
      <c r="D3238" s="79"/>
      <c r="E3238" s="79"/>
      <c r="F3238" s="79"/>
      <c r="G3238" s="79"/>
      <c r="H3238" s="79"/>
      <c r="I3238" s="79"/>
      <c r="J3238" s="79"/>
      <c r="K3238" s="79"/>
      <c r="L3238" s="79"/>
    </row>
    <row r="3239" spans="1:12">
      <c r="A3239" s="79"/>
      <c r="B3239" s="79"/>
      <c r="C3239" s="79"/>
      <c r="D3239" s="79"/>
      <c r="E3239" s="79"/>
      <c r="F3239" s="79"/>
      <c r="G3239" s="79"/>
      <c r="H3239" s="79"/>
      <c r="I3239" s="79"/>
      <c r="J3239" s="79"/>
      <c r="K3239" s="79"/>
      <c r="L3239" s="79"/>
    </row>
    <row r="3240" spans="1:12">
      <c r="A3240" s="79"/>
      <c r="B3240" s="79"/>
      <c r="C3240" s="79"/>
      <c r="D3240" s="79"/>
      <c r="E3240" s="79"/>
      <c r="F3240" s="79"/>
      <c r="G3240" s="79"/>
      <c r="H3240" s="79"/>
      <c r="I3240" s="79"/>
      <c r="J3240" s="79"/>
      <c r="K3240" s="79"/>
      <c r="L3240" s="79"/>
    </row>
    <row r="3241" spans="1:12">
      <c r="A3241" s="79"/>
      <c r="B3241" s="79"/>
      <c r="C3241" s="79"/>
      <c r="D3241" s="79"/>
      <c r="E3241" s="79"/>
      <c r="F3241" s="79"/>
      <c r="G3241" s="79"/>
      <c r="H3241" s="79"/>
      <c r="I3241" s="79"/>
      <c r="J3241" s="79"/>
      <c r="K3241" s="79"/>
      <c r="L3241" s="79"/>
    </row>
    <row r="3242" spans="1:12">
      <c r="A3242" s="79"/>
      <c r="B3242" s="79"/>
      <c r="C3242" s="79"/>
      <c r="D3242" s="79"/>
      <c r="E3242" s="79"/>
      <c r="F3242" s="79"/>
      <c r="G3242" s="79"/>
      <c r="H3242" s="79"/>
      <c r="I3242" s="79"/>
      <c r="J3242" s="79"/>
      <c r="K3242" s="79"/>
      <c r="L3242" s="79"/>
    </row>
    <row r="3243" spans="1:12">
      <c r="A3243" s="79"/>
      <c r="B3243" s="79"/>
      <c r="C3243" s="79"/>
      <c r="D3243" s="79"/>
      <c r="E3243" s="79"/>
      <c r="F3243" s="79"/>
      <c r="G3243" s="79"/>
      <c r="H3243" s="79"/>
      <c r="I3243" s="79"/>
      <c r="J3243" s="79"/>
      <c r="K3243" s="79"/>
      <c r="L3243" s="79"/>
    </row>
    <row r="3244" spans="1:12">
      <c r="A3244" s="79"/>
      <c r="B3244" s="79"/>
      <c r="C3244" s="79"/>
      <c r="D3244" s="79"/>
      <c r="E3244" s="79"/>
      <c r="F3244" s="79"/>
      <c r="G3244" s="79"/>
      <c r="H3244" s="79"/>
      <c r="I3244" s="79"/>
      <c r="J3244" s="79"/>
      <c r="K3244" s="79"/>
      <c r="L3244" s="79"/>
    </row>
    <row r="3245" spans="1:12">
      <c r="A3245" s="79"/>
      <c r="B3245" s="79"/>
      <c r="C3245" s="79"/>
      <c r="D3245" s="79"/>
      <c r="E3245" s="79"/>
      <c r="F3245" s="79"/>
      <c r="G3245" s="79"/>
      <c r="H3245" s="79"/>
      <c r="I3245" s="79"/>
      <c r="J3245" s="79"/>
      <c r="K3245" s="79"/>
      <c r="L3245" s="79"/>
    </row>
    <row r="3246" spans="1:12">
      <c r="A3246" s="79"/>
      <c r="B3246" s="79"/>
      <c r="C3246" s="79"/>
      <c r="D3246" s="79"/>
      <c r="E3246" s="79"/>
      <c r="F3246" s="79"/>
      <c r="G3246" s="79"/>
      <c r="H3246" s="79"/>
      <c r="I3246" s="79"/>
      <c r="J3246" s="79"/>
      <c r="K3246" s="79"/>
      <c r="L3246" s="79"/>
    </row>
    <row r="3247" spans="1:12">
      <c r="A3247" s="79"/>
      <c r="B3247" s="79"/>
      <c r="C3247" s="79"/>
      <c r="D3247" s="79"/>
      <c r="E3247" s="79"/>
      <c r="F3247" s="79"/>
      <c r="G3247" s="79"/>
      <c r="H3247" s="79"/>
      <c r="I3247" s="79"/>
      <c r="J3247" s="79"/>
      <c r="K3247" s="79"/>
      <c r="L3247" s="79"/>
    </row>
    <row r="3248" spans="1:12">
      <c r="A3248" s="79"/>
      <c r="B3248" s="79"/>
      <c r="C3248" s="79"/>
      <c r="D3248" s="79"/>
      <c r="E3248" s="79"/>
      <c r="F3248" s="79"/>
      <c r="G3248" s="79"/>
      <c r="H3248" s="79"/>
      <c r="I3248" s="79"/>
      <c r="J3248" s="79"/>
      <c r="K3248" s="79"/>
      <c r="L3248" s="79"/>
    </row>
    <row r="3249" spans="1:12">
      <c r="A3249" s="79"/>
      <c r="B3249" s="79"/>
      <c r="C3249" s="79"/>
      <c r="D3249" s="79"/>
      <c r="E3249" s="79"/>
      <c r="F3249" s="79"/>
      <c r="G3249" s="79"/>
      <c r="H3249" s="79"/>
      <c r="I3249" s="79"/>
      <c r="J3249" s="79"/>
      <c r="K3249" s="79"/>
      <c r="L3249" s="79"/>
    </row>
    <row r="3250" spans="1:12">
      <c r="A3250" s="79"/>
      <c r="B3250" s="79"/>
      <c r="C3250" s="79"/>
      <c r="D3250" s="79"/>
      <c r="E3250" s="79"/>
      <c r="F3250" s="79"/>
      <c r="G3250" s="79"/>
      <c r="H3250" s="79"/>
      <c r="I3250" s="79"/>
      <c r="J3250" s="79"/>
      <c r="K3250" s="79"/>
      <c r="L3250" s="79"/>
    </row>
    <row r="3251" spans="1:12">
      <c r="A3251" s="79"/>
      <c r="B3251" s="79"/>
      <c r="C3251" s="79"/>
      <c r="D3251" s="79"/>
      <c r="E3251" s="79"/>
      <c r="F3251" s="79"/>
      <c r="G3251" s="79"/>
      <c r="H3251" s="79"/>
      <c r="I3251" s="79"/>
      <c r="J3251" s="79"/>
      <c r="K3251" s="79"/>
      <c r="L3251" s="79"/>
    </row>
    <row r="3252" spans="1:12">
      <c r="A3252" s="79"/>
      <c r="B3252" s="79"/>
      <c r="C3252" s="79"/>
      <c r="D3252" s="79"/>
      <c r="E3252" s="79"/>
      <c r="F3252" s="79"/>
      <c r="G3252" s="79"/>
      <c r="H3252" s="79"/>
      <c r="I3252" s="79"/>
      <c r="J3252" s="79"/>
      <c r="K3252" s="79"/>
      <c r="L3252" s="79"/>
    </row>
    <row r="3253" spans="1:12">
      <c r="A3253" s="79"/>
      <c r="B3253" s="79"/>
      <c r="C3253" s="79"/>
      <c r="D3253" s="79"/>
      <c r="E3253" s="79"/>
      <c r="F3253" s="79"/>
      <c r="G3253" s="79"/>
      <c r="H3253" s="79"/>
      <c r="I3253" s="79"/>
      <c r="J3253" s="79"/>
      <c r="K3253" s="79"/>
      <c r="L3253" s="79"/>
    </row>
    <row r="3254" spans="1:12">
      <c r="A3254" s="79"/>
      <c r="B3254" s="79"/>
      <c r="C3254" s="79"/>
      <c r="D3254" s="79"/>
      <c r="E3254" s="79"/>
      <c r="F3254" s="79"/>
      <c r="G3254" s="79"/>
      <c r="H3254" s="79"/>
      <c r="I3254" s="79"/>
      <c r="J3254" s="79"/>
      <c r="K3254" s="79"/>
      <c r="L3254" s="79"/>
    </row>
    <row r="3255" spans="1:12">
      <c r="A3255" s="79"/>
      <c r="B3255" s="79"/>
      <c r="C3255" s="79"/>
      <c r="D3255" s="79"/>
      <c r="E3255" s="79"/>
      <c r="F3255" s="79"/>
      <c r="G3255" s="79"/>
      <c r="H3255" s="79"/>
      <c r="I3255" s="79"/>
      <c r="J3255" s="79"/>
      <c r="K3255" s="79"/>
      <c r="L3255" s="79"/>
    </row>
    <row r="3256" spans="1:12">
      <c r="A3256" s="79"/>
      <c r="B3256" s="79"/>
      <c r="C3256" s="79"/>
      <c r="D3256" s="79"/>
      <c r="E3256" s="79"/>
      <c r="F3256" s="79"/>
      <c r="G3256" s="79"/>
      <c r="H3256" s="79"/>
      <c r="I3256" s="79"/>
      <c r="J3256" s="79"/>
      <c r="K3256" s="79"/>
      <c r="L3256" s="79"/>
    </row>
    <row r="3257" spans="1:12">
      <c r="A3257" s="79"/>
      <c r="B3257" s="79"/>
      <c r="C3257" s="79"/>
      <c r="D3257" s="79"/>
      <c r="E3257" s="79"/>
      <c r="F3257" s="79"/>
      <c r="G3257" s="79"/>
      <c r="H3257" s="79"/>
      <c r="I3257" s="79"/>
      <c r="J3257" s="79"/>
      <c r="K3257" s="79"/>
      <c r="L3257" s="79"/>
    </row>
    <row r="3258" spans="1:12">
      <c r="A3258" s="79"/>
      <c r="B3258" s="79"/>
      <c r="C3258" s="79"/>
      <c r="D3258" s="79"/>
      <c r="E3258" s="79"/>
      <c r="F3258" s="79"/>
      <c r="G3258" s="79"/>
      <c r="H3258" s="79"/>
      <c r="I3258" s="79"/>
      <c r="J3258" s="79"/>
      <c r="K3258" s="79"/>
      <c r="L3258" s="79"/>
    </row>
    <row r="3259" spans="1:12">
      <c r="A3259" s="79"/>
      <c r="B3259" s="79"/>
      <c r="C3259" s="79"/>
      <c r="D3259" s="79"/>
      <c r="E3259" s="79"/>
      <c r="F3259" s="79"/>
      <c r="G3259" s="79"/>
      <c r="H3259" s="79"/>
      <c r="I3259" s="79"/>
      <c r="J3259" s="79"/>
      <c r="K3259" s="79"/>
      <c r="L3259" s="79"/>
    </row>
    <row r="3260" spans="1:12">
      <c r="A3260" s="79"/>
      <c r="B3260" s="79"/>
      <c r="C3260" s="79"/>
      <c r="D3260" s="79"/>
      <c r="E3260" s="79"/>
      <c r="F3260" s="79"/>
      <c r="G3260" s="79"/>
      <c r="H3260" s="79"/>
      <c r="I3260" s="79"/>
      <c r="J3260" s="79"/>
      <c r="K3260" s="79"/>
      <c r="L3260" s="79"/>
    </row>
    <row r="3261" spans="1:12">
      <c r="A3261" s="79"/>
      <c r="B3261" s="79"/>
      <c r="C3261" s="79"/>
      <c r="D3261" s="79"/>
      <c r="E3261" s="79"/>
      <c r="F3261" s="79"/>
      <c r="G3261" s="79"/>
      <c r="H3261" s="79"/>
      <c r="I3261" s="79"/>
      <c r="J3261" s="79"/>
      <c r="K3261" s="79"/>
      <c r="L3261" s="79"/>
    </row>
    <row r="3262" spans="1:12">
      <c r="A3262" s="79"/>
      <c r="B3262" s="79"/>
      <c r="C3262" s="79"/>
      <c r="D3262" s="79"/>
      <c r="E3262" s="79"/>
      <c r="F3262" s="79"/>
      <c r="G3262" s="79"/>
      <c r="H3262" s="79"/>
      <c r="I3262" s="79"/>
      <c r="J3262" s="79"/>
      <c r="K3262" s="79"/>
      <c r="L3262" s="79"/>
    </row>
    <row r="3263" spans="1:12">
      <c r="A3263" s="79"/>
      <c r="B3263" s="79"/>
      <c r="C3263" s="79"/>
      <c r="D3263" s="79"/>
      <c r="E3263" s="79"/>
      <c r="F3263" s="79"/>
      <c r="G3263" s="79"/>
      <c r="H3263" s="79"/>
      <c r="I3263" s="79"/>
      <c r="J3263" s="79"/>
      <c r="K3263" s="79"/>
      <c r="L3263" s="79"/>
    </row>
    <row r="3264" spans="1:12">
      <c r="A3264" s="79"/>
      <c r="B3264" s="79"/>
      <c r="C3264" s="79"/>
      <c r="D3264" s="79"/>
      <c r="E3264" s="79"/>
      <c r="F3264" s="79"/>
      <c r="G3264" s="79"/>
      <c r="H3264" s="79"/>
      <c r="I3264" s="79"/>
      <c r="J3264" s="79"/>
      <c r="K3264" s="79"/>
      <c r="L3264" s="79"/>
    </row>
    <row r="3265" spans="1:12">
      <c r="A3265" s="79"/>
      <c r="B3265" s="79"/>
      <c r="C3265" s="79"/>
      <c r="D3265" s="79"/>
      <c r="E3265" s="79"/>
      <c r="F3265" s="79"/>
      <c r="G3265" s="79"/>
      <c r="H3265" s="79"/>
      <c r="I3265" s="79"/>
      <c r="J3265" s="79"/>
      <c r="K3265" s="79"/>
      <c r="L3265" s="79"/>
    </row>
    <row r="3266" spans="1:12">
      <c r="A3266" s="79"/>
      <c r="B3266" s="79"/>
      <c r="C3266" s="79"/>
      <c r="D3266" s="79"/>
      <c r="E3266" s="79"/>
      <c r="F3266" s="79"/>
      <c r="G3266" s="79"/>
      <c r="H3266" s="79"/>
      <c r="I3266" s="79"/>
      <c r="J3266" s="79"/>
      <c r="K3266" s="79"/>
      <c r="L3266" s="79"/>
    </row>
    <row r="3267" spans="1:12">
      <c r="A3267" s="79"/>
      <c r="B3267" s="79"/>
      <c r="C3267" s="79"/>
      <c r="D3267" s="79"/>
      <c r="E3267" s="79"/>
      <c r="F3267" s="79"/>
      <c r="G3267" s="79"/>
      <c r="H3267" s="79"/>
      <c r="I3267" s="79"/>
      <c r="J3267" s="79"/>
      <c r="K3267" s="79"/>
      <c r="L3267" s="79"/>
    </row>
    <row r="3268" spans="1:12">
      <c r="A3268" s="79"/>
      <c r="B3268" s="79"/>
      <c r="C3268" s="79"/>
      <c r="D3268" s="79"/>
      <c r="E3268" s="79"/>
      <c r="F3268" s="79"/>
      <c r="G3268" s="79"/>
      <c r="H3268" s="79"/>
      <c r="I3268" s="79"/>
      <c r="J3268" s="79"/>
      <c r="K3268" s="79"/>
      <c r="L3268" s="79"/>
    </row>
    <row r="3269" spans="1:12">
      <c r="A3269" s="79"/>
      <c r="B3269" s="79"/>
      <c r="C3269" s="79"/>
      <c r="D3269" s="79"/>
      <c r="E3269" s="79"/>
      <c r="F3269" s="79"/>
      <c r="G3269" s="79"/>
      <c r="H3269" s="79"/>
      <c r="I3269" s="79"/>
      <c r="J3269" s="79"/>
      <c r="K3269" s="79"/>
      <c r="L3269" s="79"/>
    </row>
    <row r="3270" spans="1:12">
      <c r="A3270" s="79"/>
      <c r="B3270" s="79"/>
      <c r="C3270" s="79"/>
      <c r="D3270" s="79"/>
      <c r="E3270" s="79"/>
      <c r="F3270" s="79"/>
      <c r="G3270" s="79"/>
      <c r="H3270" s="79"/>
      <c r="I3270" s="79"/>
      <c r="J3270" s="79"/>
      <c r="K3270" s="79"/>
      <c r="L3270" s="79"/>
    </row>
    <row r="3271" spans="1:12">
      <c r="A3271" s="79"/>
      <c r="B3271" s="79"/>
      <c r="C3271" s="79"/>
      <c r="D3271" s="79"/>
      <c r="E3271" s="79"/>
      <c r="F3271" s="79"/>
      <c r="G3271" s="79"/>
      <c r="H3271" s="79"/>
      <c r="I3271" s="79"/>
      <c r="J3271" s="79"/>
      <c r="K3271" s="79"/>
      <c r="L3271" s="79"/>
    </row>
    <row r="3272" spans="1:12">
      <c r="A3272" s="79"/>
      <c r="B3272" s="79"/>
      <c r="C3272" s="79"/>
      <c r="D3272" s="79"/>
      <c r="E3272" s="79"/>
      <c r="F3272" s="79"/>
      <c r="G3272" s="79"/>
      <c r="H3272" s="79"/>
      <c r="I3272" s="79"/>
      <c r="J3272" s="79"/>
      <c r="K3272" s="79"/>
      <c r="L3272" s="79"/>
    </row>
    <row r="3273" spans="1:12">
      <c r="A3273" s="79"/>
      <c r="B3273" s="79"/>
      <c r="C3273" s="79"/>
      <c r="D3273" s="79"/>
      <c r="E3273" s="79"/>
      <c r="F3273" s="79"/>
      <c r="G3273" s="79"/>
      <c r="H3273" s="79"/>
      <c r="I3273" s="79"/>
      <c r="J3273" s="79"/>
      <c r="K3273" s="79"/>
      <c r="L3273" s="79"/>
    </row>
    <row r="3274" spans="1:12">
      <c r="A3274" s="79"/>
      <c r="B3274" s="79"/>
      <c r="C3274" s="79"/>
      <c r="D3274" s="79"/>
      <c r="E3274" s="79"/>
      <c r="F3274" s="79"/>
      <c r="G3274" s="79"/>
      <c r="H3274" s="79"/>
      <c r="I3274" s="79"/>
      <c r="J3274" s="79"/>
      <c r="K3274" s="79"/>
      <c r="L3274" s="79"/>
    </row>
    <row r="3275" spans="1:12">
      <c r="A3275" s="79"/>
      <c r="B3275" s="79"/>
      <c r="C3275" s="79"/>
      <c r="D3275" s="79"/>
      <c r="E3275" s="79"/>
      <c r="F3275" s="79"/>
      <c r="G3275" s="79"/>
      <c r="H3275" s="79"/>
      <c r="I3275" s="79"/>
      <c r="J3275" s="79"/>
      <c r="K3275" s="79"/>
      <c r="L3275" s="79"/>
    </row>
    <row r="3276" spans="1:12">
      <c r="A3276" s="79"/>
      <c r="B3276" s="79"/>
      <c r="C3276" s="79"/>
      <c r="D3276" s="79"/>
      <c r="E3276" s="79"/>
      <c r="F3276" s="79"/>
      <c r="G3276" s="79"/>
      <c r="H3276" s="79"/>
      <c r="I3276" s="79"/>
      <c r="J3276" s="79"/>
      <c r="K3276" s="79"/>
      <c r="L3276" s="79"/>
    </row>
    <row r="3277" spans="1:12">
      <c r="A3277" s="79"/>
      <c r="B3277" s="79"/>
      <c r="C3277" s="79"/>
      <c r="D3277" s="79"/>
      <c r="E3277" s="79"/>
      <c r="F3277" s="79"/>
      <c r="G3277" s="79"/>
      <c r="H3277" s="79"/>
      <c r="I3277" s="79"/>
      <c r="J3277" s="79"/>
      <c r="K3277" s="79"/>
      <c r="L3277" s="79"/>
    </row>
    <row r="3278" spans="1:12">
      <c r="A3278" s="79"/>
      <c r="B3278" s="79"/>
      <c r="C3278" s="79"/>
      <c r="D3278" s="79"/>
      <c r="E3278" s="79"/>
      <c r="F3278" s="79"/>
      <c r="G3278" s="79"/>
      <c r="H3278" s="79"/>
      <c r="I3278" s="79"/>
      <c r="J3278" s="79"/>
      <c r="K3278" s="79"/>
      <c r="L3278" s="79"/>
    </row>
    <row r="3279" spans="1:12">
      <c r="A3279" s="79"/>
      <c r="B3279" s="79"/>
      <c r="C3279" s="79"/>
      <c r="D3279" s="79"/>
      <c r="E3279" s="79"/>
      <c r="F3279" s="79"/>
      <c r="G3279" s="79"/>
      <c r="H3279" s="79"/>
      <c r="I3279" s="79"/>
      <c r="J3279" s="79"/>
      <c r="K3279" s="79"/>
      <c r="L3279" s="79"/>
    </row>
    <row r="3280" spans="1:12">
      <c r="A3280" s="79"/>
      <c r="B3280" s="79"/>
      <c r="C3280" s="79"/>
      <c r="D3280" s="79"/>
      <c r="E3280" s="79"/>
      <c r="F3280" s="79"/>
      <c r="G3280" s="79"/>
      <c r="H3280" s="79"/>
      <c r="I3280" s="79"/>
      <c r="J3280" s="79"/>
      <c r="K3280" s="79"/>
      <c r="L3280" s="79"/>
    </row>
    <row r="3281" spans="1:12">
      <c r="A3281" s="79"/>
      <c r="B3281" s="79"/>
      <c r="C3281" s="79"/>
      <c r="D3281" s="79"/>
      <c r="E3281" s="79"/>
      <c r="F3281" s="79"/>
      <c r="G3281" s="79"/>
      <c r="H3281" s="79"/>
      <c r="I3281" s="79"/>
      <c r="J3281" s="79"/>
      <c r="K3281" s="79"/>
      <c r="L3281" s="79"/>
    </row>
    <row r="3282" spans="1:12">
      <c r="A3282" s="79"/>
      <c r="B3282" s="79"/>
      <c r="C3282" s="79"/>
      <c r="D3282" s="79"/>
      <c r="E3282" s="79"/>
      <c r="F3282" s="79"/>
      <c r="G3282" s="79"/>
      <c r="H3282" s="79"/>
      <c r="I3282" s="79"/>
      <c r="J3282" s="79"/>
      <c r="K3282" s="79"/>
      <c r="L3282" s="79"/>
    </row>
    <row r="3283" spans="1:12">
      <c r="A3283" s="79"/>
      <c r="B3283" s="79"/>
      <c r="C3283" s="79"/>
      <c r="D3283" s="79"/>
      <c r="E3283" s="79"/>
      <c r="F3283" s="79"/>
      <c r="G3283" s="79"/>
      <c r="H3283" s="79"/>
      <c r="I3283" s="79"/>
      <c r="J3283" s="79"/>
      <c r="K3283" s="79"/>
      <c r="L3283" s="79"/>
    </row>
    <row r="3284" spans="1:12">
      <c r="A3284" s="79"/>
      <c r="B3284" s="79"/>
      <c r="C3284" s="79"/>
      <c r="D3284" s="79"/>
      <c r="E3284" s="79"/>
      <c r="F3284" s="79"/>
      <c r="G3284" s="79"/>
      <c r="H3284" s="79"/>
      <c r="I3284" s="79"/>
      <c r="J3284" s="79"/>
      <c r="K3284" s="79"/>
      <c r="L3284" s="79"/>
    </row>
    <row r="3285" spans="1:12">
      <c r="A3285" s="79"/>
      <c r="B3285" s="79"/>
      <c r="C3285" s="79"/>
      <c r="D3285" s="79"/>
      <c r="E3285" s="79"/>
      <c r="F3285" s="79"/>
      <c r="G3285" s="79"/>
      <c r="H3285" s="79"/>
      <c r="I3285" s="79"/>
      <c r="J3285" s="79"/>
      <c r="K3285" s="79"/>
      <c r="L3285" s="79"/>
    </row>
    <row r="3286" spans="1:12">
      <c r="A3286" s="79"/>
      <c r="B3286" s="79"/>
      <c r="C3286" s="79"/>
      <c r="D3286" s="79"/>
      <c r="E3286" s="79"/>
      <c r="F3286" s="79"/>
      <c r="G3286" s="79"/>
      <c r="H3286" s="79"/>
      <c r="I3286" s="79"/>
      <c r="J3286" s="79"/>
      <c r="K3286" s="79"/>
      <c r="L3286" s="79"/>
    </row>
    <row r="3287" spans="1:12">
      <c r="A3287" s="79"/>
      <c r="B3287" s="79"/>
      <c r="C3287" s="79"/>
      <c r="D3287" s="79"/>
      <c r="E3287" s="79"/>
      <c r="F3287" s="79"/>
      <c r="G3287" s="79"/>
      <c r="H3287" s="79"/>
      <c r="I3287" s="79"/>
      <c r="J3287" s="79"/>
      <c r="K3287" s="79"/>
      <c r="L3287" s="79"/>
    </row>
    <row r="3288" spans="1:12">
      <c r="A3288" s="79"/>
      <c r="B3288" s="79"/>
      <c r="C3288" s="79"/>
      <c r="D3288" s="79"/>
      <c r="E3288" s="79"/>
      <c r="F3288" s="79"/>
      <c r="G3288" s="79"/>
      <c r="H3288" s="79"/>
      <c r="I3288" s="79"/>
      <c r="J3288" s="79"/>
      <c r="K3288" s="79"/>
      <c r="L3288" s="79"/>
    </row>
    <row r="3289" spans="1:12">
      <c r="A3289" s="79"/>
      <c r="B3289" s="79"/>
      <c r="C3289" s="79"/>
      <c r="D3289" s="79"/>
      <c r="E3289" s="79"/>
      <c r="F3289" s="79"/>
      <c r="G3289" s="79"/>
      <c r="H3289" s="79"/>
      <c r="I3289" s="79"/>
      <c r="J3289" s="79"/>
      <c r="K3289" s="79"/>
      <c r="L3289" s="79"/>
    </row>
    <row r="3290" spans="1:12">
      <c r="A3290" s="79"/>
      <c r="B3290" s="79"/>
      <c r="C3290" s="79"/>
      <c r="D3290" s="79"/>
      <c r="E3290" s="79"/>
      <c r="F3290" s="79"/>
      <c r="G3290" s="79"/>
      <c r="H3290" s="79"/>
      <c r="I3290" s="79"/>
      <c r="J3290" s="79"/>
      <c r="K3290" s="79"/>
      <c r="L3290" s="79"/>
    </row>
    <row r="3291" spans="1:12">
      <c r="A3291" s="79"/>
      <c r="B3291" s="79"/>
      <c r="C3291" s="79"/>
      <c r="D3291" s="79"/>
      <c r="E3291" s="79"/>
      <c r="F3291" s="79"/>
      <c r="G3291" s="79"/>
      <c r="H3291" s="79"/>
      <c r="I3291" s="79"/>
      <c r="J3291" s="79"/>
      <c r="K3291" s="79"/>
      <c r="L3291" s="79"/>
    </row>
    <row r="3292" spans="1:12">
      <c r="A3292" s="79"/>
      <c r="B3292" s="79"/>
      <c r="C3292" s="79"/>
      <c r="D3292" s="79"/>
      <c r="E3292" s="79"/>
      <c r="F3292" s="79"/>
      <c r="G3292" s="79"/>
      <c r="H3292" s="79"/>
      <c r="I3292" s="79"/>
      <c r="J3292" s="79"/>
      <c r="K3292" s="79"/>
      <c r="L3292" s="79"/>
    </row>
    <row r="3293" spans="1:12">
      <c r="A3293" s="79"/>
      <c r="B3293" s="79"/>
      <c r="C3293" s="79"/>
      <c r="D3293" s="79"/>
      <c r="E3293" s="79"/>
      <c r="F3293" s="79"/>
      <c r="G3293" s="79"/>
      <c r="H3293" s="79"/>
      <c r="I3293" s="79"/>
      <c r="J3293" s="79"/>
      <c r="K3293" s="79"/>
      <c r="L3293" s="79"/>
    </row>
    <row r="3294" spans="1:12">
      <c r="A3294" s="79"/>
      <c r="B3294" s="79"/>
      <c r="C3294" s="79"/>
      <c r="D3294" s="79"/>
      <c r="E3294" s="79"/>
      <c r="F3294" s="79"/>
      <c r="G3294" s="79"/>
      <c r="H3294" s="79"/>
      <c r="I3294" s="79"/>
      <c r="J3294" s="79"/>
      <c r="K3294" s="79"/>
      <c r="L3294" s="79"/>
    </row>
    <row r="3295" spans="1:12">
      <c r="A3295" s="79"/>
      <c r="B3295" s="79"/>
      <c r="C3295" s="79"/>
      <c r="D3295" s="79"/>
      <c r="E3295" s="79"/>
      <c r="F3295" s="79"/>
      <c r="G3295" s="79"/>
      <c r="H3295" s="79"/>
      <c r="I3295" s="79"/>
      <c r="J3295" s="79"/>
      <c r="K3295" s="79"/>
      <c r="L3295" s="79"/>
    </row>
    <row r="3296" spans="1:12">
      <c r="A3296" s="79"/>
      <c r="B3296" s="79"/>
      <c r="C3296" s="79"/>
      <c r="D3296" s="79"/>
      <c r="E3296" s="79"/>
      <c r="F3296" s="79"/>
      <c r="G3296" s="79"/>
      <c r="H3296" s="79"/>
      <c r="I3296" s="79"/>
      <c r="J3296" s="79"/>
      <c r="K3296" s="79"/>
      <c r="L3296" s="79"/>
    </row>
    <row r="3297" spans="1:12">
      <c r="A3297" s="79"/>
      <c r="B3297" s="79"/>
      <c r="C3297" s="79"/>
      <c r="D3297" s="79"/>
      <c r="E3297" s="79"/>
      <c r="F3297" s="79"/>
      <c r="G3297" s="79"/>
      <c r="H3297" s="79"/>
      <c r="I3297" s="79"/>
      <c r="J3297" s="79"/>
      <c r="K3297" s="79"/>
      <c r="L3297" s="79"/>
    </row>
    <row r="3298" spans="1:12">
      <c r="A3298" s="79"/>
      <c r="B3298" s="79"/>
      <c r="C3298" s="79"/>
      <c r="D3298" s="79"/>
      <c r="E3298" s="79"/>
      <c r="F3298" s="79"/>
      <c r="G3298" s="79"/>
      <c r="H3298" s="79"/>
      <c r="I3298" s="79"/>
      <c r="J3298" s="79"/>
      <c r="K3298" s="79"/>
      <c r="L3298" s="79"/>
    </row>
    <row r="3299" spans="1:12">
      <c r="A3299" s="79"/>
      <c r="B3299" s="79"/>
      <c r="C3299" s="79"/>
      <c r="D3299" s="79"/>
      <c r="E3299" s="79"/>
      <c r="F3299" s="79"/>
      <c r="G3299" s="79"/>
      <c r="H3299" s="79"/>
      <c r="I3299" s="79"/>
      <c r="J3299" s="79"/>
      <c r="K3299" s="79"/>
      <c r="L3299" s="79"/>
    </row>
    <row r="3300" spans="1:12">
      <c r="A3300" s="79"/>
      <c r="B3300" s="79"/>
      <c r="C3300" s="79"/>
      <c r="D3300" s="79"/>
      <c r="E3300" s="79"/>
      <c r="F3300" s="79"/>
      <c r="G3300" s="79"/>
      <c r="H3300" s="79"/>
      <c r="I3300" s="79"/>
      <c r="J3300" s="79"/>
      <c r="K3300" s="79"/>
      <c r="L3300" s="79"/>
    </row>
    <row r="3301" spans="1:12">
      <c r="A3301" s="79"/>
      <c r="B3301" s="79"/>
      <c r="C3301" s="79"/>
      <c r="D3301" s="79"/>
      <c r="E3301" s="79"/>
      <c r="F3301" s="79"/>
      <c r="G3301" s="79"/>
      <c r="H3301" s="79"/>
      <c r="I3301" s="79"/>
      <c r="J3301" s="79"/>
      <c r="K3301" s="79"/>
      <c r="L3301" s="79"/>
    </row>
    <row r="3302" spans="1:12">
      <c r="A3302" s="79"/>
      <c r="B3302" s="79"/>
      <c r="C3302" s="79"/>
      <c r="D3302" s="79"/>
      <c r="E3302" s="79"/>
      <c r="F3302" s="79"/>
      <c r="G3302" s="79"/>
      <c r="H3302" s="79"/>
      <c r="I3302" s="79"/>
      <c r="J3302" s="79"/>
      <c r="K3302" s="79"/>
      <c r="L3302" s="79"/>
    </row>
    <row r="3303" spans="1:12">
      <c r="A3303" s="79"/>
      <c r="B3303" s="79"/>
      <c r="C3303" s="79"/>
      <c r="D3303" s="79"/>
      <c r="E3303" s="79"/>
      <c r="F3303" s="79"/>
      <c r="G3303" s="79"/>
      <c r="H3303" s="79"/>
      <c r="I3303" s="79"/>
      <c r="J3303" s="79"/>
      <c r="K3303" s="79"/>
      <c r="L3303" s="79"/>
    </row>
    <row r="3304" spans="1:12">
      <c r="A3304" s="79"/>
      <c r="B3304" s="79"/>
      <c r="C3304" s="79"/>
      <c r="D3304" s="79"/>
      <c r="E3304" s="79"/>
      <c r="F3304" s="79"/>
      <c r="G3304" s="79"/>
      <c r="H3304" s="79"/>
      <c r="I3304" s="79"/>
      <c r="J3304" s="79"/>
      <c r="K3304" s="79"/>
      <c r="L3304" s="79"/>
    </row>
    <row r="3305" spans="1:12">
      <c r="A3305" s="79"/>
      <c r="B3305" s="79"/>
      <c r="C3305" s="79"/>
      <c r="D3305" s="79"/>
      <c r="E3305" s="79"/>
      <c r="F3305" s="79"/>
      <c r="G3305" s="79"/>
      <c r="H3305" s="79"/>
      <c r="I3305" s="79"/>
      <c r="J3305" s="79"/>
      <c r="K3305" s="79"/>
      <c r="L3305" s="79"/>
    </row>
    <row r="3306" spans="1:12">
      <c r="A3306" s="79"/>
      <c r="B3306" s="79"/>
      <c r="C3306" s="79"/>
      <c r="D3306" s="79"/>
      <c r="E3306" s="79"/>
      <c r="F3306" s="79"/>
      <c r="G3306" s="79"/>
      <c r="H3306" s="79"/>
      <c r="I3306" s="79"/>
      <c r="J3306" s="79"/>
      <c r="K3306" s="79"/>
      <c r="L3306" s="79"/>
    </row>
    <row r="3307" spans="1:12">
      <c r="A3307" s="79"/>
      <c r="B3307" s="79"/>
      <c r="C3307" s="79"/>
      <c r="D3307" s="79"/>
      <c r="E3307" s="79"/>
      <c r="F3307" s="79"/>
      <c r="G3307" s="79"/>
      <c r="H3307" s="79"/>
      <c r="I3307" s="79"/>
      <c r="J3307" s="79"/>
      <c r="K3307" s="79"/>
      <c r="L3307" s="79"/>
    </row>
    <row r="3308" spans="1:12">
      <c r="A3308" s="79"/>
      <c r="B3308" s="79"/>
      <c r="C3308" s="79"/>
      <c r="D3308" s="79"/>
      <c r="E3308" s="79"/>
      <c r="F3308" s="79"/>
      <c r="G3308" s="79"/>
      <c r="H3308" s="79"/>
      <c r="I3308" s="79"/>
      <c r="J3308" s="79"/>
      <c r="K3308" s="79"/>
      <c r="L3308" s="79"/>
    </row>
    <row r="3309" spans="1:12">
      <c r="A3309" s="79"/>
      <c r="B3309" s="79"/>
      <c r="C3309" s="79"/>
      <c r="D3309" s="79"/>
      <c r="E3309" s="79"/>
      <c r="F3309" s="79"/>
      <c r="G3309" s="79"/>
      <c r="H3309" s="79"/>
      <c r="I3309" s="79"/>
      <c r="J3309" s="79"/>
      <c r="K3309" s="79"/>
      <c r="L3309" s="79"/>
    </row>
    <row r="3310" spans="1:12">
      <c r="A3310" s="79"/>
      <c r="B3310" s="79"/>
      <c r="C3310" s="79"/>
      <c r="D3310" s="79"/>
      <c r="E3310" s="79"/>
      <c r="F3310" s="79"/>
      <c r="G3310" s="79"/>
      <c r="H3310" s="79"/>
      <c r="I3310" s="79"/>
      <c r="J3310" s="79"/>
      <c r="K3310" s="79"/>
      <c r="L3310" s="79"/>
    </row>
    <row r="3311" spans="1:12">
      <c r="A3311" s="79"/>
      <c r="B3311" s="79"/>
      <c r="C3311" s="79"/>
      <c r="D3311" s="79"/>
      <c r="E3311" s="79"/>
      <c r="F3311" s="79"/>
      <c r="G3311" s="79"/>
      <c r="H3311" s="79"/>
      <c r="I3311" s="79"/>
      <c r="J3311" s="79"/>
      <c r="K3311" s="79"/>
      <c r="L3311" s="79"/>
    </row>
    <row r="3312" spans="1:12">
      <c r="A3312" s="79"/>
      <c r="B3312" s="79"/>
      <c r="C3312" s="79"/>
      <c r="D3312" s="79"/>
      <c r="E3312" s="79"/>
      <c r="F3312" s="79"/>
      <c r="G3312" s="79"/>
      <c r="H3312" s="79"/>
      <c r="I3312" s="79"/>
      <c r="J3312" s="79"/>
      <c r="K3312" s="79"/>
      <c r="L3312" s="79"/>
    </row>
    <row r="3313" spans="1:12">
      <c r="A3313" s="79"/>
      <c r="B3313" s="79"/>
      <c r="C3313" s="79"/>
      <c r="D3313" s="79"/>
      <c r="E3313" s="79"/>
      <c r="F3313" s="79"/>
      <c r="G3313" s="79"/>
      <c r="H3313" s="79"/>
      <c r="I3313" s="79"/>
      <c r="J3313" s="79"/>
      <c r="K3313" s="79"/>
      <c r="L3313" s="79"/>
    </row>
    <row r="3314" spans="1:12">
      <c r="A3314" s="79"/>
      <c r="B3314" s="79"/>
      <c r="C3314" s="79"/>
      <c r="D3314" s="79"/>
      <c r="E3314" s="79"/>
      <c r="F3314" s="79"/>
      <c r="G3314" s="79"/>
      <c r="H3314" s="79"/>
      <c r="I3314" s="79"/>
      <c r="J3314" s="79"/>
      <c r="K3314" s="79"/>
      <c r="L3314" s="79"/>
    </row>
    <row r="3315" spans="1:12">
      <c r="A3315" s="79"/>
      <c r="B3315" s="79"/>
      <c r="C3315" s="79"/>
      <c r="D3315" s="79"/>
      <c r="E3315" s="79"/>
      <c r="F3315" s="79"/>
      <c r="G3315" s="79"/>
      <c r="H3315" s="79"/>
      <c r="I3315" s="79"/>
      <c r="J3315" s="79"/>
      <c r="K3315" s="79"/>
      <c r="L3315" s="79"/>
    </row>
    <row r="3316" spans="1:12">
      <c r="A3316" s="79"/>
      <c r="B3316" s="79"/>
      <c r="C3316" s="79"/>
      <c r="D3316" s="79"/>
      <c r="E3316" s="79"/>
      <c r="F3316" s="79"/>
      <c r="G3316" s="79"/>
      <c r="H3316" s="79"/>
      <c r="I3316" s="79"/>
      <c r="J3316" s="79"/>
      <c r="K3316" s="79"/>
      <c r="L3316" s="79"/>
    </row>
    <row r="3317" spans="1:12">
      <c r="A3317" s="79"/>
      <c r="B3317" s="79"/>
      <c r="C3317" s="79"/>
      <c r="D3317" s="79"/>
      <c r="E3317" s="79"/>
      <c r="F3317" s="79"/>
      <c r="G3317" s="79"/>
      <c r="H3317" s="79"/>
      <c r="I3317" s="79"/>
      <c r="J3317" s="79"/>
      <c r="K3317" s="79"/>
      <c r="L3317" s="79"/>
    </row>
    <row r="3318" spans="1:12">
      <c r="A3318" s="79"/>
      <c r="B3318" s="79"/>
      <c r="C3318" s="79"/>
      <c r="D3318" s="79"/>
      <c r="E3318" s="79"/>
      <c r="F3318" s="79"/>
      <c r="G3318" s="79"/>
      <c r="H3318" s="79"/>
      <c r="I3318" s="79"/>
      <c r="J3318" s="79"/>
      <c r="K3318" s="79"/>
      <c r="L3318" s="79"/>
    </row>
    <row r="3319" spans="1:12">
      <c r="A3319" s="79"/>
      <c r="B3319" s="79"/>
      <c r="C3319" s="79"/>
      <c r="D3319" s="79"/>
      <c r="E3319" s="79"/>
      <c r="F3319" s="79"/>
      <c r="G3319" s="79"/>
      <c r="H3319" s="79"/>
      <c r="I3319" s="79"/>
      <c r="J3319" s="79"/>
      <c r="K3319" s="79"/>
      <c r="L3319" s="79"/>
    </row>
    <row r="3320" spans="1:12">
      <c r="A3320" s="79"/>
      <c r="B3320" s="79"/>
      <c r="C3320" s="79"/>
      <c r="D3320" s="79"/>
      <c r="E3320" s="79"/>
      <c r="F3320" s="79"/>
      <c r="G3320" s="79"/>
      <c r="H3320" s="79"/>
      <c r="I3320" s="79"/>
      <c r="J3320" s="79"/>
      <c r="K3320" s="79"/>
      <c r="L3320" s="79"/>
    </row>
    <row r="3321" spans="1:12">
      <c r="A3321" s="79"/>
      <c r="B3321" s="79"/>
      <c r="C3321" s="79"/>
      <c r="D3321" s="79"/>
      <c r="E3321" s="79"/>
      <c r="F3321" s="79"/>
      <c r="G3321" s="79"/>
      <c r="H3321" s="79"/>
      <c r="I3321" s="79"/>
      <c r="J3321" s="79"/>
      <c r="K3321" s="79"/>
      <c r="L3321" s="79"/>
    </row>
    <row r="3322" spans="1:12">
      <c r="A3322" s="79"/>
      <c r="B3322" s="79"/>
      <c r="C3322" s="79"/>
      <c r="D3322" s="79"/>
      <c r="E3322" s="79"/>
      <c r="F3322" s="79"/>
      <c r="G3322" s="79"/>
      <c r="H3322" s="79"/>
      <c r="I3322" s="79"/>
      <c r="J3322" s="79"/>
      <c r="K3322" s="79"/>
      <c r="L3322" s="79"/>
    </row>
    <row r="3323" spans="1:12">
      <c r="A3323" s="79"/>
      <c r="B3323" s="79"/>
      <c r="C3323" s="79"/>
      <c r="D3323" s="79"/>
      <c r="E3323" s="79"/>
      <c r="F3323" s="79"/>
      <c r="G3323" s="79"/>
      <c r="H3323" s="79"/>
      <c r="I3323" s="79"/>
      <c r="J3323" s="79"/>
      <c r="K3323" s="79"/>
      <c r="L3323" s="79"/>
    </row>
    <row r="3324" spans="1:12">
      <c r="A3324" s="79"/>
      <c r="B3324" s="79"/>
      <c r="C3324" s="79"/>
      <c r="D3324" s="79"/>
      <c r="E3324" s="79"/>
      <c r="F3324" s="79"/>
      <c r="G3324" s="79"/>
      <c r="H3324" s="79"/>
      <c r="I3324" s="79"/>
      <c r="J3324" s="79"/>
      <c r="K3324" s="79"/>
      <c r="L3324" s="79"/>
    </row>
    <row r="3325" spans="1:12">
      <c r="A3325" s="79"/>
      <c r="B3325" s="79"/>
      <c r="C3325" s="79"/>
      <c r="D3325" s="79"/>
      <c r="E3325" s="79"/>
      <c r="F3325" s="79"/>
      <c r="G3325" s="79"/>
      <c r="H3325" s="79"/>
      <c r="I3325" s="79"/>
      <c r="J3325" s="79"/>
      <c r="K3325" s="79"/>
      <c r="L3325" s="79"/>
    </row>
    <row r="3326" spans="1:12">
      <c r="A3326" s="79"/>
      <c r="B3326" s="79"/>
      <c r="C3326" s="79"/>
      <c r="D3326" s="79"/>
      <c r="E3326" s="79"/>
      <c r="F3326" s="79"/>
      <c r="G3326" s="79"/>
      <c r="H3326" s="79"/>
      <c r="I3326" s="79"/>
      <c r="J3326" s="79"/>
      <c r="K3326" s="79"/>
      <c r="L3326" s="79"/>
    </row>
    <row r="3327" spans="1:12">
      <c r="A3327" s="79"/>
      <c r="B3327" s="79"/>
      <c r="C3327" s="79"/>
      <c r="D3327" s="79"/>
      <c r="E3327" s="79"/>
      <c r="F3327" s="79"/>
      <c r="G3327" s="79"/>
      <c r="H3327" s="79"/>
      <c r="I3327" s="79"/>
      <c r="J3327" s="79"/>
      <c r="K3327" s="79"/>
      <c r="L3327" s="79"/>
    </row>
    <row r="3328" spans="1:12">
      <c r="A3328" s="79"/>
      <c r="B3328" s="79"/>
      <c r="C3328" s="79"/>
      <c r="D3328" s="79"/>
      <c r="E3328" s="79"/>
      <c r="F3328" s="79"/>
      <c r="G3328" s="79"/>
      <c r="H3328" s="79"/>
      <c r="I3328" s="79"/>
      <c r="J3328" s="79"/>
      <c r="K3328" s="79"/>
      <c r="L3328" s="79"/>
    </row>
    <row r="3329" spans="1:12">
      <c r="A3329" s="79"/>
      <c r="B3329" s="79"/>
      <c r="C3329" s="79"/>
      <c r="D3329" s="79"/>
      <c r="E3329" s="79"/>
      <c r="F3329" s="79"/>
      <c r="G3329" s="79"/>
      <c r="H3329" s="79"/>
      <c r="I3329" s="79"/>
      <c r="J3329" s="79"/>
      <c r="K3329" s="79"/>
      <c r="L3329" s="79"/>
    </row>
    <row r="3330" spans="1:12">
      <c r="A3330" s="79"/>
      <c r="B3330" s="79"/>
      <c r="C3330" s="79"/>
      <c r="D3330" s="79"/>
      <c r="E3330" s="79"/>
      <c r="F3330" s="79"/>
      <c r="G3330" s="79"/>
      <c r="H3330" s="79"/>
      <c r="I3330" s="79"/>
      <c r="J3330" s="79"/>
      <c r="K3330" s="79"/>
      <c r="L3330" s="79"/>
    </row>
    <row r="3331" spans="1:12">
      <c r="A3331" s="79"/>
      <c r="B3331" s="79"/>
      <c r="C3331" s="79"/>
      <c r="D3331" s="79"/>
      <c r="E3331" s="79"/>
      <c r="F3331" s="79"/>
      <c r="G3331" s="79"/>
      <c r="H3331" s="79"/>
      <c r="I3331" s="79"/>
      <c r="J3331" s="79"/>
      <c r="K3331" s="79"/>
      <c r="L3331" s="79"/>
    </row>
    <row r="3332" spans="1:12">
      <c r="A3332" s="79"/>
      <c r="B3332" s="79"/>
      <c r="C3332" s="79"/>
      <c r="D3332" s="79"/>
      <c r="E3332" s="79"/>
      <c r="F3332" s="79"/>
      <c r="G3332" s="79"/>
      <c r="H3332" s="79"/>
      <c r="I3332" s="79"/>
      <c r="J3332" s="79"/>
      <c r="K3332" s="79"/>
      <c r="L3332" s="79"/>
    </row>
    <row r="3333" spans="1:12">
      <c r="A3333" s="79"/>
      <c r="B3333" s="79"/>
      <c r="C3333" s="79"/>
      <c r="D3333" s="79"/>
      <c r="E3333" s="79"/>
      <c r="F3333" s="79"/>
      <c r="G3333" s="79"/>
      <c r="H3333" s="79"/>
      <c r="I3333" s="79"/>
      <c r="J3333" s="79"/>
      <c r="K3333" s="79"/>
      <c r="L3333" s="79"/>
    </row>
    <row r="3334" spans="1:12">
      <c r="A3334" s="79"/>
      <c r="B3334" s="79"/>
      <c r="C3334" s="79"/>
      <c r="D3334" s="79"/>
      <c r="E3334" s="79"/>
      <c r="F3334" s="79"/>
      <c r="G3334" s="79"/>
      <c r="H3334" s="79"/>
      <c r="I3334" s="79"/>
      <c r="J3334" s="79"/>
      <c r="K3334" s="79"/>
      <c r="L3334" s="79"/>
    </row>
    <row r="3335" spans="1:12">
      <c r="A3335" s="79"/>
      <c r="B3335" s="79"/>
      <c r="C3335" s="79"/>
      <c r="D3335" s="79"/>
      <c r="E3335" s="79"/>
      <c r="F3335" s="79"/>
      <c r="G3335" s="79"/>
      <c r="H3335" s="79"/>
      <c r="I3335" s="79"/>
      <c r="J3335" s="79"/>
      <c r="K3335" s="79"/>
      <c r="L3335" s="79"/>
    </row>
    <row r="3336" spans="1:12">
      <c r="A3336" s="79"/>
      <c r="B3336" s="79"/>
      <c r="C3336" s="79"/>
      <c r="D3336" s="79"/>
      <c r="E3336" s="79"/>
      <c r="F3336" s="79"/>
      <c r="G3336" s="79"/>
      <c r="H3336" s="79"/>
      <c r="I3336" s="79"/>
      <c r="J3336" s="79"/>
      <c r="K3336" s="79"/>
      <c r="L3336" s="79"/>
    </row>
    <row r="3337" spans="1:12">
      <c r="A3337" s="79"/>
      <c r="B3337" s="79"/>
      <c r="C3337" s="79"/>
      <c r="D3337" s="79"/>
      <c r="E3337" s="79"/>
      <c r="F3337" s="79"/>
      <c r="G3337" s="79"/>
      <c r="H3337" s="79"/>
      <c r="I3337" s="79"/>
      <c r="J3337" s="79"/>
      <c r="K3337" s="79"/>
      <c r="L3337" s="79"/>
    </row>
    <row r="3338" spans="1:12">
      <c r="A3338" s="79"/>
      <c r="B3338" s="79"/>
      <c r="C3338" s="79"/>
      <c r="D3338" s="79"/>
      <c r="E3338" s="79"/>
      <c r="F3338" s="79"/>
      <c r="G3338" s="79"/>
      <c r="H3338" s="79"/>
      <c r="I3338" s="79"/>
      <c r="J3338" s="79"/>
      <c r="K3338" s="79"/>
      <c r="L3338" s="79"/>
    </row>
    <row r="3339" spans="1:12">
      <c r="A3339" s="79"/>
      <c r="B3339" s="79"/>
      <c r="C3339" s="79"/>
      <c r="D3339" s="79"/>
      <c r="E3339" s="79"/>
      <c r="F3339" s="79"/>
      <c r="G3339" s="79"/>
      <c r="H3339" s="79"/>
      <c r="I3339" s="79"/>
      <c r="J3339" s="79"/>
      <c r="K3339" s="79"/>
      <c r="L3339" s="79"/>
    </row>
    <row r="3340" spans="1:12">
      <c r="A3340" s="79"/>
      <c r="B3340" s="79"/>
      <c r="C3340" s="79"/>
      <c r="D3340" s="79"/>
      <c r="E3340" s="79"/>
      <c r="F3340" s="79"/>
      <c r="G3340" s="79"/>
      <c r="H3340" s="79"/>
      <c r="I3340" s="79"/>
      <c r="J3340" s="79"/>
      <c r="K3340" s="79"/>
      <c r="L3340" s="79"/>
    </row>
    <row r="3341" spans="1:12">
      <c r="A3341" s="79"/>
      <c r="B3341" s="79"/>
      <c r="C3341" s="79"/>
      <c r="D3341" s="79"/>
      <c r="E3341" s="79"/>
      <c r="F3341" s="79"/>
      <c r="G3341" s="79"/>
      <c r="H3341" s="79"/>
      <c r="I3341" s="79"/>
      <c r="J3341" s="79"/>
      <c r="K3341" s="79"/>
      <c r="L3341" s="79"/>
    </row>
    <row r="3342" spans="1:12">
      <c r="A3342" s="79"/>
      <c r="B3342" s="79"/>
      <c r="C3342" s="79"/>
      <c r="D3342" s="79"/>
      <c r="E3342" s="79"/>
      <c r="F3342" s="79"/>
      <c r="G3342" s="79"/>
      <c r="H3342" s="79"/>
      <c r="I3342" s="79"/>
      <c r="J3342" s="79"/>
      <c r="K3342" s="79"/>
      <c r="L3342" s="79"/>
    </row>
    <row r="3343" spans="1:12">
      <c r="A3343" s="79"/>
      <c r="B3343" s="79"/>
      <c r="C3343" s="79"/>
      <c r="D3343" s="79"/>
      <c r="E3343" s="79"/>
      <c r="F3343" s="79"/>
      <c r="G3343" s="79"/>
      <c r="H3343" s="79"/>
      <c r="I3343" s="79"/>
      <c r="J3343" s="79"/>
      <c r="K3343" s="79"/>
      <c r="L3343" s="79"/>
    </row>
    <row r="3344" spans="1:12">
      <c r="A3344" s="79"/>
      <c r="B3344" s="79"/>
      <c r="C3344" s="79"/>
      <c r="D3344" s="79"/>
      <c r="E3344" s="79"/>
      <c r="F3344" s="79"/>
      <c r="G3344" s="79"/>
      <c r="H3344" s="79"/>
      <c r="I3344" s="79"/>
      <c r="J3344" s="79"/>
      <c r="K3344" s="79"/>
      <c r="L3344" s="79"/>
    </row>
    <row r="3345" spans="1:12">
      <c r="A3345" s="79"/>
      <c r="B3345" s="79"/>
      <c r="C3345" s="79"/>
      <c r="D3345" s="79"/>
      <c r="E3345" s="79"/>
      <c r="F3345" s="79"/>
      <c r="G3345" s="79"/>
      <c r="H3345" s="79"/>
      <c r="I3345" s="79"/>
      <c r="J3345" s="79"/>
      <c r="K3345" s="79"/>
      <c r="L3345" s="79"/>
    </row>
    <row r="3346" spans="1:12">
      <c r="A3346" s="79"/>
      <c r="B3346" s="79"/>
      <c r="C3346" s="79"/>
      <c r="D3346" s="79"/>
      <c r="E3346" s="79"/>
      <c r="F3346" s="79"/>
      <c r="G3346" s="79"/>
      <c r="H3346" s="79"/>
      <c r="I3346" s="79"/>
      <c r="J3346" s="79"/>
      <c r="K3346" s="79"/>
      <c r="L3346" s="79"/>
    </row>
    <row r="3347" spans="1:12">
      <c r="A3347" s="79"/>
      <c r="B3347" s="79"/>
      <c r="C3347" s="79"/>
      <c r="D3347" s="79"/>
      <c r="E3347" s="79"/>
      <c r="F3347" s="79"/>
      <c r="G3347" s="79"/>
      <c r="H3347" s="79"/>
      <c r="I3347" s="79"/>
      <c r="J3347" s="79"/>
      <c r="K3347" s="79"/>
      <c r="L3347" s="79"/>
    </row>
    <row r="3348" spans="1:12">
      <c r="A3348" s="79"/>
      <c r="B3348" s="79"/>
      <c r="C3348" s="79"/>
      <c r="D3348" s="79"/>
      <c r="E3348" s="79"/>
      <c r="F3348" s="79"/>
      <c r="G3348" s="79"/>
      <c r="H3348" s="79"/>
      <c r="I3348" s="79"/>
      <c r="J3348" s="79"/>
      <c r="K3348" s="79"/>
      <c r="L3348" s="79"/>
    </row>
    <row r="3349" spans="1:12">
      <c r="A3349" s="79"/>
      <c r="B3349" s="79"/>
      <c r="C3349" s="79"/>
      <c r="D3349" s="79"/>
      <c r="E3349" s="79"/>
      <c r="F3349" s="79"/>
      <c r="G3349" s="79"/>
      <c r="H3349" s="79"/>
      <c r="I3349" s="79"/>
      <c r="J3349" s="79"/>
      <c r="K3349" s="79"/>
      <c r="L3349" s="79"/>
    </row>
    <row r="3350" spans="1:12">
      <c r="A3350" s="79"/>
      <c r="B3350" s="79"/>
      <c r="C3350" s="79"/>
      <c r="D3350" s="79"/>
      <c r="E3350" s="79"/>
      <c r="F3350" s="79"/>
      <c r="G3350" s="79"/>
      <c r="H3350" s="79"/>
      <c r="I3350" s="79"/>
      <c r="J3350" s="79"/>
      <c r="K3350" s="79"/>
      <c r="L3350" s="79"/>
    </row>
    <row r="3351" spans="1:12">
      <c r="A3351" s="79"/>
      <c r="B3351" s="79"/>
      <c r="C3351" s="79"/>
      <c r="D3351" s="79"/>
      <c r="E3351" s="79"/>
      <c r="F3351" s="79"/>
      <c r="G3351" s="79"/>
      <c r="H3351" s="79"/>
      <c r="I3351" s="79"/>
      <c r="J3351" s="79"/>
      <c r="K3351" s="79"/>
      <c r="L3351" s="79"/>
    </row>
    <row r="3352" spans="1:12">
      <c r="A3352" s="79"/>
      <c r="B3352" s="79"/>
      <c r="C3352" s="79"/>
      <c r="D3352" s="79"/>
      <c r="E3352" s="79"/>
      <c r="F3352" s="79"/>
      <c r="G3352" s="79"/>
      <c r="H3352" s="79"/>
      <c r="I3352" s="79"/>
      <c r="J3352" s="79"/>
      <c r="K3352" s="79"/>
      <c r="L3352" s="79"/>
    </row>
    <row r="3353" spans="1:12">
      <c r="A3353" s="79"/>
      <c r="B3353" s="79"/>
      <c r="C3353" s="79"/>
      <c r="D3353" s="79"/>
      <c r="E3353" s="79"/>
      <c r="F3353" s="79"/>
      <c r="G3353" s="79"/>
      <c r="H3353" s="79"/>
      <c r="I3353" s="79"/>
      <c r="J3353" s="79"/>
      <c r="K3353" s="79"/>
      <c r="L3353" s="79"/>
    </row>
    <row r="3354" spans="1:12">
      <c r="A3354" s="79"/>
      <c r="B3354" s="79"/>
      <c r="C3354" s="79"/>
      <c r="D3354" s="79"/>
      <c r="E3354" s="79"/>
      <c r="F3354" s="79"/>
      <c r="G3354" s="79"/>
      <c r="H3354" s="79"/>
      <c r="I3354" s="79"/>
      <c r="J3354" s="79"/>
      <c r="K3354" s="79"/>
      <c r="L3354" s="79"/>
    </row>
    <row r="3355" spans="1:12">
      <c r="A3355" s="79"/>
      <c r="B3355" s="79"/>
      <c r="C3355" s="79"/>
      <c r="D3355" s="79"/>
      <c r="E3355" s="79"/>
      <c r="F3355" s="79"/>
      <c r="G3355" s="79"/>
      <c r="H3355" s="79"/>
      <c r="I3355" s="79"/>
      <c r="J3355" s="79"/>
      <c r="K3355" s="79"/>
      <c r="L3355" s="79"/>
    </row>
    <row r="3356" spans="1:12">
      <c r="A3356" s="79"/>
      <c r="B3356" s="79"/>
      <c r="C3356" s="79"/>
      <c r="D3356" s="79"/>
      <c r="E3356" s="79"/>
      <c r="F3356" s="79"/>
      <c r="G3356" s="79"/>
      <c r="H3356" s="79"/>
      <c r="I3356" s="79"/>
      <c r="J3356" s="79"/>
      <c r="K3356" s="79"/>
      <c r="L3356" s="79"/>
    </row>
    <row r="3357" spans="1:12">
      <c r="A3357" s="79"/>
      <c r="B3357" s="79"/>
      <c r="C3357" s="79"/>
      <c r="D3357" s="79"/>
      <c r="E3357" s="79"/>
      <c r="F3357" s="79"/>
      <c r="G3357" s="79"/>
      <c r="H3357" s="79"/>
      <c r="I3357" s="79"/>
      <c r="J3357" s="79"/>
      <c r="K3357" s="79"/>
      <c r="L3357" s="79"/>
    </row>
    <row r="3358" spans="1:12">
      <c r="A3358" s="79"/>
      <c r="B3358" s="79"/>
      <c r="C3358" s="79"/>
      <c r="D3358" s="79"/>
      <c r="E3358" s="79"/>
      <c r="F3358" s="79"/>
      <c r="G3358" s="79"/>
      <c r="H3358" s="79"/>
      <c r="I3358" s="79"/>
      <c r="J3358" s="79"/>
      <c r="K3358" s="79"/>
      <c r="L3358" s="79"/>
    </row>
    <row r="3359" spans="1:12">
      <c r="A3359" s="79"/>
      <c r="B3359" s="79"/>
      <c r="C3359" s="79"/>
      <c r="D3359" s="79"/>
      <c r="E3359" s="79"/>
      <c r="F3359" s="79"/>
      <c r="G3359" s="79"/>
      <c r="H3359" s="79"/>
      <c r="I3359" s="79"/>
      <c r="J3359" s="79"/>
      <c r="K3359" s="79"/>
      <c r="L3359" s="79"/>
    </row>
    <row r="3360" spans="1:12">
      <c r="A3360" s="79"/>
      <c r="B3360" s="79"/>
      <c r="C3360" s="79"/>
      <c r="D3360" s="79"/>
      <c r="E3360" s="79"/>
      <c r="F3360" s="79"/>
      <c r="G3360" s="79"/>
      <c r="H3360" s="79"/>
      <c r="I3360" s="79"/>
      <c r="J3360" s="79"/>
      <c r="K3360" s="79"/>
      <c r="L3360" s="79"/>
    </row>
    <row r="3361" spans="1:12">
      <c r="A3361" s="79"/>
      <c r="B3361" s="79"/>
      <c r="C3361" s="79"/>
      <c r="D3361" s="79"/>
      <c r="E3361" s="79"/>
      <c r="F3361" s="79"/>
      <c r="G3361" s="79"/>
      <c r="H3361" s="79"/>
      <c r="I3361" s="79"/>
      <c r="J3361" s="79"/>
      <c r="K3361" s="79"/>
      <c r="L3361" s="79"/>
    </row>
    <row r="3362" spans="1:12">
      <c r="A3362" s="79"/>
      <c r="B3362" s="79"/>
      <c r="C3362" s="79"/>
      <c r="D3362" s="79"/>
      <c r="E3362" s="79"/>
      <c r="F3362" s="79"/>
      <c r="G3362" s="79"/>
      <c r="H3362" s="79"/>
      <c r="I3362" s="79"/>
      <c r="J3362" s="79"/>
      <c r="K3362" s="79"/>
      <c r="L3362" s="79"/>
    </row>
    <row r="3363" spans="1:12">
      <c r="A3363" s="79"/>
      <c r="B3363" s="79"/>
      <c r="C3363" s="79"/>
      <c r="D3363" s="79"/>
      <c r="E3363" s="79"/>
      <c r="F3363" s="79"/>
      <c r="G3363" s="79"/>
      <c r="H3363" s="79"/>
      <c r="I3363" s="79"/>
      <c r="J3363" s="79"/>
      <c r="K3363" s="79"/>
      <c r="L3363" s="79"/>
    </row>
    <row r="3364" spans="1:12">
      <c r="A3364" s="79"/>
      <c r="B3364" s="79"/>
      <c r="C3364" s="79"/>
      <c r="D3364" s="79"/>
      <c r="E3364" s="79"/>
      <c r="F3364" s="79"/>
      <c r="G3364" s="79"/>
      <c r="H3364" s="79"/>
      <c r="I3364" s="79"/>
      <c r="J3364" s="79"/>
      <c r="K3364" s="79"/>
      <c r="L3364" s="79"/>
    </row>
    <row r="3365" spans="1:12">
      <c r="A3365" s="79"/>
      <c r="B3365" s="79"/>
      <c r="C3365" s="79"/>
      <c r="D3365" s="79"/>
      <c r="E3365" s="79"/>
      <c r="F3365" s="79"/>
      <c r="G3365" s="79"/>
      <c r="H3365" s="79"/>
      <c r="I3365" s="79"/>
      <c r="J3365" s="79"/>
      <c r="K3365" s="79"/>
      <c r="L3365" s="79"/>
    </row>
    <row r="3366" spans="1:12">
      <c r="A3366" s="79"/>
      <c r="B3366" s="79"/>
      <c r="C3366" s="79"/>
      <c r="D3366" s="79"/>
      <c r="E3366" s="79"/>
      <c r="F3366" s="79"/>
      <c r="G3366" s="79"/>
      <c r="H3366" s="79"/>
      <c r="I3366" s="79"/>
      <c r="J3366" s="79"/>
      <c r="K3366" s="79"/>
      <c r="L3366" s="79"/>
    </row>
    <row r="3367" spans="1:12">
      <c r="A3367" s="79"/>
      <c r="B3367" s="79"/>
      <c r="C3367" s="79"/>
      <c r="D3367" s="79"/>
      <c r="E3367" s="79"/>
      <c r="F3367" s="79"/>
      <c r="G3367" s="79"/>
      <c r="H3367" s="79"/>
      <c r="I3367" s="79"/>
      <c r="J3367" s="79"/>
      <c r="K3367" s="79"/>
      <c r="L3367" s="79"/>
    </row>
    <row r="3368" spans="1:12">
      <c r="A3368" s="79"/>
      <c r="B3368" s="79"/>
      <c r="C3368" s="79"/>
      <c r="D3368" s="79"/>
      <c r="E3368" s="79"/>
      <c r="F3368" s="79"/>
      <c r="G3368" s="79"/>
      <c r="H3368" s="79"/>
      <c r="I3368" s="79"/>
      <c r="J3368" s="79"/>
      <c r="K3368" s="79"/>
      <c r="L3368" s="79"/>
    </row>
    <row r="3369" spans="1:12">
      <c r="A3369" s="79"/>
      <c r="B3369" s="79"/>
      <c r="C3369" s="79"/>
      <c r="D3369" s="79"/>
      <c r="E3369" s="79"/>
      <c r="F3369" s="79"/>
      <c r="G3369" s="79"/>
      <c r="H3369" s="79"/>
      <c r="I3369" s="79"/>
      <c r="J3369" s="79"/>
      <c r="K3369" s="79"/>
      <c r="L3369" s="79"/>
    </row>
    <row r="3370" spans="1:12">
      <c r="A3370" s="79"/>
      <c r="B3370" s="79"/>
      <c r="C3370" s="79"/>
      <c r="D3370" s="79"/>
      <c r="E3370" s="79"/>
      <c r="F3370" s="79"/>
      <c r="G3370" s="79"/>
      <c r="H3370" s="79"/>
      <c r="I3370" s="79"/>
      <c r="J3370" s="79"/>
      <c r="K3370" s="79"/>
      <c r="L3370" s="79"/>
    </row>
    <row r="3371" spans="1:12">
      <c r="A3371" s="79"/>
      <c r="B3371" s="79"/>
      <c r="C3371" s="79"/>
      <c r="D3371" s="79"/>
      <c r="E3371" s="79"/>
      <c r="F3371" s="79"/>
      <c r="G3371" s="79"/>
      <c r="H3371" s="79"/>
      <c r="I3371" s="79"/>
      <c r="J3371" s="79"/>
      <c r="K3371" s="79"/>
      <c r="L3371" s="79"/>
    </row>
    <row r="3372" spans="1:12">
      <c r="A3372" s="79"/>
      <c r="B3372" s="79"/>
      <c r="C3372" s="79"/>
      <c r="D3372" s="79"/>
      <c r="E3372" s="79"/>
      <c r="F3372" s="79"/>
      <c r="G3372" s="79"/>
      <c r="H3372" s="79"/>
      <c r="I3372" s="79"/>
      <c r="J3372" s="79"/>
      <c r="K3372" s="79"/>
      <c r="L3372" s="79"/>
    </row>
    <row r="3373" spans="1:12">
      <c r="A3373" s="79"/>
      <c r="B3373" s="79"/>
      <c r="C3373" s="79"/>
      <c r="D3373" s="79"/>
      <c r="E3373" s="79"/>
      <c r="F3373" s="79"/>
      <c r="G3373" s="79"/>
      <c r="H3373" s="79"/>
      <c r="I3373" s="79"/>
      <c r="J3373" s="79"/>
      <c r="K3373" s="79"/>
      <c r="L3373" s="79"/>
    </row>
    <row r="3374" spans="1:12">
      <c r="A3374" s="79"/>
      <c r="B3374" s="79"/>
      <c r="C3374" s="79"/>
      <c r="D3374" s="79"/>
      <c r="E3374" s="79"/>
      <c r="F3374" s="79"/>
      <c r="G3374" s="79"/>
      <c r="H3374" s="79"/>
      <c r="I3374" s="79"/>
      <c r="J3374" s="79"/>
      <c r="K3374" s="79"/>
      <c r="L3374" s="79"/>
    </row>
    <row r="3375" spans="1:12">
      <c r="A3375" s="79"/>
      <c r="B3375" s="79"/>
      <c r="C3375" s="79"/>
      <c r="D3375" s="79"/>
      <c r="E3375" s="79"/>
      <c r="F3375" s="79"/>
      <c r="G3375" s="79"/>
      <c r="H3375" s="79"/>
      <c r="I3375" s="79"/>
      <c r="J3375" s="79"/>
      <c r="K3375" s="79"/>
      <c r="L3375" s="79"/>
    </row>
    <row r="3376" spans="1:12">
      <c r="A3376" s="79"/>
      <c r="B3376" s="79"/>
      <c r="C3376" s="79"/>
      <c r="D3376" s="79"/>
      <c r="E3376" s="79"/>
      <c r="F3376" s="79"/>
      <c r="G3376" s="79"/>
      <c r="H3376" s="79"/>
      <c r="I3376" s="79"/>
      <c r="J3376" s="79"/>
      <c r="K3376" s="79"/>
      <c r="L3376" s="79"/>
    </row>
    <row r="3377" spans="1:12">
      <c r="A3377" s="79"/>
      <c r="B3377" s="79"/>
      <c r="C3377" s="79"/>
      <c r="D3377" s="79"/>
      <c r="E3377" s="79"/>
      <c r="F3377" s="79"/>
      <c r="G3377" s="79"/>
      <c r="H3377" s="79"/>
      <c r="I3377" s="79"/>
      <c r="J3377" s="79"/>
      <c r="K3377" s="79"/>
      <c r="L3377" s="79"/>
    </row>
    <row r="3378" spans="1:12">
      <c r="A3378" s="79"/>
      <c r="B3378" s="79"/>
      <c r="C3378" s="79"/>
      <c r="D3378" s="79"/>
      <c r="E3378" s="79"/>
      <c r="F3378" s="79"/>
      <c r="G3378" s="79"/>
      <c r="H3378" s="79"/>
      <c r="I3378" s="79"/>
      <c r="J3378" s="79"/>
      <c r="K3378" s="79"/>
      <c r="L3378" s="79"/>
    </row>
    <row r="3379" spans="1:12">
      <c r="A3379" s="79"/>
      <c r="B3379" s="79"/>
      <c r="C3379" s="79"/>
      <c r="D3379" s="79"/>
      <c r="E3379" s="79"/>
      <c r="F3379" s="79"/>
      <c r="G3379" s="79"/>
      <c r="H3379" s="79"/>
      <c r="I3379" s="79"/>
      <c r="J3379" s="79"/>
      <c r="K3379" s="79"/>
      <c r="L3379" s="79"/>
    </row>
    <row r="3380" spans="1:12">
      <c r="A3380" s="79"/>
      <c r="B3380" s="79"/>
      <c r="C3380" s="79"/>
      <c r="D3380" s="79"/>
      <c r="E3380" s="79"/>
      <c r="F3380" s="79"/>
      <c r="G3380" s="79"/>
      <c r="H3380" s="79"/>
      <c r="I3380" s="79"/>
      <c r="J3380" s="79"/>
      <c r="K3380" s="79"/>
      <c r="L3380" s="79"/>
    </row>
    <row r="3381" spans="1:12">
      <c r="A3381" s="79"/>
      <c r="B3381" s="79"/>
      <c r="C3381" s="79"/>
      <c r="D3381" s="79"/>
      <c r="E3381" s="79"/>
      <c r="F3381" s="79"/>
      <c r="G3381" s="79"/>
      <c r="H3381" s="79"/>
      <c r="I3381" s="79"/>
      <c r="J3381" s="79"/>
      <c r="K3381" s="79"/>
      <c r="L3381" s="79"/>
    </row>
    <row r="3382" spans="1:12">
      <c r="A3382" s="79"/>
      <c r="B3382" s="79"/>
      <c r="C3382" s="79"/>
      <c r="D3382" s="79"/>
      <c r="E3382" s="79"/>
      <c r="F3382" s="79"/>
      <c r="G3382" s="79"/>
      <c r="H3382" s="79"/>
      <c r="I3382" s="79"/>
      <c r="J3382" s="79"/>
      <c r="K3382" s="79"/>
      <c r="L3382" s="79"/>
    </row>
    <row r="3383" spans="1:12">
      <c r="A3383" s="79"/>
      <c r="B3383" s="79"/>
      <c r="C3383" s="79"/>
      <c r="D3383" s="79"/>
      <c r="E3383" s="79"/>
      <c r="F3383" s="79"/>
      <c r="G3383" s="79"/>
      <c r="H3383" s="79"/>
      <c r="I3383" s="79"/>
      <c r="J3383" s="79"/>
      <c r="K3383" s="79"/>
      <c r="L3383" s="79"/>
    </row>
    <row r="3384" spans="1:12">
      <c r="A3384" s="79"/>
      <c r="B3384" s="79"/>
      <c r="C3384" s="79"/>
      <c r="D3384" s="79"/>
      <c r="E3384" s="79"/>
      <c r="F3384" s="79"/>
      <c r="G3384" s="79"/>
      <c r="H3384" s="79"/>
      <c r="I3384" s="79"/>
      <c r="J3384" s="79"/>
      <c r="K3384" s="79"/>
      <c r="L3384" s="79"/>
    </row>
    <row r="3385" spans="1:12">
      <c r="A3385" s="79"/>
      <c r="B3385" s="79"/>
      <c r="C3385" s="79"/>
      <c r="D3385" s="79"/>
      <c r="E3385" s="79"/>
      <c r="F3385" s="79"/>
      <c r="G3385" s="79"/>
      <c r="H3385" s="79"/>
      <c r="I3385" s="79"/>
      <c r="J3385" s="79"/>
      <c r="K3385" s="79"/>
      <c r="L3385" s="79"/>
    </row>
    <row r="3386" spans="1:12">
      <c r="A3386" s="79"/>
      <c r="B3386" s="79"/>
      <c r="C3386" s="79"/>
      <c r="D3386" s="79"/>
      <c r="E3386" s="79"/>
      <c r="F3386" s="79"/>
      <c r="G3386" s="79"/>
      <c r="H3386" s="79"/>
      <c r="I3386" s="79"/>
      <c r="J3386" s="79"/>
      <c r="K3386" s="79"/>
      <c r="L3386" s="79"/>
    </row>
    <row r="3387" spans="1:12">
      <c r="A3387" s="79"/>
      <c r="B3387" s="79"/>
      <c r="C3387" s="79"/>
      <c r="D3387" s="79"/>
      <c r="E3387" s="79"/>
      <c r="F3387" s="79"/>
      <c r="G3387" s="79"/>
      <c r="H3387" s="79"/>
      <c r="I3387" s="79"/>
      <c r="J3387" s="79"/>
      <c r="K3387" s="79"/>
      <c r="L3387" s="79"/>
    </row>
    <row r="3388" spans="1:12">
      <c r="A3388" s="79"/>
      <c r="B3388" s="79"/>
      <c r="C3388" s="79"/>
      <c r="D3388" s="79"/>
      <c r="E3388" s="79"/>
      <c r="F3388" s="79"/>
      <c r="G3388" s="79"/>
      <c r="H3388" s="79"/>
      <c r="I3388" s="79"/>
      <c r="J3388" s="79"/>
      <c r="K3388" s="79"/>
      <c r="L3388" s="79"/>
    </row>
    <row r="3389" spans="1:12">
      <c r="A3389" s="79"/>
      <c r="B3389" s="79"/>
      <c r="C3389" s="79"/>
      <c r="D3389" s="79"/>
      <c r="E3389" s="79"/>
      <c r="F3389" s="79"/>
      <c r="G3389" s="79"/>
      <c r="H3389" s="79"/>
      <c r="I3389" s="79"/>
      <c r="J3389" s="79"/>
      <c r="K3389" s="79"/>
      <c r="L3389" s="79"/>
    </row>
    <row r="3390" spans="1:12">
      <c r="A3390" s="79"/>
      <c r="B3390" s="79"/>
      <c r="C3390" s="79"/>
      <c r="D3390" s="79"/>
      <c r="E3390" s="79"/>
      <c r="F3390" s="79"/>
      <c r="G3390" s="79"/>
      <c r="H3390" s="79"/>
      <c r="I3390" s="79"/>
      <c r="J3390" s="79"/>
      <c r="K3390" s="79"/>
      <c r="L3390" s="79"/>
    </row>
    <row r="3391" spans="1:12">
      <c r="A3391" s="79"/>
      <c r="B3391" s="79"/>
      <c r="C3391" s="79"/>
      <c r="D3391" s="79"/>
      <c r="E3391" s="79"/>
      <c r="F3391" s="79"/>
      <c r="G3391" s="79"/>
      <c r="H3391" s="79"/>
      <c r="I3391" s="79"/>
      <c r="J3391" s="79"/>
      <c r="K3391" s="79"/>
      <c r="L3391" s="79"/>
    </row>
    <row r="3392" spans="1:12">
      <c r="A3392" s="79"/>
      <c r="B3392" s="79"/>
      <c r="C3392" s="79"/>
      <c r="D3392" s="79"/>
      <c r="E3392" s="79"/>
      <c r="F3392" s="79"/>
      <c r="G3392" s="79"/>
      <c r="H3392" s="79"/>
      <c r="I3392" s="79"/>
      <c r="J3392" s="79"/>
      <c r="K3392" s="79"/>
      <c r="L3392" s="79"/>
    </row>
    <row r="3393" spans="1:12">
      <c r="A3393" s="79"/>
      <c r="B3393" s="79"/>
      <c r="C3393" s="79"/>
      <c r="D3393" s="79"/>
      <c r="E3393" s="79"/>
      <c r="F3393" s="79"/>
      <c r="G3393" s="79"/>
      <c r="H3393" s="79"/>
      <c r="I3393" s="79"/>
      <c r="J3393" s="79"/>
      <c r="K3393" s="79"/>
      <c r="L3393" s="79"/>
    </row>
    <row r="3394" spans="1:12">
      <c r="A3394" s="79"/>
      <c r="B3394" s="79"/>
      <c r="C3394" s="79"/>
      <c r="D3394" s="79"/>
      <c r="E3394" s="79"/>
      <c r="F3394" s="79"/>
      <c r="G3394" s="79"/>
      <c r="H3394" s="79"/>
      <c r="I3394" s="79"/>
      <c r="J3394" s="79"/>
      <c r="K3394" s="79"/>
      <c r="L3394" s="79"/>
    </row>
    <row r="3395" spans="1:12">
      <c r="A3395" s="79"/>
      <c r="B3395" s="79"/>
      <c r="C3395" s="79"/>
      <c r="D3395" s="79"/>
      <c r="E3395" s="79"/>
      <c r="F3395" s="79"/>
      <c r="G3395" s="79"/>
      <c r="H3395" s="79"/>
      <c r="I3395" s="79"/>
      <c r="J3395" s="79"/>
      <c r="K3395" s="79"/>
      <c r="L3395" s="79"/>
    </row>
    <row r="3396" spans="1:12">
      <c r="A3396" s="79"/>
      <c r="B3396" s="79"/>
      <c r="C3396" s="79"/>
      <c r="D3396" s="79"/>
      <c r="E3396" s="79"/>
      <c r="F3396" s="79"/>
      <c r="G3396" s="79"/>
      <c r="H3396" s="79"/>
      <c r="I3396" s="79"/>
      <c r="J3396" s="79"/>
      <c r="K3396" s="79"/>
      <c r="L3396" s="79"/>
    </row>
    <row r="3397" spans="1:12">
      <c r="A3397" s="79"/>
      <c r="B3397" s="79"/>
      <c r="C3397" s="79"/>
      <c r="D3397" s="79"/>
      <c r="E3397" s="79"/>
      <c r="F3397" s="79"/>
      <c r="G3397" s="79"/>
      <c r="H3397" s="79"/>
      <c r="I3397" s="79"/>
      <c r="J3397" s="79"/>
      <c r="K3397" s="79"/>
      <c r="L3397" s="79"/>
    </row>
    <row r="3398" spans="1:12">
      <c r="A3398" s="79"/>
      <c r="B3398" s="79"/>
      <c r="C3398" s="79"/>
      <c r="D3398" s="79"/>
      <c r="E3398" s="79"/>
      <c r="F3398" s="79"/>
      <c r="G3398" s="79"/>
      <c r="H3398" s="79"/>
      <c r="I3398" s="79"/>
      <c r="J3398" s="79"/>
      <c r="K3398" s="79"/>
      <c r="L3398" s="79"/>
    </row>
    <row r="3399" spans="1:12">
      <c r="A3399" s="79"/>
      <c r="B3399" s="79"/>
      <c r="C3399" s="79"/>
      <c r="D3399" s="79"/>
      <c r="E3399" s="79"/>
      <c r="F3399" s="79"/>
      <c r="G3399" s="79"/>
      <c r="H3399" s="79"/>
      <c r="I3399" s="79"/>
      <c r="J3399" s="79"/>
      <c r="K3399" s="79"/>
      <c r="L3399" s="79"/>
    </row>
    <row r="3400" spans="1:12">
      <c r="A3400" s="79"/>
      <c r="B3400" s="79"/>
      <c r="C3400" s="79"/>
      <c r="D3400" s="79"/>
      <c r="E3400" s="79"/>
      <c r="F3400" s="79"/>
      <c r="G3400" s="79"/>
      <c r="H3400" s="79"/>
      <c r="I3400" s="79"/>
      <c r="J3400" s="79"/>
      <c r="K3400" s="79"/>
      <c r="L3400" s="79"/>
    </row>
    <row r="3401" spans="1:12">
      <c r="A3401" s="79"/>
      <c r="B3401" s="79"/>
      <c r="C3401" s="79"/>
      <c r="D3401" s="79"/>
      <c r="E3401" s="79"/>
      <c r="F3401" s="79"/>
      <c r="G3401" s="79"/>
      <c r="H3401" s="79"/>
      <c r="I3401" s="79"/>
      <c r="J3401" s="79"/>
      <c r="K3401" s="79"/>
      <c r="L3401" s="79"/>
    </row>
    <row r="3402" spans="1:12">
      <c r="A3402" s="79"/>
      <c r="B3402" s="79"/>
      <c r="C3402" s="79"/>
      <c r="D3402" s="79"/>
      <c r="E3402" s="79"/>
      <c r="F3402" s="79"/>
      <c r="G3402" s="79"/>
      <c r="H3402" s="79"/>
      <c r="I3402" s="79"/>
      <c r="J3402" s="79"/>
      <c r="K3402" s="79"/>
      <c r="L3402" s="79"/>
    </row>
    <row r="3403" spans="1:12">
      <c r="A3403" s="79"/>
      <c r="B3403" s="79"/>
      <c r="C3403" s="79"/>
      <c r="D3403" s="79"/>
      <c r="E3403" s="79"/>
      <c r="F3403" s="79"/>
      <c r="G3403" s="79"/>
      <c r="H3403" s="79"/>
      <c r="I3403" s="79"/>
      <c r="J3403" s="79"/>
      <c r="K3403" s="79"/>
      <c r="L3403" s="79"/>
    </row>
    <row r="3404" spans="1:12">
      <c r="A3404" s="79"/>
      <c r="B3404" s="79"/>
      <c r="C3404" s="79"/>
      <c r="D3404" s="79"/>
      <c r="E3404" s="79"/>
      <c r="F3404" s="79"/>
      <c r="G3404" s="79"/>
      <c r="H3404" s="79"/>
      <c r="I3404" s="79"/>
      <c r="J3404" s="79"/>
      <c r="K3404" s="79"/>
      <c r="L3404" s="79"/>
    </row>
    <row r="3405" spans="1:12">
      <c r="A3405" s="79"/>
      <c r="B3405" s="79"/>
      <c r="C3405" s="79"/>
      <c r="D3405" s="79"/>
      <c r="E3405" s="79"/>
      <c r="F3405" s="79"/>
      <c r="G3405" s="79"/>
      <c r="H3405" s="79"/>
      <c r="I3405" s="79"/>
      <c r="J3405" s="79"/>
      <c r="K3405" s="79"/>
      <c r="L3405" s="79"/>
    </row>
    <row r="3406" spans="1:12">
      <c r="A3406" s="79"/>
      <c r="B3406" s="79"/>
      <c r="C3406" s="79"/>
      <c r="D3406" s="79"/>
      <c r="E3406" s="79"/>
      <c r="F3406" s="79"/>
      <c r="G3406" s="79"/>
      <c r="H3406" s="79"/>
      <c r="I3406" s="79"/>
      <c r="J3406" s="79"/>
      <c r="K3406" s="79"/>
      <c r="L3406" s="79"/>
    </row>
    <row r="3407" spans="1:12">
      <c r="A3407" s="79"/>
      <c r="B3407" s="79"/>
      <c r="C3407" s="79"/>
      <c r="D3407" s="79"/>
      <c r="E3407" s="79"/>
      <c r="F3407" s="79"/>
      <c r="G3407" s="79"/>
      <c r="H3407" s="79"/>
      <c r="I3407" s="79"/>
      <c r="J3407" s="79"/>
      <c r="K3407" s="79"/>
      <c r="L3407" s="79"/>
    </row>
    <row r="3408" spans="1:12">
      <c r="A3408" s="79"/>
      <c r="B3408" s="79"/>
      <c r="C3408" s="79"/>
      <c r="D3408" s="79"/>
      <c r="E3408" s="79"/>
      <c r="F3408" s="79"/>
      <c r="G3408" s="79"/>
      <c r="H3408" s="79"/>
      <c r="I3408" s="79"/>
      <c r="J3408" s="79"/>
      <c r="K3408" s="79"/>
      <c r="L3408" s="79"/>
    </row>
    <row r="3409" spans="1:12">
      <c r="A3409" s="79"/>
      <c r="B3409" s="79"/>
      <c r="C3409" s="79"/>
      <c r="D3409" s="79"/>
      <c r="E3409" s="79"/>
      <c r="F3409" s="79"/>
      <c r="G3409" s="79"/>
      <c r="H3409" s="79"/>
      <c r="I3409" s="79"/>
      <c r="J3409" s="79"/>
      <c r="K3409" s="79"/>
      <c r="L3409" s="79"/>
    </row>
    <row r="3410" spans="1:12">
      <c r="A3410" s="79"/>
      <c r="B3410" s="79"/>
      <c r="C3410" s="79"/>
      <c r="D3410" s="79"/>
      <c r="E3410" s="79"/>
      <c r="F3410" s="79"/>
      <c r="G3410" s="79"/>
      <c r="H3410" s="79"/>
      <c r="I3410" s="79"/>
      <c r="J3410" s="79"/>
      <c r="K3410" s="79"/>
      <c r="L3410" s="79"/>
    </row>
    <row r="3411" spans="1:12">
      <c r="A3411" s="79"/>
      <c r="B3411" s="79"/>
      <c r="C3411" s="79"/>
      <c r="D3411" s="79"/>
      <c r="E3411" s="79"/>
      <c r="F3411" s="79"/>
      <c r="G3411" s="79"/>
      <c r="H3411" s="79"/>
      <c r="I3411" s="79"/>
      <c r="J3411" s="79"/>
      <c r="K3411" s="79"/>
      <c r="L3411" s="79"/>
    </row>
    <row r="3412" spans="1:12">
      <c r="A3412" s="79"/>
      <c r="B3412" s="79"/>
      <c r="C3412" s="79"/>
      <c r="D3412" s="79"/>
      <c r="E3412" s="79"/>
      <c r="F3412" s="79"/>
      <c r="G3412" s="79"/>
      <c r="H3412" s="79"/>
      <c r="I3412" s="79"/>
      <c r="J3412" s="79"/>
      <c r="K3412" s="79"/>
      <c r="L3412" s="79"/>
    </row>
    <row r="3413" spans="1:12">
      <c r="A3413" s="79"/>
      <c r="B3413" s="79"/>
      <c r="C3413" s="79"/>
      <c r="D3413" s="79"/>
      <c r="E3413" s="79"/>
      <c r="F3413" s="79"/>
      <c r="G3413" s="79"/>
      <c r="H3413" s="79"/>
      <c r="I3413" s="79"/>
      <c r="J3413" s="79"/>
      <c r="K3413" s="79"/>
      <c r="L3413" s="79"/>
    </row>
    <row r="3414" spans="1:12">
      <c r="A3414" s="79"/>
      <c r="B3414" s="79"/>
      <c r="C3414" s="79"/>
      <c r="D3414" s="79"/>
      <c r="E3414" s="79"/>
      <c r="F3414" s="79"/>
      <c r="G3414" s="79"/>
      <c r="H3414" s="79"/>
      <c r="I3414" s="79"/>
      <c r="J3414" s="79"/>
      <c r="K3414" s="79"/>
      <c r="L3414" s="79"/>
    </row>
    <row r="3415" spans="1:12">
      <c r="A3415" s="79"/>
      <c r="B3415" s="79"/>
      <c r="C3415" s="79"/>
      <c r="D3415" s="79"/>
      <c r="E3415" s="79"/>
      <c r="F3415" s="79"/>
      <c r="G3415" s="79"/>
      <c r="H3415" s="79"/>
      <c r="I3415" s="79"/>
      <c r="J3415" s="79"/>
      <c r="K3415" s="79"/>
      <c r="L3415" s="79"/>
    </row>
    <row r="3416" spans="1:12">
      <c r="A3416" s="79"/>
      <c r="B3416" s="79"/>
      <c r="C3416" s="79"/>
      <c r="D3416" s="79"/>
      <c r="E3416" s="79"/>
      <c r="F3416" s="79"/>
      <c r="G3416" s="79"/>
      <c r="H3416" s="79"/>
      <c r="I3416" s="79"/>
      <c r="J3416" s="79"/>
      <c r="K3416" s="79"/>
      <c r="L3416" s="79"/>
    </row>
    <row r="3417" spans="1:12">
      <c r="A3417" s="79"/>
      <c r="B3417" s="79"/>
      <c r="C3417" s="79"/>
      <c r="D3417" s="79"/>
      <c r="E3417" s="79"/>
      <c r="F3417" s="79"/>
      <c r="G3417" s="79"/>
      <c r="H3417" s="79"/>
      <c r="I3417" s="79"/>
      <c r="J3417" s="79"/>
      <c r="K3417" s="79"/>
      <c r="L3417" s="79"/>
    </row>
    <row r="3418" spans="1:12">
      <c r="A3418" s="79"/>
      <c r="B3418" s="79"/>
      <c r="C3418" s="79"/>
      <c r="D3418" s="79"/>
      <c r="E3418" s="79"/>
      <c r="F3418" s="79"/>
      <c r="G3418" s="79"/>
      <c r="H3418" s="79"/>
      <c r="I3418" s="79"/>
      <c r="J3418" s="79"/>
      <c r="K3418" s="79"/>
      <c r="L3418" s="79"/>
    </row>
    <row r="3419" spans="1:12">
      <c r="A3419" s="79"/>
      <c r="B3419" s="79"/>
      <c r="C3419" s="79"/>
      <c r="D3419" s="79"/>
      <c r="E3419" s="79"/>
      <c r="F3419" s="79"/>
      <c r="G3419" s="79"/>
      <c r="H3419" s="79"/>
      <c r="I3419" s="79"/>
      <c r="J3419" s="79"/>
      <c r="K3419" s="79"/>
      <c r="L3419" s="79"/>
    </row>
    <row r="3420" spans="1:12">
      <c r="A3420" s="79"/>
      <c r="B3420" s="79"/>
      <c r="C3420" s="79"/>
      <c r="D3420" s="79"/>
      <c r="E3420" s="79"/>
      <c r="F3420" s="79"/>
      <c r="G3420" s="79"/>
      <c r="H3420" s="79"/>
      <c r="I3420" s="79"/>
      <c r="J3420" s="79"/>
      <c r="K3420" s="79"/>
      <c r="L3420" s="79"/>
    </row>
    <row r="3421" spans="1:12">
      <c r="A3421" s="79"/>
      <c r="B3421" s="79"/>
      <c r="C3421" s="79"/>
      <c r="D3421" s="79"/>
      <c r="E3421" s="79"/>
      <c r="F3421" s="79"/>
      <c r="G3421" s="79"/>
      <c r="H3421" s="79"/>
      <c r="I3421" s="79"/>
      <c r="J3421" s="79"/>
      <c r="K3421" s="79"/>
      <c r="L3421" s="79"/>
    </row>
    <row r="3422" spans="1:12">
      <c r="A3422" s="79"/>
      <c r="B3422" s="79"/>
      <c r="C3422" s="79"/>
      <c r="D3422" s="79"/>
      <c r="E3422" s="79"/>
      <c r="F3422" s="79"/>
      <c r="G3422" s="79"/>
      <c r="H3422" s="79"/>
      <c r="I3422" s="79"/>
      <c r="J3422" s="79"/>
      <c r="K3422" s="79"/>
      <c r="L3422" s="79"/>
    </row>
    <row r="3423" spans="1:12">
      <c r="A3423" s="79"/>
      <c r="B3423" s="79"/>
      <c r="C3423" s="79"/>
      <c r="D3423" s="79"/>
      <c r="E3423" s="79"/>
      <c r="F3423" s="79"/>
      <c r="G3423" s="79"/>
      <c r="H3423" s="79"/>
      <c r="I3423" s="79"/>
      <c r="J3423" s="79"/>
      <c r="K3423" s="79"/>
      <c r="L3423" s="79"/>
    </row>
    <row r="3424" spans="1:12">
      <c r="A3424" s="79"/>
      <c r="B3424" s="79"/>
      <c r="C3424" s="79"/>
      <c r="D3424" s="79"/>
      <c r="E3424" s="79"/>
      <c r="F3424" s="79"/>
      <c r="G3424" s="79"/>
      <c r="H3424" s="79"/>
      <c r="I3424" s="79"/>
      <c r="J3424" s="79"/>
      <c r="K3424" s="79"/>
      <c r="L3424" s="79"/>
    </row>
    <row r="3425" spans="1:12">
      <c r="A3425" s="79"/>
      <c r="B3425" s="79"/>
      <c r="C3425" s="79"/>
      <c r="D3425" s="79"/>
      <c r="E3425" s="79"/>
      <c r="F3425" s="79"/>
      <c r="G3425" s="79"/>
      <c r="H3425" s="79"/>
      <c r="I3425" s="79"/>
      <c r="J3425" s="79"/>
      <c r="K3425" s="79"/>
      <c r="L3425" s="79"/>
    </row>
    <row r="3426" spans="1:12">
      <c r="A3426" s="79"/>
      <c r="B3426" s="79"/>
      <c r="C3426" s="79"/>
      <c r="D3426" s="79"/>
      <c r="E3426" s="79"/>
      <c r="F3426" s="79"/>
      <c r="G3426" s="79"/>
      <c r="H3426" s="79"/>
      <c r="I3426" s="79"/>
      <c r="J3426" s="79"/>
      <c r="K3426" s="79"/>
      <c r="L3426" s="79"/>
    </row>
    <row r="3427" spans="1:12">
      <c r="A3427" s="79"/>
      <c r="B3427" s="79"/>
      <c r="C3427" s="79"/>
      <c r="D3427" s="79"/>
      <c r="E3427" s="79"/>
      <c r="F3427" s="79"/>
      <c r="G3427" s="79"/>
      <c r="H3427" s="79"/>
      <c r="I3427" s="79"/>
      <c r="J3427" s="79"/>
      <c r="K3427" s="79"/>
      <c r="L3427" s="79"/>
    </row>
    <row r="3428" spans="1:12">
      <c r="A3428" s="79"/>
      <c r="B3428" s="79"/>
      <c r="C3428" s="79"/>
      <c r="D3428" s="79"/>
      <c r="E3428" s="79"/>
      <c r="F3428" s="79"/>
      <c r="G3428" s="79"/>
      <c r="H3428" s="79"/>
      <c r="I3428" s="79"/>
      <c r="J3428" s="79"/>
      <c r="K3428" s="79"/>
      <c r="L3428" s="79"/>
    </row>
    <row r="3429" spans="1:12">
      <c r="A3429" s="79"/>
      <c r="B3429" s="79"/>
      <c r="C3429" s="79"/>
      <c r="D3429" s="79"/>
      <c r="E3429" s="79"/>
      <c r="F3429" s="79"/>
      <c r="G3429" s="79"/>
      <c r="H3429" s="79"/>
      <c r="I3429" s="79"/>
      <c r="J3429" s="79"/>
      <c r="K3429" s="79"/>
      <c r="L3429" s="79"/>
    </row>
    <row r="3430" spans="1:12">
      <c r="A3430" s="79"/>
      <c r="B3430" s="79"/>
      <c r="C3430" s="79"/>
      <c r="D3430" s="79"/>
      <c r="E3430" s="79"/>
      <c r="F3430" s="79"/>
      <c r="G3430" s="79"/>
      <c r="H3430" s="79"/>
      <c r="I3430" s="79"/>
      <c r="J3430" s="79"/>
      <c r="K3430" s="79"/>
      <c r="L3430" s="79"/>
    </row>
    <row r="3431" spans="1:12">
      <c r="A3431" s="79"/>
      <c r="B3431" s="79"/>
      <c r="C3431" s="79"/>
      <c r="D3431" s="79"/>
      <c r="E3431" s="79"/>
      <c r="F3431" s="79"/>
      <c r="G3431" s="79"/>
      <c r="H3431" s="79"/>
      <c r="I3431" s="79"/>
      <c r="J3431" s="79"/>
      <c r="K3431" s="79"/>
      <c r="L3431" s="79"/>
    </row>
    <row r="3432" spans="1:12">
      <c r="A3432" s="79"/>
      <c r="B3432" s="79"/>
      <c r="C3432" s="79"/>
      <c r="D3432" s="79"/>
      <c r="E3432" s="79"/>
      <c r="F3432" s="79"/>
      <c r="G3432" s="79"/>
      <c r="H3432" s="79"/>
      <c r="I3432" s="79"/>
      <c r="J3432" s="79"/>
      <c r="K3432" s="79"/>
      <c r="L3432" s="79"/>
    </row>
    <row r="3433" spans="1:12">
      <c r="A3433" s="79"/>
      <c r="B3433" s="79"/>
      <c r="C3433" s="79"/>
      <c r="D3433" s="79"/>
      <c r="E3433" s="79"/>
      <c r="F3433" s="79"/>
      <c r="G3433" s="79"/>
      <c r="H3433" s="79"/>
      <c r="I3433" s="79"/>
      <c r="J3433" s="79"/>
      <c r="K3433" s="79"/>
      <c r="L3433" s="79"/>
    </row>
    <row r="3434" spans="1:12">
      <c r="A3434" s="79"/>
      <c r="B3434" s="79"/>
      <c r="C3434" s="79"/>
      <c r="D3434" s="79"/>
      <c r="E3434" s="79"/>
      <c r="F3434" s="79"/>
      <c r="G3434" s="79"/>
      <c r="H3434" s="79"/>
      <c r="I3434" s="79"/>
      <c r="J3434" s="79"/>
      <c r="K3434" s="79"/>
      <c r="L3434" s="79"/>
    </row>
    <row r="3435" spans="1:12">
      <c r="A3435" s="79"/>
      <c r="B3435" s="79"/>
      <c r="C3435" s="79"/>
      <c r="D3435" s="79"/>
      <c r="E3435" s="79"/>
      <c r="F3435" s="79"/>
      <c r="G3435" s="79"/>
      <c r="H3435" s="79"/>
      <c r="I3435" s="79"/>
      <c r="J3435" s="79"/>
      <c r="K3435" s="79"/>
      <c r="L3435" s="79"/>
    </row>
    <row r="3436" spans="1:12">
      <c r="A3436" s="79"/>
      <c r="B3436" s="79"/>
      <c r="C3436" s="79"/>
      <c r="D3436" s="79"/>
      <c r="E3436" s="79"/>
      <c r="F3436" s="79"/>
      <c r="G3436" s="79"/>
      <c r="H3436" s="79"/>
      <c r="I3436" s="79"/>
      <c r="J3436" s="79"/>
      <c r="K3436" s="79"/>
      <c r="L3436" s="79"/>
    </row>
    <row r="3437" spans="1:12">
      <c r="A3437" s="79"/>
      <c r="B3437" s="79"/>
      <c r="C3437" s="79"/>
      <c r="D3437" s="79"/>
      <c r="E3437" s="79"/>
      <c r="F3437" s="79"/>
      <c r="G3437" s="79"/>
      <c r="H3437" s="79"/>
      <c r="I3437" s="79"/>
      <c r="J3437" s="79"/>
      <c r="K3437" s="79"/>
      <c r="L3437" s="79"/>
    </row>
    <row r="3438" spans="1:12">
      <c r="A3438" s="79"/>
      <c r="B3438" s="79"/>
      <c r="C3438" s="79"/>
      <c r="D3438" s="79"/>
      <c r="E3438" s="79"/>
      <c r="F3438" s="79"/>
      <c r="G3438" s="79"/>
      <c r="H3438" s="79"/>
      <c r="I3438" s="79"/>
      <c r="J3438" s="79"/>
      <c r="K3438" s="79"/>
      <c r="L3438" s="79"/>
    </row>
    <row r="3439" spans="1:12">
      <c r="A3439" s="79"/>
      <c r="B3439" s="79"/>
      <c r="C3439" s="79"/>
      <c r="D3439" s="79"/>
      <c r="E3439" s="79"/>
      <c r="F3439" s="79"/>
      <c r="G3439" s="79"/>
      <c r="H3439" s="79"/>
      <c r="I3439" s="79"/>
      <c r="J3439" s="79"/>
      <c r="K3439" s="79"/>
      <c r="L3439" s="79"/>
    </row>
    <row r="3440" spans="1:12">
      <c r="A3440" s="79"/>
      <c r="B3440" s="79"/>
      <c r="C3440" s="79"/>
      <c r="D3440" s="79"/>
      <c r="E3440" s="79"/>
      <c r="F3440" s="79"/>
      <c r="G3440" s="79"/>
      <c r="H3440" s="79"/>
      <c r="I3440" s="79"/>
      <c r="J3440" s="79"/>
      <c r="K3440" s="79"/>
      <c r="L3440" s="79"/>
    </row>
    <row r="3441" spans="1:12">
      <c r="A3441" s="79"/>
      <c r="B3441" s="79"/>
      <c r="C3441" s="79"/>
      <c r="D3441" s="79"/>
      <c r="E3441" s="79"/>
      <c r="F3441" s="79"/>
      <c r="G3441" s="79"/>
      <c r="H3441" s="79"/>
      <c r="I3441" s="79"/>
      <c r="J3441" s="79"/>
      <c r="K3441" s="79"/>
      <c r="L3441" s="79"/>
    </row>
    <row r="3442" spans="1:12">
      <c r="A3442" s="79"/>
      <c r="B3442" s="79"/>
      <c r="C3442" s="79"/>
      <c r="D3442" s="79"/>
      <c r="E3442" s="79"/>
      <c r="F3442" s="79"/>
      <c r="G3442" s="79"/>
      <c r="H3442" s="79"/>
      <c r="I3442" s="79"/>
      <c r="J3442" s="79"/>
      <c r="K3442" s="79"/>
      <c r="L3442" s="79"/>
    </row>
    <row r="3443" spans="1:12">
      <c r="A3443" s="79"/>
      <c r="B3443" s="79"/>
      <c r="C3443" s="79"/>
      <c r="D3443" s="79"/>
      <c r="E3443" s="79"/>
      <c r="F3443" s="79"/>
      <c r="G3443" s="79"/>
      <c r="H3443" s="79"/>
      <c r="I3443" s="79"/>
      <c r="J3443" s="79"/>
      <c r="K3443" s="79"/>
      <c r="L3443" s="79"/>
    </row>
    <row r="3444" spans="1:12">
      <c r="A3444" s="79"/>
      <c r="B3444" s="79"/>
      <c r="C3444" s="79"/>
      <c r="D3444" s="79"/>
      <c r="E3444" s="79"/>
      <c r="F3444" s="79"/>
      <c r="G3444" s="79"/>
      <c r="H3444" s="79"/>
      <c r="I3444" s="79"/>
      <c r="J3444" s="79"/>
      <c r="K3444" s="79"/>
      <c r="L3444" s="79"/>
    </row>
    <row r="3445" spans="1:12">
      <c r="A3445" s="79"/>
      <c r="B3445" s="79"/>
      <c r="C3445" s="79"/>
      <c r="D3445" s="79"/>
      <c r="E3445" s="79"/>
      <c r="F3445" s="79"/>
      <c r="G3445" s="79"/>
      <c r="H3445" s="79"/>
      <c r="I3445" s="79"/>
      <c r="J3445" s="79"/>
      <c r="K3445" s="79"/>
      <c r="L3445" s="79"/>
    </row>
    <row r="3446" spans="1:12">
      <c r="A3446" s="79"/>
      <c r="B3446" s="79"/>
      <c r="C3446" s="79"/>
      <c r="D3446" s="79"/>
      <c r="E3446" s="79"/>
      <c r="F3446" s="79"/>
      <c r="G3446" s="79"/>
      <c r="H3446" s="79"/>
      <c r="I3446" s="79"/>
      <c r="J3446" s="79"/>
      <c r="K3446" s="79"/>
      <c r="L3446" s="79"/>
    </row>
    <row r="3447" spans="1:12">
      <c r="A3447" s="79"/>
      <c r="B3447" s="79"/>
      <c r="C3447" s="79"/>
      <c r="D3447" s="79"/>
      <c r="E3447" s="79"/>
      <c r="F3447" s="79"/>
      <c r="G3447" s="79"/>
      <c r="H3447" s="79"/>
      <c r="I3447" s="79"/>
      <c r="J3447" s="79"/>
      <c r="K3447" s="79"/>
      <c r="L3447" s="79"/>
    </row>
    <row r="3448" spans="1:12">
      <c r="A3448" s="79"/>
      <c r="B3448" s="79"/>
      <c r="C3448" s="79"/>
      <c r="D3448" s="79"/>
      <c r="E3448" s="79"/>
      <c r="F3448" s="79"/>
      <c r="G3448" s="79"/>
      <c r="H3448" s="79"/>
      <c r="I3448" s="79"/>
      <c r="J3448" s="79"/>
      <c r="K3448" s="79"/>
      <c r="L3448" s="79"/>
    </row>
    <row r="3449" spans="1:12">
      <c r="A3449" s="79"/>
      <c r="B3449" s="79"/>
      <c r="C3449" s="79"/>
      <c r="D3449" s="79"/>
      <c r="E3449" s="79"/>
      <c r="F3449" s="79"/>
      <c r="G3449" s="79"/>
      <c r="H3449" s="79"/>
      <c r="I3449" s="79"/>
      <c r="J3449" s="79"/>
      <c r="K3449" s="79"/>
      <c r="L3449" s="79"/>
    </row>
    <row r="3450" spans="1:12">
      <c r="A3450" s="79"/>
      <c r="B3450" s="79"/>
      <c r="C3450" s="79"/>
      <c r="D3450" s="79"/>
      <c r="E3450" s="79"/>
      <c r="F3450" s="79"/>
      <c r="G3450" s="79"/>
      <c r="H3450" s="79"/>
      <c r="I3450" s="79"/>
      <c r="J3450" s="79"/>
      <c r="K3450" s="79"/>
      <c r="L3450" s="79"/>
    </row>
    <row r="3451" spans="1:12">
      <c r="A3451" s="79"/>
      <c r="B3451" s="79"/>
      <c r="C3451" s="79"/>
      <c r="D3451" s="79"/>
      <c r="E3451" s="79"/>
      <c r="F3451" s="79"/>
      <c r="G3451" s="79"/>
      <c r="H3451" s="79"/>
      <c r="I3451" s="79"/>
      <c r="J3451" s="79"/>
      <c r="K3451" s="79"/>
      <c r="L3451" s="79"/>
    </row>
    <row r="3452" spans="1:12">
      <c r="A3452" s="79"/>
      <c r="B3452" s="79"/>
      <c r="C3452" s="79"/>
      <c r="D3452" s="79"/>
      <c r="E3452" s="79"/>
      <c r="F3452" s="79"/>
      <c r="G3452" s="79"/>
      <c r="H3452" s="79"/>
      <c r="I3452" s="79"/>
      <c r="J3452" s="79"/>
      <c r="K3452" s="79"/>
      <c r="L3452" s="79"/>
    </row>
    <row r="3453" spans="1:12">
      <c r="A3453" s="79"/>
      <c r="B3453" s="79"/>
      <c r="C3453" s="79"/>
      <c r="D3453" s="79"/>
      <c r="E3453" s="79"/>
      <c r="F3453" s="79"/>
      <c r="G3453" s="79"/>
      <c r="H3453" s="79"/>
      <c r="I3453" s="79"/>
      <c r="J3453" s="79"/>
      <c r="K3453" s="79"/>
      <c r="L3453" s="79"/>
    </row>
    <row r="3454" spans="1:12">
      <c r="A3454" s="79"/>
      <c r="B3454" s="79"/>
      <c r="C3454" s="79"/>
      <c r="D3454" s="79"/>
      <c r="E3454" s="79"/>
      <c r="F3454" s="79"/>
      <c r="G3454" s="79"/>
      <c r="H3454" s="79"/>
      <c r="I3454" s="79"/>
      <c r="J3454" s="79"/>
      <c r="K3454" s="79"/>
      <c r="L3454" s="79"/>
    </row>
    <row r="3455" spans="1:12">
      <c r="A3455" s="79"/>
      <c r="B3455" s="79"/>
      <c r="C3455" s="79"/>
      <c r="D3455" s="79"/>
      <c r="E3455" s="79"/>
      <c r="F3455" s="79"/>
      <c r="G3455" s="79"/>
      <c r="H3455" s="79"/>
      <c r="I3455" s="79"/>
      <c r="J3455" s="79"/>
      <c r="K3455" s="79"/>
      <c r="L3455" s="79"/>
    </row>
    <row r="3456" spans="1:12">
      <c r="A3456" s="79"/>
      <c r="B3456" s="79"/>
      <c r="C3456" s="79"/>
      <c r="D3456" s="79"/>
      <c r="E3456" s="79"/>
      <c r="F3456" s="79"/>
      <c r="G3456" s="79"/>
      <c r="H3456" s="79"/>
      <c r="I3456" s="79"/>
      <c r="J3456" s="79"/>
      <c r="K3456" s="79"/>
      <c r="L3456" s="79"/>
    </row>
    <row r="3457" spans="1:12">
      <c r="A3457" s="79"/>
      <c r="B3457" s="79"/>
      <c r="C3457" s="79"/>
      <c r="D3457" s="79"/>
      <c r="E3457" s="79"/>
      <c r="F3457" s="79"/>
      <c r="G3457" s="79"/>
      <c r="H3457" s="79"/>
      <c r="I3457" s="79"/>
      <c r="J3457" s="79"/>
      <c r="K3457" s="79"/>
      <c r="L3457" s="79"/>
    </row>
    <row r="3458" spans="1:12">
      <c r="A3458" s="79"/>
      <c r="B3458" s="79"/>
      <c r="C3458" s="79"/>
      <c r="D3458" s="79"/>
      <c r="E3458" s="79"/>
      <c r="F3458" s="79"/>
      <c r="G3458" s="79"/>
      <c r="H3458" s="79"/>
      <c r="I3458" s="79"/>
      <c r="J3458" s="79"/>
      <c r="K3458" s="79"/>
      <c r="L3458" s="79"/>
    </row>
    <row r="3459" spans="1:12">
      <c r="A3459" s="79"/>
      <c r="B3459" s="79"/>
      <c r="C3459" s="79"/>
      <c r="D3459" s="79"/>
      <c r="E3459" s="79"/>
      <c r="F3459" s="79"/>
      <c r="G3459" s="79"/>
      <c r="H3459" s="79"/>
      <c r="I3459" s="79"/>
      <c r="J3459" s="79"/>
      <c r="K3459" s="79"/>
      <c r="L3459" s="79"/>
    </row>
    <row r="3460" spans="1:12">
      <c r="A3460" s="79"/>
      <c r="B3460" s="79"/>
      <c r="C3460" s="79"/>
      <c r="D3460" s="79"/>
      <c r="E3460" s="79"/>
      <c r="F3460" s="79"/>
      <c r="G3460" s="79"/>
      <c r="H3460" s="79"/>
      <c r="I3460" s="79"/>
      <c r="J3460" s="79"/>
      <c r="K3460" s="79"/>
      <c r="L3460" s="79"/>
    </row>
    <row r="3461" spans="1:12">
      <c r="A3461" s="79"/>
      <c r="B3461" s="79"/>
      <c r="C3461" s="79"/>
      <c r="D3461" s="79"/>
      <c r="E3461" s="79"/>
      <c r="F3461" s="79"/>
      <c r="G3461" s="79"/>
      <c r="H3461" s="79"/>
      <c r="I3461" s="79"/>
      <c r="J3461" s="79"/>
      <c r="K3461" s="79"/>
      <c r="L3461" s="79"/>
    </row>
    <row r="3462" spans="1:12">
      <c r="A3462" s="79"/>
      <c r="B3462" s="79"/>
      <c r="C3462" s="79"/>
      <c r="D3462" s="79"/>
      <c r="E3462" s="79"/>
      <c r="F3462" s="79"/>
      <c r="G3462" s="79"/>
      <c r="H3462" s="79"/>
      <c r="I3462" s="79"/>
      <c r="J3462" s="79"/>
      <c r="K3462" s="79"/>
      <c r="L3462" s="79"/>
    </row>
    <row r="3463" spans="1:12">
      <c r="A3463" s="79"/>
      <c r="B3463" s="79"/>
      <c r="C3463" s="79"/>
      <c r="D3463" s="79"/>
      <c r="E3463" s="79"/>
      <c r="F3463" s="79"/>
      <c r="G3463" s="79"/>
      <c r="H3463" s="79"/>
      <c r="I3463" s="79"/>
      <c r="J3463" s="79"/>
      <c r="K3463" s="79"/>
      <c r="L3463" s="79"/>
    </row>
    <row r="3464" spans="1:12">
      <c r="A3464" s="79"/>
      <c r="B3464" s="79"/>
      <c r="C3464" s="79"/>
      <c r="D3464" s="79"/>
      <c r="E3464" s="79"/>
      <c r="F3464" s="79"/>
      <c r="G3464" s="79"/>
      <c r="H3464" s="79"/>
      <c r="I3464" s="79"/>
      <c r="J3464" s="79"/>
      <c r="K3464" s="79"/>
      <c r="L3464" s="79"/>
    </row>
    <row r="3465" spans="1:12">
      <c r="A3465" s="79"/>
      <c r="B3465" s="79"/>
      <c r="C3465" s="79"/>
      <c r="D3465" s="79"/>
      <c r="E3465" s="79"/>
      <c r="F3465" s="79"/>
      <c r="G3465" s="79"/>
      <c r="H3465" s="79"/>
      <c r="I3465" s="79"/>
      <c r="J3465" s="79"/>
      <c r="K3465" s="79"/>
      <c r="L3465" s="79"/>
    </row>
    <row r="3466" spans="1:12">
      <c r="A3466" s="79"/>
      <c r="B3466" s="79"/>
      <c r="C3466" s="79"/>
      <c r="D3466" s="79"/>
      <c r="E3466" s="79"/>
      <c r="F3466" s="79"/>
      <c r="G3466" s="79"/>
      <c r="H3466" s="79"/>
      <c r="I3466" s="79"/>
      <c r="J3466" s="79"/>
      <c r="K3466" s="79"/>
      <c r="L3466" s="79"/>
    </row>
    <row r="3467" spans="1:12">
      <c r="A3467" s="79"/>
      <c r="B3467" s="79"/>
      <c r="C3467" s="79"/>
      <c r="D3467" s="79"/>
      <c r="E3467" s="79"/>
      <c r="F3467" s="79"/>
      <c r="G3467" s="79"/>
      <c r="H3467" s="79"/>
      <c r="I3467" s="79"/>
      <c r="J3467" s="79"/>
      <c r="K3467" s="79"/>
      <c r="L3467" s="79"/>
    </row>
    <row r="3468" spans="1:12">
      <c r="A3468" s="79"/>
      <c r="B3468" s="79"/>
      <c r="C3468" s="79"/>
      <c r="D3468" s="79"/>
      <c r="E3468" s="79"/>
      <c r="F3468" s="79"/>
      <c r="G3468" s="79"/>
      <c r="H3468" s="79"/>
      <c r="I3468" s="79"/>
      <c r="J3468" s="79"/>
      <c r="K3468" s="79"/>
      <c r="L3468" s="79"/>
    </row>
    <row r="3469" spans="1:12">
      <c r="A3469" s="79"/>
      <c r="B3469" s="79"/>
      <c r="C3469" s="79"/>
      <c r="D3469" s="79"/>
      <c r="E3469" s="79"/>
      <c r="F3469" s="79"/>
      <c r="G3469" s="79"/>
      <c r="H3469" s="79"/>
      <c r="I3469" s="79"/>
      <c r="J3469" s="79"/>
      <c r="K3469" s="79"/>
      <c r="L3469" s="79"/>
    </row>
    <row r="3470" spans="1:12">
      <c r="A3470" s="79"/>
      <c r="B3470" s="79"/>
      <c r="C3470" s="79"/>
      <c r="D3470" s="79"/>
      <c r="E3470" s="79"/>
      <c r="F3470" s="79"/>
      <c r="G3470" s="79"/>
      <c r="H3470" s="79"/>
      <c r="I3470" s="79"/>
      <c r="J3470" s="79"/>
      <c r="K3470" s="79"/>
      <c r="L3470" s="79"/>
    </row>
    <row r="3471" spans="1:12">
      <c r="A3471" s="79"/>
      <c r="B3471" s="79"/>
      <c r="C3471" s="79"/>
      <c r="D3471" s="79"/>
      <c r="E3471" s="79"/>
      <c r="F3471" s="79"/>
      <c r="G3471" s="79"/>
      <c r="H3471" s="79"/>
      <c r="I3471" s="79"/>
      <c r="J3471" s="79"/>
      <c r="K3471" s="79"/>
      <c r="L3471" s="79"/>
    </row>
    <row r="3472" spans="1:12">
      <c r="A3472" s="79"/>
      <c r="B3472" s="79"/>
      <c r="C3472" s="79"/>
      <c r="D3472" s="79"/>
      <c r="E3472" s="79"/>
      <c r="F3472" s="79"/>
      <c r="G3472" s="79"/>
      <c r="H3472" s="79"/>
      <c r="I3472" s="79"/>
      <c r="J3472" s="79"/>
      <c r="K3472" s="79"/>
      <c r="L3472" s="79"/>
    </row>
    <row r="3473" spans="1:12">
      <c r="A3473" s="79"/>
      <c r="B3473" s="79"/>
      <c r="C3473" s="79"/>
      <c r="D3473" s="79"/>
      <c r="E3473" s="79"/>
      <c r="F3473" s="79"/>
      <c r="G3473" s="79"/>
      <c r="H3473" s="79"/>
      <c r="I3473" s="79"/>
      <c r="J3473" s="79"/>
      <c r="K3473" s="79"/>
      <c r="L3473" s="79"/>
    </row>
    <row r="3474" spans="1:12">
      <c r="A3474" s="79"/>
      <c r="B3474" s="79"/>
      <c r="C3474" s="79"/>
      <c r="D3474" s="79"/>
      <c r="E3474" s="79"/>
      <c r="F3474" s="79"/>
      <c r="G3474" s="79"/>
      <c r="H3474" s="79"/>
      <c r="I3474" s="79"/>
      <c r="J3474" s="79"/>
      <c r="K3474" s="79"/>
      <c r="L3474" s="79"/>
    </row>
    <row r="3475" spans="1:12">
      <c r="A3475" s="79"/>
      <c r="B3475" s="79"/>
      <c r="C3475" s="79"/>
      <c r="D3475" s="79"/>
      <c r="E3475" s="79"/>
      <c r="F3475" s="79"/>
      <c r="G3475" s="79"/>
      <c r="H3475" s="79"/>
      <c r="I3475" s="79"/>
      <c r="J3475" s="79"/>
      <c r="K3475" s="79"/>
      <c r="L3475" s="79"/>
    </row>
    <row r="3476" spans="1:12">
      <c r="A3476" s="79"/>
      <c r="B3476" s="79"/>
      <c r="C3476" s="79"/>
      <c r="D3476" s="79"/>
      <c r="E3476" s="79"/>
      <c r="F3476" s="79"/>
      <c r="G3476" s="79"/>
      <c r="H3476" s="79"/>
      <c r="I3476" s="79"/>
      <c r="J3476" s="79"/>
      <c r="K3476" s="79"/>
      <c r="L3476" s="79"/>
    </row>
    <row r="3477" spans="1:12">
      <c r="A3477" s="79"/>
      <c r="B3477" s="79"/>
      <c r="C3477" s="79"/>
      <c r="D3477" s="79"/>
      <c r="E3477" s="79"/>
      <c r="F3477" s="79"/>
      <c r="G3477" s="79"/>
      <c r="H3477" s="79"/>
      <c r="I3477" s="79"/>
      <c r="J3477" s="79"/>
      <c r="K3477" s="79"/>
      <c r="L3477" s="79"/>
    </row>
    <row r="3478" spans="1:12">
      <c r="A3478" s="79"/>
      <c r="B3478" s="79"/>
      <c r="C3478" s="79"/>
      <c r="D3478" s="79"/>
      <c r="E3478" s="79"/>
      <c r="F3478" s="79"/>
      <c r="G3478" s="79"/>
      <c r="H3478" s="79"/>
      <c r="I3478" s="79"/>
      <c r="J3478" s="79"/>
      <c r="K3478" s="79"/>
      <c r="L3478" s="79"/>
    </row>
    <row r="3479" spans="1:12">
      <c r="A3479" s="79"/>
      <c r="B3479" s="79"/>
      <c r="C3479" s="79"/>
      <c r="D3479" s="79"/>
      <c r="E3479" s="79"/>
      <c r="F3479" s="79"/>
      <c r="G3479" s="79"/>
      <c r="H3479" s="79"/>
      <c r="I3479" s="79"/>
      <c r="J3479" s="79"/>
      <c r="K3479" s="79"/>
      <c r="L3479" s="79"/>
    </row>
    <row r="3480" spans="1:12">
      <c r="A3480" s="79"/>
      <c r="B3480" s="79"/>
      <c r="C3480" s="79"/>
      <c r="D3480" s="79"/>
      <c r="E3480" s="79"/>
      <c r="F3480" s="79"/>
      <c r="G3480" s="79"/>
      <c r="H3480" s="79"/>
      <c r="I3480" s="79"/>
      <c r="J3480" s="79"/>
      <c r="K3480" s="79"/>
      <c r="L3480" s="79"/>
    </row>
    <row r="3481" spans="1:12">
      <c r="A3481" s="79"/>
      <c r="B3481" s="79"/>
      <c r="C3481" s="79"/>
      <c r="D3481" s="79"/>
      <c r="E3481" s="79"/>
      <c r="F3481" s="79"/>
      <c r="G3481" s="79"/>
      <c r="H3481" s="79"/>
      <c r="I3481" s="79"/>
      <c r="J3481" s="79"/>
      <c r="K3481" s="79"/>
      <c r="L3481" s="79"/>
    </row>
    <row r="3482" spans="1:12">
      <c r="A3482" s="79"/>
      <c r="B3482" s="79"/>
      <c r="C3482" s="79"/>
      <c r="D3482" s="79"/>
      <c r="E3482" s="79"/>
      <c r="F3482" s="79"/>
      <c r="G3482" s="79"/>
      <c r="H3482" s="79"/>
      <c r="I3482" s="79"/>
      <c r="J3482" s="79"/>
      <c r="K3482" s="79"/>
      <c r="L3482" s="79"/>
    </row>
    <row r="3483" spans="1:12">
      <c r="A3483" s="79"/>
      <c r="B3483" s="79"/>
      <c r="C3483" s="79"/>
      <c r="D3483" s="79"/>
      <c r="E3483" s="79"/>
      <c r="F3483" s="79"/>
      <c r="G3483" s="79"/>
      <c r="H3483" s="79"/>
      <c r="I3483" s="79"/>
      <c r="J3483" s="79"/>
      <c r="K3483" s="79"/>
      <c r="L3483" s="79"/>
    </row>
    <row r="3484" spans="1:12">
      <c r="A3484" s="79"/>
      <c r="B3484" s="79"/>
      <c r="C3484" s="79"/>
      <c r="D3484" s="79"/>
      <c r="E3484" s="79"/>
      <c r="F3484" s="79"/>
      <c r="G3484" s="79"/>
      <c r="H3484" s="79"/>
      <c r="I3484" s="79"/>
      <c r="J3484" s="79"/>
      <c r="K3484" s="79"/>
      <c r="L3484" s="79"/>
    </row>
    <row r="3485" spans="1:12">
      <c r="A3485" s="79"/>
      <c r="B3485" s="79"/>
      <c r="C3485" s="79"/>
      <c r="D3485" s="79"/>
      <c r="E3485" s="79"/>
      <c r="F3485" s="79"/>
      <c r="G3485" s="79"/>
      <c r="H3485" s="79"/>
      <c r="I3485" s="79"/>
      <c r="J3485" s="79"/>
      <c r="K3485" s="79"/>
      <c r="L3485" s="79"/>
    </row>
    <row r="3486" spans="1:12">
      <c r="A3486" s="79"/>
      <c r="B3486" s="79"/>
      <c r="C3486" s="79"/>
      <c r="D3486" s="79"/>
      <c r="E3486" s="79"/>
      <c r="F3486" s="79"/>
      <c r="G3486" s="79"/>
      <c r="H3486" s="79"/>
      <c r="I3486" s="79"/>
      <c r="J3486" s="79"/>
      <c r="K3486" s="79"/>
      <c r="L3486" s="79"/>
    </row>
    <row r="3487" spans="1:12">
      <c r="A3487" s="79"/>
      <c r="B3487" s="79"/>
      <c r="C3487" s="79"/>
      <c r="D3487" s="79"/>
      <c r="E3487" s="79"/>
      <c r="F3487" s="79"/>
      <c r="G3487" s="79"/>
      <c r="H3487" s="79"/>
      <c r="I3487" s="79"/>
      <c r="J3487" s="79"/>
      <c r="K3487" s="79"/>
      <c r="L3487" s="79"/>
    </row>
    <row r="3488" spans="1:12">
      <c r="A3488" s="79"/>
      <c r="B3488" s="79"/>
      <c r="C3488" s="79"/>
      <c r="D3488" s="79"/>
      <c r="E3488" s="79"/>
      <c r="F3488" s="79"/>
      <c r="G3488" s="79"/>
      <c r="H3488" s="79"/>
      <c r="I3488" s="79"/>
      <c r="J3488" s="79"/>
      <c r="K3488" s="79"/>
      <c r="L3488" s="79"/>
    </row>
    <row r="3489" spans="1:12">
      <c r="A3489" s="79"/>
      <c r="B3489" s="79"/>
      <c r="C3489" s="79"/>
      <c r="D3489" s="79"/>
      <c r="E3489" s="79"/>
      <c r="F3489" s="79"/>
      <c r="G3489" s="79"/>
      <c r="H3489" s="79"/>
      <c r="I3489" s="79"/>
      <c r="J3489" s="79"/>
      <c r="K3489" s="79"/>
      <c r="L3489" s="79"/>
    </row>
    <row r="3490" spans="1:12">
      <c r="A3490" s="79"/>
      <c r="B3490" s="79"/>
      <c r="C3490" s="79"/>
      <c r="D3490" s="79"/>
      <c r="E3490" s="79"/>
      <c r="F3490" s="79"/>
      <c r="G3490" s="79"/>
      <c r="H3490" s="79"/>
      <c r="I3490" s="79"/>
      <c r="J3490" s="79"/>
      <c r="K3490" s="79"/>
      <c r="L3490" s="79"/>
    </row>
    <row r="3491" spans="1:12">
      <c r="A3491" s="79"/>
      <c r="B3491" s="79"/>
      <c r="C3491" s="79"/>
      <c r="D3491" s="79"/>
      <c r="E3491" s="79"/>
      <c r="F3491" s="79"/>
      <c r="G3491" s="79"/>
      <c r="H3491" s="79"/>
      <c r="I3491" s="79"/>
      <c r="J3491" s="79"/>
      <c r="K3491" s="79"/>
      <c r="L3491" s="79"/>
    </row>
    <row r="3492" spans="1:12">
      <c r="A3492" s="79"/>
      <c r="B3492" s="79"/>
      <c r="C3492" s="79"/>
      <c r="D3492" s="79"/>
      <c r="E3492" s="79"/>
      <c r="F3492" s="79"/>
      <c r="G3492" s="79"/>
      <c r="H3492" s="79"/>
      <c r="I3492" s="79"/>
      <c r="J3492" s="79"/>
      <c r="K3492" s="79"/>
      <c r="L3492" s="79"/>
    </row>
    <row r="3493" spans="1:12">
      <c r="A3493" s="79"/>
      <c r="B3493" s="79"/>
      <c r="C3493" s="79"/>
      <c r="D3493" s="79"/>
      <c r="E3493" s="79"/>
      <c r="F3493" s="79"/>
      <c r="G3493" s="79"/>
      <c r="H3493" s="79"/>
      <c r="I3493" s="79"/>
      <c r="J3493" s="79"/>
      <c r="K3493" s="79"/>
      <c r="L3493" s="79"/>
    </row>
    <row r="3494" spans="1:12">
      <c r="A3494" s="79"/>
      <c r="B3494" s="79"/>
      <c r="C3494" s="79"/>
      <c r="D3494" s="79"/>
      <c r="E3494" s="79"/>
      <c r="F3494" s="79"/>
      <c r="G3494" s="79"/>
      <c r="H3494" s="79"/>
      <c r="I3494" s="79"/>
      <c r="J3494" s="79"/>
      <c r="K3494" s="79"/>
      <c r="L3494" s="79"/>
    </row>
    <row r="3495" spans="1:12">
      <c r="A3495" s="79"/>
      <c r="B3495" s="79"/>
      <c r="C3495" s="79"/>
      <c r="D3495" s="79"/>
      <c r="E3495" s="79"/>
      <c r="F3495" s="79"/>
      <c r="G3495" s="79"/>
      <c r="H3495" s="79"/>
      <c r="I3495" s="79"/>
      <c r="J3495" s="79"/>
      <c r="K3495" s="79"/>
      <c r="L3495" s="79"/>
    </row>
    <row r="3496" spans="1:12">
      <c r="A3496" s="79"/>
      <c r="B3496" s="79"/>
      <c r="C3496" s="79"/>
      <c r="D3496" s="79"/>
      <c r="E3496" s="79"/>
      <c r="F3496" s="79"/>
      <c r="G3496" s="79"/>
      <c r="H3496" s="79"/>
      <c r="I3496" s="79"/>
      <c r="J3496" s="79"/>
      <c r="K3496" s="79"/>
      <c r="L3496" s="79"/>
    </row>
    <row r="3497" spans="1:12">
      <c r="A3497" s="79"/>
      <c r="B3497" s="79"/>
      <c r="C3497" s="79"/>
      <c r="D3497" s="79"/>
      <c r="E3497" s="79"/>
      <c r="F3497" s="79"/>
      <c r="G3497" s="79"/>
      <c r="H3497" s="79"/>
      <c r="I3497" s="79"/>
      <c r="J3497" s="79"/>
      <c r="K3497" s="79"/>
      <c r="L3497" s="79"/>
    </row>
    <row r="3498" spans="1:12">
      <c r="A3498" s="79"/>
      <c r="B3498" s="79"/>
      <c r="C3498" s="79"/>
      <c r="D3498" s="79"/>
      <c r="E3498" s="79"/>
      <c r="F3498" s="79"/>
      <c r="G3498" s="79"/>
      <c r="H3498" s="79"/>
      <c r="I3498" s="79"/>
      <c r="J3498" s="79"/>
      <c r="K3498" s="79"/>
      <c r="L3498" s="79"/>
    </row>
    <row r="3499" spans="1:12">
      <c r="A3499" s="79"/>
      <c r="B3499" s="79"/>
      <c r="C3499" s="79"/>
      <c r="D3499" s="79"/>
      <c r="E3499" s="79"/>
      <c r="F3499" s="79"/>
      <c r="G3499" s="79"/>
      <c r="H3499" s="79"/>
      <c r="I3499" s="79"/>
      <c r="J3499" s="79"/>
      <c r="K3499" s="79"/>
      <c r="L3499" s="79"/>
    </row>
    <row r="3500" spans="1:12">
      <c r="A3500" s="79"/>
      <c r="B3500" s="79"/>
      <c r="C3500" s="79"/>
      <c r="D3500" s="79"/>
      <c r="E3500" s="79"/>
      <c r="F3500" s="79"/>
      <c r="G3500" s="79"/>
      <c r="H3500" s="79"/>
      <c r="I3500" s="79"/>
      <c r="J3500" s="79"/>
      <c r="K3500" s="79"/>
      <c r="L3500" s="79"/>
    </row>
    <row r="3501" spans="1:12">
      <c r="A3501" s="79"/>
      <c r="B3501" s="79"/>
      <c r="C3501" s="79"/>
      <c r="D3501" s="79"/>
      <c r="E3501" s="79"/>
      <c r="F3501" s="79"/>
      <c r="G3501" s="79"/>
      <c r="H3501" s="79"/>
      <c r="I3501" s="79"/>
      <c r="J3501" s="79"/>
      <c r="K3501" s="79"/>
      <c r="L3501" s="79"/>
    </row>
    <row r="3502" spans="1:12">
      <c r="A3502" s="79"/>
      <c r="B3502" s="79"/>
      <c r="C3502" s="79"/>
      <c r="D3502" s="79"/>
      <c r="E3502" s="79"/>
      <c r="F3502" s="79"/>
      <c r="G3502" s="79"/>
      <c r="H3502" s="79"/>
      <c r="I3502" s="79"/>
      <c r="J3502" s="79"/>
      <c r="K3502" s="79"/>
      <c r="L3502" s="79"/>
    </row>
    <row r="3503" spans="1:12">
      <c r="A3503" s="79"/>
      <c r="B3503" s="79"/>
      <c r="C3503" s="79"/>
      <c r="D3503" s="79"/>
      <c r="E3503" s="79"/>
      <c r="F3503" s="79"/>
      <c r="G3503" s="79"/>
      <c r="H3503" s="79"/>
      <c r="I3503" s="79"/>
      <c r="J3503" s="79"/>
      <c r="K3503" s="79"/>
      <c r="L3503" s="79"/>
    </row>
    <row r="3504" spans="1:12">
      <c r="A3504" s="79"/>
      <c r="B3504" s="79"/>
      <c r="C3504" s="79"/>
      <c r="D3504" s="79"/>
      <c r="E3504" s="79"/>
      <c r="F3504" s="79"/>
      <c r="G3504" s="79"/>
      <c r="H3504" s="79"/>
      <c r="I3504" s="79"/>
      <c r="J3504" s="79"/>
      <c r="K3504" s="79"/>
      <c r="L3504" s="79"/>
    </row>
    <row r="3505" spans="1:12">
      <c r="A3505" s="79"/>
      <c r="B3505" s="79"/>
      <c r="C3505" s="79"/>
      <c r="D3505" s="79"/>
      <c r="E3505" s="79"/>
      <c r="F3505" s="79"/>
      <c r="G3505" s="79"/>
      <c r="H3505" s="79"/>
      <c r="I3505" s="79"/>
      <c r="J3505" s="79"/>
      <c r="K3505" s="79"/>
      <c r="L3505" s="79"/>
    </row>
    <row r="3506" spans="1:12">
      <c r="A3506" s="79"/>
      <c r="B3506" s="79"/>
      <c r="C3506" s="79"/>
      <c r="D3506" s="79"/>
      <c r="E3506" s="79"/>
      <c r="F3506" s="79"/>
      <c r="G3506" s="79"/>
      <c r="H3506" s="79"/>
      <c r="I3506" s="79"/>
      <c r="J3506" s="79"/>
      <c r="K3506" s="79"/>
      <c r="L3506" s="79"/>
    </row>
    <row r="3507" spans="1:12">
      <c r="A3507" s="79"/>
      <c r="B3507" s="79"/>
      <c r="C3507" s="79"/>
      <c r="D3507" s="79"/>
      <c r="E3507" s="79"/>
      <c r="F3507" s="79"/>
      <c r="G3507" s="79"/>
      <c r="H3507" s="79"/>
      <c r="I3507" s="79"/>
      <c r="J3507" s="79"/>
      <c r="K3507" s="79"/>
      <c r="L3507" s="79"/>
    </row>
    <row r="3508" spans="1:12">
      <c r="A3508" s="79"/>
      <c r="B3508" s="79"/>
      <c r="C3508" s="79"/>
      <c r="D3508" s="79"/>
      <c r="E3508" s="79"/>
      <c r="F3508" s="79"/>
      <c r="G3508" s="79"/>
      <c r="H3508" s="79"/>
      <c r="I3508" s="79"/>
      <c r="J3508" s="79"/>
      <c r="K3508" s="79"/>
      <c r="L3508" s="79"/>
    </row>
    <row r="3509" spans="1:12">
      <c r="A3509" s="79"/>
      <c r="B3509" s="79"/>
      <c r="C3509" s="79"/>
      <c r="D3509" s="79"/>
      <c r="E3509" s="79"/>
      <c r="F3509" s="79"/>
      <c r="G3509" s="79"/>
      <c r="H3509" s="79"/>
      <c r="I3509" s="79"/>
      <c r="J3509" s="79"/>
      <c r="K3509" s="79"/>
      <c r="L3509" s="79"/>
    </row>
    <row r="3510" spans="1:12">
      <c r="A3510" s="79"/>
      <c r="B3510" s="79"/>
      <c r="C3510" s="79"/>
      <c r="D3510" s="79"/>
      <c r="E3510" s="79"/>
      <c r="F3510" s="79"/>
      <c r="G3510" s="79"/>
      <c r="H3510" s="79"/>
      <c r="I3510" s="79"/>
      <c r="J3510" s="79"/>
      <c r="K3510" s="79"/>
      <c r="L3510" s="79"/>
    </row>
    <row r="3511" spans="1:12">
      <c r="A3511" s="79"/>
      <c r="B3511" s="79"/>
      <c r="C3511" s="79"/>
      <c r="D3511" s="79"/>
      <c r="E3511" s="79"/>
      <c r="F3511" s="79"/>
      <c r="G3511" s="79"/>
      <c r="H3511" s="79"/>
      <c r="I3511" s="79"/>
      <c r="J3511" s="79"/>
      <c r="K3511" s="79"/>
      <c r="L3511" s="79"/>
    </row>
    <row r="3512" spans="1:12">
      <c r="A3512" s="79"/>
      <c r="B3512" s="79"/>
      <c r="C3512" s="79"/>
      <c r="D3512" s="79"/>
      <c r="E3512" s="79"/>
      <c r="F3512" s="79"/>
      <c r="G3512" s="79"/>
      <c r="H3512" s="79"/>
      <c r="I3512" s="79"/>
      <c r="J3512" s="79"/>
      <c r="K3512" s="79"/>
      <c r="L3512" s="79"/>
    </row>
    <row r="3513" spans="1:12">
      <c r="A3513" s="79"/>
      <c r="B3513" s="79"/>
      <c r="C3513" s="79"/>
      <c r="D3513" s="79"/>
      <c r="E3513" s="79"/>
      <c r="F3513" s="79"/>
      <c r="G3513" s="79"/>
      <c r="H3513" s="79"/>
      <c r="I3513" s="79"/>
      <c r="J3513" s="79"/>
      <c r="K3513" s="79"/>
      <c r="L3513" s="79"/>
    </row>
    <row r="3514" spans="1:12">
      <c r="A3514" s="79"/>
      <c r="B3514" s="79"/>
      <c r="C3514" s="79"/>
      <c r="D3514" s="79"/>
      <c r="E3514" s="79"/>
      <c r="F3514" s="79"/>
      <c r="G3514" s="79"/>
      <c r="H3514" s="79"/>
      <c r="I3514" s="79"/>
      <c r="J3514" s="79"/>
      <c r="K3514" s="79"/>
      <c r="L3514" s="79"/>
    </row>
    <row r="3515" spans="1:12">
      <c r="A3515" s="79"/>
      <c r="B3515" s="79"/>
      <c r="C3515" s="79"/>
      <c r="D3515" s="79"/>
      <c r="E3515" s="79"/>
      <c r="F3515" s="79"/>
      <c r="G3515" s="79"/>
      <c r="H3515" s="79"/>
      <c r="I3515" s="79"/>
      <c r="J3515" s="79"/>
      <c r="K3515" s="79"/>
      <c r="L3515" s="79"/>
    </row>
    <row r="3516" spans="1:12">
      <c r="A3516" s="79"/>
      <c r="B3516" s="79"/>
      <c r="C3516" s="79"/>
      <c r="D3516" s="79"/>
      <c r="E3516" s="79"/>
      <c r="F3516" s="79"/>
      <c r="G3516" s="79"/>
      <c r="H3516" s="79"/>
      <c r="I3516" s="79"/>
      <c r="J3516" s="79"/>
      <c r="K3516" s="79"/>
      <c r="L3516" s="79"/>
    </row>
    <row r="3517" spans="1:12">
      <c r="A3517" s="79"/>
      <c r="B3517" s="79"/>
      <c r="C3517" s="79"/>
      <c r="D3517" s="79"/>
      <c r="E3517" s="79"/>
      <c r="F3517" s="79"/>
      <c r="G3517" s="79"/>
      <c r="H3517" s="79"/>
      <c r="I3517" s="79"/>
      <c r="J3517" s="79"/>
      <c r="K3517" s="79"/>
      <c r="L3517" s="79"/>
    </row>
    <row r="3518" spans="1:12">
      <c r="A3518" s="79"/>
      <c r="B3518" s="79"/>
      <c r="C3518" s="79"/>
      <c r="D3518" s="79"/>
      <c r="E3518" s="79"/>
      <c r="F3518" s="79"/>
      <c r="G3518" s="79"/>
      <c r="H3518" s="79"/>
      <c r="I3518" s="79"/>
      <c r="J3518" s="79"/>
      <c r="K3518" s="79"/>
      <c r="L3518" s="79"/>
    </row>
    <row r="3519" spans="1:12">
      <c r="A3519" s="79"/>
      <c r="B3519" s="79"/>
      <c r="C3519" s="79"/>
      <c r="D3519" s="79"/>
      <c r="E3519" s="79"/>
      <c r="F3519" s="79"/>
      <c r="G3519" s="79"/>
      <c r="H3519" s="79"/>
      <c r="I3519" s="79"/>
      <c r="J3519" s="79"/>
      <c r="K3519" s="79"/>
      <c r="L3519" s="79"/>
    </row>
    <row r="3520" spans="1:12">
      <c r="A3520" s="79"/>
      <c r="B3520" s="79"/>
      <c r="C3520" s="79"/>
      <c r="D3520" s="79"/>
      <c r="E3520" s="79"/>
      <c r="F3520" s="79"/>
      <c r="G3520" s="79"/>
      <c r="H3520" s="79"/>
      <c r="I3520" s="79"/>
      <c r="J3520" s="79"/>
      <c r="K3520" s="79"/>
      <c r="L3520" s="79"/>
    </row>
    <row r="3521" spans="1:12">
      <c r="A3521" s="79"/>
      <c r="B3521" s="79"/>
      <c r="C3521" s="79"/>
      <c r="D3521" s="79"/>
      <c r="E3521" s="79"/>
      <c r="F3521" s="79"/>
      <c r="G3521" s="79"/>
      <c r="H3521" s="79"/>
      <c r="I3521" s="79"/>
      <c r="J3521" s="79"/>
      <c r="K3521" s="79"/>
      <c r="L3521" s="79"/>
    </row>
    <row r="3522" spans="1:12">
      <c r="A3522" s="79"/>
      <c r="B3522" s="79"/>
      <c r="C3522" s="79"/>
      <c r="D3522" s="79"/>
      <c r="E3522" s="79"/>
      <c r="F3522" s="79"/>
      <c r="G3522" s="79"/>
      <c r="H3522" s="79"/>
      <c r="I3522" s="79"/>
      <c r="J3522" s="79"/>
      <c r="K3522" s="79"/>
      <c r="L3522" s="79"/>
    </row>
    <row r="3523" spans="1:12">
      <c r="A3523" s="79"/>
      <c r="B3523" s="79"/>
      <c r="C3523" s="79"/>
      <c r="D3523" s="79"/>
      <c r="E3523" s="79"/>
      <c r="F3523" s="79"/>
      <c r="G3523" s="79"/>
      <c r="H3523" s="79"/>
      <c r="I3523" s="79"/>
      <c r="J3523" s="79"/>
      <c r="K3523" s="79"/>
      <c r="L3523" s="79"/>
    </row>
    <row r="3524" spans="1:12">
      <c r="A3524" s="79"/>
      <c r="B3524" s="79"/>
      <c r="C3524" s="79"/>
      <c r="D3524" s="79"/>
      <c r="E3524" s="79"/>
      <c r="F3524" s="79"/>
      <c r="G3524" s="79"/>
      <c r="H3524" s="79"/>
      <c r="I3524" s="79"/>
      <c r="J3524" s="79"/>
      <c r="K3524" s="79"/>
      <c r="L3524" s="79"/>
    </row>
    <row r="3525" spans="1:12">
      <c r="A3525" s="79"/>
      <c r="B3525" s="79"/>
      <c r="C3525" s="79"/>
      <c r="D3525" s="79"/>
      <c r="E3525" s="79"/>
      <c r="F3525" s="79"/>
      <c r="G3525" s="79"/>
      <c r="H3525" s="79"/>
      <c r="I3525" s="79"/>
      <c r="J3525" s="79"/>
      <c r="K3525" s="79"/>
      <c r="L3525" s="79"/>
    </row>
    <row r="3526" spans="1:12">
      <c r="A3526" s="79"/>
      <c r="B3526" s="79"/>
      <c r="C3526" s="79"/>
      <c r="D3526" s="79"/>
      <c r="E3526" s="79"/>
      <c r="F3526" s="79"/>
      <c r="G3526" s="79"/>
      <c r="H3526" s="79"/>
      <c r="I3526" s="79"/>
      <c r="J3526" s="79"/>
      <c r="K3526" s="79"/>
      <c r="L3526" s="79"/>
    </row>
    <row r="3527" spans="1:12">
      <c r="A3527" s="79"/>
      <c r="B3527" s="79"/>
      <c r="C3527" s="79"/>
      <c r="D3527" s="79"/>
      <c r="E3527" s="79"/>
      <c r="F3527" s="79"/>
      <c r="G3527" s="79"/>
      <c r="H3527" s="79"/>
      <c r="I3527" s="79"/>
      <c r="J3527" s="79"/>
      <c r="K3527" s="79"/>
      <c r="L3527" s="79"/>
    </row>
    <row r="3528" spans="1:12">
      <c r="A3528" s="79"/>
      <c r="B3528" s="79"/>
      <c r="C3528" s="79"/>
      <c r="D3528" s="79"/>
      <c r="E3528" s="79"/>
      <c r="F3528" s="79"/>
      <c r="G3528" s="79"/>
      <c r="H3528" s="79"/>
      <c r="I3528" s="79"/>
      <c r="J3528" s="79"/>
      <c r="K3528" s="79"/>
      <c r="L3528" s="79"/>
    </row>
    <row r="3529" spans="1:12">
      <c r="A3529" s="79"/>
      <c r="B3529" s="79"/>
      <c r="C3529" s="79"/>
      <c r="D3529" s="79"/>
      <c r="E3529" s="79"/>
      <c r="F3529" s="79"/>
      <c r="G3529" s="79"/>
      <c r="H3529" s="79"/>
      <c r="I3529" s="79"/>
      <c r="J3529" s="79"/>
      <c r="K3529" s="79"/>
      <c r="L3529" s="79"/>
    </row>
    <row r="3530" spans="1:12">
      <c r="A3530" s="79"/>
      <c r="B3530" s="79"/>
      <c r="C3530" s="79"/>
      <c r="D3530" s="79"/>
      <c r="E3530" s="79"/>
      <c r="F3530" s="79"/>
      <c r="G3530" s="79"/>
      <c r="H3530" s="79"/>
      <c r="I3530" s="79"/>
      <c r="J3530" s="79"/>
      <c r="K3530" s="79"/>
      <c r="L3530" s="79"/>
    </row>
    <row r="3531" spans="1:12">
      <c r="A3531" s="79"/>
      <c r="B3531" s="79"/>
      <c r="C3531" s="79"/>
      <c r="D3531" s="79"/>
      <c r="E3531" s="79"/>
      <c r="F3531" s="79"/>
      <c r="G3531" s="79"/>
      <c r="H3531" s="79"/>
      <c r="I3531" s="79"/>
      <c r="J3531" s="79"/>
      <c r="K3531" s="79"/>
      <c r="L3531" s="79"/>
    </row>
    <row r="3532" spans="1:12">
      <c r="A3532" s="79"/>
      <c r="B3532" s="79"/>
      <c r="C3532" s="79"/>
      <c r="D3532" s="79"/>
      <c r="E3532" s="79"/>
      <c r="F3532" s="79"/>
      <c r="G3532" s="79"/>
      <c r="H3532" s="79"/>
      <c r="I3532" s="79"/>
      <c r="J3532" s="79"/>
      <c r="K3532" s="79"/>
      <c r="L3532" s="79"/>
    </row>
    <row r="3533" spans="1:12">
      <c r="A3533" s="79"/>
      <c r="B3533" s="79"/>
      <c r="C3533" s="79"/>
      <c r="D3533" s="79"/>
      <c r="E3533" s="79"/>
      <c r="F3533" s="79"/>
      <c r="G3533" s="79"/>
      <c r="H3533" s="79"/>
      <c r="I3533" s="79"/>
      <c r="J3533" s="79"/>
      <c r="K3533" s="79"/>
      <c r="L3533" s="79"/>
    </row>
    <row r="3534" spans="1:12">
      <c r="A3534" s="79"/>
      <c r="B3534" s="79"/>
      <c r="C3534" s="79"/>
      <c r="D3534" s="79"/>
      <c r="E3534" s="79"/>
      <c r="F3534" s="79"/>
      <c r="G3534" s="79"/>
      <c r="H3534" s="79"/>
      <c r="I3534" s="79"/>
      <c r="J3534" s="79"/>
      <c r="K3534" s="79"/>
      <c r="L3534" s="79"/>
    </row>
    <row r="3535" spans="1:12">
      <c r="A3535" s="79"/>
      <c r="B3535" s="79"/>
      <c r="C3535" s="79"/>
      <c r="D3535" s="79"/>
      <c r="E3535" s="79"/>
      <c r="F3535" s="79"/>
      <c r="G3535" s="79"/>
      <c r="H3535" s="79"/>
      <c r="I3535" s="79"/>
      <c r="J3535" s="79"/>
      <c r="K3535" s="79"/>
      <c r="L3535" s="79"/>
    </row>
    <row r="3536" spans="1:12">
      <c r="A3536" s="79"/>
      <c r="B3536" s="79"/>
      <c r="C3536" s="79"/>
      <c r="D3536" s="79"/>
      <c r="E3536" s="79"/>
      <c r="F3536" s="79"/>
      <c r="G3536" s="79"/>
      <c r="H3536" s="79"/>
      <c r="I3536" s="79"/>
      <c r="J3536" s="79"/>
      <c r="K3536" s="79"/>
      <c r="L3536" s="79"/>
    </row>
    <row r="3537" spans="1:12">
      <c r="A3537" s="79"/>
      <c r="B3537" s="79"/>
      <c r="C3537" s="79"/>
      <c r="D3537" s="79"/>
      <c r="E3537" s="79"/>
      <c r="F3537" s="79"/>
      <c r="G3537" s="79"/>
      <c r="H3537" s="79"/>
      <c r="I3537" s="79"/>
      <c r="J3537" s="79"/>
      <c r="K3537" s="79"/>
      <c r="L3537" s="79"/>
    </row>
    <row r="3538" spans="1:12">
      <c r="A3538" s="79"/>
      <c r="B3538" s="79"/>
      <c r="C3538" s="79"/>
      <c r="D3538" s="79"/>
      <c r="E3538" s="79"/>
      <c r="F3538" s="79"/>
      <c r="G3538" s="79"/>
      <c r="H3538" s="79"/>
      <c r="I3538" s="79"/>
      <c r="J3538" s="79"/>
      <c r="K3538" s="79"/>
      <c r="L3538" s="79"/>
    </row>
    <row r="3539" spans="1:12">
      <c r="A3539" s="79"/>
      <c r="B3539" s="79"/>
      <c r="C3539" s="79"/>
      <c r="D3539" s="79"/>
      <c r="E3539" s="79"/>
      <c r="F3539" s="79"/>
      <c r="G3539" s="79"/>
      <c r="H3539" s="79"/>
      <c r="I3539" s="79"/>
      <c r="J3539" s="79"/>
      <c r="K3539" s="79"/>
      <c r="L3539" s="79"/>
    </row>
    <row r="3540" spans="1:12">
      <c r="A3540" s="79"/>
      <c r="B3540" s="79"/>
      <c r="C3540" s="79"/>
      <c r="D3540" s="79"/>
      <c r="E3540" s="79"/>
      <c r="F3540" s="79"/>
      <c r="G3540" s="79"/>
      <c r="H3540" s="79"/>
      <c r="I3540" s="79"/>
      <c r="J3540" s="79"/>
      <c r="K3540" s="79"/>
      <c r="L3540" s="79"/>
    </row>
    <row r="3541" spans="1:12">
      <c r="A3541" s="79"/>
      <c r="B3541" s="79"/>
      <c r="C3541" s="79"/>
      <c r="D3541" s="79"/>
      <c r="E3541" s="79"/>
      <c r="F3541" s="79"/>
      <c r="G3541" s="79"/>
      <c r="H3541" s="79"/>
      <c r="I3541" s="79"/>
      <c r="J3541" s="79"/>
      <c r="K3541" s="79"/>
      <c r="L3541" s="79"/>
    </row>
    <row r="3542" spans="1:12">
      <c r="A3542" s="79"/>
      <c r="B3542" s="79"/>
      <c r="C3542" s="79"/>
      <c r="D3542" s="79"/>
      <c r="E3542" s="79"/>
      <c r="F3542" s="79"/>
      <c r="G3542" s="79"/>
      <c r="H3542" s="79"/>
      <c r="I3542" s="79"/>
      <c r="J3542" s="79"/>
      <c r="K3542" s="79"/>
      <c r="L3542" s="79"/>
    </row>
    <row r="3543" spans="1:12">
      <c r="A3543" s="79"/>
      <c r="B3543" s="79"/>
      <c r="C3543" s="79"/>
      <c r="D3543" s="79"/>
      <c r="E3543" s="79"/>
      <c r="F3543" s="79"/>
      <c r="G3543" s="79"/>
      <c r="H3543" s="79"/>
      <c r="I3543" s="79"/>
      <c r="J3543" s="79"/>
      <c r="K3543" s="79"/>
      <c r="L3543" s="79"/>
    </row>
    <row r="3544" spans="1:12">
      <c r="A3544" s="79"/>
      <c r="B3544" s="79"/>
      <c r="C3544" s="79"/>
      <c r="D3544" s="79"/>
      <c r="E3544" s="79"/>
      <c r="F3544" s="79"/>
      <c r="G3544" s="79"/>
      <c r="H3544" s="79"/>
      <c r="I3544" s="79"/>
      <c r="J3544" s="79"/>
      <c r="K3544" s="79"/>
      <c r="L3544" s="79"/>
    </row>
    <row r="3545" spans="1:12">
      <c r="A3545" s="79"/>
      <c r="B3545" s="79"/>
      <c r="C3545" s="79"/>
      <c r="D3545" s="79"/>
      <c r="E3545" s="79"/>
      <c r="F3545" s="79"/>
      <c r="G3545" s="79"/>
      <c r="H3545" s="79"/>
      <c r="I3545" s="79"/>
      <c r="J3545" s="79"/>
      <c r="K3545" s="79"/>
      <c r="L3545" s="79"/>
    </row>
    <row r="3546" spans="1:12">
      <c r="A3546" s="79"/>
      <c r="B3546" s="79"/>
      <c r="C3546" s="79"/>
      <c r="D3546" s="79"/>
      <c r="E3546" s="79"/>
      <c r="F3546" s="79"/>
      <c r="G3546" s="79"/>
      <c r="H3546" s="79"/>
      <c r="I3546" s="79"/>
      <c r="J3546" s="79"/>
      <c r="K3546" s="79"/>
      <c r="L3546" s="79"/>
    </row>
    <row r="3547" spans="1:12">
      <c r="A3547" s="79"/>
      <c r="B3547" s="79"/>
      <c r="C3547" s="79"/>
      <c r="D3547" s="79"/>
      <c r="E3547" s="79"/>
      <c r="F3547" s="79"/>
      <c r="G3547" s="79"/>
      <c r="H3547" s="79"/>
      <c r="I3547" s="79"/>
      <c r="J3547" s="79"/>
      <c r="K3547" s="79"/>
      <c r="L3547" s="79"/>
    </row>
    <row r="3548" spans="1:12">
      <c r="A3548" s="79"/>
      <c r="B3548" s="79"/>
      <c r="C3548" s="79"/>
      <c r="D3548" s="79"/>
      <c r="E3548" s="79"/>
      <c r="F3548" s="79"/>
      <c r="G3548" s="79"/>
      <c r="H3548" s="79"/>
      <c r="I3548" s="79"/>
      <c r="J3548" s="79"/>
      <c r="K3548" s="79"/>
      <c r="L3548" s="79"/>
    </row>
    <row r="3549" spans="1:12">
      <c r="A3549" s="79"/>
      <c r="B3549" s="79"/>
      <c r="C3549" s="79"/>
      <c r="D3549" s="79"/>
      <c r="E3549" s="79"/>
      <c r="F3549" s="79"/>
      <c r="G3549" s="79"/>
      <c r="H3549" s="79"/>
      <c r="I3549" s="79"/>
      <c r="J3549" s="79"/>
      <c r="K3549" s="79"/>
      <c r="L3549" s="79"/>
    </row>
    <row r="3550" spans="1:12">
      <c r="A3550" s="79"/>
      <c r="B3550" s="79"/>
      <c r="C3550" s="79"/>
      <c r="D3550" s="79"/>
      <c r="E3550" s="79"/>
      <c r="F3550" s="79"/>
      <c r="G3550" s="79"/>
      <c r="H3550" s="79"/>
      <c r="I3550" s="79"/>
      <c r="J3550" s="79"/>
      <c r="K3550" s="79"/>
      <c r="L3550" s="79"/>
    </row>
    <row r="3551" spans="1:12">
      <c r="A3551" s="79"/>
      <c r="B3551" s="79"/>
      <c r="C3551" s="79"/>
      <c r="D3551" s="79"/>
      <c r="E3551" s="79"/>
      <c r="F3551" s="79"/>
      <c r="G3551" s="79"/>
      <c r="H3551" s="79"/>
      <c r="I3551" s="79"/>
      <c r="J3551" s="79"/>
      <c r="K3551" s="79"/>
      <c r="L3551" s="79"/>
    </row>
    <row r="3552" spans="1:12">
      <c r="A3552" s="79"/>
      <c r="B3552" s="79"/>
      <c r="C3552" s="79"/>
      <c r="D3552" s="79"/>
      <c r="E3552" s="79"/>
      <c r="F3552" s="79"/>
      <c r="G3552" s="79"/>
      <c r="H3552" s="79"/>
      <c r="I3552" s="79"/>
      <c r="J3552" s="79"/>
      <c r="K3552" s="79"/>
      <c r="L3552" s="79"/>
    </row>
    <row r="3553" spans="1:12">
      <c r="A3553" s="79"/>
      <c r="B3553" s="79"/>
      <c r="C3553" s="79"/>
      <c r="D3553" s="79"/>
      <c r="E3553" s="79"/>
      <c r="F3553" s="79"/>
      <c r="G3553" s="79"/>
      <c r="H3553" s="79"/>
      <c r="I3553" s="79"/>
      <c r="J3553" s="79"/>
      <c r="K3553" s="79"/>
      <c r="L3553" s="79"/>
    </row>
    <row r="3554" spans="1:12">
      <c r="A3554" s="79"/>
      <c r="B3554" s="79"/>
      <c r="C3554" s="79"/>
      <c r="D3554" s="79"/>
      <c r="E3554" s="79"/>
      <c r="F3554" s="79"/>
      <c r="G3554" s="79"/>
      <c r="H3554" s="79"/>
      <c r="I3554" s="79"/>
      <c r="J3554" s="79"/>
      <c r="K3554" s="79"/>
      <c r="L3554" s="79"/>
    </row>
    <row r="3555" spans="1:12">
      <c r="A3555" s="79"/>
      <c r="B3555" s="79"/>
      <c r="C3555" s="79"/>
      <c r="D3555" s="79"/>
      <c r="E3555" s="79"/>
      <c r="F3555" s="79"/>
      <c r="G3555" s="79"/>
      <c r="H3555" s="79"/>
      <c r="I3555" s="79"/>
      <c r="J3555" s="79"/>
      <c r="K3555" s="79"/>
      <c r="L3555" s="79"/>
    </row>
    <row r="3556" spans="1:12">
      <c r="A3556" s="79"/>
      <c r="B3556" s="79"/>
      <c r="C3556" s="79"/>
      <c r="D3556" s="79"/>
      <c r="E3556" s="79"/>
      <c r="F3556" s="79"/>
      <c r="G3556" s="79"/>
      <c r="H3556" s="79"/>
      <c r="I3556" s="79"/>
      <c r="J3556" s="79"/>
      <c r="K3556" s="79"/>
      <c r="L3556" s="79"/>
    </row>
    <row r="3557" spans="1:12">
      <c r="A3557" s="79"/>
      <c r="B3557" s="79"/>
      <c r="C3557" s="79"/>
      <c r="D3557" s="79"/>
      <c r="E3557" s="79"/>
      <c r="F3557" s="79"/>
      <c r="G3557" s="79"/>
      <c r="H3557" s="79"/>
      <c r="I3557" s="79"/>
      <c r="J3557" s="79"/>
      <c r="K3557" s="79"/>
      <c r="L3557" s="79"/>
    </row>
    <row r="3558" spans="1:12">
      <c r="A3558" s="79"/>
      <c r="B3558" s="79"/>
      <c r="C3558" s="79"/>
      <c r="D3558" s="79"/>
      <c r="E3558" s="79"/>
      <c r="F3558" s="79"/>
      <c r="G3558" s="79"/>
      <c r="H3558" s="79"/>
      <c r="I3558" s="79"/>
      <c r="J3558" s="79"/>
      <c r="K3558" s="79"/>
      <c r="L3558" s="79"/>
    </row>
    <row r="3559" spans="1:12">
      <c r="A3559" s="79"/>
      <c r="B3559" s="79"/>
      <c r="C3559" s="79"/>
      <c r="D3559" s="79"/>
      <c r="E3559" s="79"/>
      <c r="F3559" s="79"/>
      <c r="G3559" s="79"/>
      <c r="H3559" s="79"/>
      <c r="I3559" s="79"/>
      <c r="J3559" s="79"/>
      <c r="K3559" s="79"/>
      <c r="L3559" s="79"/>
    </row>
    <row r="3560" spans="1:12">
      <c r="A3560" s="79"/>
      <c r="B3560" s="79"/>
      <c r="C3560" s="79"/>
      <c r="D3560" s="79"/>
      <c r="E3560" s="79"/>
      <c r="F3560" s="79"/>
      <c r="G3560" s="79"/>
      <c r="H3560" s="79"/>
      <c r="I3560" s="79"/>
      <c r="J3560" s="79"/>
      <c r="K3560" s="79"/>
      <c r="L3560" s="79"/>
    </row>
    <row r="3561" spans="1:12">
      <c r="A3561" s="79"/>
      <c r="B3561" s="79"/>
      <c r="C3561" s="79"/>
      <c r="D3561" s="79"/>
      <c r="E3561" s="79"/>
      <c r="F3561" s="79"/>
      <c r="G3561" s="79"/>
      <c r="H3561" s="79"/>
      <c r="I3561" s="79"/>
      <c r="J3561" s="79"/>
      <c r="K3561" s="79"/>
      <c r="L3561" s="79"/>
    </row>
    <row r="3562" spans="1:12">
      <c r="A3562" s="79"/>
      <c r="B3562" s="79"/>
      <c r="C3562" s="79"/>
      <c r="D3562" s="79"/>
      <c r="E3562" s="79"/>
      <c r="F3562" s="79"/>
      <c r="G3562" s="79"/>
      <c r="H3562" s="79"/>
      <c r="I3562" s="79"/>
      <c r="J3562" s="79"/>
      <c r="K3562" s="79"/>
      <c r="L3562" s="79"/>
    </row>
    <row r="3563" spans="1:12">
      <c r="A3563" s="79"/>
      <c r="B3563" s="79"/>
      <c r="C3563" s="79"/>
      <c r="D3563" s="79"/>
      <c r="E3563" s="79"/>
      <c r="F3563" s="79"/>
      <c r="G3563" s="79"/>
      <c r="H3563" s="79"/>
      <c r="I3563" s="79"/>
      <c r="J3563" s="79"/>
      <c r="K3563" s="79"/>
      <c r="L3563" s="79"/>
    </row>
    <row r="3564" spans="1:12">
      <c r="A3564" s="79"/>
      <c r="B3564" s="79"/>
      <c r="C3564" s="79"/>
      <c r="D3564" s="79"/>
      <c r="E3564" s="79"/>
      <c r="F3564" s="79"/>
      <c r="G3564" s="79"/>
      <c r="H3564" s="79"/>
      <c r="I3564" s="79"/>
      <c r="J3564" s="79"/>
      <c r="K3564" s="79"/>
      <c r="L3564" s="79"/>
    </row>
    <row r="3565" spans="1:12">
      <c r="A3565" s="79"/>
      <c r="B3565" s="79"/>
      <c r="C3565" s="79"/>
      <c r="D3565" s="79"/>
      <c r="E3565" s="79"/>
      <c r="F3565" s="79"/>
      <c r="G3565" s="79"/>
      <c r="H3565" s="79"/>
      <c r="I3565" s="79"/>
      <c r="J3565" s="79"/>
      <c r="K3565" s="79"/>
      <c r="L3565" s="79"/>
    </row>
    <row r="3566" spans="1:12">
      <c r="A3566" s="79"/>
      <c r="B3566" s="79"/>
      <c r="C3566" s="79"/>
      <c r="D3566" s="79"/>
      <c r="E3566" s="79"/>
      <c r="F3566" s="79"/>
      <c r="G3566" s="79"/>
      <c r="H3566" s="79"/>
      <c r="I3566" s="79"/>
      <c r="J3566" s="79"/>
      <c r="K3566" s="79"/>
      <c r="L3566" s="79"/>
    </row>
    <row r="3567" spans="1:12">
      <c r="A3567" s="79"/>
      <c r="B3567" s="79"/>
      <c r="C3567" s="79"/>
      <c r="D3567" s="79"/>
      <c r="E3567" s="79"/>
      <c r="F3567" s="79"/>
      <c r="G3567" s="79"/>
      <c r="H3567" s="79"/>
      <c r="I3567" s="79"/>
      <c r="J3567" s="79"/>
      <c r="K3567" s="79"/>
      <c r="L3567" s="79"/>
    </row>
    <row r="3568" spans="1:12">
      <c r="A3568" s="79"/>
      <c r="B3568" s="79"/>
      <c r="C3568" s="79"/>
      <c r="D3568" s="79"/>
      <c r="E3568" s="79"/>
      <c r="F3568" s="79"/>
      <c r="G3568" s="79"/>
      <c r="H3568" s="79"/>
      <c r="I3568" s="79"/>
      <c r="J3568" s="79"/>
      <c r="K3568" s="79"/>
      <c r="L3568" s="79"/>
    </row>
    <row r="3569" spans="1:12">
      <c r="A3569" s="79"/>
      <c r="B3569" s="79"/>
      <c r="C3569" s="79"/>
      <c r="D3569" s="79"/>
      <c r="E3569" s="79"/>
      <c r="F3569" s="79"/>
      <c r="G3569" s="79"/>
      <c r="H3569" s="79"/>
      <c r="I3569" s="79"/>
      <c r="J3569" s="79"/>
      <c r="K3569" s="79"/>
      <c r="L3569" s="79"/>
    </row>
    <row r="3570" spans="1:12">
      <c r="A3570" s="79"/>
      <c r="B3570" s="79"/>
      <c r="C3570" s="79"/>
      <c r="D3570" s="79"/>
      <c r="E3570" s="79"/>
      <c r="F3570" s="79"/>
      <c r="G3570" s="79"/>
      <c r="H3570" s="79"/>
      <c r="I3570" s="79"/>
      <c r="J3570" s="79"/>
      <c r="K3570" s="79"/>
      <c r="L3570" s="79"/>
    </row>
    <row r="3571" spans="1:12">
      <c r="A3571" s="79"/>
      <c r="B3571" s="79"/>
      <c r="C3571" s="79"/>
      <c r="D3571" s="79"/>
      <c r="E3571" s="79"/>
      <c r="F3571" s="79"/>
      <c r="G3571" s="79"/>
      <c r="H3571" s="79"/>
      <c r="I3571" s="79"/>
      <c r="J3571" s="79"/>
      <c r="K3571" s="79"/>
      <c r="L3571" s="79"/>
    </row>
    <row r="3572" spans="1:12">
      <c r="A3572" s="79"/>
      <c r="B3572" s="79"/>
      <c r="C3572" s="79"/>
      <c r="D3572" s="79"/>
      <c r="E3572" s="79"/>
      <c r="F3572" s="79"/>
      <c r="G3572" s="79"/>
      <c r="H3572" s="79"/>
      <c r="I3572" s="79"/>
      <c r="J3572" s="79"/>
      <c r="K3572" s="79"/>
      <c r="L3572" s="79"/>
    </row>
    <row r="3573" spans="1:12">
      <c r="A3573" s="79"/>
      <c r="B3573" s="79"/>
      <c r="C3573" s="79"/>
      <c r="D3573" s="79"/>
      <c r="E3573" s="79"/>
      <c r="F3573" s="79"/>
      <c r="G3573" s="79"/>
      <c r="H3573" s="79"/>
      <c r="I3573" s="79"/>
      <c r="J3573" s="79"/>
      <c r="K3573" s="79"/>
      <c r="L3573" s="79"/>
    </row>
    <row r="3574" spans="1:12">
      <c r="A3574" s="79"/>
      <c r="B3574" s="79"/>
      <c r="C3574" s="79"/>
      <c r="D3574" s="79"/>
      <c r="E3574" s="79"/>
      <c r="F3574" s="79"/>
      <c r="G3574" s="79"/>
      <c r="H3574" s="79"/>
      <c r="I3574" s="79"/>
      <c r="J3574" s="79"/>
      <c r="K3574" s="79"/>
      <c r="L3574" s="79"/>
    </row>
    <row r="3575" spans="1:12">
      <c r="A3575" s="79"/>
      <c r="B3575" s="79"/>
      <c r="C3575" s="79"/>
      <c r="D3575" s="79"/>
      <c r="E3575" s="79"/>
      <c r="F3575" s="79"/>
      <c r="G3575" s="79"/>
      <c r="H3575" s="79"/>
      <c r="I3575" s="79"/>
      <c r="J3575" s="79"/>
      <c r="K3575" s="79"/>
      <c r="L3575" s="79"/>
    </row>
    <row r="3576" spans="1:12">
      <c r="A3576" s="79"/>
      <c r="B3576" s="79"/>
      <c r="C3576" s="79"/>
      <c r="D3576" s="79"/>
      <c r="E3576" s="79"/>
      <c r="F3576" s="79"/>
      <c r="G3576" s="79"/>
      <c r="H3576" s="79"/>
      <c r="I3576" s="79"/>
      <c r="J3576" s="79"/>
      <c r="K3576" s="79"/>
      <c r="L3576" s="79"/>
    </row>
    <row r="3577" spans="1:12">
      <c r="A3577" s="79"/>
      <c r="B3577" s="79"/>
      <c r="C3577" s="79"/>
      <c r="D3577" s="79"/>
      <c r="E3577" s="79"/>
      <c r="F3577" s="79"/>
      <c r="G3577" s="79"/>
      <c r="H3577" s="79"/>
      <c r="I3577" s="79"/>
      <c r="J3577" s="79"/>
      <c r="K3577" s="79"/>
      <c r="L3577" s="79"/>
    </row>
    <row r="3578" spans="1:12">
      <c r="A3578" s="79"/>
      <c r="B3578" s="79"/>
      <c r="C3578" s="79"/>
      <c r="D3578" s="79"/>
      <c r="E3578" s="79"/>
      <c r="F3578" s="79"/>
      <c r="G3578" s="79"/>
      <c r="H3578" s="79"/>
      <c r="I3578" s="79"/>
      <c r="J3578" s="79"/>
      <c r="K3578" s="79"/>
      <c r="L3578" s="79"/>
    </row>
    <row r="3579" spans="1:12">
      <c r="A3579" s="79"/>
      <c r="B3579" s="79"/>
      <c r="C3579" s="79"/>
      <c r="D3579" s="79"/>
      <c r="E3579" s="79"/>
      <c r="F3579" s="79"/>
      <c r="G3579" s="79"/>
      <c r="H3579" s="79"/>
      <c r="I3579" s="79"/>
      <c r="J3579" s="79"/>
      <c r="K3579" s="79"/>
      <c r="L3579" s="79"/>
    </row>
    <row r="3580" spans="1:12">
      <c r="A3580" s="79"/>
      <c r="B3580" s="79"/>
      <c r="C3580" s="79"/>
      <c r="D3580" s="79"/>
      <c r="E3580" s="79"/>
      <c r="F3580" s="79"/>
      <c r="G3580" s="79"/>
      <c r="H3580" s="79"/>
      <c r="I3580" s="79"/>
      <c r="J3580" s="79"/>
      <c r="K3580" s="79"/>
      <c r="L3580" s="79"/>
    </row>
    <row r="3581" spans="1:12">
      <c r="A3581" s="79"/>
      <c r="B3581" s="79"/>
      <c r="C3581" s="79"/>
      <c r="D3581" s="79"/>
      <c r="E3581" s="79"/>
      <c r="F3581" s="79"/>
      <c r="G3581" s="79"/>
      <c r="H3581" s="79"/>
      <c r="I3581" s="79"/>
      <c r="J3581" s="79"/>
      <c r="K3581" s="79"/>
      <c r="L3581" s="79"/>
    </row>
    <row r="3582" spans="1:12">
      <c r="A3582" s="79"/>
      <c r="B3582" s="79"/>
      <c r="C3582" s="79"/>
      <c r="D3582" s="79"/>
      <c r="E3582" s="79"/>
      <c r="F3582" s="79"/>
      <c r="G3582" s="79"/>
      <c r="H3582" s="79"/>
      <c r="I3582" s="79"/>
      <c r="J3582" s="79"/>
      <c r="K3582" s="79"/>
      <c r="L3582" s="79"/>
    </row>
    <row r="3583" spans="1:12">
      <c r="A3583" s="79"/>
      <c r="B3583" s="79"/>
      <c r="C3583" s="79"/>
      <c r="D3583" s="79"/>
      <c r="E3583" s="79"/>
      <c r="F3583" s="79"/>
      <c r="G3583" s="79"/>
      <c r="H3583" s="79"/>
      <c r="I3583" s="79"/>
      <c r="J3583" s="79"/>
      <c r="K3583" s="79"/>
      <c r="L3583" s="79"/>
    </row>
    <row r="3584" spans="1:12">
      <c r="A3584" s="79"/>
      <c r="B3584" s="79"/>
      <c r="C3584" s="79"/>
      <c r="D3584" s="79"/>
      <c r="E3584" s="79"/>
      <c r="F3584" s="79"/>
      <c r="G3584" s="79"/>
      <c r="H3584" s="79"/>
      <c r="I3584" s="79"/>
      <c r="J3584" s="79"/>
      <c r="K3584" s="79"/>
      <c r="L3584" s="79"/>
    </row>
    <row r="3585" spans="1:12">
      <c r="A3585" s="79"/>
      <c r="B3585" s="79"/>
      <c r="C3585" s="79"/>
      <c r="D3585" s="79"/>
      <c r="E3585" s="79"/>
      <c r="F3585" s="79"/>
      <c r="G3585" s="79"/>
      <c r="H3585" s="79"/>
      <c r="I3585" s="79"/>
      <c r="J3585" s="79"/>
      <c r="K3585" s="79"/>
      <c r="L3585" s="79"/>
    </row>
    <row r="3586" spans="1:12">
      <c r="A3586" s="79"/>
      <c r="B3586" s="79"/>
      <c r="C3586" s="79"/>
      <c r="D3586" s="79"/>
      <c r="E3586" s="79"/>
      <c r="F3586" s="79"/>
      <c r="G3586" s="79"/>
      <c r="H3586" s="79"/>
      <c r="I3586" s="79"/>
      <c r="J3586" s="79"/>
      <c r="K3586" s="79"/>
      <c r="L3586" s="79"/>
    </row>
    <row r="3587" spans="1:12">
      <c r="A3587" s="79"/>
      <c r="B3587" s="79"/>
      <c r="C3587" s="79"/>
      <c r="D3587" s="79"/>
      <c r="E3587" s="79"/>
      <c r="F3587" s="79"/>
      <c r="G3587" s="79"/>
      <c r="H3587" s="79"/>
      <c r="I3587" s="79"/>
      <c r="J3587" s="79"/>
      <c r="K3587" s="79"/>
      <c r="L3587" s="79"/>
    </row>
    <row r="3588" spans="1:12">
      <c r="A3588" s="79"/>
      <c r="B3588" s="79"/>
      <c r="C3588" s="79"/>
      <c r="D3588" s="79"/>
      <c r="E3588" s="79"/>
      <c r="F3588" s="79"/>
      <c r="G3588" s="79"/>
      <c r="H3588" s="79"/>
      <c r="I3588" s="79"/>
      <c r="J3588" s="79"/>
      <c r="K3588" s="79"/>
      <c r="L3588" s="79"/>
    </row>
    <row r="3589" spans="1:12">
      <c r="A3589" s="79"/>
      <c r="B3589" s="79"/>
      <c r="C3589" s="79"/>
      <c r="D3589" s="79"/>
      <c r="E3589" s="79"/>
      <c r="F3589" s="79"/>
      <c r="G3589" s="79"/>
      <c r="H3589" s="79"/>
      <c r="I3589" s="79"/>
      <c r="J3589" s="79"/>
      <c r="K3589" s="79"/>
      <c r="L3589" s="79"/>
    </row>
    <row r="3590" spans="1:12">
      <c r="A3590" s="79"/>
      <c r="B3590" s="79"/>
      <c r="C3590" s="79"/>
      <c r="D3590" s="79"/>
      <c r="E3590" s="79"/>
      <c r="F3590" s="79"/>
      <c r="G3590" s="79"/>
      <c r="H3590" s="79"/>
      <c r="I3590" s="79"/>
      <c r="J3590" s="79"/>
      <c r="K3590" s="79"/>
      <c r="L3590" s="79"/>
    </row>
    <row r="3591" spans="1:12">
      <c r="A3591" s="79"/>
      <c r="B3591" s="79"/>
      <c r="C3591" s="79"/>
      <c r="D3591" s="79"/>
      <c r="E3591" s="79"/>
      <c r="F3591" s="79"/>
      <c r="G3591" s="79"/>
      <c r="H3591" s="79"/>
      <c r="I3591" s="79"/>
      <c r="J3591" s="79"/>
      <c r="K3591" s="79"/>
      <c r="L3591" s="79"/>
    </row>
    <row r="3592" spans="1:12">
      <c r="A3592" s="79"/>
      <c r="B3592" s="79"/>
      <c r="C3592" s="79"/>
      <c r="D3592" s="79"/>
      <c r="E3592" s="79"/>
      <c r="F3592" s="79"/>
      <c r="G3592" s="79"/>
      <c r="H3592" s="79"/>
      <c r="I3592" s="79"/>
      <c r="J3592" s="79"/>
      <c r="K3592" s="79"/>
      <c r="L3592" s="79"/>
    </row>
    <row r="3593" spans="1:12">
      <c r="A3593" s="79"/>
      <c r="B3593" s="79"/>
      <c r="C3593" s="79"/>
      <c r="D3593" s="79"/>
      <c r="E3593" s="79"/>
      <c r="F3593" s="79"/>
      <c r="G3593" s="79"/>
      <c r="H3593" s="79"/>
      <c r="I3593" s="79"/>
      <c r="J3593" s="79"/>
      <c r="K3593" s="79"/>
      <c r="L3593" s="79"/>
    </row>
    <row r="3594" spans="1:12">
      <c r="A3594" s="79"/>
      <c r="B3594" s="79"/>
      <c r="C3594" s="79"/>
      <c r="D3594" s="79"/>
      <c r="E3594" s="79"/>
      <c r="F3594" s="79"/>
      <c r="G3594" s="79"/>
      <c r="H3594" s="79"/>
      <c r="I3594" s="79"/>
      <c r="J3594" s="79"/>
      <c r="K3594" s="79"/>
      <c r="L3594" s="79"/>
    </row>
    <row r="3595" spans="1:12">
      <c r="A3595" s="79"/>
      <c r="B3595" s="79"/>
      <c r="C3595" s="79"/>
      <c r="D3595" s="79"/>
      <c r="E3595" s="79"/>
      <c r="F3595" s="79"/>
      <c r="G3595" s="79"/>
      <c r="H3595" s="79"/>
      <c r="I3595" s="79"/>
      <c r="J3595" s="79"/>
      <c r="K3595" s="79"/>
      <c r="L3595" s="79"/>
    </row>
    <row r="3596" spans="1:12">
      <c r="A3596" s="79"/>
      <c r="B3596" s="79"/>
      <c r="C3596" s="79"/>
      <c r="D3596" s="79"/>
      <c r="E3596" s="79"/>
      <c r="F3596" s="79"/>
      <c r="G3596" s="79"/>
      <c r="H3596" s="79"/>
      <c r="I3596" s="79"/>
      <c r="J3596" s="79"/>
      <c r="K3596" s="79"/>
      <c r="L3596" s="79"/>
    </row>
    <row r="3597" spans="1:12">
      <c r="A3597" s="79"/>
      <c r="B3597" s="79"/>
      <c r="C3597" s="79"/>
      <c r="D3597" s="79"/>
      <c r="E3597" s="79"/>
      <c r="F3597" s="79"/>
      <c r="G3597" s="79"/>
      <c r="H3597" s="79"/>
      <c r="I3597" s="79"/>
      <c r="J3597" s="79"/>
      <c r="K3597" s="79"/>
      <c r="L3597" s="79"/>
    </row>
    <row r="3598" spans="1:12">
      <c r="A3598" s="79"/>
      <c r="B3598" s="79"/>
      <c r="C3598" s="79"/>
      <c r="D3598" s="79"/>
      <c r="E3598" s="79"/>
      <c r="F3598" s="79"/>
      <c r="G3598" s="79"/>
      <c r="H3598" s="79"/>
      <c r="I3598" s="79"/>
      <c r="J3598" s="79"/>
      <c r="K3598" s="79"/>
      <c r="L3598" s="79"/>
    </row>
    <row r="3599" spans="1:12">
      <c r="A3599" s="79"/>
      <c r="B3599" s="79"/>
      <c r="C3599" s="79"/>
      <c r="D3599" s="79"/>
      <c r="E3599" s="79"/>
      <c r="F3599" s="79"/>
      <c r="G3599" s="79"/>
      <c r="H3599" s="79"/>
      <c r="I3599" s="79"/>
      <c r="J3599" s="79"/>
      <c r="K3599" s="79"/>
      <c r="L3599" s="79"/>
    </row>
    <row r="3600" spans="1:12">
      <c r="A3600" s="79"/>
      <c r="B3600" s="79"/>
      <c r="C3600" s="79"/>
      <c r="D3600" s="79"/>
      <c r="E3600" s="79"/>
      <c r="F3600" s="79"/>
      <c r="G3600" s="79"/>
      <c r="H3600" s="79"/>
      <c r="I3600" s="79"/>
      <c r="J3600" s="79"/>
      <c r="K3600" s="79"/>
      <c r="L3600" s="79"/>
    </row>
    <row r="3601" spans="1:12">
      <c r="A3601" s="79"/>
      <c r="B3601" s="79"/>
      <c r="C3601" s="79"/>
      <c r="D3601" s="79"/>
      <c r="E3601" s="79"/>
      <c r="F3601" s="79"/>
      <c r="G3601" s="79"/>
      <c r="H3601" s="79"/>
      <c r="I3601" s="79"/>
      <c r="J3601" s="79"/>
      <c r="K3601" s="79"/>
      <c r="L3601" s="79"/>
    </row>
    <row r="3602" spans="1:12">
      <c r="A3602" s="79"/>
      <c r="B3602" s="79"/>
      <c r="C3602" s="79"/>
      <c r="D3602" s="79"/>
      <c r="E3602" s="79"/>
      <c r="F3602" s="79"/>
      <c r="G3602" s="79"/>
      <c r="H3602" s="79"/>
      <c r="I3602" s="79"/>
      <c r="J3602" s="79"/>
      <c r="K3602" s="79"/>
      <c r="L3602" s="79"/>
    </row>
    <row r="3603" spans="1:12">
      <c r="A3603" s="79"/>
      <c r="B3603" s="79"/>
      <c r="C3603" s="79"/>
      <c r="D3603" s="79"/>
      <c r="E3603" s="79"/>
      <c r="F3603" s="79"/>
      <c r="G3603" s="79"/>
      <c r="H3603" s="79"/>
      <c r="I3603" s="79"/>
      <c r="J3603" s="79"/>
      <c r="K3603" s="79"/>
      <c r="L3603" s="79"/>
    </row>
    <row r="3604" spans="1:12">
      <c r="A3604" s="79"/>
      <c r="B3604" s="79"/>
      <c r="C3604" s="79"/>
      <c r="D3604" s="79"/>
      <c r="E3604" s="79"/>
      <c r="F3604" s="79"/>
      <c r="G3604" s="79"/>
      <c r="H3604" s="79"/>
      <c r="I3604" s="79"/>
      <c r="J3604" s="79"/>
      <c r="K3604" s="79"/>
      <c r="L3604" s="79"/>
    </row>
    <row r="3605" spans="1:12">
      <c r="A3605" s="79"/>
      <c r="B3605" s="79"/>
      <c r="C3605" s="79"/>
      <c r="D3605" s="79"/>
      <c r="E3605" s="79"/>
      <c r="F3605" s="79"/>
      <c r="G3605" s="79"/>
      <c r="H3605" s="79"/>
      <c r="I3605" s="79"/>
      <c r="J3605" s="79"/>
      <c r="K3605" s="79"/>
      <c r="L3605" s="79"/>
    </row>
    <row r="3606" spans="1:12">
      <c r="A3606" s="79"/>
      <c r="B3606" s="79"/>
      <c r="C3606" s="79"/>
      <c r="D3606" s="79"/>
      <c r="E3606" s="79"/>
      <c r="F3606" s="79"/>
      <c r="G3606" s="79"/>
      <c r="H3606" s="79"/>
      <c r="I3606" s="79"/>
      <c r="J3606" s="79"/>
      <c r="K3606" s="79"/>
      <c r="L3606" s="79"/>
    </row>
    <row r="3607" spans="1:12">
      <c r="A3607" s="79"/>
      <c r="B3607" s="79"/>
      <c r="C3607" s="79"/>
      <c r="D3607" s="79"/>
      <c r="E3607" s="79"/>
      <c r="F3607" s="79"/>
      <c r="G3607" s="79"/>
      <c r="H3607" s="79"/>
      <c r="I3607" s="79"/>
      <c r="J3607" s="79"/>
      <c r="K3607" s="79"/>
      <c r="L3607" s="79"/>
    </row>
    <row r="3608" spans="1:12">
      <c r="A3608" s="79"/>
      <c r="B3608" s="79"/>
      <c r="C3608" s="79"/>
      <c r="D3608" s="79"/>
      <c r="E3608" s="79"/>
      <c r="F3608" s="79"/>
      <c r="G3608" s="79"/>
      <c r="H3608" s="79"/>
      <c r="I3608" s="79"/>
      <c r="J3608" s="79"/>
      <c r="K3608" s="79"/>
      <c r="L3608" s="79"/>
    </row>
    <row r="3609" spans="1:12">
      <c r="A3609" s="79"/>
      <c r="B3609" s="79"/>
      <c r="C3609" s="79"/>
      <c r="D3609" s="79"/>
      <c r="E3609" s="79"/>
      <c r="F3609" s="79"/>
      <c r="G3609" s="79"/>
      <c r="H3609" s="79"/>
      <c r="I3609" s="79"/>
      <c r="J3609" s="79"/>
      <c r="K3609" s="79"/>
      <c r="L3609" s="79"/>
    </row>
    <row r="3610" spans="1:12">
      <c r="A3610" s="79"/>
      <c r="B3610" s="79"/>
      <c r="C3610" s="79"/>
      <c r="D3610" s="79"/>
      <c r="E3610" s="79"/>
      <c r="F3610" s="79"/>
      <c r="G3610" s="79"/>
      <c r="H3610" s="79"/>
      <c r="I3610" s="79"/>
      <c r="J3610" s="79"/>
      <c r="K3610" s="79"/>
      <c r="L3610" s="79"/>
    </row>
    <row r="3611" spans="1:12">
      <c r="A3611" s="79"/>
      <c r="B3611" s="79"/>
      <c r="C3611" s="79"/>
      <c r="D3611" s="79"/>
      <c r="E3611" s="79"/>
      <c r="F3611" s="79"/>
      <c r="G3611" s="79"/>
      <c r="H3611" s="79"/>
      <c r="I3611" s="79"/>
      <c r="J3611" s="79"/>
      <c r="K3611" s="79"/>
      <c r="L3611" s="79"/>
    </row>
    <row r="3612" spans="1:12">
      <c r="A3612" s="79"/>
      <c r="B3612" s="79"/>
      <c r="C3612" s="79"/>
      <c r="D3612" s="79"/>
      <c r="E3612" s="79"/>
      <c r="F3612" s="79"/>
      <c r="G3612" s="79"/>
      <c r="H3612" s="79"/>
      <c r="I3612" s="79"/>
      <c r="J3612" s="79"/>
      <c r="K3612" s="79"/>
      <c r="L3612" s="79"/>
    </row>
    <row r="3613" spans="1:12">
      <c r="A3613" s="79"/>
      <c r="B3613" s="79"/>
      <c r="C3613" s="79"/>
      <c r="D3613" s="79"/>
      <c r="E3613" s="79"/>
      <c r="F3613" s="79"/>
      <c r="G3613" s="79"/>
      <c r="H3613" s="79"/>
      <c r="I3613" s="79"/>
      <c r="J3613" s="79"/>
      <c r="K3613" s="79"/>
      <c r="L3613" s="79"/>
    </row>
    <row r="3614" spans="1:12">
      <c r="A3614" s="79"/>
      <c r="B3614" s="79"/>
      <c r="C3614" s="79"/>
      <c r="D3614" s="79"/>
      <c r="E3614" s="79"/>
      <c r="F3614" s="79"/>
      <c r="G3614" s="79"/>
      <c r="H3614" s="79"/>
      <c r="I3614" s="79"/>
      <c r="J3614" s="79"/>
      <c r="K3614" s="79"/>
      <c r="L3614" s="79"/>
    </row>
    <row r="3615" spans="1:12">
      <c r="A3615" s="79"/>
      <c r="B3615" s="79"/>
      <c r="C3615" s="79"/>
      <c r="D3615" s="79"/>
      <c r="E3615" s="79"/>
      <c r="F3615" s="79"/>
      <c r="G3615" s="79"/>
      <c r="H3615" s="79"/>
      <c r="I3615" s="79"/>
      <c r="J3615" s="79"/>
      <c r="K3615" s="79"/>
      <c r="L3615" s="79"/>
    </row>
    <row r="3616" spans="1:12">
      <c r="A3616" s="79"/>
      <c r="B3616" s="79"/>
      <c r="C3616" s="79"/>
      <c r="D3616" s="79"/>
      <c r="E3616" s="79"/>
      <c r="F3616" s="79"/>
      <c r="G3616" s="79"/>
      <c r="H3616" s="79"/>
      <c r="I3616" s="79"/>
      <c r="J3616" s="79"/>
      <c r="K3616" s="79"/>
      <c r="L3616" s="79"/>
    </row>
    <row r="3617" spans="1:12">
      <c r="A3617" s="79"/>
      <c r="B3617" s="79"/>
      <c r="C3617" s="79"/>
      <c r="D3617" s="79"/>
      <c r="E3617" s="79"/>
      <c r="F3617" s="79"/>
      <c r="G3617" s="79"/>
      <c r="H3617" s="79"/>
      <c r="I3617" s="79"/>
      <c r="J3617" s="79"/>
      <c r="K3617" s="79"/>
      <c r="L3617" s="79"/>
    </row>
    <row r="3618" spans="1:12">
      <c r="A3618" s="79"/>
      <c r="B3618" s="79"/>
      <c r="C3618" s="79"/>
      <c r="D3618" s="79"/>
      <c r="E3618" s="79"/>
      <c r="F3618" s="79"/>
      <c r="G3618" s="79"/>
      <c r="H3618" s="79"/>
      <c r="I3618" s="79"/>
      <c r="J3618" s="79"/>
      <c r="K3618" s="79"/>
      <c r="L3618" s="79"/>
    </row>
    <row r="3619" spans="1:12">
      <c r="A3619" s="79"/>
      <c r="B3619" s="79"/>
      <c r="C3619" s="79"/>
      <c r="D3619" s="79"/>
      <c r="E3619" s="79"/>
      <c r="F3619" s="79"/>
      <c r="G3619" s="79"/>
      <c r="H3619" s="79"/>
      <c r="I3619" s="79"/>
      <c r="J3619" s="79"/>
      <c r="K3619" s="79"/>
      <c r="L3619" s="79"/>
    </row>
    <row r="3620" spans="1:12">
      <c r="A3620" s="79"/>
      <c r="B3620" s="79"/>
      <c r="C3620" s="79"/>
      <c r="D3620" s="79"/>
      <c r="E3620" s="79"/>
      <c r="F3620" s="79"/>
      <c r="G3620" s="79"/>
      <c r="H3620" s="79"/>
      <c r="I3620" s="79"/>
      <c r="J3620" s="79"/>
      <c r="K3620" s="79"/>
      <c r="L3620" s="79"/>
    </row>
    <row r="3621" spans="1:12">
      <c r="A3621" s="79"/>
      <c r="B3621" s="79"/>
      <c r="C3621" s="79"/>
      <c r="D3621" s="79"/>
      <c r="E3621" s="79"/>
      <c r="F3621" s="79"/>
      <c r="G3621" s="79"/>
      <c r="H3621" s="79"/>
      <c r="I3621" s="79"/>
      <c r="J3621" s="79"/>
      <c r="K3621" s="79"/>
      <c r="L3621" s="79"/>
    </row>
    <row r="3622" spans="1:12">
      <c r="A3622" s="79"/>
      <c r="B3622" s="79"/>
      <c r="C3622" s="79"/>
      <c r="D3622" s="79"/>
      <c r="E3622" s="79"/>
      <c r="F3622" s="79"/>
      <c r="G3622" s="79"/>
      <c r="H3622" s="79"/>
      <c r="I3622" s="79"/>
      <c r="J3622" s="79"/>
      <c r="K3622" s="79"/>
      <c r="L3622" s="79"/>
    </row>
    <row r="3623" spans="1:12">
      <c r="A3623" s="79"/>
      <c r="B3623" s="79"/>
      <c r="C3623" s="79"/>
      <c r="D3623" s="79"/>
      <c r="E3623" s="79"/>
      <c r="F3623" s="79"/>
      <c r="G3623" s="79"/>
      <c r="H3623" s="79"/>
      <c r="I3623" s="79"/>
      <c r="J3623" s="79"/>
      <c r="K3623" s="79"/>
      <c r="L3623" s="79"/>
    </row>
    <row r="3624" spans="1:12">
      <c r="A3624" s="79"/>
      <c r="B3624" s="79"/>
      <c r="C3624" s="79"/>
      <c r="D3624" s="79"/>
      <c r="E3624" s="79"/>
      <c r="F3624" s="79"/>
      <c r="G3624" s="79"/>
      <c r="H3624" s="79"/>
      <c r="I3624" s="79"/>
      <c r="J3624" s="79"/>
      <c r="K3624" s="79"/>
      <c r="L3624" s="79"/>
    </row>
    <row r="3625" spans="1:12">
      <c r="A3625" s="79"/>
      <c r="B3625" s="79"/>
      <c r="C3625" s="79"/>
      <c r="D3625" s="79"/>
      <c r="E3625" s="79"/>
      <c r="F3625" s="79"/>
      <c r="G3625" s="79"/>
      <c r="H3625" s="79"/>
      <c r="I3625" s="79"/>
      <c r="J3625" s="79"/>
      <c r="K3625" s="79"/>
      <c r="L3625" s="79"/>
    </row>
    <row r="3626" spans="1:12">
      <c r="A3626" s="79"/>
      <c r="B3626" s="79"/>
      <c r="C3626" s="79"/>
      <c r="D3626" s="79"/>
      <c r="E3626" s="79"/>
      <c r="F3626" s="79"/>
      <c r="G3626" s="79"/>
      <c r="H3626" s="79"/>
      <c r="I3626" s="79"/>
      <c r="J3626" s="79"/>
      <c r="K3626" s="79"/>
      <c r="L3626" s="79"/>
    </row>
    <row r="3627" spans="1:12">
      <c r="A3627" s="79"/>
      <c r="B3627" s="79"/>
      <c r="C3627" s="79"/>
      <c r="D3627" s="79"/>
      <c r="E3627" s="79"/>
      <c r="F3627" s="79"/>
      <c r="G3627" s="79"/>
      <c r="H3627" s="79"/>
      <c r="I3627" s="79"/>
      <c r="J3627" s="79"/>
      <c r="K3627" s="79"/>
      <c r="L3627" s="79"/>
    </row>
    <row r="3628" spans="1:12">
      <c r="A3628" s="79"/>
      <c r="B3628" s="79"/>
      <c r="C3628" s="79"/>
      <c r="D3628" s="79"/>
      <c r="E3628" s="79"/>
      <c r="F3628" s="79"/>
      <c r="G3628" s="79"/>
      <c r="H3628" s="79"/>
      <c r="I3628" s="79"/>
      <c r="J3628" s="79"/>
      <c r="K3628" s="79"/>
      <c r="L3628" s="79"/>
    </row>
    <row r="3629" spans="1:12">
      <c r="A3629" s="79"/>
      <c r="B3629" s="79"/>
      <c r="C3629" s="79"/>
      <c r="D3629" s="79"/>
      <c r="E3629" s="79"/>
      <c r="F3629" s="79"/>
      <c r="G3629" s="79"/>
      <c r="H3629" s="79"/>
      <c r="I3629" s="79"/>
      <c r="J3629" s="79"/>
      <c r="K3629" s="79"/>
      <c r="L3629" s="79"/>
    </row>
    <row r="3630" spans="1:12">
      <c r="A3630" s="79"/>
      <c r="B3630" s="79"/>
      <c r="C3630" s="79"/>
      <c r="D3630" s="79"/>
      <c r="E3630" s="79"/>
      <c r="F3630" s="79"/>
      <c r="G3630" s="79"/>
      <c r="H3630" s="79"/>
      <c r="I3630" s="79"/>
      <c r="J3630" s="79"/>
      <c r="K3630" s="79"/>
      <c r="L3630" s="79"/>
    </row>
    <row r="3631" spans="1:12">
      <c r="A3631" s="79"/>
      <c r="B3631" s="79"/>
      <c r="C3631" s="79"/>
      <c r="D3631" s="79"/>
      <c r="E3631" s="79"/>
      <c r="F3631" s="79"/>
      <c r="G3631" s="79"/>
      <c r="H3631" s="79"/>
      <c r="I3631" s="79"/>
      <c r="J3631" s="79"/>
      <c r="K3631" s="79"/>
      <c r="L3631" s="79"/>
    </row>
    <row r="3632" spans="1:12">
      <c r="A3632" s="79"/>
      <c r="B3632" s="79"/>
      <c r="C3632" s="79"/>
      <c r="D3632" s="79"/>
      <c r="E3632" s="79"/>
      <c r="F3632" s="79"/>
      <c r="G3632" s="79"/>
      <c r="H3632" s="79"/>
      <c r="I3632" s="79"/>
      <c r="J3632" s="79"/>
      <c r="K3632" s="79"/>
      <c r="L3632" s="79"/>
    </row>
    <row r="3633" spans="1:12">
      <c r="A3633" s="79"/>
      <c r="B3633" s="79"/>
      <c r="C3633" s="79"/>
      <c r="D3633" s="79"/>
      <c r="E3633" s="79"/>
      <c r="F3633" s="79"/>
      <c r="G3633" s="79"/>
      <c r="H3633" s="79"/>
      <c r="I3633" s="79"/>
      <c r="J3633" s="79"/>
      <c r="K3633" s="79"/>
      <c r="L3633" s="79"/>
    </row>
    <row r="3634" spans="1:12">
      <c r="A3634" s="79"/>
      <c r="B3634" s="79"/>
      <c r="C3634" s="79"/>
      <c r="D3634" s="79"/>
      <c r="E3634" s="79"/>
      <c r="F3634" s="79"/>
      <c r="G3634" s="79"/>
      <c r="H3634" s="79"/>
      <c r="I3634" s="79"/>
      <c r="J3634" s="79"/>
      <c r="K3634" s="79"/>
      <c r="L3634" s="79"/>
    </row>
    <row r="3635" spans="1:12">
      <c r="A3635" s="79"/>
      <c r="B3635" s="79"/>
      <c r="C3635" s="79"/>
      <c r="D3635" s="79"/>
      <c r="E3635" s="79"/>
      <c r="F3635" s="79"/>
      <c r="G3635" s="79"/>
      <c r="H3635" s="79"/>
      <c r="I3635" s="79"/>
      <c r="J3635" s="79"/>
      <c r="K3635" s="79"/>
      <c r="L3635" s="79"/>
    </row>
    <row r="3636" spans="1:12">
      <c r="A3636" s="79"/>
      <c r="B3636" s="79"/>
      <c r="C3636" s="79"/>
      <c r="D3636" s="79"/>
      <c r="E3636" s="79"/>
      <c r="F3636" s="79"/>
      <c r="G3636" s="79"/>
      <c r="H3636" s="79"/>
      <c r="I3636" s="79"/>
      <c r="J3636" s="79"/>
      <c r="K3636" s="79"/>
      <c r="L3636" s="79"/>
    </row>
    <row r="3637" spans="1:12">
      <c r="A3637" s="79"/>
      <c r="B3637" s="79"/>
      <c r="C3637" s="79"/>
      <c r="D3637" s="79"/>
      <c r="E3637" s="79"/>
      <c r="F3637" s="79"/>
      <c r="G3637" s="79"/>
      <c r="H3637" s="79"/>
      <c r="I3637" s="79"/>
      <c r="J3637" s="79"/>
      <c r="K3637" s="79"/>
      <c r="L3637" s="79"/>
    </row>
    <row r="3638" spans="1:12">
      <c r="A3638" s="79"/>
      <c r="B3638" s="79"/>
      <c r="C3638" s="79"/>
      <c r="D3638" s="79"/>
      <c r="E3638" s="79"/>
      <c r="F3638" s="79"/>
      <c r="G3638" s="79"/>
      <c r="H3638" s="79"/>
      <c r="I3638" s="79"/>
      <c r="J3638" s="79"/>
      <c r="K3638" s="79"/>
      <c r="L3638" s="79"/>
    </row>
    <row r="3639" spans="1:12">
      <c r="A3639" s="79"/>
      <c r="B3639" s="79"/>
      <c r="C3639" s="79"/>
      <c r="D3639" s="79"/>
      <c r="E3639" s="79"/>
      <c r="F3639" s="79"/>
      <c r="G3639" s="79"/>
      <c r="H3639" s="79"/>
      <c r="I3639" s="79"/>
      <c r="J3639" s="79"/>
      <c r="K3639" s="79"/>
      <c r="L3639" s="79"/>
    </row>
    <row r="3640" spans="1:12">
      <c r="A3640" s="79"/>
      <c r="B3640" s="79"/>
      <c r="C3640" s="79"/>
      <c r="D3640" s="79"/>
      <c r="E3640" s="79"/>
      <c r="F3640" s="79"/>
      <c r="G3640" s="79"/>
      <c r="H3640" s="79"/>
      <c r="I3640" s="79"/>
      <c r="J3640" s="79"/>
      <c r="K3640" s="79"/>
      <c r="L3640" s="79"/>
    </row>
    <row r="3641" spans="1:12">
      <c r="A3641" s="79"/>
      <c r="B3641" s="79"/>
      <c r="C3641" s="79"/>
      <c r="D3641" s="79"/>
      <c r="E3641" s="79"/>
      <c r="F3641" s="79"/>
      <c r="G3641" s="79"/>
      <c r="H3641" s="79"/>
      <c r="I3641" s="79"/>
      <c r="J3641" s="79"/>
      <c r="K3641" s="79"/>
      <c r="L3641" s="79"/>
    </row>
    <row r="3642" spans="1:12">
      <c r="A3642" s="79"/>
      <c r="B3642" s="79"/>
      <c r="C3642" s="79"/>
      <c r="D3642" s="79"/>
      <c r="E3642" s="79"/>
      <c r="F3642" s="79"/>
      <c r="G3642" s="79"/>
      <c r="H3642" s="79"/>
      <c r="I3642" s="79"/>
      <c r="J3642" s="79"/>
      <c r="K3642" s="79"/>
      <c r="L3642" s="79"/>
    </row>
    <row r="3643" spans="1:12">
      <c r="A3643" s="79"/>
      <c r="B3643" s="79"/>
      <c r="C3643" s="79"/>
      <c r="D3643" s="79"/>
      <c r="E3643" s="79"/>
      <c r="F3643" s="79"/>
      <c r="G3643" s="79"/>
      <c r="H3643" s="79"/>
      <c r="I3643" s="79"/>
      <c r="J3643" s="79"/>
      <c r="K3643" s="79"/>
      <c r="L3643" s="79"/>
    </row>
    <row r="3644" spans="1:12">
      <c r="A3644" s="79"/>
      <c r="B3644" s="79"/>
      <c r="C3644" s="79"/>
      <c r="D3644" s="79"/>
      <c r="E3644" s="79"/>
      <c r="F3644" s="79"/>
      <c r="G3644" s="79"/>
      <c r="H3644" s="79"/>
      <c r="I3644" s="79"/>
      <c r="J3644" s="79"/>
      <c r="K3644" s="79"/>
      <c r="L3644" s="79"/>
    </row>
    <row r="3645" spans="1:12">
      <c r="A3645" s="79"/>
      <c r="B3645" s="79"/>
      <c r="C3645" s="79"/>
      <c r="D3645" s="79"/>
      <c r="E3645" s="79"/>
      <c r="F3645" s="79"/>
      <c r="G3645" s="79"/>
      <c r="H3645" s="79"/>
      <c r="I3645" s="79"/>
      <c r="J3645" s="79"/>
      <c r="K3645" s="79"/>
      <c r="L3645" s="79"/>
    </row>
    <row r="3646" spans="1:12">
      <c r="A3646" s="79"/>
      <c r="B3646" s="79"/>
      <c r="C3646" s="79"/>
      <c r="D3646" s="79"/>
      <c r="E3646" s="79"/>
      <c r="F3646" s="79"/>
      <c r="G3646" s="79"/>
      <c r="H3646" s="79"/>
      <c r="I3646" s="79"/>
      <c r="J3646" s="79"/>
      <c r="K3646" s="79"/>
      <c r="L3646" s="79"/>
    </row>
    <row r="3647" spans="1:12">
      <c r="A3647" s="79"/>
      <c r="B3647" s="79"/>
      <c r="C3647" s="79"/>
      <c r="D3647" s="79"/>
      <c r="E3647" s="79"/>
      <c r="F3647" s="79"/>
      <c r="G3647" s="79"/>
      <c r="H3647" s="79"/>
      <c r="I3647" s="79"/>
      <c r="J3647" s="79"/>
      <c r="K3647" s="79"/>
      <c r="L3647" s="79"/>
    </row>
    <row r="3648" spans="1:12">
      <c r="A3648" s="79"/>
      <c r="B3648" s="79"/>
      <c r="C3648" s="79"/>
      <c r="D3648" s="79"/>
      <c r="E3648" s="79"/>
      <c r="F3648" s="79"/>
      <c r="G3648" s="79"/>
      <c r="H3648" s="79"/>
      <c r="I3648" s="79"/>
      <c r="J3648" s="79"/>
      <c r="K3648" s="79"/>
      <c r="L3648" s="79"/>
    </row>
    <row r="3649" spans="1:12">
      <c r="A3649" s="79"/>
      <c r="B3649" s="79"/>
      <c r="C3649" s="79"/>
      <c r="D3649" s="79"/>
      <c r="E3649" s="79"/>
      <c r="F3649" s="79"/>
      <c r="G3649" s="79"/>
      <c r="H3649" s="79"/>
      <c r="I3649" s="79"/>
      <c r="J3649" s="79"/>
      <c r="K3649" s="79"/>
      <c r="L3649" s="79"/>
    </row>
    <row r="3650" spans="1:12">
      <c r="A3650" s="79"/>
      <c r="B3650" s="79"/>
      <c r="C3650" s="79"/>
      <c r="D3650" s="79"/>
      <c r="E3650" s="79"/>
      <c r="F3650" s="79"/>
      <c r="G3650" s="79"/>
      <c r="H3650" s="79"/>
      <c r="I3650" s="79"/>
      <c r="J3650" s="79"/>
      <c r="K3650" s="79"/>
      <c r="L3650" s="79"/>
    </row>
    <row r="3651" spans="1:12">
      <c r="A3651" s="79"/>
      <c r="B3651" s="79"/>
      <c r="C3651" s="79"/>
      <c r="D3651" s="79"/>
      <c r="E3651" s="79"/>
      <c r="F3651" s="79"/>
      <c r="G3651" s="79"/>
      <c r="H3651" s="79"/>
      <c r="I3651" s="79"/>
      <c r="J3651" s="79"/>
      <c r="K3651" s="79"/>
      <c r="L3651" s="79"/>
    </row>
    <row r="3652" spans="1:12">
      <c r="A3652" s="79"/>
      <c r="B3652" s="79"/>
      <c r="C3652" s="79"/>
      <c r="D3652" s="79"/>
      <c r="E3652" s="79"/>
      <c r="F3652" s="79"/>
      <c r="G3652" s="79"/>
      <c r="H3652" s="79"/>
      <c r="I3652" s="79"/>
      <c r="J3652" s="79"/>
      <c r="K3652" s="79"/>
      <c r="L3652" s="79"/>
    </row>
    <row r="3653" spans="1:12">
      <c r="A3653" s="79"/>
      <c r="B3653" s="79"/>
      <c r="C3653" s="79"/>
      <c r="D3653" s="79"/>
      <c r="E3653" s="79"/>
      <c r="F3653" s="79"/>
      <c r="G3653" s="79"/>
      <c r="H3653" s="79"/>
      <c r="I3653" s="79"/>
      <c r="J3653" s="79"/>
      <c r="K3653" s="79"/>
      <c r="L3653" s="79"/>
    </row>
    <row r="3654" spans="1:12">
      <c r="A3654" s="79"/>
      <c r="B3654" s="79"/>
      <c r="C3654" s="79"/>
      <c r="D3654" s="79"/>
      <c r="E3654" s="79"/>
      <c r="F3654" s="79"/>
      <c r="G3654" s="79"/>
      <c r="H3654" s="79"/>
      <c r="I3654" s="79"/>
      <c r="J3654" s="79"/>
      <c r="K3654" s="79"/>
      <c r="L3654" s="79"/>
    </row>
    <row r="3655" spans="1:12">
      <c r="A3655" s="79"/>
      <c r="B3655" s="79"/>
      <c r="C3655" s="79"/>
      <c r="D3655" s="79"/>
      <c r="E3655" s="79"/>
      <c r="F3655" s="79"/>
      <c r="G3655" s="79"/>
      <c r="H3655" s="79"/>
      <c r="I3655" s="79"/>
      <c r="J3655" s="79"/>
      <c r="K3655" s="79"/>
      <c r="L3655" s="79"/>
    </row>
    <row r="3656" spans="1:12">
      <c r="A3656" s="79"/>
      <c r="B3656" s="79"/>
      <c r="C3656" s="79"/>
      <c r="D3656" s="79"/>
      <c r="E3656" s="79"/>
      <c r="F3656" s="79"/>
      <c r="G3656" s="79"/>
      <c r="H3656" s="79"/>
      <c r="I3656" s="79"/>
      <c r="J3656" s="79"/>
      <c r="K3656" s="79"/>
      <c r="L3656" s="79"/>
    </row>
    <row r="3657" spans="1:12">
      <c r="A3657" s="79"/>
      <c r="B3657" s="79"/>
      <c r="C3657" s="79"/>
      <c r="D3657" s="79"/>
      <c r="E3657" s="79"/>
      <c r="F3657" s="79"/>
      <c r="G3657" s="79"/>
      <c r="H3657" s="79"/>
      <c r="I3657" s="79"/>
      <c r="J3657" s="79"/>
      <c r="K3657" s="79"/>
      <c r="L3657" s="79"/>
    </row>
    <row r="3658" spans="1:12">
      <c r="A3658" s="79"/>
      <c r="B3658" s="79"/>
      <c r="C3658" s="79"/>
      <c r="D3658" s="79"/>
      <c r="E3658" s="79"/>
      <c r="F3658" s="79"/>
      <c r="G3658" s="79"/>
      <c r="H3658" s="79"/>
      <c r="I3658" s="79"/>
      <c r="J3658" s="79"/>
      <c r="K3658" s="79"/>
      <c r="L3658" s="79"/>
    </row>
    <row r="3659" spans="1:12">
      <c r="A3659" s="79"/>
      <c r="B3659" s="79"/>
      <c r="C3659" s="79"/>
      <c r="D3659" s="79"/>
      <c r="E3659" s="79"/>
      <c r="F3659" s="79"/>
      <c r="G3659" s="79"/>
      <c r="H3659" s="79"/>
      <c r="I3659" s="79"/>
      <c r="J3659" s="79"/>
      <c r="K3659" s="79"/>
      <c r="L3659" s="79"/>
    </row>
    <row r="3660" spans="1:12">
      <c r="A3660" s="79"/>
      <c r="B3660" s="79"/>
      <c r="C3660" s="79"/>
      <c r="D3660" s="79"/>
      <c r="E3660" s="79"/>
      <c r="F3660" s="79"/>
      <c r="G3660" s="79"/>
      <c r="H3660" s="79"/>
      <c r="I3660" s="79"/>
      <c r="J3660" s="79"/>
      <c r="K3660" s="79"/>
      <c r="L3660" s="79"/>
    </row>
    <row r="3661" spans="1:12">
      <c r="A3661" s="79"/>
      <c r="B3661" s="79"/>
      <c r="C3661" s="79"/>
      <c r="D3661" s="79"/>
      <c r="E3661" s="79"/>
      <c r="F3661" s="79"/>
      <c r="G3661" s="79"/>
      <c r="H3661" s="79"/>
      <c r="I3661" s="79"/>
      <c r="J3661" s="79"/>
      <c r="K3661" s="79"/>
      <c r="L3661" s="79"/>
    </row>
    <row r="3662" spans="1:12">
      <c r="A3662" s="79"/>
      <c r="B3662" s="79"/>
      <c r="C3662" s="79"/>
      <c r="D3662" s="79"/>
      <c r="E3662" s="79"/>
      <c r="F3662" s="79"/>
      <c r="G3662" s="79"/>
      <c r="H3662" s="79"/>
      <c r="I3662" s="79"/>
      <c r="J3662" s="79"/>
      <c r="K3662" s="79"/>
      <c r="L3662" s="79"/>
    </row>
    <row r="3663" spans="1:12">
      <c r="A3663" s="79"/>
      <c r="B3663" s="79"/>
      <c r="C3663" s="79"/>
      <c r="D3663" s="79"/>
      <c r="E3663" s="79"/>
      <c r="F3663" s="79"/>
      <c r="G3663" s="79"/>
      <c r="H3663" s="79"/>
      <c r="I3663" s="79"/>
      <c r="J3663" s="79"/>
      <c r="K3663" s="79"/>
      <c r="L3663" s="79"/>
    </row>
    <row r="3664" spans="1:12">
      <c r="A3664" s="79"/>
      <c r="B3664" s="79"/>
      <c r="C3664" s="79"/>
      <c r="D3664" s="79"/>
      <c r="E3664" s="79"/>
      <c r="F3664" s="79"/>
      <c r="G3664" s="79"/>
      <c r="H3664" s="79"/>
      <c r="I3664" s="79"/>
      <c r="J3664" s="79"/>
      <c r="K3664" s="79"/>
      <c r="L3664" s="79"/>
    </row>
    <row r="3665" spans="1:12">
      <c r="A3665" s="79"/>
      <c r="B3665" s="79"/>
      <c r="C3665" s="79"/>
      <c r="D3665" s="79"/>
      <c r="E3665" s="79"/>
      <c r="F3665" s="79"/>
      <c r="G3665" s="79"/>
      <c r="H3665" s="79"/>
      <c r="I3665" s="79"/>
      <c r="J3665" s="79"/>
      <c r="K3665" s="79"/>
      <c r="L3665" s="79"/>
    </row>
    <row r="3666" spans="1:12">
      <c r="A3666" s="79"/>
      <c r="B3666" s="79"/>
      <c r="C3666" s="79"/>
      <c r="D3666" s="79"/>
      <c r="E3666" s="79"/>
      <c r="F3666" s="79"/>
      <c r="G3666" s="79"/>
      <c r="H3666" s="79"/>
      <c r="I3666" s="79"/>
      <c r="J3666" s="79"/>
      <c r="K3666" s="79"/>
      <c r="L3666" s="79"/>
    </row>
    <row r="3667" spans="1:12">
      <c r="A3667" s="79"/>
      <c r="B3667" s="79"/>
      <c r="C3667" s="79"/>
      <c r="D3667" s="79"/>
      <c r="E3667" s="79"/>
      <c r="F3667" s="79"/>
      <c r="G3667" s="79"/>
      <c r="H3667" s="79"/>
      <c r="I3667" s="79"/>
      <c r="J3667" s="79"/>
      <c r="K3667" s="79"/>
      <c r="L3667" s="79"/>
    </row>
    <row r="3668" spans="1:12">
      <c r="A3668" s="79"/>
      <c r="B3668" s="79"/>
      <c r="C3668" s="79"/>
      <c r="D3668" s="79"/>
      <c r="E3668" s="79"/>
      <c r="F3668" s="79"/>
      <c r="G3668" s="79"/>
      <c r="H3668" s="79"/>
      <c r="I3668" s="79"/>
      <c r="J3668" s="79"/>
      <c r="K3668" s="79"/>
      <c r="L3668" s="79"/>
    </row>
    <row r="3669" spans="1:12">
      <c r="A3669" s="79"/>
      <c r="B3669" s="79"/>
      <c r="C3669" s="79"/>
      <c r="D3669" s="79"/>
      <c r="E3669" s="79"/>
      <c r="F3669" s="79"/>
      <c r="G3669" s="79"/>
      <c r="H3669" s="79"/>
      <c r="I3669" s="79"/>
      <c r="J3669" s="79"/>
      <c r="K3669" s="79"/>
      <c r="L3669" s="79"/>
    </row>
    <row r="3670" spans="1:12">
      <c r="A3670" s="79"/>
      <c r="B3670" s="79"/>
      <c r="C3670" s="79"/>
      <c r="D3670" s="79"/>
      <c r="E3670" s="79"/>
      <c r="F3670" s="79"/>
      <c r="G3670" s="79"/>
      <c r="H3670" s="79"/>
      <c r="I3670" s="79"/>
      <c r="J3670" s="79"/>
      <c r="K3670" s="79"/>
      <c r="L3670" s="79"/>
    </row>
    <row r="3671" spans="1:12">
      <c r="A3671" s="79"/>
      <c r="B3671" s="79"/>
      <c r="C3671" s="79"/>
      <c r="D3671" s="79"/>
      <c r="E3671" s="79"/>
      <c r="F3671" s="79"/>
      <c r="G3671" s="79"/>
      <c r="H3671" s="79"/>
      <c r="I3671" s="79"/>
      <c r="J3671" s="79"/>
      <c r="K3671" s="79"/>
      <c r="L3671" s="79"/>
    </row>
    <row r="3672" spans="1:12">
      <c r="A3672" s="79"/>
      <c r="B3672" s="79"/>
      <c r="C3672" s="79"/>
      <c r="D3672" s="79"/>
      <c r="E3672" s="79"/>
      <c r="F3672" s="79"/>
      <c r="G3672" s="79"/>
      <c r="H3672" s="79"/>
      <c r="I3672" s="79"/>
      <c r="J3672" s="79"/>
      <c r="K3672" s="79"/>
      <c r="L3672" s="79"/>
    </row>
    <row r="3673" spans="1:12">
      <c r="A3673" s="79"/>
      <c r="B3673" s="79"/>
      <c r="C3673" s="79"/>
      <c r="D3673" s="79"/>
      <c r="E3673" s="79"/>
      <c r="F3673" s="79"/>
      <c r="G3673" s="79"/>
      <c r="H3673" s="79"/>
      <c r="I3673" s="79"/>
      <c r="J3673" s="79"/>
      <c r="K3673" s="79"/>
      <c r="L3673" s="79"/>
    </row>
    <row r="3674" spans="1:12">
      <c r="A3674" s="79"/>
      <c r="B3674" s="79"/>
      <c r="C3674" s="79"/>
      <c r="D3674" s="79"/>
      <c r="E3674" s="79"/>
      <c r="F3674" s="79"/>
      <c r="G3674" s="79"/>
      <c r="H3674" s="79"/>
      <c r="I3674" s="79"/>
      <c r="J3674" s="79"/>
      <c r="K3674" s="79"/>
      <c r="L3674" s="79"/>
    </row>
    <row r="3675" spans="1:12">
      <c r="A3675" s="79"/>
      <c r="B3675" s="79"/>
      <c r="C3675" s="79"/>
      <c r="D3675" s="79"/>
      <c r="E3675" s="79"/>
      <c r="F3675" s="79"/>
      <c r="G3675" s="79"/>
      <c r="H3675" s="79"/>
      <c r="I3675" s="79"/>
      <c r="J3675" s="79"/>
      <c r="K3675" s="79"/>
      <c r="L3675" s="79"/>
    </row>
    <row r="3676" spans="1:12">
      <c r="A3676" s="79"/>
      <c r="B3676" s="79"/>
      <c r="C3676" s="79"/>
      <c r="D3676" s="79"/>
      <c r="E3676" s="79"/>
      <c r="F3676" s="79"/>
      <c r="G3676" s="79"/>
      <c r="H3676" s="79"/>
      <c r="I3676" s="79"/>
      <c r="J3676" s="79"/>
      <c r="K3676" s="79"/>
      <c r="L3676" s="79"/>
    </row>
    <row r="3677" spans="1:12">
      <c r="A3677" s="79"/>
      <c r="B3677" s="79"/>
      <c r="C3677" s="79"/>
      <c r="D3677" s="79"/>
      <c r="E3677" s="79"/>
      <c r="F3677" s="79"/>
      <c r="G3677" s="79"/>
      <c r="H3677" s="79"/>
      <c r="I3677" s="79"/>
      <c r="J3677" s="79"/>
      <c r="K3677" s="79"/>
      <c r="L3677" s="79"/>
    </row>
    <row r="3678" spans="1:12">
      <c r="A3678" s="79"/>
      <c r="B3678" s="79"/>
      <c r="C3678" s="79"/>
      <c r="D3678" s="79"/>
      <c r="E3678" s="79"/>
      <c r="F3678" s="79"/>
      <c r="G3678" s="79"/>
      <c r="H3678" s="79"/>
      <c r="I3678" s="79"/>
      <c r="J3678" s="79"/>
      <c r="K3678" s="79"/>
      <c r="L3678" s="79"/>
    </row>
    <row r="3679" spans="1:12">
      <c r="A3679" s="79"/>
      <c r="B3679" s="79"/>
      <c r="C3679" s="79"/>
      <c r="D3679" s="79"/>
      <c r="E3679" s="79"/>
      <c r="F3679" s="79"/>
      <c r="G3679" s="79"/>
      <c r="H3679" s="79"/>
      <c r="I3679" s="79"/>
      <c r="J3679" s="79"/>
      <c r="K3679" s="79"/>
      <c r="L3679" s="79"/>
    </row>
    <row r="3680" spans="1:12">
      <c r="A3680" s="79"/>
      <c r="B3680" s="79"/>
      <c r="C3680" s="79"/>
      <c r="D3680" s="79"/>
      <c r="E3680" s="79"/>
      <c r="F3680" s="79"/>
      <c r="G3680" s="79"/>
      <c r="H3680" s="79"/>
      <c r="I3680" s="79"/>
      <c r="J3680" s="79"/>
      <c r="K3680" s="79"/>
      <c r="L3680" s="79"/>
    </row>
    <row r="3681" spans="1:12">
      <c r="A3681" s="79"/>
      <c r="B3681" s="79"/>
      <c r="C3681" s="79"/>
      <c r="D3681" s="79"/>
      <c r="E3681" s="79"/>
      <c r="F3681" s="79"/>
      <c r="G3681" s="79"/>
      <c r="H3681" s="79"/>
      <c r="I3681" s="79"/>
      <c r="J3681" s="79"/>
      <c r="K3681" s="79"/>
      <c r="L3681" s="79"/>
    </row>
    <row r="3682" spans="1:12">
      <c r="A3682" s="79"/>
      <c r="B3682" s="79"/>
      <c r="C3682" s="79"/>
      <c r="D3682" s="79"/>
      <c r="E3682" s="79"/>
      <c r="F3682" s="79"/>
      <c r="G3682" s="79"/>
      <c r="H3682" s="79"/>
      <c r="I3682" s="79"/>
      <c r="J3682" s="79"/>
      <c r="K3682" s="79"/>
      <c r="L3682" s="79"/>
    </row>
    <row r="3683" spans="1:12">
      <c r="A3683" s="79"/>
      <c r="B3683" s="79"/>
      <c r="C3683" s="79"/>
      <c r="D3683" s="79"/>
      <c r="E3683" s="79"/>
      <c r="F3683" s="79"/>
      <c r="G3683" s="79"/>
      <c r="H3683" s="79"/>
      <c r="I3683" s="79"/>
      <c r="J3683" s="79"/>
      <c r="K3683" s="79"/>
      <c r="L3683" s="79"/>
    </row>
    <row r="3684" spans="1:12">
      <c r="A3684" s="79"/>
      <c r="B3684" s="79"/>
      <c r="C3684" s="79"/>
      <c r="D3684" s="79"/>
      <c r="E3684" s="79"/>
      <c r="F3684" s="79"/>
      <c r="G3684" s="79"/>
      <c r="H3684" s="79"/>
      <c r="I3684" s="79"/>
      <c r="J3684" s="79"/>
      <c r="K3684" s="79"/>
      <c r="L3684" s="79"/>
    </row>
    <row r="3685" spans="1:12">
      <c r="A3685" s="79"/>
      <c r="B3685" s="79"/>
      <c r="C3685" s="79"/>
      <c r="D3685" s="79"/>
      <c r="E3685" s="79"/>
      <c r="F3685" s="79"/>
      <c r="G3685" s="79"/>
      <c r="H3685" s="79"/>
      <c r="I3685" s="79"/>
      <c r="J3685" s="79"/>
      <c r="K3685" s="79"/>
      <c r="L3685" s="79"/>
    </row>
    <row r="3686" spans="1:12">
      <c r="A3686" s="79"/>
      <c r="B3686" s="79"/>
      <c r="C3686" s="79"/>
      <c r="D3686" s="79"/>
      <c r="E3686" s="79"/>
      <c r="F3686" s="79"/>
      <c r="G3686" s="79"/>
      <c r="H3686" s="79"/>
      <c r="I3686" s="79"/>
      <c r="J3686" s="79"/>
      <c r="K3686" s="79"/>
      <c r="L3686" s="79"/>
    </row>
    <row r="3687" spans="1:12">
      <c r="A3687" s="79"/>
      <c r="B3687" s="79"/>
      <c r="C3687" s="79"/>
      <c r="D3687" s="79"/>
      <c r="E3687" s="79"/>
      <c r="F3687" s="79"/>
      <c r="G3687" s="79"/>
      <c r="H3687" s="79"/>
      <c r="I3687" s="79"/>
      <c r="J3687" s="79"/>
      <c r="K3687" s="79"/>
      <c r="L3687" s="79"/>
    </row>
    <row r="3688" spans="1:12">
      <c r="A3688" s="79"/>
      <c r="B3688" s="79"/>
      <c r="C3688" s="79"/>
      <c r="D3688" s="79"/>
      <c r="E3688" s="79"/>
      <c r="F3688" s="79"/>
      <c r="G3688" s="79"/>
      <c r="H3688" s="79"/>
      <c r="I3688" s="79"/>
      <c r="J3688" s="79"/>
      <c r="K3688" s="79"/>
      <c r="L3688" s="79"/>
    </row>
    <row r="3689" spans="1:12">
      <c r="A3689" s="79"/>
      <c r="B3689" s="79"/>
      <c r="C3689" s="79"/>
      <c r="D3689" s="79"/>
      <c r="E3689" s="79"/>
      <c r="F3689" s="79"/>
      <c r="G3689" s="79"/>
      <c r="H3689" s="79"/>
      <c r="I3689" s="79"/>
      <c r="J3689" s="79"/>
      <c r="K3689" s="79"/>
      <c r="L3689" s="79"/>
    </row>
    <row r="3690" spans="1:12">
      <c r="A3690" s="79"/>
      <c r="B3690" s="79"/>
      <c r="C3690" s="79"/>
      <c r="D3690" s="79"/>
      <c r="E3690" s="79"/>
      <c r="F3690" s="79"/>
      <c r="G3690" s="79"/>
      <c r="H3690" s="79"/>
      <c r="I3690" s="79"/>
      <c r="J3690" s="79"/>
      <c r="K3690" s="79"/>
      <c r="L3690" s="79"/>
    </row>
    <row r="3691" spans="1:12">
      <c r="A3691" s="79"/>
      <c r="B3691" s="79"/>
      <c r="C3691" s="79"/>
      <c r="D3691" s="79"/>
      <c r="E3691" s="79"/>
      <c r="F3691" s="79"/>
      <c r="G3691" s="79"/>
      <c r="H3691" s="79"/>
      <c r="I3691" s="79"/>
      <c r="J3691" s="79"/>
      <c r="K3691" s="79"/>
      <c r="L3691" s="79"/>
    </row>
    <row r="3692" spans="1:12">
      <c r="A3692" s="79"/>
      <c r="B3692" s="79"/>
      <c r="C3692" s="79"/>
      <c r="D3692" s="79"/>
      <c r="E3692" s="79"/>
      <c r="F3692" s="79"/>
      <c r="G3692" s="79"/>
      <c r="H3692" s="79"/>
      <c r="I3692" s="79"/>
      <c r="J3692" s="79"/>
      <c r="K3692" s="79"/>
      <c r="L3692" s="79"/>
    </row>
    <row r="3693" spans="1:12">
      <c r="A3693" s="79"/>
      <c r="B3693" s="79"/>
      <c r="C3693" s="79"/>
      <c r="D3693" s="79"/>
      <c r="E3693" s="79"/>
      <c r="F3693" s="79"/>
      <c r="G3693" s="79"/>
      <c r="H3693" s="79"/>
      <c r="I3693" s="79"/>
      <c r="J3693" s="79"/>
      <c r="K3693" s="79"/>
      <c r="L3693" s="79"/>
    </row>
    <row r="3694" spans="1:12">
      <c r="A3694" s="79"/>
      <c r="B3694" s="79"/>
      <c r="C3694" s="79"/>
      <c r="D3694" s="79"/>
      <c r="E3694" s="79"/>
      <c r="F3694" s="79"/>
      <c r="G3694" s="79"/>
      <c r="H3694" s="79"/>
      <c r="I3694" s="79"/>
      <c r="J3694" s="79"/>
      <c r="K3694" s="79"/>
      <c r="L3694" s="79"/>
    </row>
    <row r="3695" spans="1:12">
      <c r="A3695" s="79"/>
      <c r="B3695" s="79"/>
      <c r="C3695" s="79"/>
      <c r="D3695" s="79"/>
      <c r="E3695" s="79"/>
      <c r="F3695" s="79"/>
      <c r="G3695" s="79"/>
      <c r="H3695" s="79"/>
      <c r="I3695" s="79"/>
      <c r="J3695" s="79"/>
      <c r="K3695" s="79"/>
      <c r="L3695" s="79"/>
    </row>
    <row r="3696" spans="1:12">
      <c r="A3696" s="79"/>
      <c r="B3696" s="79"/>
      <c r="C3696" s="79"/>
      <c r="D3696" s="79"/>
      <c r="E3696" s="79"/>
      <c r="F3696" s="79"/>
      <c r="G3696" s="79"/>
      <c r="H3696" s="79"/>
      <c r="I3696" s="79"/>
      <c r="J3696" s="79"/>
      <c r="K3696" s="79"/>
      <c r="L3696" s="79"/>
    </row>
    <row r="3697" spans="1:12">
      <c r="A3697" s="79"/>
      <c r="B3697" s="79"/>
      <c r="C3697" s="79"/>
      <c r="D3697" s="79"/>
      <c r="E3697" s="79"/>
      <c r="F3697" s="79"/>
      <c r="G3697" s="79"/>
      <c r="H3697" s="79"/>
      <c r="I3697" s="79"/>
      <c r="J3697" s="79"/>
      <c r="K3697" s="79"/>
      <c r="L3697" s="79"/>
    </row>
    <row r="3698" spans="1:12">
      <c r="A3698" s="79"/>
      <c r="B3698" s="79"/>
      <c r="C3698" s="79"/>
      <c r="D3698" s="79"/>
      <c r="E3698" s="79"/>
      <c r="F3698" s="79"/>
      <c r="G3698" s="79"/>
      <c r="H3698" s="79"/>
      <c r="I3698" s="79"/>
      <c r="J3698" s="79"/>
      <c r="K3698" s="79"/>
      <c r="L3698" s="79"/>
    </row>
    <row r="3699" spans="1:12">
      <c r="A3699" s="79"/>
      <c r="B3699" s="79"/>
      <c r="C3699" s="79"/>
      <c r="D3699" s="79"/>
      <c r="E3699" s="79"/>
      <c r="F3699" s="79"/>
      <c r="G3699" s="79"/>
      <c r="H3699" s="79"/>
      <c r="I3699" s="79"/>
      <c r="J3699" s="79"/>
      <c r="K3699" s="79"/>
      <c r="L3699" s="79"/>
    </row>
    <row r="3700" spans="1:12">
      <c r="A3700" s="79"/>
      <c r="B3700" s="79"/>
      <c r="C3700" s="79"/>
      <c r="D3700" s="79"/>
      <c r="E3700" s="79"/>
      <c r="F3700" s="79"/>
      <c r="G3700" s="79"/>
      <c r="H3700" s="79"/>
      <c r="I3700" s="79"/>
      <c r="J3700" s="79"/>
      <c r="K3700" s="79"/>
      <c r="L3700" s="79"/>
    </row>
    <row r="3701" spans="1:12">
      <c r="A3701" s="79"/>
      <c r="B3701" s="79"/>
      <c r="C3701" s="79"/>
      <c r="D3701" s="79"/>
      <c r="E3701" s="79"/>
      <c r="F3701" s="79"/>
      <c r="G3701" s="79"/>
      <c r="H3701" s="79"/>
      <c r="I3701" s="79"/>
      <c r="J3701" s="79"/>
      <c r="K3701" s="79"/>
      <c r="L3701" s="79"/>
    </row>
    <row r="3702" spans="1:12">
      <c r="A3702" s="79"/>
      <c r="B3702" s="79"/>
      <c r="C3702" s="79"/>
      <c r="D3702" s="79"/>
      <c r="E3702" s="79"/>
      <c r="F3702" s="79"/>
      <c r="G3702" s="79"/>
      <c r="H3702" s="79"/>
      <c r="I3702" s="79"/>
      <c r="J3702" s="79"/>
      <c r="K3702" s="79"/>
      <c r="L3702" s="79"/>
    </row>
    <row r="3703" spans="1:12">
      <c r="A3703" s="79"/>
      <c r="B3703" s="79"/>
      <c r="C3703" s="79"/>
      <c r="D3703" s="79"/>
      <c r="E3703" s="79"/>
      <c r="F3703" s="79"/>
      <c r="G3703" s="79"/>
      <c r="H3703" s="79"/>
      <c r="I3703" s="79"/>
      <c r="J3703" s="79"/>
      <c r="K3703" s="79"/>
      <c r="L3703" s="79"/>
    </row>
    <row r="3704" spans="1:12">
      <c r="A3704" s="79"/>
      <c r="B3704" s="79"/>
      <c r="C3704" s="79"/>
      <c r="D3704" s="79"/>
      <c r="E3704" s="79"/>
      <c r="F3704" s="79"/>
      <c r="G3704" s="79"/>
      <c r="H3704" s="79"/>
      <c r="I3704" s="79"/>
      <c r="J3704" s="79"/>
      <c r="K3704" s="79"/>
      <c r="L3704" s="79"/>
    </row>
    <row r="3705" spans="1:12">
      <c r="A3705" s="79"/>
      <c r="B3705" s="79"/>
      <c r="C3705" s="79"/>
      <c r="D3705" s="79"/>
      <c r="E3705" s="79"/>
      <c r="F3705" s="79"/>
      <c r="G3705" s="79"/>
      <c r="H3705" s="79"/>
      <c r="I3705" s="79"/>
      <c r="J3705" s="79"/>
      <c r="K3705" s="79"/>
      <c r="L3705" s="79"/>
    </row>
    <row r="3706" spans="1:12">
      <c r="A3706" s="79"/>
      <c r="B3706" s="79"/>
      <c r="C3706" s="79"/>
      <c r="D3706" s="79"/>
      <c r="E3706" s="79"/>
      <c r="F3706" s="79"/>
      <c r="G3706" s="79"/>
      <c r="H3706" s="79"/>
      <c r="I3706" s="79"/>
      <c r="J3706" s="79"/>
      <c r="K3706" s="79"/>
      <c r="L3706" s="79"/>
    </row>
    <row r="3707" spans="1:12">
      <c r="A3707" s="79"/>
      <c r="B3707" s="79"/>
      <c r="C3707" s="79"/>
      <c r="D3707" s="79"/>
      <c r="E3707" s="79"/>
      <c r="F3707" s="79"/>
      <c r="G3707" s="79"/>
      <c r="H3707" s="79"/>
      <c r="I3707" s="79"/>
      <c r="J3707" s="79"/>
      <c r="K3707" s="79"/>
      <c r="L3707" s="79"/>
    </row>
    <row r="3708" spans="1:12">
      <c r="A3708" s="79"/>
      <c r="B3708" s="79"/>
      <c r="C3708" s="79"/>
      <c r="D3708" s="79"/>
      <c r="E3708" s="79"/>
      <c r="F3708" s="79"/>
      <c r="G3708" s="79"/>
      <c r="H3708" s="79"/>
      <c r="I3708" s="79"/>
      <c r="J3708" s="79"/>
      <c r="K3708" s="79"/>
      <c r="L3708" s="79"/>
    </row>
    <row r="3709" spans="1:12">
      <c r="A3709" s="79"/>
      <c r="B3709" s="79"/>
      <c r="C3709" s="79"/>
      <c r="D3709" s="79"/>
      <c r="E3709" s="79"/>
      <c r="F3709" s="79"/>
      <c r="G3709" s="79"/>
      <c r="H3709" s="79"/>
      <c r="I3709" s="79"/>
      <c r="J3709" s="79"/>
      <c r="K3709" s="79"/>
      <c r="L3709" s="79"/>
    </row>
    <row r="3710" spans="1:12">
      <c r="A3710" s="79"/>
      <c r="B3710" s="79"/>
      <c r="C3710" s="79"/>
      <c r="D3710" s="79"/>
      <c r="E3710" s="79"/>
      <c r="F3710" s="79"/>
      <c r="G3710" s="79"/>
      <c r="H3710" s="79"/>
      <c r="I3710" s="79"/>
      <c r="J3710" s="79"/>
      <c r="K3710" s="79"/>
      <c r="L3710" s="79"/>
    </row>
    <row r="3711" spans="1:12">
      <c r="A3711" s="79"/>
      <c r="B3711" s="79"/>
      <c r="C3711" s="79"/>
      <c r="D3711" s="79"/>
      <c r="E3711" s="79"/>
      <c r="F3711" s="79"/>
      <c r="G3711" s="79"/>
      <c r="H3711" s="79"/>
      <c r="I3711" s="79"/>
      <c r="J3711" s="79"/>
      <c r="K3711" s="79"/>
      <c r="L3711" s="79"/>
    </row>
    <row r="3712" spans="1:12">
      <c r="A3712" s="79"/>
      <c r="B3712" s="79"/>
      <c r="C3712" s="79"/>
      <c r="D3712" s="79"/>
      <c r="E3712" s="79"/>
      <c r="F3712" s="79"/>
      <c r="G3712" s="79"/>
      <c r="H3712" s="79"/>
      <c r="I3712" s="79"/>
      <c r="J3712" s="79"/>
      <c r="K3712" s="79"/>
      <c r="L3712" s="79"/>
    </row>
    <row r="3713" spans="1:12">
      <c r="A3713" s="79"/>
      <c r="B3713" s="79"/>
      <c r="C3713" s="79"/>
      <c r="D3713" s="79"/>
      <c r="E3713" s="79"/>
      <c r="F3713" s="79"/>
      <c r="G3713" s="79"/>
      <c r="H3713" s="79"/>
      <c r="I3713" s="79"/>
      <c r="J3713" s="79"/>
      <c r="K3713" s="79"/>
      <c r="L3713" s="79"/>
    </row>
    <row r="3714" spans="1:12">
      <c r="A3714" s="79"/>
      <c r="B3714" s="79"/>
      <c r="C3714" s="79"/>
      <c r="D3714" s="79"/>
      <c r="E3714" s="79"/>
      <c r="F3714" s="79"/>
      <c r="G3714" s="79"/>
      <c r="H3714" s="79"/>
      <c r="I3714" s="79"/>
      <c r="J3714" s="79"/>
      <c r="K3714" s="79"/>
      <c r="L3714" s="79"/>
    </row>
    <row r="3715" spans="1:12">
      <c r="A3715" s="79"/>
      <c r="B3715" s="79"/>
      <c r="C3715" s="79"/>
      <c r="D3715" s="79"/>
      <c r="E3715" s="79"/>
      <c r="F3715" s="79"/>
      <c r="G3715" s="79"/>
      <c r="H3715" s="79"/>
      <c r="I3715" s="79"/>
      <c r="J3715" s="79"/>
      <c r="K3715" s="79"/>
      <c r="L3715" s="79"/>
    </row>
    <row r="3716" spans="1:12">
      <c r="A3716" s="79"/>
      <c r="B3716" s="79"/>
      <c r="C3716" s="79"/>
      <c r="D3716" s="79"/>
      <c r="E3716" s="79"/>
      <c r="F3716" s="79"/>
      <c r="G3716" s="79"/>
      <c r="H3716" s="79"/>
      <c r="I3716" s="79"/>
      <c r="J3716" s="79"/>
      <c r="K3716" s="79"/>
      <c r="L3716" s="79"/>
    </row>
    <row r="3717" spans="1:12">
      <c r="A3717" s="79"/>
      <c r="B3717" s="79"/>
      <c r="C3717" s="79"/>
      <c r="D3717" s="79"/>
      <c r="E3717" s="79"/>
      <c r="F3717" s="79"/>
      <c r="G3717" s="79"/>
      <c r="H3717" s="79"/>
      <c r="I3717" s="79"/>
      <c r="J3717" s="79"/>
      <c r="K3717" s="79"/>
      <c r="L3717" s="79"/>
    </row>
    <row r="3718" spans="1:12">
      <c r="A3718" s="79"/>
      <c r="B3718" s="79"/>
      <c r="C3718" s="79"/>
      <c r="D3718" s="79"/>
      <c r="E3718" s="79"/>
      <c r="F3718" s="79"/>
      <c r="G3718" s="79"/>
      <c r="H3718" s="79"/>
      <c r="I3718" s="79"/>
      <c r="J3718" s="79"/>
      <c r="K3718" s="79"/>
      <c r="L3718" s="79"/>
    </row>
    <row r="3719" spans="1:12">
      <c r="A3719" s="79"/>
      <c r="B3719" s="79"/>
      <c r="C3719" s="79"/>
      <c r="D3719" s="79"/>
      <c r="E3719" s="79"/>
      <c r="F3719" s="79"/>
      <c r="G3719" s="79"/>
      <c r="H3719" s="79"/>
      <c r="I3719" s="79"/>
      <c r="J3719" s="79"/>
      <c r="K3719" s="79"/>
      <c r="L3719" s="79"/>
    </row>
    <row r="3720" spans="1:12">
      <c r="A3720" s="79"/>
      <c r="B3720" s="79"/>
      <c r="C3720" s="79"/>
      <c r="D3720" s="79"/>
      <c r="E3720" s="79"/>
      <c r="F3720" s="79"/>
      <c r="G3720" s="79"/>
      <c r="H3720" s="79"/>
      <c r="I3720" s="79"/>
      <c r="J3720" s="79"/>
      <c r="K3720" s="79"/>
      <c r="L3720" s="79"/>
    </row>
    <row r="3721" spans="1:12">
      <c r="A3721" s="79"/>
      <c r="B3721" s="79"/>
      <c r="C3721" s="79"/>
      <c r="D3721" s="79"/>
      <c r="E3721" s="79"/>
      <c r="F3721" s="79"/>
      <c r="G3721" s="79"/>
      <c r="H3721" s="79"/>
      <c r="I3721" s="79"/>
      <c r="J3721" s="79"/>
      <c r="K3721" s="79"/>
      <c r="L3721" s="79"/>
    </row>
    <row r="3722" spans="1:12">
      <c r="A3722" s="79"/>
      <c r="B3722" s="79"/>
      <c r="C3722" s="79"/>
      <c r="D3722" s="79"/>
      <c r="E3722" s="79"/>
      <c r="F3722" s="79"/>
      <c r="G3722" s="79"/>
      <c r="H3722" s="79"/>
      <c r="I3722" s="79"/>
      <c r="J3722" s="79"/>
      <c r="K3722" s="79"/>
      <c r="L3722" s="79"/>
    </row>
    <row r="3723" spans="1:12">
      <c r="A3723" s="79"/>
      <c r="B3723" s="79"/>
      <c r="C3723" s="79"/>
      <c r="D3723" s="79"/>
      <c r="E3723" s="79"/>
      <c r="F3723" s="79"/>
      <c r="G3723" s="79"/>
      <c r="H3723" s="79"/>
      <c r="I3723" s="79"/>
      <c r="J3723" s="79"/>
      <c r="K3723" s="79"/>
      <c r="L3723" s="79"/>
    </row>
    <row r="3724" spans="1:12">
      <c r="A3724" s="79"/>
      <c r="B3724" s="79"/>
      <c r="C3724" s="79"/>
      <c r="D3724" s="79"/>
      <c r="E3724" s="79"/>
      <c r="F3724" s="79"/>
      <c r="G3724" s="79"/>
      <c r="H3724" s="79"/>
      <c r="I3724" s="79"/>
      <c r="J3724" s="79"/>
      <c r="K3724" s="79"/>
      <c r="L3724" s="79"/>
    </row>
    <row r="3725" spans="1:12">
      <c r="A3725" s="79"/>
      <c r="B3725" s="79"/>
      <c r="C3725" s="79"/>
      <c r="D3725" s="79"/>
      <c r="E3725" s="79"/>
      <c r="F3725" s="79"/>
      <c r="G3725" s="79"/>
      <c r="H3725" s="79"/>
      <c r="I3725" s="79"/>
      <c r="J3725" s="79"/>
      <c r="K3725" s="79"/>
      <c r="L3725" s="79"/>
    </row>
    <row r="3726" spans="1:12">
      <c r="A3726" s="79"/>
      <c r="B3726" s="79"/>
      <c r="C3726" s="79"/>
      <c r="D3726" s="79"/>
      <c r="E3726" s="79"/>
      <c r="F3726" s="79"/>
      <c r="G3726" s="79"/>
      <c r="H3726" s="79"/>
      <c r="I3726" s="79"/>
      <c r="J3726" s="79"/>
      <c r="K3726" s="79"/>
      <c r="L3726" s="79"/>
    </row>
    <row r="3727" spans="1:12">
      <c r="A3727" s="79"/>
      <c r="B3727" s="79"/>
      <c r="C3727" s="79"/>
      <c r="D3727" s="79"/>
      <c r="E3727" s="79"/>
      <c r="F3727" s="79"/>
      <c r="G3727" s="79"/>
      <c r="H3727" s="79"/>
      <c r="I3727" s="79"/>
      <c r="J3727" s="79"/>
      <c r="K3727" s="79"/>
      <c r="L3727" s="79"/>
    </row>
    <row r="3728" spans="1:12">
      <c r="A3728" s="79"/>
      <c r="B3728" s="79"/>
      <c r="C3728" s="79"/>
      <c r="D3728" s="79"/>
      <c r="E3728" s="79"/>
      <c r="F3728" s="79"/>
      <c r="G3728" s="79"/>
      <c r="H3728" s="79"/>
      <c r="I3728" s="79"/>
      <c r="J3728" s="79"/>
      <c r="K3728" s="79"/>
      <c r="L3728" s="79"/>
    </row>
    <row r="3729" spans="1:12">
      <c r="A3729" s="79"/>
      <c r="B3729" s="79"/>
      <c r="C3729" s="79"/>
      <c r="D3729" s="79"/>
      <c r="E3729" s="79"/>
      <c r="F3729" s="79"/>
      <c r="G3729" s="79"/>
      <c r="H3729" s="79"/>
      <c r="I3729" s="79"/>
      <c r="J3729" s="79"/>
      <c r="K3729" s="79"/>
      <c r="L3729" s="79"/>
    </row>
    <row r="3730" spans="1:12">
      <c r="A3730" s="79"/>
      <c r="B3730" s="79"/>
      <c r="C3730" s="79"/>
      <c r="D3730" s="79"/>
      <c r="E3730" s="79"/>
      <c r="F3730" s="79"/>
      <c r="G3730" s="79"/>
      <c r="H3730" s="79"/>
      <c r="I3730" s="79"/>
      <c r="J3730" s="79"/>
      <c r="K3730" s="79"/>
      <c r="L3730" s="79"/>
    </row>
    <row r="3731" spans="1:12">
      <c r="A3731" s="79"/>
      <c r="B3731" s="79"/>
      <c r="C3731" s="79"/>
      <c r="D3731" s="79"/>
      <c r="E3731" s="79"/>
      <c r="F3731" s="79"/>
      <c r="G3731" s="79"/>
      <c r="H3731" s="79"/>
      <c r="I3731" s="79"/>
      <c r="J3731" s="79"/>
      <c r="K3731" s="79"/>
      <c r="L3731" s="79"/>
    </row>
    <row r="3732" spans="1:12">
      <c r="A3732" s="79"/>
      <c r="B3732" s="79"/>
      <c r="C3732" s="79"/>
      <c r="D3732" s="79"/>
      <c r="E3732" s="79"/>
      <c r="F3732" s="79"/>
      <c r="G3732" s="79"/>
      <c r="H3732" s="79"/>
      <c r="I3732" s="79"/>
      <c r="J3732" s="79"/>
      <c r="K3732" s="79"/>
      <c r="L3732" s="79"/>
    </row>
    <row r="3733" spans="1:12">
      <c r="A3733" s="79"/>
      <c r="B3733" s="79"/>
      <c r="C3733" s="79"/>
      <c r="D3733" s="79"/>
      <c r="E3733" s="79"/>
      <c r="F3733" s="79"/>
      <c r="G3733" s="79"/>
      <c r="H3733" s="79"/>
      <c r="I3733" s="79"/>
      <c r="J3733" s="79"/>
      <c r="K3733" s="79"/>
      <c r="L3733" s="79"/>
    </row>
    <row r="3734" spans="1:12">
      <c r="A3734" s="79"/>
      <c r="B3734" s="79"/>
      <c r="C3734" s="79"/>
      <c r="D3734" s="79"/>
      <c r="E3734" s="79"/>
      <c r="F3734" s="79"/>
      <c r="G3734" s="79"/>
      <c r="H3734" s="79"/>
      <c r="I3734" s="79"/>
      <c r="J3734" s="79"/>
      <c r="K3734" s="79"/>
      <c r="L3734" s="79"/>
    </row>
    <row r="3735" spans="1:12">
      <c r="A3735" s="79"/>
      <c r="B3735" s="79"/>
      <c r="C3735" s="79"/>
      <c r="D3735" s="79"/>
      <c r="E3735" s="79"/>
      <c r="F3735" s="79"/>
      <c r="G3735" s="79"/>
      <c r="H3735" s="79"/>
      <c r="I3735" s="79"/>
      <c r="J3735" s="79"/>
      <c r="K3735" s="79"/>
      <c r="L3735" s="79"/>
    </row>
    <row r="3736" spans="1:12">
      <c r="A3736" s="79"/>
      <c r="B3736" s="79"/>
      <c r="C3736" s="79"/>
      <c r="D3736" s="79"/>
      <c r="E3736" s="79"/>
      <c r="F3736" s="79"/>
      <c r="G3736" s="79"/>
      <c r="H3736" s="79"/>
      <c r="I3736" s="79"/>
      <c r="J3736" s="79"/>
      <c r="K3736" s="79"/>
      <c r="L3736" s="79"/>
    </row>
    <row r="3737" spans="1:12">
      <c r="A3737" s="79"/>
      <c r="B3737" s="79"/>
      <c r="C3737" s="79"/>
      <c r="D3737" s="79"/>
      <c r="E3737" s="79"/>
      <c r="F3737" s="79"/>
      <c r="G3737" s="79"/>
      <c r="H3737" s="79"/>
      <c r="I3737" s="79"/>
      <c r="J3737" s="79"/>
      <c r="K3737" s="79"/>
      <c r="L3737" s="79"/>
    </row>
    <row r="3738" spans="1:12">
      <c r="A3738" s="79"/>
      <c r="B3738" s="79"/>
      <c r="C3738" s="79"/>
      <c r="D3738" s="79"/>
      <c r="E3738" s="79"/>
      <c r="F3738" s="79"/>
      <c r="G3738" s="79"/>
      <c r="H3738" s="79"/>
      <c r="I3738" s="79"/>
      <c r="J3738" s="79"/>
      <c r="K3738" s="79"/>
      <c r="L3738" s="79"/>
    </row>
    <row r="3739" spans="1:12">
      <c r="A3739" s="79"/>
      <c r="B3739" s="79"/>
      <c r="C3739" s="79"/>
      <c r="D3739" s="79"/>
      <c r="E3739" s="79"/>
      <c r="F3739" s="79"/>
      <c r="G3739" s="79"/>
      <c r="H3739" s="79"/>
      <c r="I3739" s="79"/>
      <c r="J3739" s="79"/>
      <c r="K3739" s="79"/>
      <c r="L3739" s="79"/>
    </row>
    <row r="3740" spans="1:12">
      <c r="A3740" s="79"/>
      <c r="B3740" s="79"/>
      <c r="C3740" s="79"/>
      <c r="D3740" s="79"/>
      <c r="E3740" s="79"/>
      <c r="F3740" s="79"/>
      <c r="G3740" s="79"/>
      <c r="H3740" s="79"/>
      <c r="I3740" s="79"/>
      <c r="J3740" s="79"/>
      <c r="K3740" s="79"/>
      <c r="L3740" s="79"/>
    </row>
    <row r="3741" spans="1:12">
      <c r="A3741" s="79"/>
      <c r="B3741" s="79"/>
      <c r="C3741" s="79"/>
      <c r="D3741" s="79"/>
      <c r="E3741" s="79"/>
      <c r="F3741" s="79"/>
      <c r="G3741" s="79"/>
      <c r="H3741" s="79"/>
      <c r="I3741" s="79"/>
      <c r="J3741" s="79"/>
      <c r="K3741" s="79"/>
      <c r="L3741" s="79"/>
    </row>
    <row r="3742" spans="1:12">
      <c r="A3742" s="79"/>
      <c r="B3742" s="79"/>
      <c r="C3742" s="79"/>
      <c r="D3742" s="79"/>
      <c r="E3742" s="79"/>
      <c r="F3742" s="79"/>
      <c r="G3742" s="79"/>
      <c r="H3742" s="79"/>
      <c r="I3742" s="79"/>
      <c r="J3742" s="79"/>
      <c r="K3742" s="79"/>
      <c r="L3742" s="79"/>
    </row>
    <row r="3743" spans="1:12">
      <c r="A3743" s="79"/>
      <c r="B3743" s="79"/>
      <c r="C3743" s="79"/>
      <c r="D3743" s="79"/>
      <c r="E3743" s="79"/>
      <c r="F3743" s="79"/>
      <c r="G3743" s="79"/>
      <c r="H3743" s="79"/>
      <c r="I3743" s="79"/>
      <c r="J3743" s="79"/>
      <c r="K3743" s="79"/>
      <c r="L3743" s="79"/>
    </row>
    <row r="3744" spans="1:12">
      <c r="A3744" s="79"/>
      <c r="B3744" s="79"/>
      <c r="C3744" s="79"/>
      <c r="D3744" s="79"/>
      <c r="E3744" s="79"/>
      <c r="F3744" s="79"/>
      <c r="G3744" s="79"/>
      <c r="H3744" s="79"/>
      <c r="I3744" s="79"/>
      <c r="J3744" s="79"/>
      <c r="K3744" s="79"/>
      <c r="L3744" s="79"/>
    </row>
    <row r="3745" spans="1:12">
      <c r="A3745" s="79"/>
      <c r="B3745" s="79"/>
      <c r="C3745" s="79"/>
      <c r="D3745" s="79"/>
      <c r="E3745" s="79"/>
      <c r="F3745" s="79"/>
      <c r="G3745" s="79"/>
      <c r="H3745" s="79"/>
      <c r="I3745" s="79"/>
      <c r="J3745" s="79"/>
      <c r="K3745" s="79"/>
      <c r="L3745" s="79"/>
    </row>
    <row r="3746" spans="1:12">
      <c r="A3746" s="79"/>
      <c r="B3746" s="79"/>
      <c r="C3746" s="79"/>
      <c r="D3746" s="79"/>
      <c r="E3746" s="79"/>
      <c r="F3746" s="79"/>
      <c r="G3746" s="79"/>
      <c r="H3746" s="79"/>
      <c r="I3746" s="79"/>
      <c r="J3746" s="79"/>
      <c r="K3746" s="79"/>
      <c r="L3746" s="79"/>
    </row>
    <row r="3747" spans="1:12">
      <c r="A3747" s="79"/>
      <c r="B3747" s="79"/>
      <c r="C3747" s="79"/>
      <c r="D3747" s="79"/>
      <c r="E3747" s="79"/>
      <c r="F3747" s="79"/>
      <c r="G3747" s="79"/>
      <c r="H3747" s="79"/>
      <c r="I3747" s="79"/>
      <c r="J3747" s="79"/>
      <c r="K3747" s="79"/>
      <c r="L3747" s="79"/>
    </row>
    <row r="3748" spans="1:12">
      <c r="A3748" s="79"/>
      <c r="B3748" s="79"/>
      <c r="C3748" s="79"/>
      <c r="D3748" s="79"/>
      <c r="E3748" s="79"/>
      <c r="F3748" s="79"/>
      <c r="G3748" s="79"/>
      <c r="H3748" s="79"/>
      <c r="I3748" s="79"/>
      <c r="J3748" s="79"/>
      <c r="K3748" s="79"/>
      <c r="L3748" s="79"/>
    </row>
    <row r="3749" spans="1:12">
      <c r="A3749" s="79"/>
      <c r="B3749" s="79"/>
      <c r="C3749" s="79"/>
      <c r="D3749" s="79"/>
      <c r="E3749" s="79"/>
      <c r="F3749" s="79"/>
      <c r="G3749" s="79"/>
      <c r="H3749" s="79"/>
      <c r="I3749" s="79"/>
      <c r="J3749" s="79"/>
      <c r="K3749" s="79"/>
      <c r="L3749" s="79"/>
    </row>
    <row r="3750" spans="1:12">
      <c r="A3750" s="79"/>
      <c r="B3750" s="79"/>
      <c r="C3750" s="79"/>
      <c r="D3750" s="79"/>
      <c r="E3750" s="79"/>
      <c r="F3750" s="79"/>
      <c r="G3750" s="79"/>
      <c r="H3750" s="79"/>
      <c r="I3750" s="79"/>
      <c r="J3750" s="79"/>
      <c r="K3750" s="79"/>
      <c r="L3750" s="79"/>
    </row>
    <row r="3751" spans="1:12">
      <c r="A3751" s="79"/>
      <c r="B3751" s="79"/>
      <c r="C3751" s="79"/>
      <c r="D3751" s="79"/>
      <c r="E3751" s="79"/>
      <c r="F3751" s="79"/>
      <c r="G3751" s="79"/>
      <c r="H3751" s="79"/>
      <c r="I3751" s="79"/>
      <c r="J3751" s="79"/>
      <c r="K3751" s="79"/>
      <c r="L3751" s="79"/>
    </row>
    <row r="3752" spans="1:12">
      <c r="A3752" s="79"/>
      <c r="B3752" s="79"/>
      <c r="C3752" s="79"/>
      <c r="D3752" s="79"/>
      <c r="E3752" s="79"/>
      <c r="F3752" s="79"/>
      <c r="G3752" s="79"/>
      <c r="H3752" s="79"/>
      <c r="I3752" s="79"/>
      <c r="J3752" s="79"/>
      <c r="K3752" s="79"/>
      <c r="L3752" s="79"/>
    </row>
    <row r="3753" spans="1:12">
      <c r="A3753" s="79"/>
      <c r="B3753" s="79"/>
      <c r="C3753" s="79"/>
      <c r="D3753" s="79"/>
      <c r="E3753" s="79"/>
      <c r="F3753" s="79"/>
      <c r="G3753" s="79"/>
      <c r="H3753" s="79"/>
      <c r="I3753" s="79"/>
      <c r="J3753" s="79"/>
      <c r="K3753" s="79"/>
      <c r="L3753" s="79"/>
    </row>
    <row r="3754" spans="1:12">
      <c r="A3754" s="79"/>
      <c r="B3754" s="79"/>
      <c r="C3754" s="79"/>
      <c r="D3754" s="79"/>
      <c r="E3754" s="79"/>
      <c r="F3754" s="79"/>
      <c r="G3754" s="79"/>
      <c r="H3754" s="79"/>
      <c r="I3754" s="79"/>
      <c r="J3754" s="79"/>
      <c r="K3754" s="79"/>
      <c r="L3754" s="79"/>
    </row>
    <row r="3755" spans="1:12">
      <c r="A3755" s="79"/>
      <c r="B3755" s="79"/>
      <c r="C3755" s="79"/>
      <c r="D3755" s="79"/>
      <c r="E3755" s="79"/>
      <c r="F3755" s="79"/>
      <c r="G3755" s="79"/>
      <c r="H3755" s="79"/>
      <c r="I3755" s="79"/>
      <c r="J3755" s="79"/>
      <c r="K3755" s="79"/>
      <c r="L3755" s="79"/>
    </row>
    <row r="3756" spans="1:12">
      <c r="A3756" s="79"/>
      <c r="B3756" s="79"/>
      <c r="C3756" s="79"/>
      <c r="D3756" s="79"/>
      <c r="E3756" s="79"/>
      <c r="F3756" s="79"/>
      <c r="G3756" s="79"/>
      <c r="H3756" s="79"/>
      <c r="I3756" s="79"/>
      <c r="J3756" s="79"/>
      <c r="K3756" s="79"/>
      <c r="L3756" s="79"/>
    </row>
    <row r="3757" spans="1:12">
      <c r="A3757" s="79"/>
      <c r="B3757" s="79"/>
      <c r="C3757" s="79"/>
      <c r="D3757" s="79"/>
      <c r="E3757" s="79"/>
      <c r="F3757" s="79"/>
      <c r="G3757" s="79"/>
      <c r="H3757" s="79"/>
      <c r="I3757" s="79"/>
      <c r="J3757" s="79"/>
      <c r="K3757" s="79"/>
      <c r="L3757" s="79"/>
    </row>
    <row r="3758" spans="1:12">
      <c r="A3758" s="79"/>
      <c r="B3758" s="79"/>
      <c r="C3758" s="79"/>
      <c r="D3758" s="79"/>
      <c r="E3758" s="79"/>
      <c r="F3758" s="79"/>
      <c r="G3758" s="79"/>
      <c r="H3758" s="79"/>
      <c r="I3758" s="79"/>
      <c r="J3758" s="79"/>
      <c r="K3758" s="79"/>
      <c r="L3758" s="79"/>
    </row>
    <row r="3759" spans="1:12">
      <c r="A3759" s="79"/>
      <c r="B3759" s="79"/>
      <c r="C3759" s="79"/>
      <c r="D3759" s="79"/>
      <c r="E3759" s="79"/>
      <c r="F3759" s="79"/>
      <c r="G3759" s="79"/>
      <c r="H3759" s="79"/>
      <c r="I3759" s="79"/>
      <c r="J3759" s="79"/>
      <c r="K3759" s="79"/>
      <c r="L3759" s="79"/>
    </row>
    <row r="3760" spans="1:12">
      <c r="A3760" s="79"/>
      <c r="B3760" s="79"/>
      <c r="C3760" s="79"/>
      <c r="D3760" s="79"/>
      <c r="E3760" s="79"/>
      <c r="F3760" s="79"/>
      <c r="G3760" s="79"/>
      <c r="H3760" s="79"/>
      <c r="I3760" s="79"/>
      <c r="J3760" s="79"/>
      <c r="K3760" s="79"/>
      <c r="L3760" s="79"/>
    </row>
    <row r="3761" spans="1:12">
      <c r="A3761" s="79"/>
      <c r="B3761" s="79"/>
      <c r="C3761" s="79"/>
      <c r="D3761" s="79"/>
      <c r="E3761" s="79"/>
      <c r="F3761" s="79"/>
      <c r="G3761" s="79"/>
      <c r="H3761" s="79"/>
      <c r="I3761" s="79"/>
      <c r="J3761" s="79"/>
      <c r="K3761" s="79"/>
      <c r="L3761" s="79"/>
    </row>
    <row r="3762" spans="1:12">
      <c r="A3762" s="79"/>
      <c r="B3762" s="79"/>
      <c r="C3762" s="79"/>
      <c r="D3762" s="79"/>
      <c r="E3762" s="79"/>
      <c r="F3762" s="79"/>
      <c r="G3762" s="79"/>
      <c r="H3762" s="79"/>
      <c r="I3762" s="79"/>
      <c r="J3762" s="79"/>
      <c r="K3762" s="79"/>
      <c r="L3762" s="79"/>
    </row>
    <row r="3763" spans="1:12">
      <c r="A3763" s="79"/>
      <c r="B3763" s="79"/>
      <c r="C3763" s="79"/>
      <c r="D3763" s="79"/>
      <c r="E3763" s="79"/>
      <c r="F3763" s="79"/>
      <c r="G3763" s="79"/>
      <c r="H3763" s="79"/>
      <c r="I3763" s="79"/>
      <c r="J3763" s="79"/>
      <c r="K3763" s="79"/>
      <c r="L3763" s="79"/>
    </row>
    <row r="3764" spans="1:12">
      <c r="A3764" s="79"/>
      <c r="B3764" s="79"/>
      <c r="C3764" s="79"/>
      <c r="D3764" s="79"/>
      <c r="E3764" s="79"/>
      <c r="F3764" s="79"/>
      <c r="G3764" s="79"/>
      <c r="H3764" s="79"/>
      <c r="I3764" s="79"/>
      <c r="J3764" s="79"/>
      <c r="K3764" s="79"/>
      <c r="L3764" s="79"/>
    </row>
    <row r="3765" spans="1:12">
      <c r="A3765" s="79"/>
      <c r="B3765" s="79"/>
      <c r="C3765" s="79"/>
      <c r="D3765" s="79"/>
      <c r="E3765" s="79"/>
      <c r="F3765" s="79"/>
      <c r="G3765" s="79"/>
      <c r="H3765" s="79"/>
      <c r="I3765" s="79"/>
      <c r="J3765" s="79"/>
      <c r="K3765" s="79"/>
      <c r="L3765" s="79"/>
    </row>
    <row r="3766" spans="1:12">
      <c r="A3766" s="79"/>
      <c r="B3766" s="79"/>
      <c r="C3766" s="79"/>
      <c r="D3766" s="79"/>
      <c r="E3766" s="79"/>
      <c r="F3766" s="79"/>
      <c r="G3766" s="79"/>
      <c r="H3766" s="79"/>
      <c r="I3766" s="79"/>
      <c r="J3766" s="79"/>
      <c r="K3766" s="79"/>
      <c r="L3766" s="79"/>
    </row>
    <row r="3767" spans="1:12">
      <c r="A3767" s="79"/>
      <c r="B3767" s="79"/>
      <c r="C3767" s="79"/>
      <c r="D3767" s="79"/>
      <c r="E3767" s="79"/>
      <c r="F3767" s="79"/>
      <c r="G3767" s="79"/>
      <c r="H3767" s="79"/>
      <c r="I3767" s="79"/>
      <c r="J3767" s="79"/>
      <c r="K3767" s="79"/>
      <c r="L3767" s="79"/>
    </row>
    <row r="3768" spans="1:12">
      <c r="A3768" s="79"/>
      <c r="B3768" s="79"/>
      <c r="C3768" s="79"/>
      <c r="D3768" s="79"/>
      <c r="E3768" s="79"/>
      <c r="F3768" s="79"/>
      <c r="G3768" s="79"/>
      <c r="H3768" s="79"/>
      <c r="I3768" s="79"/>
      <c r="J3768" s="79"/>
      <c r="K3768" s="79"/>
      <c r="L3768" s="79"/>
    </row>
    <row r="3769" spans="1:12">
      <c r="A3769" s="79"/>
      <c r="B3769" s="79"/>
      <c r="C3769" s="79"/>
      <c r="D3769" s="79"/>
      <c r="E3769" s="79"/>
      <c r="F3769" s="79"/>
      <c r="G3769" s="79"/>
      <c r="H3769" s="79"/>
      <c r="I3769" s="79"/>
      <c r="J3769" s="79"/>
      <c r="K3769" s="79"/>
      <c r="L3769" s="79"/>
    </row>
    <row r="3770" spans="1:12">
      <c r="A3770" s="79"/>
      <c r="B3770" s="79"/>
      <c r="C3770" s="79"/>
      <c r="D3770" s="79"/>
      <c r="E3770" s="79"/>
      <c r="F3770" s="79"/>
      <c r="G3770" s="79"/>
      <c r="H3770" s="79"/>
      <c r="I3770" s="79"/>
      <c r="J3770" s="79"/>
      <c r="K3770" s="79"/>
      <c r="L3770" s="79"/>
    </row>
    <row r="3771" spans="1:12">
      <c r="A3771" s="79"/>
      <c r="B3771" s="79"/>
      <c r="C3771" s="79"/>
      <c r="D3771" s="79"/>
      <c r="E3771" s="79"/>
      <c r="F3771" s="79"/>
      <c r="G3771" s="79"/>
      <c r="H3771" s="79"/>
      <c r="I3771" s="79"/>
      <c r="J3771" s="79"/>
      <c r="K3771" s="79"/>
      <c r="L3771" s="79"/>
    </row>
    <row r="3772" spans="1:12">
      <c r="A3772" s="79"/>
      <c r="B3772" s="79"/>
      <c r="C3772" s="79"/>
      <c r="D3772" s="79"/>
      <c r="E3772" s="79"/>
      <c r="F3772" s="79"/>
      <c r="G3772" s="79"/>
      <c r="H3772" s="79"/>
      <c r="I3772" s="79"/>
      <c r="J3772" s="79"/>
      <c r="K3772" s="79"/>
      <c r="L3772" s="79"/>
    </row>
    <row r="3773" spans="1:12">
      <c r="A3773" s="79"/>
      <c r="B3773" s="79"/>
      <c r="C3773" s="79"/>
      <c r="D3773" s="79"/>
      <c r="E3773" s="79"/>
      <c r="F3773" s="79"/>
      <c r="G3773" s="79"/>
      <c r="H3773" s="79"/>
      <c r="I3773" s="79"/>
      <c r="J3773" s="79"/>
      <c r="K3773" s="79"/>
      <c r="L3773" s="79"/>
    </row>
    <row r="3774" spans="1:12">
      <c r="A3774" s="79"/>
      <c r="B3774" s="79"/>
      <c r="C3774" s="79"/>
      <c r="D3774" s="79"/>
      <c r="E3774" s="79"/>
      <c r="F3774" s="79"/>
      <c r="G3774" s="79"/>
      <c r="H3774" s="79"/>
      <c r="I3774" s="79"/>
      <c r="J3774" s="79"/>
      <c r="K3774" s="79"/>
      <c r="L3774" s="79"/>
    </row>
    <row r="3775" spans="1:12">
      <c r="A3775" s="79"/>
      <c r="B3775" s="79"/>
      <c r="C3775" s="79"/>
      <c r="D3775" s="79"/>
      <c r="E3775" s="79"/>
      <c r="F3775" s="79"/>
      <c r="G3775" s="79"/>
      <c r="H3775" s="79"/>
      <c r="I3775" s="79"/>
      <c r="J3775" s="79"/>
      <c r="K3775" s="79"/>
      <c r="L3775" s="79"/>
    </row>
    <row r="3776" spans="1:12">
      <c r="A3776" s="79"/>
      <c r="B3776" s="79"/>
      <c r="C3776" s="79"/>
      <c r="D3776" s="79"/>
      <c r="E3776" s="79"/>
      <c r="F3776" s="79"/>
      <c r="G3776" s="79"/>
      <c r="H3776" s="79"/>
      <c r="I3776" s="79"/>
      <c r="J3776" s="79"/>
      <c r="K3776" s="79"/>
      <c r="L3776" s="79"/>
    </row>
    <row r="3777" spans="1:12">
      <c r="A3777" s="79"/>
      <c r="B3777" s="79"/>
      <c r="C3777" s="79"/>
      <c r="D3777" s="79"/>
      <c r="E3777" s="79"/>
      <c r="F3777" s="79"/>
      <c r="G3777" s="79"/>
      <c r="H3777" s="79"/>
      <c r="I3777" s="79"/>
      <c r="J3777" s="79"/>
      <c r="K3777" s="79"/>
      <c r="L3777" s="79"/>
    </row>
    <row r="3778" spans="1:12">
      <c r="A3778" s="79"/>
      <c r="B3778" s="79"/>
      <c r="C3778" s="79"/>
      <c r="D3778" s="79"/>
      <c r="E3778" s="79"/>
      <c r="F3778" s="79"/>
      <c r="G3778" s="79"/>
      <c r="H3778" s="79"/>
      <c r="I3778" s="79"/>
      <c r="J3778" s="79"/>
      <c r="K3778" s="79"/>
      <c r="L3778" s="79"/>
    </row>
    <row r="3779" spans="1:12">
      <c r="A3779" s="79"/>
      <c r="B3779" s="79"/>
      <c r="C3779" s="79"/>
      <c r="D3779" s="79"/>
      <c r="E3779" s="79"/>
      <c r="F3779" s="79"/>
      <c r="G3779" s="79"/>
      <c r="H3779" s="79"/>
      <c r="I3779" s="79"/>
      <c r="J3779" s="79"/>
      <c r="K3779" s="79"/>
      <c r="L3779" s="79"/>
    </row>
    <row r="3780" spans="1:12">
      <c r="A3780" s="79"/>
      <c r="B3780" s="79"/>
      <c r="C3780" s="79"/>
      <c r="D3780" s="79"/>
      <c r="E3780" s="79"/>
      <c r="F3780" s="79"/>
      <c r="G3780" s="79"/>
      <c r="H3780" s="79"/>
      <c r="I3780" s="79"/>
      <c r="J3780" s="79"/>
      <c r="K3780" s="79"/>
      <c r="L3780" s="79"/>
    </row>
    <row r="3781" spans="1:12">
      <c r="A3781" s="79"/>
      <c r="B3781" s="79"/>
      <c r="C3781" s="79"/>
      <c r="D3781" s="79"/>
      <c r="E3781" s="79"/>
      <c r="F3781" s="79"/>
      <c r="G3781" s="79"/>
      <c r="H3781" s="79"/>
      <c r="I3781" s="79"/>
      <c r="J3781" s="79"/>
      <c r="K3781" s="79"/>
      <c r="L3781" s="79"/>
    </row>
    <row r="3782" spans="1:12">
      <c r="A3782" s="79"/>
      <c r="B3782" s="79"/>
      <c r="C3782" s="79"/>
      <c r="D3782" s="79"/>
      <c r="E3782" s="79"/>
      <c r="F3782" s="79"/>
      <c r="G3782" s="79"/>
      <c r="H3782" s="79"/>
      <c r="I3782" s="79"/>
      <c r="J3782" s="79"/>
      <c r="K3782" s="79"/>
      <c r="L3782" s="79"/>
    </row>
    <row r="3783" spans="1:12">
      <c r="A3783" s="79"/>
      <c r="B3783" s="79"/>
      <c r="C3783" s="79"/>
      <c r="D3783" s="79"/>
      <c r="E3783" s="79"/>
      <c r="F3783" s="79"/>
      <c r="G3783" s="79"/>
      <c r="H3783" s="79"/>
      <c r="I3783" s="79"/>
      <c r="J3783" s="79"/>
      <c r="K3783" s="79"/>
      <c r="L3783" s="79"/>
    </row>
    <row r="3784" spans="1:12">
      <c r="A3784" s="79"/>
      <c r="B3784" s="79"/>
      <c r="C3784" s="79"/>
      <c r="D3784" s="79"/>
      <c r="E3784" s="79"/>
      <c r="F3784" s="79"/>
      <c r="G3784" s="79"/>
      <c r="H3784" s="79"/>
      <c r="I3784" s="79"/>
      <c r="J3784" s="79"/>
      <c r="K3784" s="79"/>
      <c r="L3784" s="79"/>
    </row>
    <row r="3785" spans="1:12">
      <c r="A3785" s="79"/>
      <c r="B3785" s="79"/>
      <c r="C3785" s="79"/>
      <c r="D3785" s="79"/>
      <c r="E3785" s="79"/>
      <c r="F3785" s="79"/>
      <c r="G3785" s="79"/>
      <c r="H3785" s="79"/>
      <c r="I3785" s="79"/>
      <c r="J3785" s="79"/>
      <c r="K3785" s="79"/>
      <c r="L3785" s="79"/>
    </row>
    <row r="3786" spans="1:12">
      <c r="A3786" s="79"/>
      <c r="B3786" s="79"/>
      <c r="C3786" s="79"/>
      <c r="D3786" s="79"/>
      <c r="E3786" s="79"/>
      <c r="F3786" s="79"/>
      <c r="G3786" s="79"/>
      <c r="H3786" s="79"/>
      <c r="I3786" s="79"/>
      <c r="J3786" s="79"/>
      <c r="K3786" s="79"/>
      <c r="L3786" s="79"/>
    </row>
    <row r="3787" spans="1:12">
      <c r="A3787" s="79"/>
      <c r="B3787" s="79"/>
      <c r="C3787" s="79"/>
      <c r="D3787" s="79"/>
      <c r="E3787" s="79"/>
      <c r="F3787" s="79"/>
      <c r="G3787" s="79"/>
      <c r="H3787" s="79"/>
      <c r="I3787" s="79"/>
      <c r="J3787" s="79"/>
      <c r="K3787" s="79"/>
      <c r="L3787" s="79"/>
    </row>
    <row r="3788" spans="1:12">
      <c r="A3788" s="79"/>
      <c r="B3788" s="79"/>
      <c r="C3788" s="79"/>
      <c r="D3788" s="79"/>
      <c r="E3788" s="79"/>
      <c r="F3788" s="79"/>
      <c r="G3788" s="79"/>
      <c r="H3788" s="79"/>
      <c r="I3788" s="79"/>
      <c r="J3788" s="79"/>
      <c r="K3788" s="79"/>
      <c r="L3788" s="79"/>
    </row>
    <row r="3789" spans="1:12">
      <c r="A3789" s="79"/>
      <c r="B3789" s="79"/>
      <c r="C3789" s="79"/>
      <c r="D3789" s="79"/>
      <c r="E3789" s="79"/>
      <c r="F3789" s="79"/>
      <c r="G3789" s="79"/>
      <c r="H3789" s="79"/>
      <c r="I3789" s="79"/>
      <c r="J3789" s="79"/>
      <c r="K3789" s="79"/>
      <c r="L3789" s="79"/>
    </row>
    <row r="3790" spans="1:12">
      <c r="A3790" s="79"/>
      <c r="B3790" s="79"/>
      <c r="C3790" s="79"/>
      <c r="D3790" s="79"/>
      <c r="E3790" s="79"/>
      <c r="F3790" s="79"/>
      <c r="G3790" s="79"/>
      <c r="H3790" s="79"/>
      <c r="I3790" s="79"/>
      <c r="J3790" s="79"/>
      <c r="K3790" s="79"/>
      <c r="L3790" s="79"/>
    </row>
    <row r="3791" spans="1:12">
      <c r="A3791" s="79"/>
      <c r="B3791" s="79"/>
      <c r="C3791" s="79"/>
      <c r="D3791" s="79"/>
      <c r="E3791" s="79"/>
      <c r="F3791" s="79"/>
      <c r="G3791" s="79"/>
      <c r="H3791" s="79"/>
      <c r="I3791" s="79"/>
      <c r="J3791" s="79"/>
      <c r="K3791" s="79"/>
      <c r="L3791" s="79"/>
    </row>
    <row r="3792" spans="1:12">
      <c r="A3792" s="79"/>
      <c r="B3792" s="79"/>
      <c r="C3792" s="79"/>
      <c r="D3792" s="79"/>
      <c r="E3792" s="79"/>
      <c r="F3792" s="79"/>
      <c r="G3792" s="79"/>
      <c r="H3792" s="79"/>
      <c r="I3792" s="79"/>
      <c r="J3792" s="79"/>
      <c r="K3792" s="79"/>
      <c r="L3792" s="79"/>
    </row>
    <row r="3793" spans="1:12">
      <c r="A3793" s="79"/>
      <c r="B3793" s="79"/>
      <c r="C3793" s="79"/>
      <c r="D3793" s="79"/>
      <c r="E3793" s="79"/>
      <c r="F3793" s="79"/>
      <c r="G3793" s="79"/>
      <c r="H3793" s="79"/>
      <c r="I3793" s="79"/>
      <c r="J3793" s="79"/>
      <c r="K3793" s="79"/>
      <c r="L3793" s="79"/>
    </row>
    <row r="3794" spans="1:12">
      <c r="A3794" s="79"/>
      <c r="B3794" s="79"/>
      <c r="C3794" s="79"/>
      <c r="D3794" s="79"/>
      <c r="E3794" s="79"/>
      <c r="F3794" s="79"/>
      <c r="G3794" s="79"/>
      <c r="H3794" s="79"/>
      <c r="I3794" s="79"/>
      <c r="J3794" s="79"/>
      <c r="K3794" s="79"/>
      <c r="L3794" s="79"/>
    </row>
    <row r="3795" spans="1:12">
      <c r="A3795" s="79"/>
      <c r="B3795" s="79"/>
      <c r="C3795" s="79"/>
      <c r="D3795" s="79"/>
      <c r="E3795" s="79"/>
      <c r="F3795" s="79"/>
      <c r="G3795" s="79"/>
      <c r="H3795" s="79"/>
      <c r="I3795" s="79"/>
      <c r="J3795" s="79"/>
      <c r="K3795" s="79"/>
      <c r="L3795" s="79"/>
    </row>
    <row r="3796" spans="1:12">
      <c r="A3796" s="79"/>
      <c r="B3796" s="79"/>
      <c r="C3796" s="79"/>
      <c r="D3796" s="79"/>
      <c r="E3796" s="79"/>
      <c r="F3796" s="79"/>
      <c r="G3796" s="79"/>
      <c r="H3796" s="79"/>
      <c r="I3796" s="79"/>
      <c r="J3796" s="79"/>
      <c r="K3796" s="79"/>
      <c r="L3796" s="79"/>
    </row>
    <row r="3797" spans="1:12">
      <c r="A3797" s="79"/>
      <c r="B3797" s="79"/>
      <c r="C3797" s="79"/>
      <c r="D3797" s="79"/>
      <c r="E3797" s="79"/>
      <c r="F3797" s="79"/>
      <c r="G3797" s="79"/>
      <c r="H3797" s="79"/>
      <c r="I3797" s="79"/>
      <c r="J3797" s="79"/>
      <c r="K3797" s="79"/>
      <c r="L3797" s="79"/>
    </row>
    <row r="3798" spans="1:12">
      <c r="A3798" s="79"/>
      <c r="B3798" s="79"/>
      <c r="C3798" s="79"/>
      <c r="D3798" s="79"/>
      <c r="E3798" s="79"/>
      <c r="F3798" s="79"/>
      <c r="G3798" s="79"/>
      <c r="H3798" s="79"/>
      <c r="I3798" s="79"/>
      <c r="J3798" s="79"/>
      <c r="K3798" s="79"/>
      <c r="L3798" s="79"/>
    </row>
    <row r="3799" spans="1:12">
      <c r="A3799" s="79"/>
      <c r="B3799" s="79"/>
      <c r="C3799" s="79"/>
      <c r="D3799" s="79"/>
      <c r="E3799" s="79"/>
      <c r="F3799" s="79"/>
      <c r="G3799" s="79"/>
      <c r="H3799" s="79"/>
      <c r="I3799" s="79"/>
      <c r="J3799" s="79"/>
      <c r="K3799" s="79"/>
      <c r="L3799" s="79"/>
    </row>
    <row r="3800" spans="1:12">
      <c r="A3800" s="79"/>
      <c r="B3800" s="79"/>
      <c r="C3800" s="79"/>
      <c r="D3800" s="79"/>
      <c r="E3800" s="79"/>
      <c r="F3800" s="79"/>
      <c r="G3800" s="79"/>
      <c r="H3800" s="79"/>
      <c r="I3800" s="79"/>
      <c r="J3800" s="79"/>
      <c r="K3800" s="79"/>
      <c r="L3800" s="79"/>
    </row>
    <row r="3801" spans="1:12">
      <c r="A3801" s="79"/>
      <c r="B3801" s="79"/>
      <c r="C3801" s="79"/>
      <c r="D3801" s="79"/>
      <c r="E3801" s="79"/>
      <c r="F3801" s="79"/>
      <c r="G3801" s="79"/>
      <c r="H3801" s="79"/>
      <c r="I3801" s="79"/>
      <c r="J3801" s="79"/>
      <c r="K3801" s="79"/>
      <c r="L3801" s="79"/>
    </row>
    <row r="3802" spans="1:12">
      <c r="A3802" s="79"/>
      <c r="B3802" s="79"/>
      <c r="C3802" s="79"/>
      <c r="D3802" s="79"/>
      <c r="E3802" s="79"/>
      <c r="F3802" s="79"/>
      <c r="G3802" s="79"/>
      <c r="H3802" s="79"/>
      <c r="I3802" s="79"/>
      <c r="J3802" s="79"/>
      <c r="K3802" s="79"/>
      <c r="L3802" s="79"/>
    </row>
    <row r="3803" spans="1:12">
      <c r="A3803" s="79"/>
      <c r="B3803" s="79"/>
      <c r="C3803" s="79"/>
      <c r="D3803" s="79"/>
      <c r="E3803" s="79"/>
      <c r="F3803" s="79"/>
      <c r="G3803" s="79"/>
      <c r="H3803" s="79"/>
      <c r="I3803" s="79"/>
      <c r="J3803" s="79"/>
      <c r="K3803" s="79"/>
      <c r="L3803" s="79"/>
    </row>
    <row r="3804" spans="1:12">
      <c r="A3804" s="79"/>
      <c r="B3804" s="79"/>
      <c r="C3804" s="79"/>
      <c r="D3804" s="79"/>
      <c r="E3804" s="79"/>
      <c r="F3804" s="79"/>
      <c r="G3804" s="79"/>
      <c r="H3804" s="79"/>
      <c r="I3804" s="79"/>
      <c r="J3804" s="79"/>
      <c r="K3804" s="79"/>
      <c r="L3804" s="79"/>
    </row>
    <row r="3805" spans="1:12">
      <c r="A3805" s="79"/>
      <c r="B3805" s="79"/>
      <c r="C3805" s="79"/>
      <c r="D3805" s="79"/>
      <c r="E3805" s="79"/>
      <c r="F3805" s="79"/>
      <c r="G3805" s="79"/>
      <c r="H3805" s="79"/>
      <c r="I3805" s="79"/>
      <c r="J3805" s="79"/>
      <c r="K3805" s="79"/>
      <c r="L3805" s="79"/>
    </row>
    <row r="3806" spans="1:12">
      <c r="A3806" s="79"/>
      <c r="B3806" s="79"/>
      <c r="C3806" s="79"/>
      <c r="D3806" s="79"/>
      <c r="E3806" s="79"/>
      <c r="F3806" s="79"/>
      <c r="G3806" s="79"/>
      <c r="H3806" s="79"/>
      <c r="I3806" s="79"/>
      <c r="J3806" s="79"/>
      <c r="K3806" s="79"/>
      <c r="L3806" s="79"/>
    </row>
    <row r="3807" spans="1:12">
      <c r="A3807" s="79"/>
      <c r="B3807" s="79"/>
      <c r="C3807" s="79"/>
      <c r="D3807" s="79"/>
      <c r="E3807" s="79"/>
      <c r="F3807" s="79"/>
      <c r="G3807" s="79"/>
      <c r="H3807" s="79"/>
      <c r="I3807" s="79"/>
      <c r="J3807" s="79"/>
      <c r="K3807" s="79"/>
      <c r="L3807" s="79"/>
    </row>
    <row r="3808" spans="1:12">
      <c r="A3808" s="79"/>
      <c r="B3808" s="79"/>
      <c r="C3808" s="79"/>
      <c r="D3808" s="79"/>
      <c r="E3808" s="79"/>
      <c r="F3808" s="79"/>
      <c r="G3808" s="79"/>
      <c r="H3808" s="79"/>
      <c r="I3808" s="79"/>
      <c r="J3808" s="79"/>
      <c r="K3808" s="79"/>
      <c r="L3808" s="79"/>
    </row>
    <row r="3809" spans="1:12">
      <c r="A3809" s="79"/>
      <c r="B3809" s="79"/>
      <c r="C3809" s="79"/>
      <c r="D3809" s="79"/>
      <c r="E3809" s="79"/>
      <c r="F3809" s="79"/>
      <c r="G3809" s="79"/>
      <c r="H3809" s="79"/>
      <c r="I3809" s="79"/>
      <c r="J3809" s="79"/>
      <c r="K3809" s="79"/>
      <c r="L3809" s="79"/>
    </row>
    <row r="3810" spans="1:12">
      <c r="A3810" s="79"/>
      <c r="B3810" s="79"/>
      <c r="C3810" s="79"/>
      <c r="D3810" s="79"/>
      <c r="E3810" s="79"/>
      <c r="F3810" s="79"/>
      <c r="G3810" s="79"/>
      <c r="H3810" s="79"/>
      <c r="I3810" s="79"/>
      <c r="J3810" s="79"/>
      <c r="K3810" s="79"/>
      <c r="L3810" s="79"/>
    </row>
    <row r="3811" spans="1:12">
      <c r="A3811" s="79"/>
      <c r="B3811" s="79"/>
      <c r="C3811" s="79"/>
      <c r="D3811" s="79"/>
      <c r="E3811" s="79"/>
      <c r="F3811" s="79"/>
      <c r="G3811" s="79"/>
      <c r="H3811" s="79"/>
      <c r="I3811" s="79"/>
      <c r="J3811" s="79"/>
      <c r="K3811" s="79"/>
      <c r="L3811" s="79"/>
    </row>
    <row r="3812" spans="1:12">
      <c r="A3812" s="79"/>
      <c r="B3812" s="79"/>
      <c r="C3812" s="79"/>
      <c r="D3812" s="79"/>
      <c r="E3812" s="79"/>
      <c r="F3812" s="79"/>
      <c r="G3812" s="79"/>
      <c r="H3812" s="79"/>
      <c r="I3812" s="79"/>
      <c r="J3812" s="79"/>
      <c r="K3812" s="79"/>
      <c r="L3812" s="79"/>
    </row>
    <row r="3813" spans="1:12">
      <c r="A3813" s="79"/>
      <c r="B3813" s="79"/>
      <c r="C3813" s="79"/>
      <c r="D3813" s="79"/>
      <c r="E3813" s="79"/>
      <c r="F3813" s="79"/>
      <c r="G3813" s="79"/>
      <c r="H3813" s="79"/>
      <c r="I3813" s="79"/>
      <c r="J3813" s="79"/>
      <c r="K3813" s="79"/>
      <c r="L3813" s="79"/>
    </row>
    <row r="3814" spans="1:12">
      <c r="A3814" s="79"/>
      <c r="B3814" s="79"/>
      <c r="C3814" s="79"/>
      <c r="D3814" s="79"/>
      <c r="E3814" s="79"/>
      <c r="F3814" s="79"/>
      <c r="G3814" s="79"/>
      <c r="H3814" s="79"/>
      <c r="I3814" s="79"/>
      <c r="J3814" s="79"/>
      <c r="K3814" s="79"/>
      <c r="L3814" s="79"/>
    </row>
    <row r="3815" spans="1:12">
      <c r="A3815" s="79"/>
      <c r="B3815" s="79"/>
      <c r="C3815" s="79"/>
      <c r="D3815" s="79"/>
      <c r="E3815" s="79"/>
      <c r="F3815" s="79"/>
      <c r="G3815" s="79"/>
      <c r="H3815" s="79"/>
      <c r="I3815" s="79"/>
      <c r="J3815" s="79"/>
      <c r="K3815" s="79"/>
      <c r="L3815" s="79"/>
    </row>
    <row r="3816" spans="1:12">
      <c r="A3816" s="79"/>
      <c r="B3816" s="79"/>
      <c r="C3816" s="79"/>
      <c r="D3816" s="79"/>
      <c r="E3816" s="79"/>
      <c r="F3816" s="79"/>
      <c r="G3816" s="79"/>
      <c r="H3816" s="79"/>
      <c r="I3816" s="79"/>
      <c r="J3816" s="79"/>
      <c r="K3816" s="79"/>
      <c r="L3816" s="79"/>
    </row>
    <row r="3817" spans="1:12">
      <c r="A3817" s="79"/>
      <c r="B3817" s="79"/>
      <c r="C3817" s="79"/>
      <c r="D3817" s="79"/>
      <c r="E3817" s="79"/>
      <c r="F3817" s="79"/>
      <c r="G3817" s="79"/>
      <c r="H3817" s="79"/>
      <c r="I3817" s="79"/>
      <c r="J3817" s="79"/>
      <c r="K3817" s="79"/>
      <c r="L3817" s="79"/>
    </row>
    <row r="3818" spans="1:12">
      <c r="A3818" s="79"/>
      <c r="B3818" s="79"/>
      <c r="C3818" s="79"/>
      <c r="D3818" s="79"/>
      <c r="E3818" s="79"/>
      <c r="F3818" s="79"/>
      <c r="G3818" s="79"/>
      <c r="H3818" s="79"/>
      <c r="I3818" s="79"/>
      <c r="J3818" s="79"/>
      <c r="K3818" s="79"/>
      <c r="L3818" s="79"/>
    </row>
    <row r="3819" spans="1:12">
      <c r="A3819" s="79"/>
      <c r="B3819" s="79"/>
      <c r="C3819" s="79"/>
      <c r="D3819" s="79"/>
      <c r="E3819" s="79"/>
      <c r="F3819" s="79"/>
      <c r="G3819" s="79"/>
      <c r="H3819" s="79"/>
      <c r="I3819" s="79"/>
      <c r="J3819" s="79"/>
      <c r="K3819" s="79"/>
      <c r="L3819" s="79"/>
    </row>
    <row r="3820" spans="1:12">
      <c r="A3820" s="79"/>
      <c r="B3820" s="79"/>
      <c r="C3820" s="79"/>
      <c r="D3820" s="79"/>
      <c r="E3820" s="79"/>
      <c r="F3820" s="79"/>
      <c r="G3820" s="79"/>
      <c r="H3820" s="79"/>
      <c r="I3820" s="79"/>
      <c r="J3820" s="79"/>
      <c r="K3820" s="79"/>
      <c r="L3820" s="79"/>
    </row>
    <row r="3821" spans="1:12">
      <c r="A3821" s="79"/>
      <c r="B3821" s="79"/>
      <c r="C3821" s="79"/>
      <c r="D3821" s="79"/>
      <c r="E3821" s="79"/>
      <c r="F3821" s="79"/>
      <c r="G3821" s="79"/>
      <c r="H3821" s="79"/>
      <c r="I3821" s="79"/>
      <c r="J3821" s="79"/>
      <c r="K3821" s="79"/>
      <c r="L3821" s="79"/>
    </row>
    <row r="3822" spans="1:12">
      <c r="A3822" s="79"/>
      <c r="B3822" s="79"/>
      <c r="C3822" s="79"/>
      <c r="D3822" s="79"/>
      <c r="E3822" s="79"/>
      <c r="F3822" s="79"/>
      <c r="G3822" s="79"/>
      <c r="H3822" s="79"/>
      <c r="I3822" s="79"/>
      <c r="J3822" s="79"/>
      <c r="K3822" s="79"/>
      <c r="L3822" s="79"/>
    </row>
    <row r="3823" spans="1:12">
      <c r="A3823" s="79"/>
      <c r="B3823" s="79"/>
      <c r="C3823" s="79"/>
      <c r="D3823" s="79"/>
      <c r="E3823" s="79"/>
      <c r="F3823" s="79"/>
      <c r="G3823" s="79"/>
      <c r="H3823" s="79"/>
      <c r="I3823" s="79"/>
      <c r="J3823" s="79"/>
      <c r="K3823" s="79"/>
      <c r="L3823" s="79"/>
    </row>
    <row r="3824" spans="1:12">
      <c r="A3824" s="79"/>
      <c r="B3824" s="79"/>
      <c r="C3824" s="79"/>
      <c r="D3824" s="79"/>
      <c r="E3824" s="79"/>
      <c r="F3824" s="79"/>
      <c r="G3824" s="79"/>
      <c r="H3824" s="79"/>
      <c r="I3824" s="79"/>
      <c r="J3824" s="79"/>
      <c r="K3824" s="79"/>
      <c r="L3824" s="79"/>
    </row>
    <row r="3825" spans="1:12">
      <c r="A3825" s="79"/>
      <c r="B3825" s="79"/>
      <c r="C3825" s="79"/>
      <c r="D3825" s="79"/>
      <c r="E3825" s="79"/>
      <c r="F3825" s="79"/>
      <c r="G3825" s="79"/>
      <c r="H3825" s="79"/>
      <c r="I3825" s="79"/>
      <c r="J3825" s="79"/>
      <c r="K3825" s="79"/>
      <c r="L3825" s="79"/>
    </row>
    <row r="3826" spans="1:12">
      <c r="A3826" s="79"/>
      <c r="B3826" s="79"/>
      <c r="C3826" s="79"/>
      <c r="D3826" s="79"/>
      <c r="E3826" s="79"/>
      <c r="F3826" s="79"/>
      <c r="G3826" s="79"/>
      <c r="H3826" s="79"/>
      <c r="I3826" s="79"/>
      <c r="J3826" s="79"/>
      <c r="K3826" s="79"/>
      <c r="L3826" s="79"/>
    </row>
    <row r="3827" spans="1:12">
      <c r="A3827" s="79"/>
      <c r="B3827" s="79"/>
      <c r="C3827" s="79"/>
      <c r="D3827" s="79"/>
      <c r="E3827" s="79"/>
      <c r="F3827" s="79"/>
      <c r="G3827" s="79"/>
      <c r="H3827" s="79"/>
      <c r="I3827" s="79"/>
      <c r="J3827" s="79"/>
      <c r="K3827" s="79"/>
      <c r="L3827" s="79"/>
    </row>
    <row r="3828" spans="1:12">
      <c r="A3828" s="79"/>
      <c r="B3828" s="79"/>
      <c r="C3828" s="79"/>
      <c r="D3828" s="79"/>
      <c r="E3828" s="79"/>
      <c r="F3828" s="79"/>
      <c r="G3828" s="79"/>
      <c r="H3828" s="79"/>
      <c r="I3828" s="79"/>
      <c r="J3828" s="79"/>
      <c r="K3828" s="79"/>
      <c r="L3828" s="79"/>
    </row>
    <row r="3829" spans="1:12">
      <c r="A3829" s="79"/>
      <c r="B3829" s="79"/>
      <c r="C3829" s="79"/>
      <c r="D3829" s="79"/>
      <c r="E3829" s="79"/>
      <c r="F3829" s="79"/>
      <c r="G3829" s="79"/>
      <c r="H3829" s="79"/>
      <c r="I3829" s="79"/>
      <c r="J3829" s="79"/>
      <c r="K3829" s="79"/>
      <c r="L3829" s="79"/>
    </row>
    <row r="3830" spans="1:12">
      <c r="A3830" s="79"/>
      <c r="B3830" s="79"/>
      <c r="C3830" s="79"/>
      <c r="D3830" s="79"/>
      <c r="E3830" s="79"/>
      <c r="F3830" s="79"/>
      <c r="G3830" s="79"/>
      <c r="H3830" s="79"/>
      <c r="I3830" s="79"/>
      <c r="J3830" s="79"/>
      <c r="K3830" s="79"/>
      <c r="L3830" s="79"/>
    </row>
    <row r="3831" spans="1:12">
      <c r="A3831" s="79"/>
      <c r="B3831" s="79"/>
      <c r="C3831" s="79"/>
      <c r="D3831" s="79"/>
      <c r="E3831" s="79"/>
      <c r="F3831" s="79"/>
      <c r="G3831" s="79"/>
      <c r="H3831" s="79"/>
      <c r="I3831" s="79"/>
      <c r="J3831" s="79"/>
      <c r="K3831" s="79"/>
      <c r="L3831" s="79"/>
    </row>
    <row r="3832" spans="1:12">
      <c r="A3832" s="79"/>
      <c r="B3832" s="79"/>
      <c r="C3832" s="79"/>
      <c r="D3832" s="79"/>
      <c r="E3832" s="79"/>
      <c r="F3832" s="79"/>
      <c r="G3832" s="79"/>
      <c r="H3832" s="79"/>
      <c r="I3832" s="79"/>
      <c r="J3832" s="79"/>
      <c r="K3832" s="79"/>
      <c r="L3832" s="79"/>
    </row>
    <row r="3833" spans="1:12">
      <c r="A3833" s="79"/>
      <c r="B3833" s="79"/>
      <c r="C3833" s="79"/>
      <c r="D3833" s="79"/>
      <c r="E3833" s="79"/>
      <c r="F3833" s="79"/>
      <c r="G3833" s="79"/>
      <c r="H3833" s="79"/>
      <c r="I3833" s="79"/>
      <c r="J3833" s="79"/>
      <c r="K3833" s="79"/>
      <c r="L3833" s="79"/>
    </row>
    <row r="3834" spans="1:12">
      <c r="A3834" s="79"/>
      <c r="B3834" s="79"/>
      <c r="C3834" s="79"/>
      <c r="D3834" s="79"/>
      <c r="E3834" s="79"/>
      <c r="F3834" s="79"/>
      <c r="G3834" s="79"/>
      <c r="H3834" s="79"/>
      <c r="I3834" s="79"/>
      <c r="J3834" s="79"/>
      <c r="K3834" s="79"/>
      <c r="L3834" s="79"/>
    </row>
    <row r="3835" spans="1:12">
      <c r="A3835" s="79"/>
      <c r="B3835" s="79"/>
      <c r="C3835" s="79"/>
      <c r="D3835" s="79"/>
      <c r="E3835" s="79"/>
      <c r="F3835" s="79"/>
      <c r="G3835" s="79"/>
      <c r="H3835" s="79"/>
      <c r="I3835" s="79"/>
      <c r="J3835" s="79"/>
      <c r="K3835" s="79"/>
      <c r="L3835" s="79"/>
    </row>
    <row r="3836" spans="1:12">
      <c r="A3836" s="79"/>
      <c r="B3836" s="79"/>
      <c r="C3836" s="79"/>
      <c r="D3836" s="79"/>
      <c r="E3836" s="79"/>
      <c r="F3836" s="79"/>
      <c r="G3836" s="79"/>
      <c r="H3836" s="79"/>
      <c r="I3836" s="79"/>
      <c r="J3836" s="79"/>
      <c r="K3836" s="79"/>
      <c r="L3836" s="79"/>
    </row>
    <row r="3837" spans="1:12">
      <c r="A3837" s="79"/>
      <c r="B3837" s="79"/>
      <c r="C3837" s="79"/>
      <c r="D3837" s="79"/>
      <c r="E3837" s="79"/>
      <c r="F3837" s="79"/>
      <c r="G3837" s="79"/>
      <c r="H3837" s="79"/>
      <c r="I3837" s="79"/>
      <c r="J3837" s="79"/>
      <c r="K3837" s="79"/>
      <c r="L3837" s="79"/>
    </row>
    <row r="3838" spans="1:12">
      <c r="A3838" s="79"/>
      <c r="B3838" s="79"/>
      <c r="C3838" s="79"/>
      <c r="D3838" s="79"/>
      <c r="E3838" s="79"/>
      <c r="F3838" s="79"/>
      <c r="G3838" s="79"/>
      <c r="H3838" s="79"/>
      <c r="I3838" s="79"/>
      <c r="J3838" s="79"/>
      <c r="K3838" s="79"/>
      <c r="L3838" s="79"/>
    </row>
    <row r="3839" spans="1:12">
      <c r="A3839" s="79"/>
      <c r="B3839" s="79"/>
      <c r="C3839" s="79"/>
      <c r="D3839" s="79"/>
      <c r="E3839" s="79"/>
      <c r="F3839" s="79"/>
      <c r="G3839" s="79"/>
      <c r="H3839" s="79"/>
      <c r="I3839" s="79"/>
      <c r="J3839" s="79"/>
      <c r="K3839" s="79"/>
      <c r="L3839" s="79"/>
    </row>
    <row r="3840" spans="1:12">
      <c r="A3840" s="79"/>
      <c r="B3840" s="79"/>
      <c r="C3840" s="79"/>
      <c r="D3840" s="79"/>
      <c r="E3840" s="79"/>
      <c r="F3840" s="79"/>
      <c r="G3840" s="79"/>
      <c r="H3840" s="79"/>
      <c r="I3840" s="79"/>
      <c r="J3840" s="79"/>
      <c r="K3840" s="79"/>
      <c r="L3840" s="79"/>
    </row>
    <row r="3841" spans="1:12">
      <c r="A3841" s="79"/>
      <c r="B3841" s="79"/>
      <c r="C3841" s="79"/>
      <c r="D3841" s="79"/>
      <c r="E3841" s="79"/>
      <c r="F3841" s="79"/>
      <c r="G3841" s="79"/>
      <c r="H3841" s="79"/>
      <c r="I3841" s="79"/>
      <c r="J3841" s="79"/>
      <c r="K3841" s="79"/>
      <c r="L3841" s="79"/>
    </row>
    <row r="3842" spans="1:12">
      <c r="A3842" s="79"/>
      <c r="B3842" s="79"/>
      <c r="C3842" s="79"/>
      <c r="D3842" s="79"/>
      <c r="E3842" s="79"/>
      <c r="F3842" s="79"/>
      <c r="G3842" s="79"/>
      <c r="H3842" s="79"/>
      <c r="I3842" s="79"/>
      <c r="J3842" s="79"/>
      <c r="K3842" s="79"/>
      <c r="L3842" s="79"/>
    </row>
    <row r="3843" spans="1:12">
      <c r="A3843" s="79"/>
      <c r="B3843" s="79"/>
      <c r="C3843" s="79"/>
      <c r="D3843" s="79"/>
      <c r="E3843" s="79"/>
      <c r="F3843" s="79"/>
      <c r="G3843" s="79"/>
      <c r="H3843" s="79"/>
      <c r="I3843" s="79"/>
      <c r="J3843" s="79"/>
      <c r="K3843" s="79"/>
      <c r="L3843" s="79"/>
    </row>
    <row r="3844" spans="1:12">
      <c r="A3844" s="79"/>
      <c r="B3844" s="79"/>
      <c r="C3844" s="79"/>
      <c r="D3844" s="79"/>
      <c r="E3844" s="79"/>
      <c r="F3844" s="79"/>
      <c r="G3844" s="79"/>
      <c r="H3844" s="79"/>
      <c r="I3844" s="79"/>
      <c r="J3844" s="79"/>
      <c r="K3844" s="79"/>
      <c r="L3844" s="79"/>
    </row>
    <row r="3845" spans="1:12">
      <c r="A3845" s="79"/>
      <c r="B3845" s="79"/>
      <c r="C3845" s="79"/>
      <c r="D3845" s="79"/>
      <c r="E3845" s="79"/>
      <c r="F3845" s="79"/>
      <c r="G3845" s="79"/>
      <c r="H3845" s="79"/>
      <c r="I3845" s="79"/>
      <c r="J3845" s="79"/>
      <c r="K3845" s="79"/>
      <c r="L3845" s="79"/>
    </row>
    <row r="3846" spans="1:12">
      <c r="A3846" s="79"/>
      <c r="B3846" s="79"/>
      <c r="C3846" s="79"/>
      <c r="D3846" s="79"/>
      <c r="E3846" s="79"/>
      <c r="F3846" s="79"/>
      <c r="G3846" s="79"/>
      <c r="H3846" s="79"/>
      <c r="I3846" s="79"/>
      <c r="J3846" s="79"/>
      <c r="K3846" s="79"/>
      <c r="L3846" s="79"/>
    </row>
    <row r="3847" spans="1:12">
      <c r="A3847" s="79"/>
      <c r="B3847" s="79"/>
      <c r="C3847" s="79"/>
      <c r="D3847" s="79"/>
      <c r="E3847" s="79"/>
      <c r="F3847" s="79"/>
      <c r="G3847" s="79"/>
      <c r="H3847" s="79"/>
      <c r="I3847" s="79"/>
      <c r="J3847" s="79"/>
      <c r="K3847" s="79"/>
      <c r="L3847" s="79"/>
    </row>
    <row r="3848" spans="1:12">
      <c r="A3848" s="79"/>
      <c r="B3848" s="79"/>
      <c r="C3848" s="79"/>
      <c r="D3848" s="79"/>
      <c r="E3848" s="79"/>
      <c r="F3848" s="79"/>
      <c r="G3848" s="79"/>
      <c r="H3848" s="79"/>
      <c r="I3848" s="79"/>
      <c r="J3848" s="79"/>
      <c r="K3848" s="79"/>
      <c r="L3848" s="79"/>
    </row>
    <row r="3849" spans="1:12">
      <c r="A3849" s="79"/>
      <c r="B3849" s="79"/>
      <c r="C3849" s="79"/>
      <c r="D3849" s="79"/>
      <c r="E3849" s="79"/>
      <c r="F3849" s="79"/>
      <c r="G3849" s="79"/>
      <c r="H3849" s="79"/>
      <c r="I3849" s="79"/>
      <c r="J3849" s="79"/>
      <c r="K3849" s="79"/>
      <c r="L3849" s="79"/>
    </row>
    <row r="3850" spans="1:12">
      <c r="A3850" s="79"/>
      <c r="B3850" s="79"/>
      <c r="C3850" s="79"/>
      <c r="D3850" s="79"/>
      <c r="E3850" s="79"/>
      <c r="F3850" s="79"/>
      <c r="G3850" s="79"/>
      <c r="H3850" s="79"/>
      <c r="I3850" s="79"/>
      <c r="J3850" s="79"/>
      <c r="K3850" s="79"/>
      <c r="L3850" s="79"/>
    </row>
    <row r="3851" spans="1:12">
      <c r="A3851" s="79"/>
      <c r="B3851" s="79"/>
      <c r="C3851" s="79"/>
      <c r="D3851" s="79"/>
      <c r="E3851" s="79"/>
      <c r="F3851" s="79"/>
      <c r="G3851" s="79"/>
      <c r="H3851" s="79"/>
      <c r="I3851" s="79"/>
      <c r="J3851" s="79"/>
      <c r="K3851" s="79"/>
      <c r="L3851" s="79"/>
    </row>
    <row r="3852" spans="1:12">
      <c r="A3852" s="79"/>
      <c r="B3852" s="79"/>
      <c r="C3852" s="79"/>
      <c r="D3852" s="79"/>
      <c r="E3852" s="79"/>
      <c r="F3852" s="79"/>
      <c r="G3852" s="79"/>
      <c r="H3852" s="79"/>
      <c r="I3852" s="79"/>
      <c r="J3852" s="79"/>
      <c r="K3852" s="79"/>
      <c r="L3852" s="79"/>
    </row>
    <row r="3853" spans="1:12">
      <c r="A3853" s="79"/>
      <c r="B3853" s="79"/>
      <c r="C3853" s="79"/>
      <c r="D3853" s="79"/>
      <c r="E3853" s="79"/>
      <c r="F3853" s="79"/>
      <c r="G3853" s="79"/>
      <c r="H3853" s="79"/>
      <c r="I3853" s="79"/>
      <c r="J3853" s="79"/>
      <c r="K3853" s="79"/>
      <c r="L3853" s="79"/>
    </row>
    <row r="3854" spans="1:12">
      <c r="A3854" s="79"/>
      <c r="B3854" s="79"/>
      <c r="C3854" s="79"/>
      <c r="D3854" s="79"/>
      <c r="E3854" s="79"/>
      <c r="F3854" s="79"/>
      <c r="G3854" s="79"/>
      <c r="H3854" s="79"/>
      <c r="I3854" s="79"/>
      <c r="J3854" s="79"/>
      <c r="K3854" s="79"/>
      <c r="L3854" s="79"/>
    </row>
    <row r="3855" spans="1:12">
      <c r="A3855" s="79"/>
      <c r="B3855" s="79"/>
      <c r="C3855" s="79"/>
      <c r="D3855" s="79"/>
      <c r="E3855" s="79"/>
      <c r="F3855" s="79"/>
      <c r="G3855" s="79"/>
      <c r="H3855" s="79"/>
      <c r="I3855" s="79"/>
      <c r="J3855" s="79"/>
      <c r="K3855" s="79"/>
      <c r="L3855" s="79"/>
    </row>
    <row r="3856" spans="1:12">
      <c r="A3856" s="79"/>
      <c r="B3856" s="79"/>
      <c r="C3856" s="79"/>
      <c r="D3856" s="79"/>
      <c r="E3856" s="79"/>
      <c r="F3856" s="79"/>
      <c r="G3856" s="79"/>
      <c r="H3856" s="79"/>
      <c r="I3856" s="79"/>
      <c r="J3856" s="79"/>
      <c r="K3856" s="79"/>
      <c r="L3856" s="79"/>
    </row>
    <row r="3857" spans="1:12">
      <c r="A3857" s="79"/>
      <c r="B3857" s="79"/>
      <c r="C3857" s="79"/>
      <c r="D3857" s="79"/>
      <c r="E3857" s="79"/>
      <c r="F3857" s="79"/>
      <c r="G3857" s="79"/>
      <c r="H3857" s="79"/>
      <c r="I3857" s="79"/>
      <c r="J3857" s="79"/>
      <c r="K3857" s="79"/>
      <c r="L3857" s="79"/>
    </row>
    <row r="3858" spans="1:12">
      <c r="A3858" s="79"/>
      <c r="B3858" s="79"/>
      <c r="C3858" s="79"/>
      <c r="D3858" s="79"/>
      <c r="E3858" s="79"/>
      <c r="F3858" s="79"/>
      <c r="G3858" s="79"/>
      <c r="H3858" s="79"/>
      <c r="I3858" s="79"/>
      <c r="J3858" s="79"/>
      <c r="K3858" s="79"/>
      <c r="L3858" s="79"/>
    </row>
    <row r="3859" spans="1:12">
      <c r="A3859" s="79"/>
      <c r="B3859" s="79"/>
      <c r="C3859" s="79"/>
      <c r="D3859" s="79"/>
      <c r="E3859" s="79"/>
      <c r="F3859" s="79"/>
      <c r="G3859" s="79"/>
      <c r="H3859" s="79"/>
      <c r="I3859" s="79"/>
      <c r="J3859" s="79"/>
      <c r="K3859" s="79"/>
      <c r="L3859" s="79"/>
    </row>
    <row r="3860" spans="1:12">
      <c r="A3860" s="79"/>
      <c r="B3860" s="79"/>
      <c r="C3860" s="79"/>
      <c r="D3860" s="79"/>
      <c r="E3860" s="79"/>
      <c r="F3860" s="79"/>
      <c r="G3860" s="79"/>
      <c r="H3860" s="79"/>
      <c r="I3860" s="79"/>
      <c r="J3860" s="79"/>
      <c r="K3860" s="79"/>
      <c r="L3860" s="79"/>
    </row>
    <row r="3861" spans="1:12">
      <c r="A3861" s="79"/>
      <c r="B3861" s="79"/>
      <c r="C3861" s="79"/>
      <c r="D3861" s="79"/>
      <c r="E3861" s="79"/>
      <c r="F3861" s="79"/>
      <c r="G3861" s="79"/>
      <c r="H3861" s="79"/>
      <c r="I3861" s="79"/>
      <c r="J3861" s="79"/>
      <c r="K3861" s="79"/>
      <c r="L3861" s="79"/>
    </row>
    <row r="3862" spans="1:12">
      <c r="A3862" s="79"/>
      <c r="B3862" s="79"/>
      <c r="C3862" s="79"/>
      <c r="D3862" s="79"/>
      <c r="E3862" s="79"/>
      <c r="F3862" s="79"/>
      <c r="G3862" s="79"/>
      <c r="H3862" s="79"/>
      <c r="I3862" s="79"/>
      <c r="J3862" s="79"/>
      <c r="K3862" s="79"/>
      <c r="L3862" s="79"/>
    </row>
    <row r="3863" spans="1:12">
      <c r="A3863" s="79"/>
      <c r="B3863" s="79"/>
      <c r="C3863" s="79"/>
      <c r="D3863" s="79"/>
      <c r="E3863" s="79"/>
      <c r="F3863" s="79"/>
      <c r="G3863" s="79"/>
      <c r="H3863" s="79"/>
      <c r="I3863" s="79"/>
      <c r="J3863" s="79"/>
      <c r="K3863" s="79"/>
      <c r="L3863" s="79"/>
    </row>
    <row r="3864" spans="1:12">
      <c r="A3864" s="79"/>
      <c r="B3864" s="79"/>
      <c r="C3864" s="79"/>
      <c r="D3864" s="79"/>
      <c r="E3864" s="79"/>
      <c r="F3864" s="79"/>
      <c r="G3864" s="79"/>
      <c r="H3864" s="79"/>
      <c r="I3864" s="79"/>
      <c r="J3864" s="79"/>
      <c r="K3864" s="79"/>
      <c r="L3864" s="79"/>
    </row>
    <row r="3865" spans="1:12">
      <c r="A3865" s="79"/>
      <c r="B3865" s="79"/>
      <c r="C3865" s="79"/>
      <c r="D3865" s="79"/>
      <c r="E3865" s="79"/>
      <c r="F3865" s="79"/>
      <c r="G3865" s="79"/>
      <c r="H3865" s="79"/>
      <c r="I3865" s="79"/>
      <c r="J3865" s="79"/>
      <c r="K3865" s="79"/>
      <c r="L3865" s="79"/>
    </row>
    <row r="3866" spans="1:12">
      <c r="A3866" s="79"/>
      <c r="B3866" s="79"/>
      <c r="C3866" s="79"/>
      <c r="D3866" s="79"/>
      <c r="E3866" s="79"/>
      <c r="F3866" s="79"/>
      <c r="G3866" s="79"/>
      <c r="H3866" s="79"/>
      <c r="I3866" s="79"/>
      <c r="J3866" s="79"/>
      <c r="K3866" s="79"/>
      <c r="L3866" s="79"/>
    </row>
    <row r="3867" spans="1:12">
      <c r="A3867" s="79"/>
      <c r="B3867" s="79"/>
      <c r="C3867" s="79"/>
      <c r="D3867" s="79"/>
      <c r="E3867" s="79"/>
      <c r="F3867" s="79"/>
      <c r="G3867" s="79"/>
      <c r="H3867" s="79"/>
      <c r="I3867" s="79"/>
      <c r="J3867" s="79"/>
      <c r="K3867" s="79"/>
      <c r="L3867" s="79"/>
    </row>
    <row r="3868" spans="1:12">
      <c r="A3868" s="79"/>
      <c r="B3868" s="79"/>
      <c r="C3868" s="79"/>
      <c r="D3868" s="79"/>
      <c r="E3868" s="79"/>
      <c r="F3868" s="79"/>
      <c r="G3868" s="79"/>
      <c r="H3868" s="79"/>
      <c r="I3868" s="79"/>
      <c r="J3868" s="79"/>
      <c r="K3868" s="79"/>
      <c r="L3868" s="79"/>
    </row>
    <row r="3869" spans="1:12">
      <c r="A3869" s="79"/>
      <c r="B3869" s="79"/>
      <c r="C3869" s="79"/>
      <c r="D3869" s="79"/>
      <c r="E3869" s="79"/>
      <c r="F3869" s="79"/>
      <c r="G3869" s="79"/>
      <c r="H3869" s="79"/>
      <c r="I3869" s="79"/>
      <c r="J3869" s="79"/>
      <c r="K3869" s="79"/>
      <c r="L3869" s="79"/>
    </row>
    <row r="3870" spans="1:12">
      <c r="A3870" s="79"/>
      <c r="B3870" s="79"/>
      <c r="C3870" s="79"/>
      <c r="D3870" s="79"/>
      <c r="E3870" s="79"/>
      <c r="F3870" s="79"/>
      <c r="G3870" s="79"/>
      <c r="H3870" s="79"/>
      <c r="I3870" s="79"/>
      <c r="J3870" s="79"/>
      <c r="K3870" s="79"/>
      <c r="L3870" s="79"/>
    </row>
    <row r="3871" spans="1:12">
      <c r="A3871" s="79"/>
      <c r="B3871" s="79"/>
      <c r="C3871" s="79"/>
      <c r="D3871" s="79"/>
      <c r="E3871" s="79"/>
      <c r="F3871" s="79"/>
      <c r="G3871" s="79"/>
      <c r="H3871" s="79"/>
      <c r="I3871" s="79"/>
      <c r="J3871" s="79"/>
      <c r="K3871" s="79"/>
      <c r="L3871" s="79"/>
    </row>
    <row r="3872" spans="1:12">
      <c r="A3872" s="79"/>
      <c r="B3872" s="79"/>
      <c r="C3872" s="79"/>
      <c r="D3872" s="79"/>
      <c r="E3872" s="79"/>
      <c r="F3872" s="79"/>
      <c r="G3872" s="79"/>
      <c r="H3872" s="79"/>
      <c r="I3872" s="79"/>
      <c r="J3872" s="79"/>
      <c r="K3872" s="79"/>
      <c r="L3872" s="79"/>
    </row>
    <row r="3873" spans="1:12">
      <c r="A3873" s="79"/>
      <c r="B3873" s="79"/>
      <c r="C3873" s="79"/>
      <c r="D3873" s="79"/>
      <c r="E3873" s="79"/>
      <c r="F3873" s="79"/>
      <c r="G3873" s="79"/>
      <c r="H3873" s="79"/>
      <c r="I3873" s="79"/>
      <c r="J3873" s="79"/>
      <c r="K3873" s="79"/>
      <c r="L3873" s="79"/>
    </row>
    <row r="3874" spans="1:12">
      <c r="A3874" s="79"/>
      <c r="B3874" s="79"/>
      <c r="C3874" s="79"/>
      <c r="D3874" s="79"/>
      <c r="E3874" s="79"/>
      <c r="F3874" s="79"/>
      <c r="G3874" s="79"/>
      <c r="H3874" s="79"/>
      <c r="I3874" s="79"/>
      <c r="J3874" s="79"/>
      <c r="K3874" s="79"/>
      <c r="L3874" s="79"/>
    </row>
    <row r="3875" spans="1:12">
      <c r="A3875" s="79"/>
      <c r="B3875" s="79"/>
      <c r="C3875" s="79"/>
      <c r="D3875" s="79"/>
      <c r="E3875" s="79"/>
      <c r="F3875" s="79"/>
      <c r="G3875" s="79"/>
      <c r="H3875" s="79"/>
      <c r="I3875" s="79"/>
      <c r="J3875" s="79"/>
      <c r="K3875" s="79"/>
      <c r="L3875" s="79"/>
    </row>
    <row r="3876" spans="1:12">
      <c r="A3876" s="79"/>
      <c r="B3876" s="79"/>
      <c r="C3876" s="79"/>
      <c r="D3876" s="79"/>
      <c r="E3876" s="79"/>
      <c r="F3876" s="79"/>
      <c r="G3876" s="79"/>
      <c r="H3876" s="79"/>
      <c r="I3876" s="79"/>
      <c r="J3876" s="79"/>
      <c r="K3876" s="79"/>
      <c r="L3876" s="79"/>
    </row>
    <row r="3877" spans="1:12">
      <c r="A3877" s="79"/>
      <c r="B3877" s="79"/>
      <c r="C3877" s="79"/>
      <c r="D3877" s="79"/>
      <c r="E3877" s="79"/>
      <c r="F3877" s="79"/>
      <c r="G3877" s="79"/>
      <c r="H3877" s="79"/>
      <c r="I3877" s="79"/>
      <c r="J3877" s="79"/>
      <c r="K3877" s="79"/>
      <c r="L3877" s="79"/>
    </row>
    <row r="3878" spans="1:12">
      <c r="A3878" s="79"/>
      <c r="B3878" s="79"/>
      <c r="C3878" s="79"/>
      <c r="D3878" s="79"/>
      <c r="E3878" s="79"/>
      <c r="F3878" s="79"/>
      <c r="G3878" s="79"/>
      <c r="H3878" s="79"/>
      <c r="I3878" s="79"/>
      <c r="J3878" s="79"/>
      <c r="K3878" s="79"/>
      <c r="L3878" s="79"/>
    </row>
    <row r="3879" spans="1:12">
      <c r="A3879" s="79"/>
      <c r="B3879" s="79"/>
      <c r="C3879" s="79"/>
      <c r="D3879" s="79"/>
      <c r="E3879" s="79"/>
      <c r="F3879" s="79"/>
      <c r="G3879" s="79"/>
      <c r="H3879" s="79"/>
      <c r="I3879" s="79"/>
      <c r="J3879" s="79"/>
      <c r="K3879" s="79"/>
      <c r="L3879" s="79"/>
    </row>
    <row r="3880" spans="1:12">
      <c r="A3880" s="79"/>
      <c r="B3880" s="79"/>
      <c r="C3880" s="79"/>
      <c r="D3880" s="79"/>
      <c r="E3880" s="79"/>
      <c r="F3880" s="79"/>
      <c r="G3880" s="79"/>
      <c r="H3880" s="79"/>
      <c r="I3880" s="79"/>
      <c r="J3880" s="79"/>
      <c r="K3880" s="79"/>
      <c r="L3880" s="79"/>
    </row>
    <row r="3881" spans="1:12">
      <c r="A3881" s="79"/>
      <c r="B3881" s="79"/>
      <c r="C3881" s="79"/>
      <c r="D3881" s="79"/>
      <c r="E3881" s="79"/>
      <c r="F3881" s="79"/>
      <c r="G3881" s="79"/>
      <c r="H3881" s="79"/>
      <c r="I3881" s="79"/>
      <c r="J3881" s="79"/>
      <c r="K3881" s="79"/>
      <c r="L3881" s="79"/>
    </row>
    <row r="3882" spans="1:12">
      <c r="A3882" s="79"/>
      <c r="B3882" s="79"/>
      <c r="C3882" s="79"/>
      <c r="D3882" s="79"/>
      <c r="E3882" s="79"/>
      <c r="F3882" s="79"/>
      <c r="G3882" s="79"/>
      <c r="H3882" s="79"/>
      <c r="I3882" s="79"/>
      <c r="J3882" s="79"/>
      <c r="K3882" s="79"/>
      <c r="L3882" s="79"/>
    </row>
    <row r="3883" spans="1:12">
      <c r="A3883" s="79"/>
      <c r="B3883" s="79"/>
      <c r="C3883" s="79"/>
      <c r="D3883" s="79"/>
      <c r="E3883" s="79"/>
      <c r="F3883" s="79"/>
      <c r="G3883" s="79"/>
      <c r="H3883" s="79"/>
      <c r="I3883" s="79"/>
      <c r="J3883" s="79"/>
      <c r="K3883" s="79"/>
      <c r="L3883" s="79"/>
    </row>
    <row r="3884" spans="1:12">
      <c r="A3884" s="79"/>
      <c r="B3884" s="79"/>
      <c r="C3884" s="79"/>
      <c r="D3884" s="79"/>
      <c r="E3884" s="79"/>
      <c r="F3884" s="79"/>
      <c r="G3884" s="79"/>
      <c r="H3884" s="79"/>
      <c r="I3884" s="79"/>
      <c r="J3884" s="79"/>
      <c r="K3884" s="79"/>
      <c r="L3884" s="79"/>
    </row>
    <row r="3885" spans="1:12">
      <c r="A3885" s="79"/>
      <c r="B3885" s="79"/>
      <c r="C3885" s="79"/>
      <c r="D3885" s="79"/>
      <c r="E3885" s="79"/>
      <c r="F3885" s="79"/>
      <c r="G3885" s="79"/>
      <c r="H3885" s="79"/>
      <c r="I3885" s="79"/>
      <c r="J3885" s="79"/>
      <c r="K3885" s="79"/>
      <c r="L3885" s="79"/>
    </row>
    <row r="3886" spans="1:12">
      <c r="A3886" s="79"/>
      <c r="B3886" s="79"/>
      <c r="C3886" s="79"/>
      <c r="D3886" s="79"/>
      <c r="E3886" s="79"/>
      <c r="F3886" s="79"/>
      <c r="G3886" s="79"/>
      <c r="H3886" s="79"/>
      <c r="I3886" s="79"/>
      <c r="J3886" s="79"/>
      <c r="K3886" s="79"/>
      <c r="L3886" s="79"/>
    </row>
    <row r="3887" spans="1:12">
      <c r="A3887" s="79"/>
      <c r="B3887" s="79"/>
      <c r="C3887" s="79"/>
      <c r="D3887" s="79"/>
      <c r="E3887" s="79"/>
      <c r="F3887" s="79"/>
      <c r="G3887" s="79"/>
      <c r="H3887" s="79"/>
      <c r="I3887" s="79"/>
      <c r="J3887" s="79"/>
      <c r="K3887" s="79"/>
      <c r="L3887" s="79"/>
    </row>
    <row r="3888" spans="1:12">
      <c r="A3888" s="79"/>
      <c r="B3888" s="79"/>
      <c r="C3888" s="79"/>
      <c r="D3888" s="79"/>
      <c r="E3888" s="79"/>
      <c r="F3888" s="79"/>
      <c r="G3888" s="79"/>
      <c r="H3888" s="79"/>
      <c r="I3888" s="79"/>
      <c r="J3888" s="79"/>
      <c r="K3888" s="79"/>
      <c r="L3888" s="79"/>
    </row>
    <row r="3889" spans="1:12">
      <c r="A3889" s="79"/>
      <c r="B3889" s="79"/>
      <c r="C3889" s="79"/>
      <c r="D3889" s="79"/>
      <c r="E3889" s="79"/>
      <c r="F3889" s="79"/>
      <c r="G3889" s="79"/>
      <c r="H3889" s="79"/>
      <c r="I3889" s="79"/>
      <c r="J3889" s="79"/>
      <c r="K3889" s="79"/>
      <c r="L3889" s="79"/>
    </row>
    <row r="3890" spans="1:12">
      <c r="A3890" s="79"/>
      <c r="B3890" s="79"/>
      <c r="C3890" s="79"/>
      <c r="D3890" s="79"/>
      <c r="E3890" s="79"/>
      <c r="F3890" s="79"/>
      <c r="G3890" s="79"/>
      <c r="H3890" s="79"/>
      <c r="I3890" s="79"/>
      <c r="J3890" s="79"/>
      <c r="K3890" s="79"/>
      <c r="L3890" s="79"/>
    </row>
    <row r="3891" spans="1:12">
      <c r="A3891" s="79"/>
      <c r="B3891" s="79"/>
      <c r="C3891" s="79"/>
      <c r="D3891" s="79"/>
      <c r="E3891" s="79"/>
      <c r="F3891" s="79"/>
      <c r="G3891" s="79"/>
      <c r="H3891" s="79"/>
      <c r="I3891" s="79"/>
      <c r="J3891" s="79"/>
      <c r="K3891" s="79"/>
      <c r="L3891" s="79"/>
    </row>
    <row r="3892" spans="1:12">
      <c r="A3892" s="79"/>
      <c r="B3892" s="79"/>
      <c r="C3892" s="79"/>
      <c r="D3892" s="79"/>
      <c r="E3892" s="79"/>
      <c r="F3892" s="79"/>
      <c r="G3892" s="79"/>
      <c r="H3892" s="79"/>
      <c r="I3892" s="79"/>
      <c r="J3892" s="79"/>
      <c r="K3892" s="79"/>
      <c r="L3892" s="79"/>
    </row>
    <row r="3893" spans="1:12">
      <c r="A3893" s="79"/>
      <c r="B3893" s="79"/>
      <c r="C3893" s="79"/>
      <c r="D3893" s="79"/>
      <c r="E3893" s="79"/>
      <c r="F3893" s="79"/>
      <c r="G3893" s="79"/>
      <c r="H3893" s="79"/>
      <c r="I3893" s="79"/>
      <c r="J3893" s="79"/>
      <c r="K3893" s="79"/>
      <c r="L3893" s="79"/>
    </row>
    <row r="3894" spans="1:12">
      <c r="A3894" s="79"/>
      <c r="B3894" s="79"/>
      <c r="C3894" s="79"/>
      <c r="D3894" s="79"/>
      <c r="E3894" s="79"/>
      <c r="F3894" s="79"/>
      <c r="G3894" s="79"/>
      <c r="H3894" s="79"/>
      <c r="I3894" s="79"/>
      <c r="J3894" s="79"/>
      <c r="K3894" s="79"/>
      <c r="L3894" s="79"/>
    </row>
    <row r="3895" spans="1:12">
      <c r="A3895" s="79"/>
      <c r="B3895" s="79"/>
      <c r="C3895" s="79"/>
      <c r="D3895" s="79"/>
      <c r="E3895" s="79"/>
      <c r="F3895" s="79"/>
      <c r="G3895" s="79"/>
      <c r="H3895" s="79"/>
      <c r="I3895" s="79"/>
      <c r="J3895" s="79"/>
      <c r="K3895" s="79"/>
      <c r="L3895" s="79"/>
    </row>
    <row r="3896" spans="1:12">
      <c r="A3896" s="79"/>
      <c r="B3896" s="79"/>
      <c r="C3896" s="79"/>
      <c r="D3896" s="79"/>
      <c r="E3896" s="79"/>
      <c r="F3896" s="79"/>
      <c r="G3896" s="79"/>
      <c r="H3896" s="79"/>
      <c r="I3896" s="79"/>
      <c r="J3896" s="79"/>
      <c r="K3896" s="79"/>
      <c r="L3896" s="79"/>
    </row>
    <row r="3897" spans="1:12">
      <c r="A3897" s="79"/>
      <c r="B3897" s="79"/>
      <c r="C3897" s="79"/>
      <c r="D3897" s="79"/>
      <c r="E3897" s="79"/>
      <c r="F3897" s="79"/>
      <c r="G3897" s="79"/>
      <c r="H3897" s="79"/>
      <c r="I3897" s="79"/>
      <c r="J3897" s="79"/>
      <c r="K3897" s="79"/>
      <c r="L3897" s="79"/>
    </row>
    <row r="3898" spans="1:12">
      <c r="A3898" s="79"/>
      <c r="B3898" s="79"/>
      <c r="C3898" s="79"/>
      <c r="D3898" s="79"/>
      <c r="E3898" s="79"/>
      <c r="F3898" s="79"/>
      <c r="G3898" s="79"/>
      <c r="H3898" s="79"/>
      <c r="I3898" s="79"/>
      <c r="J3898" s="79"/>
      <c r="K3898" s="79"/>
      <c r="L3898" s="79"/>
    </row>
    <row r="3899" spans="1:12">
      <c r="A3899" s="79"/>
      <c r="B3899" s="79"/>
      <c r="C3899" s="79"/>
      <c r="D3899" s="79"/>
      <c r="E3899" s="79"/>
      <c r="F3899" s="79"/>
      <c r="G3899" s="79"/>
      <c r="H3899" s="79"/>
      <c r="I3899" s="79"/>
      <c r="J3899" s="79"/>
      <c r="K3899" s="79"/>
      <c r="L3899" s="79"/>
    </row>
    <row r="3900" spans="1:12">
      <c r="A3900" s="79"/>
      <c r="B3900" s="79"/>
      <c r="C3900" s="79"/>
      <c r="D3900" s="79"/>
      <c r="E3900" s="79"/>
      <c r="F3900" s="79"/>
      <c r="G3900" s="79"/>
      <c r="H3900" s="79"/>
      <c r="I3900" s="79"/>
      <c r="J3900" s="79"/>
      <c r="K3900" s="79"/>
      <c r="L3900" s="79"/>
    </row>
    <row r="3901" spans="1:12">
      <c r="A3901" s="79"/>
      <c r="B3901" s="79"/>
      <c r="C3901" s="79"/>
      <c r="D3901" s="79"/>
      <c r="E3901" s="79"/>
      <c r="F3901" s="79"/>
      <c r="G3901" s="79"/>
      <c r="H3901" s="79"/>
      <c r="I3901" s="79"/>
      <c r="J3901" s="79"/>
      <c r="K3901" s="79"/>
      <c r="L3901" s="79"/>
    </row>
    <row r="3902" spans="1:12">
      <c r="A3902" s="79"/>
      <c r="B3902" s="79"/>
      <c r="C3902" s="79"/>
      <c r="D3902" s="79"/>
      <c r="E3902" s="79"/>
      <c r="F3902" s="79"/>
      <c r="G3902" s="79"/>
      <c r="H3902" s="79"/>
      <c r="I3902" s="79"/>
      <c r="J3902" s="79"/>
      <c r="K3902" s="79"/>
      <c r="L3902" s="79"/>
    </row>
    <row r="3903" spans="1:12">
      <c r="A3903" s="79"/>
      <c r="B3903" s="79"/>
      <c r="C3903" s="79"/>
      <c r="D3903" s="79"/>
      <c r="E3903" s="79"/>
      <c r="F3903" s="79"/>
      <c r="G3903" s="79"/>
      <c r="H3903" s="79"/>
      <c r="I3903" s="79"/>
      <c r="J3903" s="79"/>
      <c r="K3903" s="79"/>
      <c r="L3903" s="79"/>
    </row>
    <row r="3904" spans="1:12">
      <c r="A3904" s="79"/>
      <c r="B3904" s="79"/>
      <c r="C3904" s="79"/>
      <c r="D3904" s="79"/>
      <c r="E3904" s="79"/>
      <c r="F3904" s="79"/>
      <c r="G3904" s="79"/>
      <c r="H3904" s="79"/>
      <c r="I3904" s="79"/>
      <c r="J3904" s="79"/>
      <c r="K3904" s="79"/>
      <c r="L3904" s="79"/>
    </row>
    <row r="3905" spans="1:12">
      <c r="A3905" s="79"/>
      <c r="B3905" s="79"/>
      <c r="C3905" s="79"/>
      <c r="D3905" s="79"/>
      <c r="E3905" s="79"/>
      <c r="F3905" s="79"/>
      <c r="G3905" s="79"/>
      <c r="H3905" s="79"/>
      <c r="I3905" s="79"/>
      <c r="J3905" s="79"/>
      <c r="K3905" s="79"/>
      <c r="L3905" s="79"/>
    </row>
    <row r="3906" spans="1:12">
      <c r="A3906" s="79"/>
      <c r="B3906" s="79"/>
      <c r="C3906" s="79"/>
      <c r="D3906" s="79"/>
      <c r="E3906" s="79"/>
      <c r="F3906" s="79"/>
      <c r="G3906" s="79"/>
      <c r="H3906" s="79"/>
      <c r="I3906" s="79"/>
      <c r="J3906" s="79"/>
      <c r="K3906" s="79"/>
      <c r="L3906" s="79"/>
    </row>
    <row r="3907" spans="1:12">
      <c r="A3907" s="79"/>
      <c r="B3907" s="79"/>
      <c r="C3907" s="79"/>
      <c r="D3907" s="79"/>
      <c r="E3907" s="79"/>
      <c r="F3907" s="79"/>
      <c r="G3907" s="79"/>
      <c r="H3907" s="79"/>
      <c r="I3907" s="79"/>
      <c r="J3907" s="79"/>
      <c r="K3907" s="79"/>
      <c r="L3907" s="79"/>
    </row>
    <row r="3908" spans="1:12">
      <c r="A3908" s="79"/>
      <c r="B3908" s="79"/>
      <c r="C3908" s="79"/>
      <c r="D3908" s="79"/>
      <c r="E3908" s="79"/>
      <c r="F3908" s="79"/>
      <c r="G3908" s="79"/>
      <c r="H3908" s="79"/>
      <c r="I3908" s="79"/>
      <c r="J3908" s="79"/>
      <c r="K3908" s="79"/>
      <c r="L3908" s="79"/>
    </row>
    <row r="3909" spans="1:12">
      <c r="A3909" s="79"/>
      <c r="B3909" s="79"/>
      <c r="C3909" s="79"/>
      <c r="D3909" s="79"/>
      <c r="E3909" s="79"/>
      <c r="F3909" s="79"/>
      <c r="G3909" s="79"/>
      <c r="H3909" s="79"/>
      <c r="I3909" s="79"/>
      <c r="J3909" s="79"/>
      <c r="K3909" s="79"/>
      <c r="L3909" s="79"/>
    </row>
    <row r="3910" spans="1:12">
      <c r="A3910" s="79"/>
      <c r="B3910" s="79"/>
      <c r="C3910" s="79"/>
      <c r="D3910" s="79"/>
      <c r="E3910" s="79"/>
      <c r="F3910" s="79"/>
      <c r="G3910" s="79"/>
      <c r="H3910" s="79"/>
      <c r="I3910" s="79"/>
      <c r="J3910" s="79"/>
      <c r="K3910" s="79"/>
      <c r="L3910" s="79"/>
    </row>
    <row r="3911" spans="1:12">
      <c r="A3911" s="79"/>
      <c r="B3911" s="79"/>
      <c r="C3911" s="79"/>
      <c r="D3911" s="79"/>
      <c r="E3911" s="79"/>
      <c r="F3911" s="79"/>
      <c r="G3911" s="79"/>
      <c r="H3911" s="79"/>
      <c r="I3911" s="79"/>
      <c r="J3911" s="79"/>
      <c r="K3911" s="79"/>
      <c r="L3911" s="79"/>
    </row>
    <row r="3912" spans="1:12">
      <c r="A3912" s="79"/>
      <c r="B3912" s="79"/>
      <c r="C3912" s="79"/>
      <c r="D3912" s="79"/>
      <c r="E3912" s="79"/>
      <c r="F3912" s="79"/>
      <c r="G3912" s="79"/>
      <c r="H3912" s="79"/>
      <c r="I3912" s="79"/>
      <c r="J3912" s="79"/>
      <c r="K3912" s="79"/>
      <c r="L3912" s="79"/>
    </row>
    <row r="3913" spans="1:12">
      <c r="A3913" s="79"/>
      <c r="B3913" s="79"/>
      <c r="C3913" s="79"/>
      <c r="D3913" s="79"/>
      <c r="E3913" s="79"/>
      <c r="F3913" s="79"/>
      <c r="G3913" s="79"/>
      <c r="H3913" s="79"/>
      <c r="I3913" s="79"/>
      <c r="J3913" s="79"/>
      <c r="K3913" s="79"/>
      <c r="L3913" s="79"/>
    </row>
    <row r="3914" spans="1:12">
      <c r="A3914" s="79"/>
      <c r="B3914" s="79"/>
      <c r="C3914" s="79"/>
      <c r="D3914" s="79"/>
      <c r="E3914" s="79"/>
      <c r="F3914" s="79"/>
      <c r="G3914" s="79"/>
      <c r="H3914" s="79"/>
      <c r="I3914" s="79"/>
      <c r="J3914" s="79"/>
      <c r="K3914" s="79"/>
      <c r="L3914" s="79"/>
    </row>
    <row r="3915" spans="1:12">
      <c r="A3915" s="79"/>
      <c r="B3915" s="79"/>
      <c r="C3915" s="79"/>
      <c r="D3915" s="79"/>
      <c r="E3915" s="79"/>
      <c r="F3915" s="79"/>
      <c r="G3915" s="79"/>
      <c r="H3915" s="79"/>
      <c r="I3915" s="79"/>
      <c r="J3915" s="79"/>
      <c r="K3915" s="79"/>
      <c r="L3915" s="79"/>
    </row>
    <row r="3916" spans="1:12">
      <c r="A3916" s="79"/>
      <c r="B3916" s="79"/>
      <c r="C3916" s="79"/>
      <c r="D3916" s="79"/>
      <c r="E3916" s="79"/>
      <c r="F3916" s="79"/>
      <c r="G3916" s="79"/>
      <c r="H3916" s="79"/>
      <c r="I3916" s="79"/>
      <c r="J3916" s="79"/>
      <c r="K3916" s="79"/>
      <c r="L3916" s="79"/>
    </row>
    <row r="3917" spans="1:12">
      <c r="A3917" s="79"/>
      <c r="B3917" s="79"/>
      <c r="C3917" s="79"/>
      <c r="D3917" s="79"/>
      <c r="E3917" s="79"/>
      <c r="F3917" s="79"/>
      <c r="G3917" s="79"/>
      <c r="H3917" s="79"/>
      <c r="I3917" s="79"/>
      <c r="J3917" s="79"/>
      <c r="K3917" s="79"/>
      <c r="L3917" s="79"/>
    </row>
    <row r="3918" spans="1:12">
      <c r="A3918" s="79"/>
      <c r="B3918" s="79"/>
      <c r="C3918" s="79"/>
      <c r="D3918" s="79"/>
      <c r="E3918" s="79"/>
      <c r="F3918" s="79"/>
      <c r="G3918" s="79"/>
      <c r="H3918" s="79"/>
      <c r="I3918" s="79"/>
      <c r="J3918" s="79"/>
      <c r="K3918" s="79"/>
      <c r="L3918" s="79"/>
    </row>
    <row r="3919" spans="1:12">
      <c r="A3919" s="79"/>
      <c r="B3919" s="79"/>
      <c r="C3919" s="79"/>
      <c r="D3919" s="79"/>
      <c r="E3919" s="79"/>
      <c r="F3919" s="79"/>
      <c r="G3919" s="79"/>
      <c r="H3919" s="79"/>
      <c r="I3919" s="79"/>
      <c r="J3919" s="79"/>
      <c r="K3919" s="79"/>
      <c r="L3919" s="79"/>
    </row>
    <row r="3920" spans="1:12">
      <c r="A3920" s="79"/>
      <c r="B3920" s="79"/>
      <c r="C3920" s="79"/>
      <c r="D3920" s="79"/>
      <c r="E3920" s="79"/>
      <c r="F3920" s="79"/>
      <c r="G3920" s="79"/>
      <c r="H3920" s="79"/>
      <c r="I3920" s="79"/>
      <c r="J3920" s="79"/>
      <c r="K3920" s="79"/>
      <c r="L3920" s="79"/>
    </row>
    <row r="3921" spans="1:12">
      <c r="A3921" s="79"/>
      <c r="B3921" s="79"/>
      <c r="C3921" s="79"/>
      <c r="D3921" s="79"/>
      <c r="E3921" s="79"/>
      <c r="F3921" s="79"/>
      <c r="G3921" s="79"/>
      <c r="H3921" s="79"/>
      <c r="I3921" s="79"/>
      <c r="J3921" s="79"/>
      <c r="K3921" s="79"/>
      <c r="L3921" s="79"/>
    </row>
    <row r="3922" spans="1:12">
      <c r="A3922" s="79"/>
      <c r="B3922" s="79"/>
      <c r="C3922" s="79"/>
      <c r="D3922" s="79"/>
      <c r="E3922" s="79"/>
      <c r="F3922" s="79"/>
      <c r="G3922" s="79"/>
      <c r="H3922" s="79"/>
      <c r="I3922" s="79"/>
      <c r="J3922" s="79"/>
      <c r="K3922" s="79"/>
      <c r="L3922" s="79"/>
    </row>
    <row r="3923" spans="1:12">
      <c r="A3923" s="79"/>
      <c r="B3923" s="79"/>
      <c r="C3923" s="79"/>
      <c r="D3923" s="79"/>
      <c r="E3923" s="79"/>
      <c r="F3923" s="79"/>
      <c r="G3923" s="79"/>
      <c r="H3923" s="79"/>
      <c r="I3923" s="79"/>
      <c r="J3923" s="79"/>
      <c r="K3923" s="79"/>
      <c r="L3923" s="79"/>
    </row>
    <row r="3924" spans="1:12">
      <c r="A3924" s="79"/>
      <c r="B3924" s="79"/>
      <c r="C3924" s="79"/>
      <c r="D3924" s="79"/>
      <c r="E3924" s="79"/>
      <c r="F3924" s="79"/>
      <c r="G3924" s="79"/>
      <c r="H3924" s="79"/>
      <c r="I3924" s="79"/>
      <c r="J3924" s="79"/>
      <c r="K3924" s="79"/>
      <c r="L3924" s="79"/>
    </row>
    <row r="3925" spans="1:12">
      <c r="A3925" s="79"/>
      <c r="B3925" s="79"/>
      <c r="C3925" s="79"/>
      <c r="D3925" s="79"/>
      <c r="E3925" s="79"/>
      <c r="F3925" s="79"/>
      <c r="G3925" s="79"/>
      <c r="H3925" s="79"/>
      <c r="I3925" s="79"/>
      <c r="J3925" s="79"/>
      <c r="K3925" s="79"/>
      <c r="L3925" s="79"/>
    </row>
    <row r="3926" spans="1:12">
      <c r="A3926" s="79"/>
      <c r="B3926" s="79"/>
      <c r="C3926" s="79"/>
      <c r="D3926" s="79"/>
      <c r="E3926" s="79"/>
      <c r="F3926" s="79"/>
      <c r="G3926" s="79"/>
      <c r="H3926" s="79"/>
      <c r="I3926" s="79"/>
      <c r="J3926" s="79"/>
      <c r="K3926" s="79"/>
      <c r="L3926" s="79"/>
    </row>
    <row r="3927" spans="1:12">
      <c r="A3927" s="79"/>
      <c r="B3927" s="79"/>
      <c r="C3927" s="79"/>
      <c r="D3927" s="79"/>
      <c r="E3927" s="79"/>
      <c r="F3927" s="79"/>
      <c r="G3927" s="79"/>
      <c r="H3927" s="79"/>
      <c r="I3927" s="79"/>
      <c r="J3927" s="79"/>
      <c r="K3927" s="79"/>
      <c r="L3927" s="79"/>
    </row>
    <row r="3928" spans="1:12">
      <c r="A3928" s="79"/>
      <c r="B3928" s="79"/>
      <c r="C3928" s="79"/>
      <c r="D3928" s="79"/>
      <c r="E3928" s="79"/>
      <c r="F3928" s="79"/>
      <c r="G3928" s="79"/>
      <c r="H3928" s="79"/>
      <c r="I3928" s="79"/>
      <c r="J3928" s="79"/>
      <c r="K3928" s="79"/>
      <c r="L3928" s="79"/>
    </row>
    <row r="3929" spans="1:12">
      <c r="A3929" s="79"/>
      <c r="B3929" s="79"/>
      <c r="C3929" s="79"/>
      <c r="D3929" s="79"/>
      <c r="E3929" s="79"/>
      <c r="F3929" s="79"/>
      <c r="G3929" s="79"/>
      <c r="H3929" s="79"/>
      <c r="I3929" s="79"/>
      <c r="J3929" s="79"/>
      <c r="K3929" s="79"/>
      <c r="L3929" s="79"/>
    </row>
    <row r="3930" spans="1:12">
      <c r="A3930" s="79"/>
      <c r="B3930" s="79"/>
      <c r="C3930" s="79"/>
      <c r="D3930" s="79"/>
      <c r="E3930" s="79"/>
      <c r="F3930" s="79"/>
      <c r="G3930" s="79"/>
      <c r="H3930" s="79"/>
      <c r="I3930" s="79"/>
      <c r="J3930" s="79"/>
      <c r="K3930" s="79"/>
      <c r="L3930" s="79"/>
    </row>
    <row r="3931" spans="1:12">
      <c r="A3931" s="79"/>
      <c r="B3931" s="79"/>
      <c r="C3931" s="79"/>
      <c r="D3931" s="79"/>
      <c r="E3931" s="79"/>
      <c r="F3931" s="79"/>
      <c r="G3931" s="79"/>
      <c r="H3931" s="79"/>
      <c r="I3931" s="79"/>
      <c r="J3931" s="79"/>
      <c r="K3931" s="79"/>
      <c r="L3931" s="79"/>
    </row>
    <row r="3932" spans="1:12">
      <c r="A3932" s="79"/>
      <c r="B3932" s="79"/>
      <c r="C3932" s="79"/>
      <c r="D3932" s="79"/>
      <c r="E3932" s="79"/>
      <c r="F3932" s="79"/>
      <c r="G3932" s="79"/>
      <c r="H3932" s="79"/>
      <c r="I3932" s="79"/>
      <c r="J3932" s="79"/>
      <c r="K3932" s="79"/>
      <c r="L3932" s="79"/>
    </row>
    <row r="3933" spans="1:12">
      <c r="A3933" s="79"/>
      <c r="B3933" s="79"/>
      <c r="C3933" s="79"/>
      <c r="D3933" s="79"/>
      <c r="E3933" s="79"/>
      <c r="F3933" s="79"/>
      <c r="G3933" s="79"/>
      <c r="H3933" s="79"/>
      <c r="I3933" s="79"/>
      <c r="J3933" s="79"/>
      <c r="K3933" s="79"/>
      <c r="L3933" s="79"/>
    </row>
    <row r="3934" spans="1:12">
      <c r="A3934" s="79"/>
      <c r="B3934" s="79"/>
      <c r="C3934" s="79"/>
      <c r="D3934" s="79"/>
      <c r="E3934" s="79"/>
      <c r="F3934" s="79"/>
      <c r="G3934" s="79"/>
      <c r="H3934" s="79"/>
      <c r="I3934" s="79"/>
      <c r="J3934" s="79"/>
      <c r="K3934" s="79"/>
      <c r="L3934" s="79"/>
    </row>
    <row r="3935" spans="1:12">
      <c r="A3935" s="79"/>
      <c r="B3935" s="79"/>
      <c r="C3935" s="79"/>
      <c r="D3935" s="79"/>
      <c r="E3935" s="79"/>
      <c r="F3935" s="79"/>
      <c r="G3935" s="79"/>
      <c r="H3935" s="79"/>
      <c r="I3935" s="79"/>
      <c r="J3935" s="79"/>
      <c r="K3935" s="79"/>
      <c r="L3935" s="79"/>
    </row>
    <row r="3936" spans="1:12">
      <c r="A3936" s="79"/>
      <c r="B3936" s="79"/>
      <c r="C3936" s="79"/>
      <c r="D3936" s="79"/>
      <c r="E3936" s="79"/>
      <c r="F3936" s="79"/>
      <c r="G3936" s="79"/>
      <c r="H3936" s="79"/>
      <c r="I3936" s="79"/>
      <c r="J3936" s="79"/>
      <c r="K3936" s="79"/>
      <c r="L3936" s="79"/>
    </row>
    <row r="3937" spans="1:12">
      <c r="A3937" s="79"/>
      <c r="B3937" s="79"/>
      <c r="C3937" s="79"/>
      <c r="D3937" s="79"/>
      <c r="E3937" s="79"/>
      <c r="F3937" s="79"/>
      <c r="G3937" s="79"/>
      <c r="H3937" s="79"/>
      <c r="I3937" s="79"/>
      <c r="J3937" s="79"/>
      <c r="K3937" s="79"/>
      <c r="L3937" s="79"/>
    </row>
    <row r="3938" spans="1:12">
      <c r="A3938" s="79"/>
      <c r="B3938" s="79"/>
      <c r="C3938" s="79"/>
      <c r="D3938" s="79"/>
      <c r="E3938" s="79"/>
      <c r="F3938" s="79"/>
      <c r="G3938" s="79"/>
      <c r="H3938" s="79"/>
      <c r="I3938" s="79"/>
      <c r="J3938" s="79"/>
      <c r="K3938" s="79"/>
      <c r="L3938" s="79"/>
    </row>
    <row r="3939" spans="1:12">
      <c r="A3939" s="79"/>
      <c r="B3939" s="79"/>
      <c r="C3939" s="79"/>
      <c r="D3939" s="79"/>
      <c r="E3939" s="79"/>
      <c r="F3939" s="79"/>
      <c r="G3939" s="79"/>
      <c r="H3939" s="79"/>
      <c r="I3939" s="79"/>
      <c r="J3939" s="79"/>
      <c r="K3939" s="79"/>
      <c r="L3939" s="79"/>
    </row>
    <row r="3940" spans="1:12">
      <c r="A3940" s="79"/>
      <c r="B3940" s="79"/>
      <c r="C3940" s="79"/>
      <c r="D3940" s="79"/>
      <c r="E3940" s="79"/>
      <c r="F3940" s="79"/>
      <c r="G3940" s="79"/>
      <c r="H3940" s="79"/>
      <c r="I3940" s="79"/>
      <c r="J3940" s="79"/>
      <c r="K3940" s="79"/>
      <c r="L3940" s="79"/>
    </row>
    <row r="3941" spans="1:12">
      <c r="A3941" s="79"/>
      <c r="B3941" s="79"/>
      <c r="C3941" s="79"/>
      <c r="D3941" s="79"/>
      <c r="E3941" s="79"/>
      <c r="F3941" s="79"/>
      <c r="G3941" s="79"/>
      <c r="H3941" s="79"/>
      <c r="I3941" s="79"/>
      <c r="J3941" s="79"/>
      <c r="K3941" s="79"/>
      <c r="L3941" s="79"/>
    </row>
    <row r="3942" spans="1:12">
      <c r="A3942" s="79"/>
      <c r="B3942" s="79"/>
      <c r="C3942" s="79"/>
      <c r="D3942" s="79"/>
      <c r="E3942" s="79"/>
      <c r="F3942" s="79"/>
      <c r="G3942" s="79"/>
      <c r="H3942" s="79"/>
      <c r="I3942" s="79"/>
      <c r="J3942" s="79"/>
      <c r="K3942" s="79"/>
      <c r="L3942" s="79"/>
    </row>
    <row r="3943" spans="1:12">
      <c r="A3943" s="79"/>
      <c r="B3943" s="79"/>
      <c r="C3943" s="79"/>
      <c r="D3943" s="79"/>
      <c r="E3943" s="79"/>
      <c r="F3943" s="79"/>
      <c r="G3943" s="79"/>
      <c r="H3943" s="79"/>
      <c r="I3943" s="79"/>
      <c r="J3943" s="79"/>
      <c r="K3943" s="79"/>
      <c r="L3943" s="79"/>
    </row>
    <row r="3944" spans="1:12">
      <c r="A3944" s="79"/>
      <c r="B3944" s="79"/>
      <c r="C3944" s="79"/>
      <c r="D3944" s="79"/>
      <c r="E3944" s="79"/>
      <c r="F3944" s="79"/>
      <c r="G3944" s="79"/>
      <c r="H3944" s="79"/>
      <c r="I3944" s="79"/>
      <c r="J3944" s="79"/>
      <c r="K3944" s="79"/>
      <c r="L3944" s="79"/>
    </row>
    <row r="3945" spans="1:12">
      <c r="A3945" s="79"/>
      <c r="B3945" s="79"/>
      <c r="C3945" s="79"/>
      <c r="D3945" s="79"/>
      <c r="E3945" s="79"/>
      <c r="F3945" s="79"/>
      <c r="G3945" s="79"/>
      <c r="H3945" s="79"/>
      <c r="I3945" s="79"/>
      <c r="J3945" s="79"/>
      <c r="K3945" s="79"/>
      <c r="L3945" s="79"/>
    </row>
    <row r="3946" spans="1:12">
      <c r="A3946" s="79"/>
      <c r="B3946" s="79"/>
      <c r="C3946" s="79"/>
      <c r="D3946" s="79"/>
      <c r="E3946" s="79"/>
      <c r="F3946" s="79"/>
      <c r="G3946" s="79"/>
      <c r="H3946" s="79"/>
      <c r="I3946" s="79"/>
      <c r="J3946" s="79"/>
      <c r="K3946" s="79"/>
      <c r="L3946" s="79"/>
    </row>
    <row r="3947" spans="1:12">
      <c r="A3947" s="79"/>
      <c r="B3947" s="79"/>
      <c r="C3947" s="79"/>
      <c r="D3947" s="79"/>
      <c r="E3947" s="79"/>
      <c r="F3947" s="79"/>
      <c r="G3947" s="79"/>
      <c r="H3947" s="79"/>
      <c r="I3947" s="79"/>
      <c r="J3947" s="79"/>
      <c r="K3947" s="79"/>
      <c r="L3947" s="79"/>
    </row>
    <row r="3948" spans="1:12">
      <c r="A3948" s="79"/>
      <c r="B3948" s="79"/>
      <c r="C3948" s="79"/>
      <c r="D3948" s="79"/>
      <c r="E3948" s="79"/>
      <c r="F3948" s="79"/>
      <c r="G3948" s="79"/>
      <c r="H3948" s="79"/>
      <c r="I3948" s="79"/>
      <c r="J3948" s="79"/>
      <c r="K3948" s="79"/>
      <c r="L3948" s="79"/>
    </row>
    <row r="3949" spans="1:12">
      <c r="A3949" s="79"/>
      <c r="B3949" s="79"/>
      <c r="C3949" s="79"/>
      <c r="D3949" s="79"/>
      <c r="E3949" s="79"/>
      <c r="F3949" s="79"/>
      <c r="G3949" s="79"/>
      <c r="H3949" s="79"/>
      <c r="I3949" s="79"/>
      <c r="J3949" s="79"/>
      <c r="K3949" s="79"/>
      <c r="L3949" s="79"/>
    </row>
    <row r="3950" spans="1:12">
      <c r="A3950" s="79"/>
      <c r="B3950" s="79"/>
      <c r="C3950" s="79"/>
      <c r="D3950" s="79"/>
      <c r="E3950" s="79"/>
      <c r="F3950" s="79"/>
      <c r="G3950" s="79"/>
      <c r="H3950" s="79"/>
      <c r="I3950" s="79"/>
      <c r="J3950" s="79"/>
      <c r="K3950" s="79"/>
      <c r="L3950" s="79"/>
    </row>
    <row r="3951" spans="1:12">
      <c r="A3951" s="79"/>
      <c r="B3951" s="79"/>
      <c r="C3951" s="79"/>
      <c r="D3951" s="79"/>
      <c r="E3951" s="79"/>
      <c r="F3951" s="79"/>
      <c r="G3951" s="79"/>
      <c r="H3951" s="79"/>
      <c r="I3951" s="79"/>
      <c r="J3951" s="79"/>
      <c r="K3951" s="79"/>
      <c r="L3951" s="79"/>
    </row>
    <row r="3952" spans="1:12">
      <c r="A3952" s="79"/>
      <c r="B3952" s="79"/>
      <c r="C3952" s="79"/>
      <c r="D3952" s="79"/>
      <c r="E3952" s="79"/>
      <c r="F3952" s="79"/>
      <c r="G3952" s="79"/>
      <c r="H3952" s="79"/>
      <c r="I3952" s="79"/>
      <c r="J3952" s="79"/>
      <c r="K3952" s="79"/>
      <c r="L3952" s="79"/>
    </row>
    <row r="3953" spans="1:12">
      <c r="A3953" s="79"/>
      <c r="B3953" s="79"/>
      <c r="C3953" s="79"/>
      <c r="D3953" s="79"/>
      <c r="E3953" s="79"/>
      <c r="F3953" s="79"/>
      <c r="G3953" s="79"/>
      <c r="H3953" s="79"/>
      <c r="I3953" s="79"/>
      <c r="J3953" s="79"/>
      <c r="K3953" s="79"/>
      <c r="L3953" s="79"/>
    </row>
    <row r="3954" spans="1:12">
      <c r="A3954" s="79"/>
      <c r="B3954" s="79"/>
      <c r="C3954" s="79"/>
      <c r="D3954" s="79"/>
      <c r="E3954" s="79"/>
      <c r="F3954" s="79"/>
      <c r="G3954" s="79"/>
      <c r="H3954" s="79"/>
      <c r="I3954" s="79"/>
      <c r="J3954" s="79"/>
      <c r="K3954" s="79"/>
      <c r="L3954" s="79"/>
    </row>
    <row r="3955" spans="1:12">
      <c r="A3955" s="79"/>
      <c r="B3955" s="79"/>
      <c r="C3955" s="79"/>
      <c r="D3955" s="79"/>
      <c r="E3955" s="79"/>
      <c r="F3955" s="79"/>
      <c r="G3955" s="79"/>
      <c r="H3955" s="79"/>
      <c r="I3955" s="79"/>
      <c r="J3955" s="79"/>
      <c r="K3955" s="79"/>
      <c r="L3955" s="79"/>
    </row>
    <row r="3956" spans="1:12">
      <c r="A3956" s="79"/>
      <c r="B3956" s="79"/>
      <c r="C3956" s="79"/>
      <c r="D3956" s="79"/>
      <c r="E3956" s="79"/>
      <c r="F3956" s="79"/>
      <c r="G3956" s="79"/>
      <c r="H3956" s="79"/>
      <c r="I3956" s="79"/>
      <c r="J3956" s="79"/>
      <c r="K3956" s="79"/>
      <c r="L3956" s="79"/>
    </row>
    <row r="3957" spans="1:12">
      <c r="A3957" s="79"/>
      <c r="B3957" s="79"/>
      <c r="C3957" s="79"/>
      <c r="D3957" s="79"/>
      <c r="E3957" s="79"/>
      <c r="F3957" s="79"/>
      <c r="G3957" s="79"/>
      <c r="H3957" s="79"/>
      <c r="I3957" s="79"/>
      <c r="J3957" s="79"/>
      <c r="K3957" s="79"/>
      <c r="L3957" s="79"/>
    </row>
    <row r="3958" spans="1:12">
      <c r="A3958" s="79"/>
      <c r="B3958" s="79"/>
      <c r="C3958" s="79"/>
      <c r="D3958" s="79"/>
      <c r="E3958" s="79"/>
      <c r="F3958" s="79"/>
      <c r="G3958" s="79"/>
      <c r="H3958" s="79"/>
      <c r="I3958" s="79"/>
      <c r="J3958" s="79"/>
      <c r="K3958" s="79"/>
      <c r="L3958" s="79"/>
    </row>
    <row r="3959" spans="1:12">
      <c r="A3959" s="79"/>
      <c r="B3959" s="79"/>
      <c r="C3959" s="79"/>
      <c r="D3959" s="79"/>
      <c r="E3959" s="79"/>
      <c r="F3959" s="79"/>
      <c r="G3959" s="79"/>
      <c r="H3959" s="79"/>
      <c r="I3959" s="79"/>
      <c r="J3959" s="79"/>
      <c r="K3959" s="79"/>
      <c r="L3959" s="79"/>
    </row>
    <row r="3960" spans="1:12">
      <c r="A3960" s="79"/>
      <c r="B3960" s="79"/>
      <c r="C3960" s="79"/>
      <c r="D3960" s="79"/>
      <c r="E3960" s="79"/>
      <c r="F3960" s="79"/>
      <c r="G3960" s="79"/>
      <c r="H3960" s="79"/>
      <c r="I3960" s="79"/>
      <c r="J3960" s="79"/>
      <c r="K3960" s="79"/>
      <c r="L3960" s="79"/>
    </row>
    <row r="3961" spans="1:12">
      <c r="A3961" s="79"/>
      <c r="B3961" s="79"/>
      <c r="C3961" s="79"/>
      <c r="D3961" s="79"/>
      <c r="E3961" s="79"/>
      <c r="F3961" s="79"/>
      <c r="G3961" s="79"/>
      <c r="H3961" s="79"/>
      <c r="I3961" s="79"/>
      <c r="J3961" s="79"/>
      <c r="K3961" s="79"/>
      <c r="L3961" s="79"/>
    </row>
    <row r="3962" spans="1:12">
      <c r="A3962" s="79"/>
      <c r="B3962" s="79"/>
      <c r="C3962" s="79"/>
      <c r="D3962" s="79"/>
      <c r="E3962" s="79"/>
      <c r="F3962" s="79"/>
      <c r="G3962" s="79"/>
      <c r="H3962" s="79"/>
      <c r="I3962" s="79"/>
      <c r="J3962" s="79"/>
      <c r="K3962" s="79"/>
      <c r="L3962" s="79"/>
    </row>
    <row r="3963" spans="1:12">
      <c r="A3963" s="79"/>
      <c r="B3963" s="79"/>
      <c r="C3963" s="79"/>
      <c r="D3963" s="79"/>
      <c r="E3963" s="79"/>
      <c r="F3963" s="79"/>
      <c r="G3963" s="79"/>
      <c r="H3963" s="79"/>
      <c r="I3963" s="79"/>
      <c r="J3963" s="79"/>
      <c r="K3963" s="79"/>
      <c r="L3963" s="79"/>
    </row>
    <row r="3964" spans="1:12">
      <c r="A3964" s="79"/>
      <c r="B3964" s="79"/>
      <c r="C3964" s="79"/>
      <c r="D3964" s="79"/>
      <c r="E3964" s="79"/>
      <c r="F3964" s="79"/>
      <c r="G3964" s="79"/>
      <c r="H3964" s="79"/>
      <c r="I3964" s="79"/>
      <c r="J3964" s="79"/>
      <c r="K3964" s="79"/>
      <c r="L3964" s="79"/>
    </row>
    <row r="3965" spans="1:12">
      <c r="A3965" s="79"/>
      <c r="B3965" s="79"/>
      <c r="C3965" s="79"/>
      <c r="D3965" s="79"/>
      <c r="E3965" s="79"/>
      <c r="F3965" s="79"/>
      <c r="G3965" s="79"/>
      <c r="H3965" s="79"/>
      <c r="I3965" s="79"/>
      <c r="J3965" s="79"/>
      <c r="K3965" s="79"/>
      <c r="L3965" s="79"/>
    </row>
    <row r="3966" spans="1:12">
      <c r="A3966" s="79"/>
      <c r="B3966" s="79"/>
      <c r="C3966" s="79"/>
      <c r="D3966" s="79"/>
      <c r="E3966" s="79"/>
      <c r="F3966" s="79"/>
      <c r="G3966" s="79"/>
      <c r="H3966" s="79"/>
      <c r="I3966" s="79"/>
      <c r="J3966" s="79"/>
      <c r="K3966" s="79"/>
      <c r="L3966" s="79"/>
    </row>
    <row r="3967" spans="1:12">
      <c r="A3967" s="79"/>
      <c r="B3967" s="79"/>
      <c r="C3967" s="79"/>
      <c r="D3967" s="79"/>
      <c r="E3967" s="79"/>
      <c r="F3967" s="79"/>
      <c r="G3967" s="79"/>
      <c r="H3967" s="79"/>
      <c r="I3967" s="79"/>
      <c r="J3967" s="79"/>
      <c r="K3967" s="79"/>
      <c r="L3967" s="79"/>
    </row>
    <row r="3968" spans="1:12">
      <c r="A3968" s="79"/>
      <c r="B3968" s="79"/>
      <c r="C3968" s="79"/>
      <c r="D3968" s="79"/>
      <c r="E3968" s="79"/>
      <c r="F3968" s="79"/>
      <c r="G3968" s="79"/>
      <c r="H3968" s="79"/>
      <c r="I3968" s="79"/>
      <c r="J3968" s="79"/>
      <c r="K3968" s="79"/>
      <c r="L3968" s="79"/>
    </row>
    <row r="3969" spans="1:12">
      <c r="A3969" s="79"/>
      <c r="B3969" s="79"/>
      <c r="C3969" s="79"/>
      <c r="D3969" s="79"/>
      <c r="E3969" s="79"/>
      <c r="F3969" s="79"/>
      <c r="G3969" s="79"/>
      <c r="H3969" s="79"/>
      <c r="I3969" s="79"/>
      <c r="J3969" s="79"/>
      <c r="K3969" s="79"/>
      <c r="L3969" s="79"/>
    </row>
    <row r="3970" spans="1:12">
      <c r="A3970" s="79"/>
      <c r="B3970" s="79"/>
      <c r="C3970" s="79"/>
      <c r="D3970" s="79"/>
      <c r="E3970" s="79"/>
      <c r="F3970" s="79"/>
      <c r="G3970" s="79"/>
      <c r="H3970" s="79"/>
      <c r="I3970" s="79"/>
      <c r="J3970" s="79"/>
      <c r="K3970" s="79"/>
      <c r="L3970" s="79"/>
    </row>
    <row r="3971" spans="1:12">
      <c r="A3971" s="79"/>
      <c r="B3971" s="79"/>
      <c r="C3971" s="79"/>
      <c r="D3971" s="79"/>
      <c r="E3971" s="79"/>
      <c r="F3971" s="79"/>
      <c r="G3971" s="79"/>
      <c r="H3971" s="79"/>
      <c r="I3971" s="79"/>
      <c r="J3971" s="79"/>
      <c r="K3971" s="79"/>
      <c r="L3971" s="79"/>
    </row>
    <row r="3972" spans="1:12">
      <c r="A3972" s="79"/>
      <c r="B3972" s="79"/>
      <c r="C3972" s="79"/>
      <c r="D3972" s="79"/>
      <c r="E3972" s="79"/>
      <c r="F3972" s="79"/>
      <c r="G3972" s="79"/>
      <c r="H3972" s="79"/>
      <c r="I3972" s="79"/>
      <c r="J3972" s="79"/>
      <c r="K3972" s="79"/>
      <c r="L3972" s="79"/>
    </row>
    <row r="3973" spans="1:12">
      <c r="A3973" s="79"/>
      <c r="B3973" s="79"/>
      <c r="C3973" s="79"/>
      <c r="D3973" s="79"/>
      <c r="E3973" s="79"/>
      <c r="F3973" s="79"/>
      <c r="G3973" s="79"/>
      <c r="H3973" s="79"/>
      <c r="I3973" s="79"/>
      <c r="J3973" s="79"/>
      <c r="K3973" s="79"/>
      <c r="L3973" s="79"/>
    </row>
    <row r="3974" spans="1:12">
      <c r="A3974" s="79"/>
      <c r="B3974" s="79"/>
      <c r="C3974" s="79"/>
      <c r="D3974" s="79"/>
      <c r="E3974" s="79"/>
      <c r="F3974" s="79"/>
      <c r="G3974" s="79"/>
      <c r="H3974" s="79"/>
      <c r="I3974" s="79"/>
      <c r="J3974" s="79"/>
      <c r="K3974" s="79"/>
      <c r="L3974" s="79"/>
    </row>
    <row r="3975" spans="1:12">
      <c r="A3975" s="79"/>
      <c r="B3975" s="79"/>
      <c r="C3975" s="79"/>
      <c r="D3975" s="79"/>
      <c r="E3975" s="79"/>
      <c r="F3975" s="79"/>
      <c r="G3975" s="79"/>
      <c r="H3975" s="79"/>
      <c r="I3975" s="79"/>
      <c r="J3975" s="79"/>
      <c r="K3975" s="79"/>
      <c r="L3975" s="79"/>
    </row>
    <row r="3976" spans="1:12">
      <c r="A3976" s="79"/>
      <c r="B3976" s="79"/>
      <c r="C3976" s="79"/>
      <c r="D3976" s="79"/>
      <c r="E3976" s="79"/>
      <c r="F3976" s="79"/>
      <c r="G3976" s="79"/>
      <c r="H3976" s="79"/>
      <c r="I3976" s="79"/>
      <c r="J3976" s="79"/>
      <c r="K3976" s="79"/>
      <c r="L3976" s="79"/>
    </row>
    <row r="3977" spans="1:12">
      <c r="A3977" s="79"/>
      <c r="B3977" s="79"/>
      <c r="C3977" s="79"/>
      <c r="D3977" s="79"/>
      <c r="E3977" s="79"/>
      <c r="F3977" s="79"/>
      <c r="G3977" s="79"/>
      <c r="H3977" s="79"/>
      <c r="I3977" s="79"/>
      <c r="J3977" s="79"/>
      <c r="K3977" s="79"/>
      <c r="L3977" s="79"/>
    </row>
    <row r="3978" spans="1:12">
      <c r="A3978" s="79"/>
      <c r="B3978" s="79"/>
      <c r="C3978" s="79"/>
      <c r="D3978" s="79"/>
      <c r="E3978" s="79"/>
      <c r="F3978" s="79"/>
      <c r="G3978" s="79"/>
      <c r="H3978" s="79"/>
      <c r="I3978" s="79"/>
      <c r="J3978" s="79"/>
      <c r="K3978" s="79"/>
      <c r="L3978" s="79"/>
    </row>
    <row r="3979" spans="1:12">
      <c r="A3979" s="79"/>
      <c r="B3979" s="79"/>
      <c r="C3979" s="79"/>
      <c r="D3979" s="79"/>
      <c r="E3979" s="79"/>
      <c r="F3979" s="79"/>
      <c r="G3979" s="79"/>
      <c r="H3979" s="79"/>
      <c r="I3979" s="79"/>
      <c r="J3979" s="79"/>
      <c r="K3979" s="79"/>
      <c r="L3979" s="79"/>
    </row>
    <row r="3980" spans="1:12">
      <c r="A3980" s="79"/>
      <c r="B3980" s="79"/>
      <c r="C3980" s="79"/>
      <c r="D3980" s="79"/>
      <c r="E3980" s="79"/>
      <c r="F3980" s="79"/>
      <c r="G3980" s="79"/>
      <c r="H3980" s="79"/>
      <c r="I3980" s="79"/>
      <c r="J3980" s="79"/>
      <c r="K3980" s="79"/>
      <c r="L3980" s="79"/>
    </row>
    <row r="3981" spans="1:12">
      <c r="A3981" s="79"/>
      <c r="B3981" s="79"/>
      <c r="C3981" s="79"/>
      <c r="D3981" s="79"/>
      <c r="E3981" s="79"/>
      <c r="F3981" s="79"/>
      <c r="G3981" s="79"/>
      <c r="H3981" s="79"/>
      <c r="I3981" s="79"/>
      <c r="J3981" s="79"/>
      <c r="K3981" s="79"/>
      <c r="L3981" s="79"/>
    </row>
    <row r="3982" spans="1:12">
      <c r="A3982" s="79"/>
      <c r="B3982" s="79"/>
      <c r="C3982" s="79"/>
      <c r="D3982" s="79"/>
      <c r="E3982" s="79"/>
      <c r="F3982" s="79"/>
      <c r="G3982" s="79"/>
      <c r="H3982" s="79"/>
      <c r="I3982" s="79"/>
      <c r="J3982" s="79"/>
      <c r="K3982" s="79"/>
      <c r="L3982" s="79"/>
    </row>
    <row r="3983" spans="1:12">
      <c r="A3983" s="79"/>
      <c r="B3983" s="79"/>
      <c r="C3983" s="79"/>
      <c r="D3983" s="79"/>
      <c r="E3983" s="79"/>
      <c r="F3983" s="79"/>
      <c r="G3983" s="79"/>
      <c r="H3983" s="79"/>
      <c r="I3983" s="79"/>
      <c r="J3983" s="79"/>
      <c r="K3983" s="79"/>
      <c r="L3983" s="79"/>
    </row>
    <row r="3984" spans="1:12">
      <c r="A3984" s="79"/>
      <c r="B3984" s="79"/>
      <c r="C3984" s="79"/>
      <c r="D3984" s="79"/>
      <c r="E3984" s="79"/>
      <c r="F3984" s="79"/>
      <c r="G3984" s="79"/>
      <c r="H3984" s="79"/>
      <c r="I3984" s="79"/>
      <c r="J3984" s="79"/>
      <c r="K3984" s="79"/>
      <c r="L3984" s="79"/>
    </row>
    <row r="3985" spans="1:12">
      <c r="A3985" s="79"/>
      <c r="B3985" s="79"/>
      <c r="C3985" s="79"/>
      <c r="D3985" s="79"/>
      <c r="E3985" s="79"/>
      <c r="F3985" s="79"/>
      <c r="G3985" s="79"/>
      <c r="H3985" s="79"/>
      <c r="I3985" s="79"/>
      <c r="J3985" s="79"/>
      <c r="K3985" s="79"/>
      <c r="L3985" s="79"/>
    </row>
    <row r="3986" spans="1:12">
      <c r="A3986" s="79"/>
      <c r="B3986" s="79"/>
      <c r="C3986" s="79"/>
      <c r="D3986" s="79"/>
      <c r="E3986" s="79"/>
      <c r="F3986" s="79"/>
      <c r="G3986" s="79"/>
      <c r="H3986" s="79"/>
      <c r="I3986" s="79"/>
      <c r="J3986" s="79"/>
      <c r="K3986" s="79"/>
      <c r="L3986" s="79"/>
    </row>
    <row r="3987" spans="1:12">
      <c r="A3987" s="79"/>
      <c r="B3987" s="79"/>
      <c r="C3987" s="79"/>
      <c r="D3987" s="79"/>
      <c r="E3987" s="79"/>
      <c r="F3987" s="79"/>
      <c r="G3987" s="79"/>
      <c r="H3987" s="79"/>
      <c r="I3987" s="79"/>
      <c r="J3987" s="79"/>
      <c r="K3987" s="79"/>
      <c r="L3987" s="79"/>
    </row>
    <row r="3988" spans="1:12">
      <c r="A3988" s="79"/>
      <c r="B3988" s="79"/>
      <c r="C3988" s="79"/>
      <c r="D3988" s="79"/>
      <c r="E3988" s="79"/>
      <c r="F3988" s="79"/>
      <c r="G3988" s="79"/>
      <c r="H3988" s="79"/>
      <c r="I3988" s="79"/>
      <c r="J3988" s="79"/>
      <c r="K3988" s="79"/>
      <c r="L3988" s="79"/>
    </row>
    <row r="3989" spans="1:12">
      <c r="A3989" s="79"/>
      <c r="B3989" s="79"/>
      <c r="C3989" s="79"/>
      <c r="D3989" s="79"/>
      <c r="E3989" s="79"/>
      <c r="F3989" s="79"/>
      <c r="G3989" s="79"/>
      <c r="H3989" s="79"/>
      <c r="I3989" s="79"/>
      <c r="J3989" s="79"/>
      <c r="K3989" s="79"/>
      <c r="L3989" s="79"/>
    </row>
    <row r="3990" spans="1:12">
      <c r="A3990" s="79"/>
      <c r="B3990" s="79"/>
      <c r="C3990" s="79"/>
      <c r="D3990" s="79"/>
      <c r="E3990" s="79"/>
      <c r="F3990" s="79"/>
      <c r="G3990" s="79"/>
      <c r="H3990" s="79"/>
      <c r="I3990" s="79"/>
      <c r="J3990" s="79"/>
      <c r="K3990" s="79"/>
      <c r="L3990" s="79"/>
    </row>
    <row r="3991" spans="1:12">
      <c r="A3991" s="79"/>
      <c r="B3991" s="79"/>
      <c r="C3991" s="79"/>
      <c r="D3991" s="79"/>
      <c r="E3991" s="79"/>
      <c r="F3991" s="79"/>
      <c r="G3991" s="79"/>
      <c r="H3991" s="79"/>
      <c r="I3991" s="79"/>
      <c r="J3991" s="79"/>
      <c r="K3991" s="79"/>
      <c r="L3991" s="79"/>
    </row>
    <row r="3992" spans="1:12">
      <c r="A3992" s="79"/>
      <c r="B3992" s="79"/>
      <c r="C3992" s="79"/>
      <c r="D3992" s="79"/>
      <c r="E3992" s="79"/>
      <c r="F3992" s="79"/>
      <c r="G3992" s="79"/>
      <c r="H3992" s="79"/>
      <c r="I3992" s="79"/>
      <c r="J3992" s="79"/>
      <c r="K3992" s="79"/>
      <c r="L3992" s="79"/>
    </row>
    <row r="3993" spans="1:12">
      <c r="A3993" s="79"/>
      <c r="B3993" s="79"/>
      <c r="C3993" s="79"/>
      <c r="D3993" s="79"/>
      <c r="E3993" s="79"/>
      <c r="F3993" s="79"/>
      <c r="G3993" s="79"/>
      <c r="H3993" s="79"/>
      <c r="I3993" s="79"/>
      <c r="J3993" s="79"/>
      <c r="K3993" s="79"/>
      <c r="L3993" s="79"/>
    </row>
    <row r="3994" spans="1:12">
      <c r="A3994" s="79"/>
      <c r="B3994" s="79"/>
      <c r="C3994" s="79"/>
      <c r="D3994" s="79"/>
      <c r="E3994" s="79"/>
      <c r="F3994" s="79"/>
      <c r="G3994" s="79"/>
      <c r="H3994" s="79"/>
      <c r="I3994" s="79"/>
      <c r="J3994" s="79"/>
      <c r="K3994" s="79"/>
      <c r="L3994" s="79"/>
    </row>
    <row r="3995" spans="1:12">
      <c r="A3995" s="79"/>
      <c r="B3995" s="79"/>
      <c r="C3995" s="79"/>
      <c r="D3995" s="79"/>
      <c r="E3995" s="79"/>
      <c r="F3995" s="79"/>
      <c r="G3995" s="79"/>
      <c r="H3995" s="79"/>
      <c r="I3995" s="79"/>
      <c r="J3995" s="79"/>
      <c r="K3995" s="79"/>
      <c r="L3995" s="79"/>
    </row>
    <row r="3996" spans="1:12">
      <c r="A3996" s="79"/>
      <c r="B3996" s="79"/>
      <c r="C3996" s="79"/>
      <c r="D3996" s="79"/>
      <c r="E3996" s="79"/>
      <c r="F3996" s="79"/>
      <c r="G3996" s="79"/>
      <c r="H3996" s="79"/>
      <c r="I3996" s="79"/>
      <c r="J3996" s="79"/>
      <c r="K3996" s="79"/>
      <c r="L3996" s="79"/>
    </row>
    <row r="3997" spans="1:12">
      <c r="A3997" s="79"/>
      <c r="B3997" s="79"/>
      <c r="C3997" s="79"/>
      <c r="D3997" s="79"/>
      <c r="E3997" s="79"/>
      <c r="F3997" s="79"/>
      <c r="G3997" s="79"/>
      <c r="H3997" s="79"/>
      <c r="I3997" s="79"/>
      <c r="J3997" s="79"/>
      <c r="K3997" s="79"/>
      <c r="L3997" s="79"/>
    </row>
    <row r="3998" spans="1:12">
      <c r="A3998" s="79"/>
      <c r="B3998" s="79"/>
      <c r="C3998" s="79"/>
      <c r="D3998" s="79"/>
      <c r="E3998" s="79"/>
      <c r="F3998" s="79"/>
      <c r="G3998" s="79"/>
      <c r="H3998" s="79"/>
      <c r="I3998" s="79"/>
      <c r="J3998" s="79"/>
      <c r="K3998" s="79"/>
      <c r="L3998" s="79"/>
    </row>
    <row r="3999" spans="1:12">
      <c r="A3999" s="79"/>
      <c r="B3999" s="79"/>
      <c r="C3999" s="79"/>
      <c r="D3999" s="79"/>
      <c r="E3999" s="79"/>
      <c r="F3999" s="79"/>
      <c r="G3999" s="79"/>
      <c r="H3999" s="79"/>
      <c r="I3999" s="79"/>
      <c r="J3999" s="79"/>
      <c r="K3999" s="79"/>
      <c r="L3999" s="79"/>
    </row>
    <row r="4000" spans="1:12">
      <c r="A4000" s="79"/>
      <c r="B4000" s="79"/>
      <c r="C4000" s="79"/>
      <c r="D4000" s="79"/>
      <c r="E4000" s="79"/>
      <c r="F4000" s="79"/>
      <c r="G4000" s="79"/>
      <c r="H4000" s="79"/>
      <c r="I4000" s="79"/>
      <c r="J4000" s="79"/>
      <c r="K4000" s="79"/>
      <c r="L4000" s="79"/>
    </row>
    <row r="4001" spans="1:12">
      <c r="A4001" s="79"/>
      <c r="B4001" s="79"/>
      <c r="C4001" s="79"/>
      <c r="D4001" s="79"/>
      <c r="E4001" s="79"/>
      <c r="F4001" s="79"/>
      <c r="G4001" s="79"/>
      <c r="H4001" s="79"/>
      <c r="I4001" s="79"/>
      <c r="J4001" s="79"/>
      <c r="K4001" s="79"/>
      <c r="L4001" s="79"/>
    </row>
    <row r="4002" spans="1:12">
      <c r="A4002" s="79"/>
      <c r="B4002" s="79"/>
      <c r="C4002" s="79"/>
      <c r="D4002" s="79"/>
      <c r="E4002" s="79"/>
      <c r="F4002" s="79"/>
      <c r="G4002" s="79"/>
      <c r="H4002" s="79"/>
      <c r="I4002" s="79"/>
      <c r="J4002" s="79"/>
      <c r="K4002" s="79"/>
      <c r="L4002" s="79"/>
    </row>
    <row r="4003" spans="1:12">
      <c r="A4003" s="79"/>
      <c r="B4003" s="79"/>
      <c r="C4003" s="79"/>
      <c r="D4003" s="79"/>
      <c r="E4003" s="79"/>
      <c r="F4003" s="79"/>
      <c r="G4003" s="79"/>
      <c r="H4003" s="79"/>
      <c r="I4003" s="79"/>
      <c r="J4003" s="79"/>
      <c r="K4003" s="79"/>
      <c r="L4003" s="79"/>
    </row>
    <row r="4004" spans="1:12">
      <c r="A4004" s="79"/>
      <c r="B4004" s="79"/>
      <c r="C4004" s="79"/>
      <c r="D4004" s="79"/>
      <c r="E4004" s="79"/>
      <c r="F4004" s="79"/>
      <c r="G4004" s="79"/>
      <c r="H4004" s="79"/>
      <c r="I4004" s="79"/>
      <c r="J4004" s="79"/>
      <c r="K4004" s="79"/>
      <c r="L4004" s="79"/>
    </row>
    <row r="4005" spans="1:12">
      <c r="A4005" s="79"/>
      <c r="B4005" s="79"/>
      <c r="C4005" s="79"/>
      <c r="D4005" s="79"/>
      <c r="E4005" s="79"/>
      <c r="F4005" s="79"/>
      <c r="G4005" s="79"/>
      <c r="H4005" s="79"/>
      <c r="I4005" s="79"/>
      <c r="J4005" s="79"/>
      <c r="K4005" s="79"/>
      <c r="L4005" s="79"/>
    </row>
    <row r="4006" spans="1:12">
      <c r="A4006" s="79"/>
      <c r="B4006" s="79"/>
      <c r="C4006" s="79"/>
      <c r="D4006" s="79"/>
      <c r="E4006" s="79"/>
      <c r="F4006" s="79"/>
      <c r="G4006" s="79"/>
      <c r="H4006" s="79"/>
      <c r="I4006" s="79"/>
      <c r="J4006" s="79"/>
      <c r="K4006" s="79"/>
      <c r="L4006" s="79"/>
    </row>
    <row r="4007" spans="1:12">
      <c r="A4007" s="79"/>
      <c r="B4007" s="79"/>
      <c r="C4007" s="79"/>
      <c r="D4007" s="79"/>
      <c r="E4007" s="79"/>
      <c r="F4007" s="79"/>
      <c r="G4007" s="79"/>
      <c r="H4007" s="79"/>
      <c r="I4007" s="79"/>
      <c r="J4007" s="79"/>
      <c r="K4007" s="79"/>
      <c r="L4007" s="79"/>
    </row>
    <row r="4008" spans="1:12">
      <c r="A4008" s="79"/>
      <c r="B4008" s="79"/>
      <c r="C4008" s="79"/>
      <c r="D4008" s="79"/>
      <c r="E4008" s="79"/>
      <c r="F4008" s="79"/>
      <c r="G4008" s="79"/>
      <c r="H4008" s="79"/>
      <c r="I4008" s="79"/>
      <c r="J4008" s="79"/>
      <c r="K4008" s="79"/>
      <c r="L4008" s="79"/>
    </row>
    <row r="4009" spans="1:12">
      <c r="A4009" s="79"/>
      <c r="B4009" s="79"/>
      <c r="C4009" s="79"/>
      <c r="D4009" s="79"/>
      <c r="E4009" s="79"/>
      <c r="F4009" s="79"/>
      <c r="G4009" s="79"/>
      <c r="H4009" s="79"/>
      <c r="I4009" s="79"/>
      <c r="J4009" s="79"/>
      <c r="K4009" s="79"/>
      <c r="L4009" s="79"/>
    </row>
    <row r="4010" spans="1:12">
      <c r="A4010" s="79"/>
      <c r="B4010" s="79"/>
      <c r="C4010" s="79"/>
      <c r="D4010" s="79"/>
      <c r="E4010" s="79"/>
      <c r="F4010" s="79"/>
      <c r="G4010" s="79"/>
      <c r="H4010" s="79"/>
      <c r="I4010" s="79"/>
      <c r="J4010" s="79"/>
      <c r="K4010" s="79"/>
      <c r="L4010" s="79"/>
    </row>
    <row r="4011" spans="1:12">
      <c r="A4011" s="79"/>
      <c r="B4011" s="79"/>
      <c r="C4011" s="79"/>
      <c r="D4011" s="79"/>
      <c r="E4011" s="79"/>
      <c r="F4011" s="79"/>
      <c r="G4011" s="79"/>
      <c r="H4011" s="79"/>
      <c r="I4011" s="79"/>
      <c r="J4011" s="79"/>
      <c r="K4011" s="79"/>
      <c r="L4011" s="79"/>
    </row>
    <row r="4012" spans="1:12">
      <c r="A4012" s="79"/>
      <c r="B4012" s="79"/>
      <c r="C4012" s="79"/>
      <c r="D4012" s="79"/>
      <c r="E4012" s="79"/>
      <c r="F4012" s="79"/>
      <c r="G4012" s="79"/>
      <c r="H4012" s="79"/>
      <c r="I4012" s="79"/>
      <c r="J4012" s="79"/>
      <c r="K4012" s="79"/>
      <c r="L4012" s="79"/>
    </row>
    <row r="4013" spans="1:12">
      <c r="A4013" s="79"/>
      <c r="B4013" s="79"/>
      <c r="C4013" s="79"/>
      <c r="D4013" s="79"/>
      <c r="E4013" s="79"/>
      <c r="F4013" s="79"/>
      <c r="G4013" s="79"/>
      <c r="H4013" s="79"/>
      <c r="I4013" s="79"/>
      <c r="J4013" s="79"/>
      <c r="K4013" s="79"/>
      <c r="L4013" s="79"/>
    </row>
    <row r="4014" spans="1:12">
      <c r="A4014" s="79"/>
      <c r="B4014" s="79"/>
      <c r="C4014" s="79"/>
      <c r="D4014" s="79"/>
      <c r="E4014" s="79"/>
      <c r="F4014" s="79"/>
      <c r="G4014" s="79"/>
      <c r="H4014" s="79"/>
      <c r="I4014" s="79"/>
      <c r="J4014" s="79"/>
      <c r="K4014" s="79"/>
      <c r="L4014" s="79"/>
    </row>
    <row r="4015" spans="1:12">
      <c r="A4015" s="79"/>
      <c r="B4015" s="79"/>
      <c r="C4015" s="79"/>
      <c r="D4015" s="79"/>
      <c r="E4015" s="79"/>
      <c r="F4015" s="79"/>
      <c r="G4015" s="79"/>
      <c r="H4015" s="79"/>
      <c r="I4015" s="79"/>
      <c r="J4015" s="79"/>
      <c r="K4015" s="79"/>
      <c r="L4015" s="79"/>
    </row>
    <row r="4016" spans="1:12">
      <c r="A4016" s="79"/>
      <c r="B4016" s="79"/>
      <c r="C4016" s="79"/>
      <c r="D4016" s="79"/>
      <c r="E4016" s="79"/>
      <c r="F4016" s="79"/>
      <c r="G4016" s="79"/>
      <c r="H4016" s="79"/>
      <c r="I4016" s="79"/>
      <c r="J4016" s="79"/>
      <c r="K4016" s="79"/>
      <c r="L4016" s="79"/>
    </row>
    <row r="4017" spans="1:12">
      <c r="A4017" s="79"/>
      <c r="B4017" s="79"/>
      <c r="C4017" s="79"/>
      <c r="D4017" s="79"/>
      <c r="E4017" s="79"/>
      <c r="F4017" s="79"/>
      <c r="G4017" s="79"/>
      <c r="H4017" s="79"/>
      <c r="I4017" s="79"/>
      <c r="J4017" s="79"/>
      <c r="K4017" s="79"/>
      <c r="L4017" s="79"/>
    </row>
    <row r="4018" spans="1:12">
      <c r="A4018" s="79"/>
      <c r="B4018" s="79"/>
      <c r="C4018" s="79"/>
      <c r="D4018" s="79"/>
      <c r="E4018" s="79"/>
      <c r="F4018" s="79"/>
      <c r="G4018" s="79"/>
      <c r="H4018" s="79"/>
      <c r="I4018" s="79"/>
      <c r="J4018" s="79"/>
      <c r="K4018" s="79"/>
      <c r="L4018" s="79"/>
    </row>
    <row r="4019" spans="1:12">
      <c r="A4019" s="79"/>
      <c r="B4019" s="79"/>
      <c r="C4019" s="79"/>
      <c r="D4019" s="79"/>
      <c r="E4019" s="79"/>
      <c r="F4019" s="79"/>
      <c r="G4019" s="79"/>
      <c r="H4019" s="79"/>
      <c r="I4019" s="79"/>
      <c r="J4019" s="79"/>
      <c r="K4019" s="79"/>
      <c r="L4019" s="79"/>
    </row>
    <row r="4020" spans="1:12">
      <c r="A4020" s="79"/>
      <c r="B4020" s="79"/>
      <c r="C4020" s="79"/>
      <c r="D4020" s="79"/>
      <c r="E4020" s="79"/>
      <c r="F4020" s="79"/>
      <c r="G4020" s="79"/>
      <c r="H4020" s="79"/>
      <c r="I4020" s="79"/>
      <c r="J4020" s="79"/>
      <c r="K4020" s="79"/>
      <c r="L4020" s="79"/>
    </row>
    <row r="4021" spans="1:12">
      <c r="A4021" s="79"/>
      <c r="B4021" s="79"/>
      <c r="C4021" s="79"/>
      <c r="D4021" s="79"/>
      <c r="E4021" s="79"/>
      <c r="F4021" s="79"/>
      <c r="G4021" s="79"/>
      <c r="H4021" s="79"/>
      <c r="I4021" s="79"/>
      <c r="J4021" s="79"/>
      <c r="K4021" s="79"/>
      <c r="L4021" s="79"/>
    </row>
    <row r="4022" spans="1:12">
      <c r="A4022" s="79"/>
      <c r="B4022" s="79"/>
      <c r="C4022" s="79"/>
      <c r="D4022" s="79"/>
      <c r="E4022" s="79"/>
      <c r="F4022" s="79"/>
      <c r="G4022" s="79"/>
      <c r="H4022" s="79"/>
      <c r="I4022" s="79"/>
      <c r="J4022" s="79"/>
      <c r="K4022" s="79"/>
      <c r="L4022" s="79"/>
    </row>
    <row r="4023" spans="1:12">
      <c r="A4023" s="79"/>
      <c r="B4023" s="79"/>
      <c r="C4023" s="79"/>
      <c r="D4023" s="79"/>
      <c r="E4023" s="79"/>
      <c r="F4023" s="79"/>
      <c r="G4023" s="79"/>
      <c r="H4023" s="79"/>
      <c r="I4023" s="79"/>
      <c r="J4023" s="79"/>
      <c r="K4023" s="79"/>
      <c r="L4023" s="79"/>
    </row>
    <row r="4024" spans="1:12">
      <c r="A4024" s="79"/>
      <c r="B4024" s="79"/>
      <c r="C4024" s="79"/>
      <c r="D4024" s="79"/>
      <c r="E4024" s="79"/>
      <c r="F4024" s="79"/>
      <c r="G4024" s="79"/>
      <c r="H4024" s="79"/>
      <c r="I4024" s="79"/>
      <c r="J4024" s="79"/>
      <c r="K4024" s="79"/>
      <c r="L4024" s="79"/>
    </row>
    <row r="4025" spans="1:12">
      <c r="A4025" s="79"/>
      <c r="B4025" s="79"/>
      <c r="C4025" s="79"/>
      <c r="D4025" s="79"/>
      <c r="E4025" s="79"/>
      <c r="F4025" s="79"/>
      <c r="G4025" s="79"/>
      <c r="H4025" s="79"/>
      <c r="I4025" s="79"/>
      <c r="J4025" s="79"/>
      <c r="K4025" s="79"/>
      <c r="L4025" s="79"/>
    </row>
    <row r="4026" spans="1:12">
      <c r="A4026" s="79"/>
      <c r="B4026" s="79"/>
      <c r="C4026" s="79"/>
      <c r="D4026" s="79"/>
      <c r="E4026" s="79"/>
      <c r="F4026" s="79"/>
      <c r="G4026" s="79"/>
      <c r="H4026" s="79"/>
      <c r="I4026" s="79"/>
      <c r="J4026" s="79"/>
      <c r="K4026" s="79"/>
      <c r="L4026" s="79"/>
    </row>
    <row r="4027" spans="1:12">
      <c r="A4027" s="79"/>
      <c r="B4027" s="79"/>
      <c r="C4027" s="79"/>
      <c r="D4027" s="79"/>
      <c r="E4027" s="79"/>
      <c r="F4027" s="79"/>
      <c r="G4027" s="79"/>
      <c r="H4027" s="79"/>
      <c r="I4027" s="79"/>
      <c r="J4027" s="79"/>
      <c r="K4027" s="79"/>
      <c r="L4027" s="79"/>
    </row>
    <row r="4028" spans="1:12">
      <c r="A4028" s="79"/>
      <c r="B4028" s="79"/>
      <c r="C4028" s="79"/>
      <c r="D4028" s="79"/>
      <c r="E4028" s="79"/>
      <c r="F4028" s="79"/>
      <c r="G4028" s="79"/>
      <c r="H4028" s="79"/>
      <c r="I4028" s="79"/>
      <c r="J4028" s="79"/>
      <c r="K4028" s="79"/>
      <c r="L4028" s="79"/>
    </row>
    <row r="4029" spans="1:12">
      <c r="A4029" s="79"/>
      <c r="B4029" s="79"/>
      <c r="C4029" s="79"/>
      <c r="D4029" s="79"/>
      <c r="E4029" s="79"/>
      <c r="F4029" s="79"/>
      <c r="G4029" s="79"/>
      <c r="H4029" s="79"/>
      <c r="I4029" s="79"/>
      <c r="J4029" s="79"/>
      <c r="K4029" s="79"/>
      <c r="L4029" s="79"/>
    </row>
    <row r="4030" spans="1:12">
      <c r="A4030" s="79"/>
      <c r="B4030" s="79"/>
      <c r="C4030" s="79"/>
      <c r="D4030" s="79"/>
      <c r="E4030" s="79"/>
      <c r="F4030" s="79"/>
      <c r="G4030" s="79"/>
      <c r="H4030" s="79"/>
      <c r="I4030" s="79"/>
      <c r="J4030" s="79"/>
      <c r="K4030" s="79"/>
      <c r="L4030" s="79"/>
    </row>
    <row r="4031" spans="1:12">
      <c r="A4031" s="79"/>
      <c r="B4031" s="79"/>
      <c r="C4031" s="79"/>
      <c r="D4031" s="79"/>
      <c r="E4031" s="79"/>
      <c r="F4031" s="79"/>
      <c r="G4031" s="79"/>
      <c r="H4031" s="79"/>
      <c r="I4031" s="79"/>
      <c r="J4031" s="79"/>
      <c r="K4031" s="79"/>
      <c r="L4031" s="79"/>
    </row>
    <row r="4032" spans="1:12">
      <c r="A4032" s="79"/>
      <c r="B4032" s="79"/>
      <c r="C4032" s="79"/>
      <c r="D4032" s="79"/>
      <c r="E4032" s="79"/>
      <c r="F4032" s="79"/>
      <c r="G4032" s="79"/>
      <c r="H4032" s="79"/>
      <c r="I4032" s="79"/>
      <c r="J4032" s="79"/>
      <c r="K4032" s="79"/>
      <c r="L4032" s="79"/>
    </row>
    <row r="4033" spans="1:12">
      <c r="A4033" s="79"/>
      <c r="B4033" s="79"/>
      <c r="C4033" s="79"/>
      <c r="D4033" s="79"/>
      <c r="E4033" s="79"/>
      <c r="F4033" s="79"/>
      <c r="G4033" s="79"/>
      <c r="H4033" s="79"/>
      <c r="I4033" s="79"/>
      <c r="J4033" s="79"/>
      <c r="K4033" s="79"/>
      <c r="L4033" s="79"/>
    </row>
    <row r="4034" spans="1:12">
      <c r="A4034" s="79"/>
      <c r="B4034" s="79"/>
      <c r="C4034" s="79"/>
      <c r="D4034" s="79"/>
      <c r="E4034" s="79"/>
      <c r="F4034" s="79"/>
      <c r="G4034" s="79"/>
      <c r="H4034" s="79"/>
      <c r="I4034" s="79"/>
      <c r="J4034" s="79"/>
      <c r="K4034" s="79"/>
      <c r="L4034" s="79"/>
    </row>
    <row r="4035" spans="1:12">
      <c r="A4035" s="79"/>
      <c r="B4035" s="79"/>
      <c r="C4035" s="79"/>
      <c r="D4035" s="79"/>
      <c r="E4035" s="79"/>
      <c r="F4035" s="79"/>
      <c r="G4035" s="79"/>
      <c r="H4035" s="79"/>
      <c r="I4035" s="79"/>
      <c r="J4035" s="79"/>
      <c r="K4035" s="79"/>
      <c r="L4035" s="79"/>
    </row>
    <row r="4036" spans="1:12">
      <c r="A4036" s="79"/>
      <c r="B4036" s="79"/>
      <c r="C4036" s="79"/>
      <c r="D4036" s="79"/>
      <c r="E4036" s="79"/>
      <c r="F4036" s="79"/>
      <c r="G4036" s="79"/>
      <c r="H4036" s="79"/>
      <c r="I4036" s="79"/>
      <c r="J4036" s="79"/>
      <c r="K4036" s="79"/>
      <c r="L4036" s="79"/>
    </row>
    <row r="4037" spans="1:12">
      <c r="A4037" s="79"/>
      <c r="B4037" s="79"/>
      <c r="C4037" s="79"/>
      <c r="D4037" s="79"/>
      <c r="E4037" s="79"/>
      <c r="F4037" s="79"/>
      <c r="G4037" s="79"/>
      <c r="H4037" s="79"/>
      <c r="I4037" s="79"/>
      <c r="J4037" s="79"/>
      <c r="K4037" s="79"/>
      <c r="L4037" s="79"/>
    </row>
    <row r="4038" spans="1:12">
      <c r="A4038" s="79"/>
      <c r="B4038" s="79"/>
      <c r="C4038" s="79"/>
      <c r="D4038" s="79"/>
      <c r="E4038" s="79"/>
      <c r="F4038" s="79"/>
      <c r="G4038" s="79"/>
      <c r="H4038" s="79"/>
      <c r="I4038" s="79"/>
      <c r="J4038" s="79"/>
      <c r="K4038" s="79"/>
      <c r="L4038" s="79"/>
    </row>
    <row r="4039" spans="1:12">
      <c r="A4039" s="79"/>
      <c r="B4039" s="79"/>
      <c r="C4039" s="79"/>
      <c r="D4039" s="79"/>
      <c r="E4039" s="79"/>
      <c r="F4039" s="79"/>
      <c r="G4039" s="79"/>
      <c r="H4039" s="79"/>
      <c r="I4039" s="79"/>
      <c r="J4039" s="79"/>
      <c r="K4039" s="79"/>
      <c r="L4039" s="79"/>
    </row>
    <row r="4040" spans="1:12">
      <c r="A4040" s="79"/>
      <c r="B4040" s="79"/>
      <c r="C4040" s="79"/>
      <c r="D4040" s="79"/>
      <c r="E4040" s="79"/>
      <c r="F4040" s="79"/>
      <c r="G4040" s="79"/>
      <c r="H4040" s="79"/>
      <c r="I4040" s="79"/>
      <c r="J4040" s="79"/>
      <c r="K4040" s="79"/>
      <c r="L4040" s="79"/>
    </row>
    <row r="4041" spans="1:12">
      <c r="A4041" s="79"/>
      <c r="B4041" s="79"/>
      <c r="C4041" s="79"/>
      <c r="D4041" s="79"/>
      <c r="E4041" s="79"/>
      <c r="F4041" s="79"/>
      <c r="G4041" s="79"/>
      <c r="H4041" s="79"/>
      <c r="I4041" s="79"/>
      <c r="J4041" s="79"/>
      <c r="K4041" s="79"/>
      <c r="L4041" s="79"/>
    </row>
    <row r="4042" spans="1:12">
      <c r="A4042" s="79"/>
      <c r="B4042" s="79"/>
      <c r="C4042" s="79"/>
      <c r="D4042" s="79"/>
      <c r="E4042" s="79"/>
      <c r="F4042" s="79"/>
      <c r="G4042" s="79"/>
      <c r="H4042" s="79"/>
      <c r="I4042" s="79"/>
      <c r="J4042" s="79"/>
      <c r="K4042" s="79"/>
      <c r="L4042" s="79"/>
    </row>
    <row r="4043" spans="1:12">
      <c r="A4043" s="79"/>
      <c r="B4043" s="79"/>
      <c r="C4043" s="79"/>
      <c r="D4043" s="79"/>
      <c r="E4043" s="79"/>
      <c r="F4043" s="79"/>
      <c r="G4043" s="79"/>
      <c r="H4043" s="79"/>
      <c r="I4043" s="79"/>
      <c r="J4043" s="79"/>
      <c r="K4043" s="79"/>
      <c r="L4043" s="79"/>
    </row>
    <row r="4044" spans="1:12">
      <c r="A4044" s="79"/>
      <c r="B4044" s="79"/>
      <c r="C4044" s="79"/>
      <c r="D4044" s="79"/>
      <c r="E4044" s="79"/>
      <c r="F4044" s="79"/>
      <c r="G4044" s="79"/>
      <c r="H4044" s="79"/>
      <c r="I4044" s="79"/>
      <c r="J4044" s="79"/>
      <c r="K4044" s="79"/>
      <c r="L4044" s="79"/>
    </row>
    <row r="4045" spans="1:12">
      <c r="A4045" s="79"/>
      <c r="B4045" s="79"/>
      <c r="C4045" s="79"/>
      <c r="D4045" s="79"/>
      <c r="E4045" s="79"/>
      <c r="F4045" s="79"/>
      <c r="G4045" s="79"/>
      <c r="H4045" s="79"/>
      <c r="I4045" s="79"/>
      <c r="J4045" s="79"/>
      <c r="K4045" s="79"/>
      <c r="L4045" s="79"/>
    </row>
    <row r="4046" spans="1:12">
      <c r="A4046" s="79"/>
      <c r="B4046" s="79"/>
      <c r="C4046" s="79"/>
      <c r="D4046" s="79"/>
      <c r="E4046" s="79"/>
      <c r="F4046" s="79"/>
      <c r="G4046" s="79"/>
      <c r="H4046" s="79"/>
      <c r="I4046" s="79"/>
      <c r="J4046" s="79"/>
      <c r="K4046" s="79"/>
      <c r="L4046" s="79"/>
    </row>
    <row r="4047" spans="1:12">
      <c r="A4047" s="79"/>
      <c r="B4047" s="79"/>
      <c r="C4047" s="79"/>
      <c r="D4047" s="79"/>
      <c r="E4047" s="79"/>
      <c r="F4047" s="79"/>
      <c r="G4047" s="79"/>
      <c r="H4047" s="79"/>
      <c r="I4047" s="79"/>
      <c r="J4047" s="79"/>
      <c r="K4047" s="79"/>
      <c r="L4047" s="79"/>
    </row>
    <row r="4048" spans="1:12">
      <c r="A4048" s="79"/>
      <c r="B4048" s="79"/>
      <c r="C4048" s="79"/>
      <c r="D4048" s="79"/>
      <c r="E4048" s="79"/>
      <c r="F4048" s="79"/>
      <c r="G4048" s="79"/>
      <c r="H4048" s="79"/>
      <c r="I4048" s="79"/>
      <c r="J4048" s="79"/>
      <c r="K4048" s="79"/>
      <c r="L4048" s="79"/>
    </row>
    <row r="4049" spans="1:12">
      <c r="A4049" s="79"/>
      <c r="B4049" s="79"/>
      <c r="C4049" s="79"/>
      <c r="D4049" s="79"/>
      <c r="E4049" s="79"/>
      <c r="F4049" s="79"/>
      <c r="G4049" s="79"/>
      <c r="H4049" s="79"/>
      <c r="I4049" s="79"/>
      <c r="J4049" s="79"/>
      <c r="K4049" s="79"/>
      <c r="L4049" s="79"/>
    </row>
    <row r="4050" spans="1:12">
      <c r="A4050" s="79"/>
      <c r="B4050" s="79"/>
      <c r="C4050" s="79"/>
      <c r="D4050" s="79"/>
      <c r="E4050" s="79"/>
      <c r="F4050" s="79"/>
      <c r="G4050" s="79"/>
      <c r="H4050" s="79"/>
      <c r="I4050" s="79"/>
      <c r="J4050" s="79"/>
      <c r="K4050" s="79"/>
      <c r="L4050" s="79"/>
    </row>
    <row r="4051" spans="1:12">
      <c r="A4051" s="79"/>
      <c r="B4051" s="79"/>
      <c r="C4051" s="79"/>
      <c r="D4051" s="79"/>
      <c r="E4051" s="79"/>
      <c r="F4051" s="79"/>
      <c r="G4051" s="79"/>
      <c r="H4051" s="79"/>
      <c r="I4051" s="79"/>
      <c r="J4051" s="79"/>
      <c r="K4051" s="79"/>
      <c r="L4051" s="79"/>
    </row>
    <row r="4052" spans="1:12">
      <c r="A4052" s="79"/>
      <c r="B4052" s="79"/>
      <c r="C4052" s="79"/>
      <c r="D4052" s="79"/>
      <c r="E4052" s="79"/>
      <c r="F4052" s="79"/>
      <c r="G4052" s="79"/>
      <c r="H4052" s="79"/>
      <c r="I4052" s="79"/>
      <c r="J4052" s="79"/>
      <c r="K4052" s="79"/>
      <c r="L4052" s="79"/>
    </row>
    <row r="4053" spans="1:12">
      <c r="A4053" s="79"/>
      <c r="B4053" s="79"/>
      <c r="C4053" s="79"/>
      <c r="D4053" s="79"/>
      <c r="E4053" s="79"/>
      <c r="F4053" s="79"/>
      <c r="G4053" s="79"/>
      <c r="H4053" s="79"/>
      <c r="I4053" s="79"/>
      <c r="J4053" s="79"/>
      <c r="K4053" s="79"/>
      <c r="L4053" s="79"/>
    </row>
    <row r="4054" spans="1:12">
      <c r="A4054" s="79"/>
      <c r="B4054" s="79"/>
      <c r="C4054" s="79"/>
      <c r="D4054" s="79"/>
      <c r="E4054" s="79"/>
      <c r="F4054" s="79"/>
      <c r="G4054" s="79"/>
      <c r="H4054" s="79"/>
      <c r="I4054" s="79"/>
      <c r="J4054" s="79"/>
      <c r="K4054" s="79"/>
      <c r="L4054" s="79"/>
    </row>
    <row r="4055" spans="1:12">
      <c r="A4055" s="79"/>
      <c r="B4055" s="79"/>
      <c r="C4055" s="79"/>
      <c r="D4055" s="79"/>
      <c r="E4055" s="79"/>
      <c r="F4055" s="79"/>
      <c r="G4055" s="79"/>
      <c r="H4055" s="79"/>
      <c r="I4055" s="79"/>
      <c r="J4055" s="79"/>
      <c r="K4055" s="79"/>
      <c r="L4055" s="79"/>
    </row>
    <row r="4056" spans="1:12">
      <c r="A4056" s="79"/>
      <c r="B4056" s="79"/>
      <c r="C4056" s="79"/>
      <c r="D4056" s="79"/>
      <c r="E4056" s="79"/>
      <c r="F4056" s="79"/>
      <c r="G4056" s="79"/>
      <c r="H4056" s="79"/>
      <c r="I4056" s="79"/>
      <c r="J4056" s="79"/>
      <c r="K4056" s="79"/>
      <c r="L4056" s="79"/>
    </row>
    <row r="4057" spans="1:12">
      <c r="A4057" s="79"/>
      <c r="B4057" s="79"/>
      <c r="C4057" s="79"/>
      <c r="D4057" s="79"/>
      <c r="E4057" s="79"/>
      <c r="F4057" s="79"/>
      <c r="G4057" s="79"/>
      <c r="H4057" s="79"/>
      <c r="I4057" s="79"/>
      <c r="J4057" s="79"/>
      <c r="K4057" s="79"/>
      <c r="L4057" s="79"/>
    </row>
    <row r="4058" spans="1:12">
      <c r="A4058" s="79"/>
      <c r="B4058" s="79"/>
      <c r="C4058" s="79"/>
      <c r="D4058" s="79"/>
      <c r="E4058" s="79"/>
      <c r="F4058" s="79"/>
      <c r="G4058" s="79"/>
      <c r="H4058" s="79"/>
      <c r="I4058" s="79"/>
      <c r="J4058" s="79"/>
      <c r="K4058" s="79"/>
      <c r="L4058" s="79"/>
    </row>
    <row r="4059" spans="1:12">
      <c r="A4059" s="79"/>
      <c r="B4059" s="79"/>
      <c r="C4059" s="79"/>
      <c r="D4059" s="79"/>
      <c r="E4059" s="79"/>
      <c r="F4059" s="79"/>
      <c r="G4059" s="79"/>
      <c r="H4059" s="79"/>
      <c r="I4059" s="79"/>
      <c r="J4059" s="79"/>
      <c r="K4059" s="79"/>
      <c r="L4059" s="79"/>
    </row>
    <row r="4060" spans="1:12">
      <c r="A4060" s="79"/>
      <c r="B4060" s="79"/>
      <c r="C4060" s="79"/>
      <c r="D4060" s="79"/>
      <c r="E4060" s="79"/>
      <c r="F4060" s="79"/>
      <c r="G4060" s="79"/>
      <c r="H4060" s="79"/>
      <c r="I4060" s="79"/>
      <c r="J4060" s="79"/>
      <c r="K4060" s="79"/>
      <c r="L4060" s="79"/>
    </row>
    <row r="4061" spans="1:12">
      <c r="A4061" s="79"/>
      <c r="B4061" s="79"/>
      <c r="C4061" s="79"/>
      <c r="D4061" s="79"/>
      <c r="E4061" s="79"/>
      <c r="F4061" s="79"/>
      <c r="G4061" s="79"/>
      <c r="H4061" s="79"/>
      <c r="I4061" s="79"/>
      <c r="J4061" s="79"/>
      <c r="K4061" s="79"/>
      <c r="L4061" s="79"/>
    </row>
    <row r="4062" spans="1:12">
      <c r="A4062" s="79"/>
      <c r="B4062" s="79"/>
      <c r="C4062" s="79"/>
      <c r="D4062" s="79"/>
      <c r="E4062" s="79"/>
      <c r="F4062" s="79"/>
      <c r="G4062" s="79"/>
      <c r="H4062" s="79"/>
      <c r="I4062" s="79"/>
      <c r="J4062" s="79"/>
      <c r="K4062" s="79"/>
      <c r="L4062" s="79"/>
    </row>
    <row r="4063" spans="1:12">
      <c r="A4063" s="79"/>
      <c r="B4063" s="79"/>
      <c r="C4063" s="79"/>
      <c r="D4063" s="79"/>
      <c r="E4063" s="79"/>
      <c r="F4063" s="79"/>
      <c r="G4063" s="79"/>
      <c r="H4063" s="79"/>
      <c r="I4063" s="79"/>
      <c r="J4063" s="79"/>
      <c r="K4063" s="79"/>
      <c r="L4063" s="79"/>
    </row>
    <row r="4064" spans="1:12">
      <c r="A4064" s="79"/>
      <c r="B4064" s="79"/>
      <c r="C4064" s="79"/>
      <c r="D4064" s="79"/>
      <c r="E4064" s="79"/>
      <c r="F4064" s="79"/>
      <c r="G4064" s="79"/>
      <c r="H4064" s="79"/>
      <c r="I4064" s="79"/>
      <c r="J4064" s="79"/>
      <c r="K4064" s="79"/>
      <c r="L4064" s="79"/>
    </row>
    <row r="4065" spans="1:12">
      <c r="A4065" s="79"/>
      <c r="B4065" s="79"/>
      <c r="C4065" s="79"/>
      <c r="D4065" s="79"/>
      <c r="E4065" s="79"/>
      <c r="F4065" s="79"/>
      <c r="G4065" s="79"/>
      <c r="H4065" s="79"/>
      <c r="I4065" s="79"/>
      <c r="J4065" s="79"/>
      <c r="K4065" s="79"/>
      <c r="L4065" s="79"/>
    </row>
    <row r="4066" spans="1:12">
      <c r="A4066" s="79"/>
      <c r="B4066" s="79"/>
      <c r="C4066" s="79"/>
      <c r="D4066" s="79"/>
      <c r="E4066" s="79"/>
      <c r="F4066" s="79"/>
      <c r="G4066" s="79"/>
      <c r="H4066" s="79"/>
      <c r="I4066" s="79"/>
      <c r="J4066" s="79"/>
      <c r="K4066" s="79"/>
      <c r="L4066" s="79"/>
    </row>
    <row r="4067" spans="1:12">
      <c r="A4067" s="79"/>
      <c r="B4067" s="79"/>
      <c r="C4067" s="79"/>
      <c r="D4067" s="79"/>
      <c r="E4067" s="79"/>
      <c r="F4067" s="79"/>
      <c r="G4067" s="79"/>
      <c r="H4067" s="79"/>
      <c r="I4067" s="79"/>
      <c r="J4067" s="79"/>
      <c r="K4067" s="79"/>
      <c r="L4067" s="79"/>
    </row>
    <row r="4068" spans="1:12">
      <c r="A4068" s="79"/>
      <c r="B4068" s="79"/>
      <c r="C4068" s="79"/>
      <c r="D4068" s="79"/>
      <c r="E4068" s="79"/>
      <c r="F4068" s="79"/>
      <c r="G4068" s="79"/>
      <c r="H4068" s="79"/>
      <c r="I4068" s="79"/>
      <c r="J4068" s="79"/>
      <c r="K4068" s="79"/>
      <c r="L4068" s="79"/>
    </row>
    <row r="4069" spans="1:12">
      <c r="A4069" s="79"/>
      <c r="B4069" s="79"/>
      <c r="C4069" s="79"/>
      <c r="D4069" s="79"/>
      <c r="E4069" s="79"/>
      <c r="F4069" s="79"/>
      <c r="G4069" s="79"/>
      <c r="H4069" s="79"/>
      <c r="I4069" s="79"/>
      <c r="J4069" s="79"/>
      <c r="K4069" s="79"/>
      <c r="L4069" s="79"/>
    </row>
    <row r="4070" spans="1:12">
      <c r="A4070" s="79"/>
      <c r="B4070" s="79"/>
      <c r="C4070" s="79"/>
      <c r="D4070" s="79"/>
      <c r="E4070" s="79"/>
      <c r="F4070" s="79"/>
      <c r="G4070" s="79"/>
      <c r="H4070" s="79"/>
      <c r="I4070" s="79"/>
      <c r="J4070" s="79"/>
      <c r="K4070" s="79"/>
      <c r="L4070" s="79"/>
    </row>
    <row r="4071" spans="1:12">
      <c r="A4071" s="79"/>
      <c r="B4071" s="79"/>
      <c r="C4071" s="79"/>
      <c r="D4071" s="79"/>
      <c r="E4071" s="79"/>
      <c r="F4071" s="79"/>
      <c r="G4071" s="79"/>
      <c r="H4071" s="79"/>
      <c r="I4071" s="79"/>
      <c r="J4071" s="79"/>
      <c r="K4071" s="79"/>
      <c r="L4071" s="79"/>
    </row>
    <row r="4072" spans="1:12">
      <c r="A4072" s="79"/>
      <c r="B4072" s="79"/>
      <c r="C4072" s="79"/>
      <c r="D4072" s="79"/>
      <c r="E4072" s="79"/>
      <c r="F4072" s="79"/>
      <c r="G4072" s="79"/>
      <c r="H4072" s="79"/>
      <c r="I4072" s="79"/>
      <c r="J4072" s="79"/>
      <c r="K4072" s="79"/>
      <c r="L4072" s="79"/>
    </row>
    <row r="4073" spans="1:12">
      <c r="A4073" s="79"/>
      <c r="B4073" s="79"/>
      <c r="C4073" s="79"/>
      <c r="D4073" s="79"/>
      <c r="E4073" s="79"/>
      <c r="F4073" s="79"/>
      <c r="G4073" s="79"/>
      <c r="H4073" s="79"/>
      <c r="I4073" s="79"/>
      <c r="J4073" s="79"/>
      <c r="K4073" s="79"/>
      <c r="L4073" s="79"/>
    </row>
    <row r="4074" spans="1:12">
      <c r="A4074" s="79"/>
      <c r="B4074" s="79"/>
      <c r="C4074" s="79"/>
      <c r="D4074" s="79"/>
      <c r="E4074" s="79"/>
      <c r="F4074" s="79"/>
      <c r="G4074" s="79"/>
      <c r="H4074" s="79"/>
      <c r="I4074" s="79"/>
      <c r="J4074" s="79"/>
      <c r="K4074" s="79"/>
      <c r="L4074" s="79"/>
    </row>
    <row r="4075" spans="1:12">
      <c r="A4075" s="79"/>
      <c r="B4075" s="79"/>
      <c r="C4075" s="79"/>
      <c r="D4075" s="79"/>
      <c r="E4075" s="79"/>
      <c r="F4075" s="79"/>
      <c r="G4075" s="79"/>
      <c r="H4075" s="79"/>
      <c r="I4075" s="79"/>
      <c r="J4075" s="79"/>
      <c r="K4075" s="79"/>
      <c r="L4075" s="79"/>
    </row>
    <row r="4076" spans="1:12">
      <c r="A4076" s="79"/>
      <c r="B4076" s="79"/>
      <c r="C4076" s="79"/>
      <c r="D4076" s="79"/>
      <c r="E4076" s="79"/>
      <c r="F4076" s="79"/>
      <c r="G4076" s="79"/>
      <c r="H4076" s="79"/>
      <c r="I4076" s="79"/>
      <c r="J4076" s="79"/>
      <c r="K4076" s="79"/>
      <c r="L4076" s="79"/>
    </row>
    <row r="4077" spans="1:12">
      <c r="A4077" s="79"/>
      <c r="B4077" s="79"/>
      <c r="C4077" s="79"/>
      <c r="D4077" s="79"/>
      <c r="E4077" s="79"/>
      <c r="F4077" s="79"/>
      <c r="G4077" s="79"/>
      <c r="H4077" s="79"/>
      <c r="I4077" s="79"/>
      <c r="J4077" s="79"/>
      <c r="K4077" s="79"/>
      <c r="L4077" s="79"/>
    </row>
    <row r="4078" spans="1:12">
      <c r="A4078" s="79"/>
      <c r="B4078" s="79"/>
      <c r="C4078" s="79"/>
      <c r="D4078" s="79"/>
      <c r="E4078" s="79"/>
      <c r="F4078" s="79"/>
      <c r="G4078" s="79"/>
      <c r="H4078" s="79"/>
      <c r="I4078" s="79"/>
      <c r="J4078" s="79"/>
      <c r="K4078" s="79"/>
      <c r="L4078" s="79"/>
    </row>
    <row r="4079" spans="1:12">
      <c r="A4079" s="79"/>
      <c r="B4079" s="79"/>
      <c r="C4079" s="79"/>
      <c r="D4079" s="79"/>
      <c r="E4079" s="79"/>
      <c r="F4079" s="79"/>
      <c r="G4079" s="79"/>
      <c r="H4079" s="79"/>
      <c r="I4079" s="79"/>
      <c r="J4079" s="79"/>
      <c r="K4079" s="79"/>
      <c r="L4079" s="79"/>
    </row>
    <row r="4080" spans="1:12">
      <c r="A4080" s="79"/>
      <c r="B4080" s="79"/>
      <c r="C4080" s="79"/>
      <c r="D4080" s="79"/>
      <c r="E4080" s="79"/>
      <c r="F4080" s="79"/>
      <c r="G4080" s="79"/>
      <c r="H4080" s="79"/>
      <c r="I4080" s="79"/>
      <c r="J4080" s="79"/>
      <c r="K4080" s="79"/>
      <c r="L4080" s="79"/>
    </row>
    <row r="4081" spans="1:12">
      <c r="A4081" s="79"/>
      <c r="B4081" s="79"/>
      <c r="C4081" s="79"/>
      <c r="D4081" s="79"/>
      <c r="E4081" s="79"/>
      <c r="F4081" s="79"/>
      <c r="G4081" s="79"/>
      <c r="H4081" s="79"/>
      <c r="I4081" s="79"/>
      <c r="J4081" s="79"/>
      <c r="K4081" s="79"/>
      <c r="L4081" s="79"/>
    </row>
    <row r="4082" spans="1:12">
      <c r="A4082" s="79"/>
      <c r="B4082" s="79"/>
      <c r="C4082" s="79"/>
      <c r="D4082" s="79"/>
      <c r="E4082" s="79"/>
      <c r="F4082" s="79"/>
      <c r="G4082" s="79"/>
      <c r="H4082" s="79"/>
      <c r="I4082" s="79"/>
      <c r="J4082" s="79"/>
      <c r="K4082" s="79"/>
      <c r="L4082" s="79"/>
    </row>
    <row r="4083" spans="1:12">
      <c r="A4083" s="79"/>
      <c r="B4083" s="79"/>
      <c r="C4083" s="79"/>
      <c r="D4083" s="79"/>
      <c r="E4083" s="79"/>
      <c r="F4083" s="79"/>
      <c r="G4083" s="79"/>
      <c r="H4083" s="79"/>
      <c r="I4083" s="79"/>
      <c r="J4083" s="79"/>
      <c r="K4083" s="79"/>
      <c r="L4083" s="79"/>
    </row>
    <row r="4084" spans="1:12">
      <c r="A4084" s="79"/>
      <c r="B4084" s="79"/>
      <c r="C4084" s="79"/>
      <c r="D4084" s="79"/>
      <c r="E4084" s="79"/>
      <c r="F4084" s="79"/>
      <c r="G4084" s="79"/>
      <c r="H4084" s="79"/>
      <c r="I4084" s="79"/>
      <c r="J4084" s="79"/>
      <c r="K4084" s="79"/>
      <c r="L4084" s="79"/>
    </row>
    <row r="4085" spans="1:12">
      <c r="A4085" s="79"/>
      <c r="B4085" s="79"/>
      <c r="C4085" s="79"/>
      <c r="D4085" s="79"/>
      <c r="E4085" s="79"/>
      <c r="F4085" s="79"/>
      <c r="G4085" s="79"/>
      <c r="H4085" s="79"/>
      <c r="I4085" s="79"/>
      <c r="J4085" s="79"/>
      <c r="K4085" s="79"/>
      <c r="L4085" s="79"/>
    </row>
    <row r="4086" spans="1:12">
      <c r="A4086" s="79"/>
      <c r="B4086" s="79"/>
      <c r="C4086" s="79"/>
      <c r="D4086" s="79"/>
      <c r="E4086" s="79"/>
      <c r="F4086" s="79"/>
      <c r="G4086" s="79"/>
      <c r="H4086" s="79"/>
      <c r="I4086" s="79"/>
      <c r="J4086" s="79"/>
      <c r="K4086" s="79"/>
      <c r="L4086" s="79"/>
    </row>
    <row r="4087" spans="1:12">
      <c r="A4087" s="79"/>
      <c r="B4087" s="79"/>
      <c r="C4087" s="79"/>
      <c r="D4087" s="79"/>
      <c r="E4087" s="79"/>
      <c r="F4087" s="79"/>
      <c r="G4087" s="79"/>
      <c r="H4087" s="79"/>
      <c r="I4087" s="79"/>
      <c r="J4087" s="79"/>
      <c r="K4087" s="79"/>
      <c r="L4087" s="79"/>
    </row>
    <row r="4088" spans="1:12">
      <c r="A4088" s="79"/>
      <c r="B4088" s="79"/>
      <c r="C4088" s="79"/>
      <c r="D4088" s="79"/>
      <c r="E4088" s="79"/>
      <c r="F4088" s="79"/>
      <c r="G4088" s="79"/>
      <c r="H4088" s="79"/>
      <c r="I4088" s="79"/>
      <c r="J4088" s="79"/>
      <c r="K4088" s="79"/>
      <c r="L4088" s="79"/>
    </row>
    <row r="4089" spans="1:12">
      <c r="A4089" s="79"/>
      <c r="B4089" s="79"/>
      <c r="C4089" s="79"/>
      <c r="D4089" s="79"/>
      <c r="E4089" s="79"/>
      <c r="F4089" s="79"/>
      <c r="G4089" s="79"/>
      <c r="H4089" s="79"/>
      <c r="I4089" s="79"/>
      <c r="J4089" s="79"/>
      <c r="K4089" s="79"/>
      <c r="L4089" s="79"/>
    </row>
    <row r="4090" spans="1:12">
      <c r="A4090" s="79"/>
      <c r="B4090" s="79"/>
      <c r="C4090" s="79"/>
      <c r="D4090" s="79"/>
      <c r="E4090" s="79"/>
      <c r="F4090" s="79"/>
      <c r="G4090" s="79"/>
      <c r="H4090" s="79"/>
      <c r="I4090" s="79"/>
      <c r="J4090" s="79"/>
      <c r="K4090" s="79"/>
      <c r="L4090" s="79"/>
    </row>
    <row r="4091" spans="1:12">
      <c r="A4091" s="79"/>
      <c r="B4091" s="79"/>
      <c r="C4091" s="79"/>
      <c r="D4091" s="79"/>
      <c r="E4091" s="79"/>
      <c r="F4091" s="79"/>
      <c r="G4091" s="79"/>
      <c r="H4091" s="79"/>
      <c r="I4091" s="79"/>
      <c r="J4091" s="79"/>
      <c r="K4091" s="79"/>
      <c r="L4091" s="79"/>
    </row>
    <row r="4092" spans="1:12">
      <c r="A4092" s="79"/>
      <c r="B4092" s="79"/>
      <c r="C4092" s="79"/>
      <c r="D4092" s="79"/>
      <c r="E4092" s="79"/>
      <c r="F4092" s="79"/>
      <c r="G4092" s="79"/>
      <c r="H4092" s="79"/>
      <c r="I4092" s="79"/>
      <c r="J4092" s="79"/>
      <c r="K4092" s="79"/>
      <c r="L4092" s="79"/>
    </row>
    <row r="4093" spans="1:12">
      <c r="A4093" s="79"/>
      <c r="B4093" s="79"/>
      <c r="C4093" s="79"/>
      <c r="D4093" s="79"/>
      <c r="E4093" s="79"/>
      <c r="F4093" s="79"/>
      <c r="G4093" s="79"/>
      <c r="H4093" s="79"/>
      <c r="I4093" s="79"/>
      <c r="J4093" s="79"/>
      <c r="K4093" s="79"/>
      <c r="L4093" s="79"/>
    </row>
    <row r="4094" spans="1:12">
      <c r="A4094" s="79"/>
      <c r="B4094" s="79"/>
      <c r="C4094" s="79"/>
      <c r="D4094" s="79"/>
      <c r="E4094" s="79"/>
      <c r="F4094" s="79"/>
      <c r="G4094" s="79"/>
      <c r="H4094" s="79"/>
      <c r="I4094" s="79"/>
      <c r="J4094" s="79"/>
      <c r="K4094" s="79"/>
      <c r="L4094" s="79"/>
    </row>
    <row r="4095" spans="1:12">
      <c r="A4095" s="79"/>
      <c r="B4095" s="79"/>
      <c r="C4095" s="79"/>
      <c r="D4095" s="79"/>
      <c r="E4095" s="79"/>
      <c r="F4095" s="79"/>
      <c r="G4095" s="79"/>
      <c r="H4095" s="79"/>
      <c r="I4095" s="79"/>
      <c r="J4095" s="79"/>
      <c r="K4095" s="79"/>
      <c r="L4095" s="79"/>
    </row>
    <row r="4096" spans="1:12">
      <c r="A4096" s="79"/>
      <c r="B4096" s="79"/>
      <c r="C4096" s="79"/>
      <c r="D4096" s="79"/>
      <c r="E4096" s="79"/>
      <c r="F4096" s="79"/>
      <c r="G4096" s="79"/>
      <c r="H4096" s="79"/>
      <c r="I4096" s="79"/>
      <c r="J4096" s="79"/>
      <c r="K4096" s="79"/>
      <c r="L4096" s="79"/>
    </row>
    <row r="4097" spans="1:12">
      <c r="A4097" s="79"/>
      <c r="B4097" s="79"/>
      <c r="C4097" s="79"/>
      <c r="D4097" s="79"/>
      <c r="E4097" s="79"/>
      <c r="F4097" s="79"/>
      <c r="G4097" s="79"/>
      <c r="H4097" s="79"/>
      <c r="I4097" s="79"/>
      <c r="J4097" s="79"/>
      <c r="K4097" s="79"/>
      <c r="L4097" s="79"/>
    </row>
    <row r="4098" spans="1:12">
      <c r="A4098" s="79"/>
      <c r="B4098" s="79"/>
      <c r="C4098" s="79"/>
      <c r="D4098" s="79"/>
      <c r="E4098" s="79"/>
      <c r="F4098" s="79"/>
      <c r="G4098" s="79"/>
      <c r="H4098" s="79"/>
      <c r="I4098" s="79"/>
      <c r="J4098" s="79"/>
      <c r="K4098" s="79"/>
      <c r="L4098" s="79"/>
    </row>
    <row r="4099" spans="1:12">
      <c r="A4099" s="79"/>
      <c r="B4099" s="79"/>
      <c r="C4099" s="79"/>
      <c r="D4099" s="79"/>
      <c r="E4099" s="79"/>
      <c r="F4099" s="79"/>
      <c r="G4099" s="79"/>
      <c r="H4099" s="79"/>
      <c r="I4099" s="79"/>
      <c r="J4099" s="79"/>
      <c r="K4099" s="79"/>
      <c r="L4099" s="79"/>
    </row>
    <row r="4100" spans="1:12">
      <c r="A4100" s="79"/>
      <c r="B4100" s="79"/>
      <c r="C4100" s="79"/>
      <c r="D4100" s="79"/>
      <c r="E4100" s="79"/>
      <c r="F4100" s="79"/>
      <c r="G4100" s="79"/>
      <c r="H4100" s="79"/>
      <c r="I4100" s="79"/>
      <c r="J4100" s="79"/>
      <c r="K4100" s="79"/>
      <c r="L4100" s="79"/>
    </row>
    <row r="4101" spans="1:12">
      <c r="A4101" s="79"/>
      <c r="B4101" s="79"/>
      <c r="C4101" s="79"/>
      <c r="D4101" s="79"/>
      <c r="E4101" s="79"/>
      <c r="F4101" s="79"/>
      <c r="G4101" s="79"/>
      <c r="H4101" s="79"/>
      <c r="I4101" s="79"/>
      <c r="J4101" s="79"/>
      <c r="K4101" s="79"/>
      <c r="L4101" s="79"/>
    </row>
    <row r="4102" spans="1:12">
      <c r="A4102" s="79"/>
      <c r="B4102" s="79"/>
      <c r="C4102" s="79"/>
      <c r="D4102" s="79"/>
      <c r="E4102" s="79"/>
      <c r="F4102" s="79"/>
      <c r="G4102" s="79"/>
      <c r="H4102" s="79"/>
      <c r="I4102" s="79"/>
      <c r="J4102" s="79"/>
      <c r="K4102" s="79"/>
      <c r="L4102" s="79"/>
    </row>
    <row r="4103" spans="1:12">
      <c r="A4103" s="79"/>
      <c r="B4103" s="79"/>
      <c r="C4103" s="79"/>
      <c r="D4103" s="79"/>
      <c r="E4103" s="79"/>
      <c r="F4103" s="79"/>
      <c r="G4103" s="79"/>
      <c r="H4103" s="79"/>
      <c r="I4103" s="79"/>
      <c r="J4103" s="79"/>
      <c r="K4103" s="79"/>
      <c r="L4103" s="79"/>
    </row>
    <row r="4104" spans="1:12">
      <c r="A4104" s="79"/>
      <c r="B4104" s="79"/>
      <c r="C4104" s="79"/>
      <c r="D4104" s="79"/>
      <c r="E4104" s="79"/>
      <c r="F4104" s="79"/>
      <c r="G4104" s="79"/>
      <c r="H4104" s="79"/>
      <c r="I4104" s="79"/>
      <c r="J4104" s="79"/>
      <c r="K4104" s="79"/>
      <c r="L4104" s="79"/>
    </row>
    <row r="4105" spans="1:12">
      <c r="A4105" s="79"/>
      <c r="B4105" s="79"/>
      <c r="C4105" s="79"/>
      <c r="D4105" s="79"/>
      <c r="E4105" s="79"/>
      <c r="F4105" s="79"/>
      <c r="G4105" s="79"/>
      <c r="H4105" s="79"/>
      <c r="I4105" s="79"/>
      <c r="J4105" s="79"/>
      <c r="K4105" s="79"/>
      <c r="L4105" s="79"/>
    </row>
    <row r="4106" spans="1:12">
      <c r="A4106" s="79"/>
      <c r="B4106" s="79"/>
      <c r="C4106" s="79"/>
      <c r="D4106" s="79"/>
      <c r="E4106" s="79"/>
      <c r="F4106" s="79"/>
      <c r="G4106" s="79"/>
      <c r="H4106" s="79"/>
      <c r="I4106" s="79"/>
      <c r="J4106" s="79"/>
      <c r="K4106" s="79"/>
      <c r="L4106" s="79"/>
    </row>
    <row r="4107" spans="1:12">
      <c r="A4107" s="79"/>
      <c r="B4107" s="79"/>
      <c r="C4107" s="79"/>
      <c r="D4107" s="79"/>
      <c r="E4107" s="79"/>
      <c r="F4107" s="79"/>
      <c r="G4107" s="79"/>
      <c r="H4107" s="79"/>
      <c r="I4107" s="79"/>
      <c r="J4107" s="79"/>
      <c r="K4107" s="79"/>
      <c r="L4107" s="79"/>
    </row>
    <row r="4108" spans="1:12">
      <c r="A4108" s="79"/>
      <c r="B4108" s="79"/>
      <c r="C4108" s="79"/>
      <c r="D4108" s="79"/>
      <c r="E4108" s="79"/>
      <c r="F4108" s="79"/>
      <c r="G4108" s="79"/>
      <c r="H4108" s="79"/>
      <c r="I4108" s="79"/>
      <c r="J4108" s="79"/>
      <c r="K4108" s="79"/>
      <c r="L4108" s="79"/>
    </row>
    <row r="4109" spans="1:12">
      <c r="A4109" s="79"/>
      <c r="B4109" s="79"/>
      <c r="C4109" s="79"/>
      <c r="D4109" s="79"/>
      <c r="E4109" s="79"/>
      <c r="F4109" s="79"/>
      <c r="G4109" s="79"/>
      <c r="H4109" s="79"/>
      <c r="I4109" s="79"/>
      <c r="J4109" s="79"/>
      <c r="K4109" s="79"/>
      <c r="L4109" s="79"/>
    </row>
    <row r="4110" spans="1:12">
      <c r="A4110" s="79"/>
      <c r="B4110" s="79"/>
      <c r="C4110" s="79"/>
      <c r="D4110" s="79"/>
      <c r="E4110" s="79"/>
      <c r="F4110" s="79"/>
      <c r="G4110" s="79"/>
      <c r="H4110" s="79"/>
      <c r="I4110" s="79"/>
      <c r="J4110" s="79"/>
      <c r="K4110" s="79"/>
      <c r="L4110" s="79"/>
    </row>
    <row r="4111" spans="1:12">
      <c r="A4111" s="79"/>
      <c r="B4111" s="79"/>
      <c r="C4111" s="79"/>
      <c r="D4111" s="79"/>
      <c r="E4111" s="79"/>
      <c r="F4111" s="79"/>
      <c r="G4111" s="79"/>
      <c r="H4111" s="79"/>
      <c r="I4111" s="79"/>
      <c r="J4111" s="79"/>
      <c r="K4111" s="79"/>
      <c r="L4111" s="79"/>
    </row>
    <row r="4112" spans="1:12">
      <c r="A4112" s="79"/>
      <c r="B4112" s="79"/>
      <c r="C4112" s="79"/>
      <c r="D4112" s="79"/>
      <c r="E4112" s="79"/>
      <c r="F4112" s="79"/>
      <c r="G4112" s="79"/>
      <c r="H4112" s="79"/>
      <c r="I4112" s="79"/>
      <c r="J4112" s="79"/>
      <c r="K4112" s="79"/>
      <c r="L4112" s="79"/>
    </row>
    <row r="4113" spans="1:12">
      <c r="A4113" s="79"/>
      <c r="B4113" s="79"/>
      <c r="C4113" s="79"/>
      <c r="D4113" s="79"/>
      <c r="E4113" s="79"/>
      <c r="F4113" s="79"/>
      <c r="G4113" s="79"/>
      <c r="H4113" s="79"/>
      <c r="I4113" s="79"/>
      <c r="J4113" s="79"/>
      <c r="K4113" s="79"/>
      <c r="L4113" s="79"/>
    </row>
    <row r="4114" spans="1:12">
      <c r="A4114" s="79"/>
      <c r="B4114" s="79"/>
      <c r="C4114" s="79"/>
      <c r="D4114" s="79"/>
      <c r="E4114" s="79"/>
      <c r="F4114" s="79"/>
      <c r="G4114" s="79"/>
      <c r="H4114" s="79"/>
      <c r="I4114" s="79"/>
      <c r="J4114" s="79"/>
      <c r="K4114" s="79"/>
      <c r="L4114" s="79"/>
    </row>
    <row r="4115" spans="1:12">
      <c r="A4115" s="79"/>
      <c r="B4115" s="79"/>
      <c r="C4115" s="79"/>
      <c r="D4115" s="79"/>
      <c r="E4115" s="79"/>
      <c r="F4115" s="79"/>
      <c r="G4115" s="79"/>
      <c r="H4115" s="79"/>
      <c r="I4115" s="79"/>
      <c r="J4115" s="79"/>
      <c r="K4115" s="79"/>
      <c r="L4115" s="79"/>
    </row>
    <row r="4116" spans="1:12">
      <c r="A4116" s="79"/>
      <c r="B4116" s="79"/>
      <c r="C4116" s="79"/>
      <c r="D4116" s="79"/>
      <c r="E4116" s="79"/>
      <c r="F4116" s="79"/>
      <c r="G4116" s="79"/>
      <c r="H4116" s="79"/>
      <c r="I4116" s="79"/>
      <c r="J4116" s="79"/>
      <c r="K4116" s="79"/>
      <c r="L4116" s="79"/>
    </row>
    <row r="4117" spans="1:12">
      <c r="A4117" s="79"/>
      <c r="B4117" s="79"/>
      <c r="C4117" s="79"/>
      <c r="D4117" s="79"/>
      <c r="E4117" s="79"/>
      <c r="F4117" s="79"/>
      <c r="G4117" s="79"/>
      <c r="H4117" s="79"/>
      <c r="I4117" s="79"/>
      <c r="J4117" s="79"/>
      <c r="K4117" s="79"/>
      <c r="L4117" s="79"/>
    </row>
    <row r="4118" spans="1:12">
      <c r="A4118" s="79"/>
      <c r="B4118" s="79"/>
      <c r="C4118" s="79"/>
      <c r="D4118" s="79"/>
      <c r="E4118" s="79"/>
      <c r="F4118" s="79"/>
      <c r="G4118" s="79"/>
      <c r="H4118" s="79"/>
      <c r="I4118" s="79"/>
      <c r="J4118" s="79"/>
      <c r="K4118" s="79"/>
      <c r="L4118" s="79"/>
    </row>
    <row r="4119" spans="1:12">
      <c r="A4119" s="79"/>
      <c r="B4119" s="79"/>
      <c r="C4119" s="79"/>
      <c r="D4119" s="79"/>
      <c r="E4119" s="79"/>
      <c r="F4119" s="79"/>
      <c r="G4119" s="79"/>
      <c r="H4119" s="79"/>
      <c r="I4119" s="79"/>
      <c r="J4119" s="79"/>
      <c r="K4119" s="79"/>
      <c r="L4119" s="79"/>
    </row>
    <row r="4120" spans="1:12">
      <c r="A4120" s="79"/>
      <c r="B4120" s="79"/>
      <c r="C4120" s="79"/>
      <c r="D4120" s="79"/>
      <c r="E4120" s="79"/>
      <c r="F4120" s="79"/>
      <c r="G4120" s="79"/>
      <c r="H4120" s="79"/>
      <c r="I4120" s="79"/>
      <c r="J4120" s="79"/>
      <c r="K4120" s="79"/>
      <c r="L4120" s="79"/>
    </row>
    <row r="4121" spans="1:12">
      <c r="A4121" s="79"/>
      <c r="B4121" s="79"/>
      <c r="C4121" s="79"/>
      <c r="D4121" s="79"/>
      <c r="E4121" s="79"/>
      <c r="F4121" s="79"/>
      <c r="G4121" s="79"/>
      <c r="H4121" s="79"/>
      <c r="I4121" s="79"/>
      <c r="J4121" s="79"/>
      <c r="K4121" s="79"/>
      <c r="L4121" s="79"/>
    </row>
    <row r="4122" spans="1:12">
      <c r="A4122" s="79"/>
      <c r="B4122" s="79"/>
      <c r="C4122" s="79"/>
      <c r="D4122" s="79"/>
      <c r="E4122" s="79"/>
      <c r="F4122" s="79"/>
      <c r="G4122" s="79"/>
      <c r="H4122" s="79"/>
      <c r="I4122" s="79"/>
      <c r="J4122" s="79"/>
      <c r="K4122" s="79"/>
      <c r="L4122" s="79"/>
    </row>
    <row r="4123" spans="1:12">
      <c r="A4123" s="79"/>
      <c r="B4123" s="79"/>
      <c r="C4123" s="79"/>
      <c r="D4123" s="79"/>
      <c r="E4123" s="79"/>
      <c r="F4123" s="79"/>
      <c r="G4123" s="79"/>
      <c r="H4123" s="79"/>
      <c r="I4123" s="79"/>
      <c r="J4123" s="79"/>
      <c r="K4123" s="79"/>
      <c r="L4123" s="79"/>
    </row>
    <row r="4124" spans="1:12">
      <c r="A4124" s="79"/>
      <c r="B4124" s="79"/>
      <c r="C4124" s="79"/>
      <c r="D4124" s="79"/>
      <c r="E4124" s="79"/>
      <c r="F4124" s="79"/>
      <c r="G4124" s="79"/>
      <c r="H4124" s="79"/>
      <c r="I4124" s="79"/>
      <c r="J4124" s="79"/>
      <c r="K4124" s="79"/>
      <c r="L4124" s="79"/>
    </row>
    <row r="4125" spans="1:12">
      <c r="A4125" s="79"/>
      <c r="B4125" s="79"/>
      <c r="C4125" s="79"/>
      <c r="D4125" s="79"/>
      <c r="E4125" s="79"/>
      <c r="F4125" s="79"/>
      <c r="G4125" s="79"/>
      <c r="H4125" s="79"/>
      <c r="I4125" s="79"/>
      <c r="J4125" s="79"/>
      <c r="K4125" s="79"/>
      <c r="L4125" s="79"/>
    </row>
    <row r="4126" spans="1:12">
      <c r="A4126" s="79"/>
      <c r="B4126" s="79"/>
      <c r="C4126" s="79"/>
      <c r="D4126" s="79"/>
      <c r="E4126" s="79"/>
      <c r="F4126" s="79"/>
      <c r="G4126" s="79"/>
      <c r="H4126" s="79"/>
      <c r="I4126" s="79"/>
      <c r="J4126" s="79"/>
      <c r="K4126" s="79"/>
      <c r="L4126" s="79"/>
    </row>
    <row r="4127" spans="1:12">
      <c r="A4127" s="79"/>
      <c r="B4127" s="79"/>
      <c r="C4127" s="79"/>
      <c r="D4127" s="79"/>
      <c r="E4127" s="79"/>
      <c r="F4127" s="79"/>
      <c r="G4127" s="79"/>
      <c r="H4127" s="79"/>
      <c r="I4127" s="79"/>
      <c r="J4127" s="79"/>
      <c r="K4127" s="79"/>
      <c r="L4127" s="79"/>
    </row>
    <row r="4128" spans="1:12">
      <c r="A4128" s="79"/>
      <c r="B4128" s="79"/>
      <c r="C4128" s="79"/>
      <c r="D4128" s="79"/>
      <c r="E4128" s="79"/>
      <c r="F4128" s="79"/>
      <c r="G4128" s="79"/>
      <c r="H4128" s="79"/>
      <c r="I4128" s="79"/>
      <c r="J4128" s="79"/>
      <c r="K4128" s="79"/>
      <c r="L4128" s="79"/>
    </row>
    <row r="4129" spans="1:12">
      <c r="A4129" s="79"/>
      <c r="B4129" s="79"/>
      <c r="C4129" s="79"/>
      <c r="D4129" s="79"/>
      <c r="E4129" s="79"/>
      <c r="F4129" s="79"/>
      <c r="G4129" s="79"/>
      <c r="H4129" s="79"/>
      <c r="I4129" s="79"/>
      <c r="J4129" s="79"/>
      <c r="K4129" s="79"/>
      <c r="L4129" s="79"/>
    </row>
    <row r="4130" spans="1:12">
      <c r="A4130" s="79"/>
      <c r="B4130" s="79"/>
      <c r="C4130" s="79"/>
      <c r="D4130" s="79"/>
      <c r="E4130" s="79"/>
      <c r="F4130" s="79"/>
      <c r="G4130" s="79"/>
      <c r="H4130" s="79"/>
      <c r="I4130" s="79"/>
      <c r="J4130" s="79"/>
      <c r="K4130" s="79"/>
      <c r="L4130" s="79"/>
    </row>
    <row r="4131" spans="1:12">
      <c r="A4131" s="79"/>
      <c r="B4131" s="79"/>
      <c r="C4131" s="79"/>
      <c r="D4131" s="79"/>
      <c r="E4131" s="79"/>
      <c r="F4131" s="79"/>
      <c r="G4131" s="79"/>
      <c r="H4131" s="79"/>
      <c r="I4131" s="79"/>
      <c r="J4131" s="79"/>
      <c r="K4131" s="79"/>
      <c r="L4131" s="79"/>
    </row>
    <row r="4132" spans="1:12">
      <c r="A4132" s="79"/>
      <c r="B4132" s="79"/>
      <c r="C4132" s="79"/>
      <c r="D4132" s="79"/>
      <c r="E4132" s="79"/>
      <c r="F4132" s="79"/>
      <c r="G4132" s="79"/>
      <c r="H4132" s="79"/>
      <c r="I4132" s="79"/>
      <c r="J4132" s="79"/>
      <c r="K4132" s="79"/>
      <c r="L4132" s="79"/>
    </row>
    <row r="4133" spans="1:12">
      <c r="A4133" s="79"/>
      <c r="B4133" s="79"/>
      <c r="C4133" s="79"/>
      <c r="D4133" s="79"/>
      <c r="E4133" s="79"/>
      <c r="F4133" s="79"/>
      <c r="G4133" s="79"/>
      <c r="H4133" s="79"/>
      <c r="I4133" s="79"/>
      <c r="J4133" s="79"/>
      <c r="K4133" s="79"/>
      <c r="L4133" s="79"/>
    </row>
    <row r="4134" spans="1:12">
      <c r="A4134" s="79"/>
      <c r="B4134" s="79"/>
      <c r="C4134" s="79"/>
      <c r="D4134" s="79"/>
      <c r="E4134" s="79"/>
      <c r="F4134" s="79"/>
      <c r="G4134" s="79"/>
      <c r="H4134" s="79"/>
      <c r="I4134" s="79"/>
      <c r="J4134" s="79"/>
      <c r="K4134" s="79"/>
      <c r="L4134" s="79"/>
    </row>
    <row r="4135" spans="1:12">
      <c r="A4135" s="79"/>
      <c r="B4135" s="79"/>
      <c r="C4135" s="79"/>
      <c r="D4135" s="79"/>
      <c r="E4135" s="79"/>
      <c r="F4135" s="79"/>
      <c r="G4135" s="79"/>
      <c r="H4135" s="79"/>
      <c r="I4135" s="79"/>
      <c r="J4135" s="79"/>
      <c r="K4135" s="79"/>
      <c r="L4135" s="79"/>
    </row>
    <row r="4136" spans="1:12">
      <c r="A4136" s="79"/>
      <c r="B4136" s="79"/>
      <c r="C4136" s="79"/>
      <c r="D4136" s="79"/>
      <c r="E4136" s="79"/>
      <c r="F4136" s="79"/>
      <c r="G4136" s="79"/>
      <c r="H4136" s="79"/>
      <c r="I4136" s="79"/>
      <c r="J4136" s="79"/>
      <c r="K4136" s="79"/>
      <c r="L4136" s="79"/>
    </row>
    <row r="4137" spans="1:12">
      <c r="A4137" s="79"/>
      <c r="B4137" s="79"/>
      <c r="C4137" s="79"/>
      <c r="D4137" s="79"/>
      <c r="E4137" s="79"/>
      <c r="F4137" s="79"/>
      <c r="G4137" s="79"/>
      <c r="H4137" s="79"/>
      <c r="I4137" s="79"/>
      <c r="J4137" s="79"/>
      <c r="K4137" s="79"/>
      <c r="L4137" s="79"/>
    </row>
    <row r="4138" spans="1:12">
      <c r="A4138" s="79"/>
      <c r="B4138" s="79"/>
      <c r="C4138" s="79"/>
      <c r="D4138" s="79"/>
      <c r="E4138" s="79"/>
      <c r="F4138" s="79"/>
      <c r="G4138" s="79"/>
      <c r="H4138" s="79"/>
      <c r="I4138" s="79"/>
      <c r="J4138" s="79"/>
      <c r="K4138" s="79"/>
      <c r="L4138" s="79"/>
    </row>
    <row r="4139" spans="1:12">
      <c r="A4139" s="79"/>
      <c r="B4139" s="79"/>
      <c r="C4139" s="79"/>
      <c r="D4139" s="79"/>
      <c r="E4139" s="79"/>
      <c r="F4139" s="79"/>
      <c r="G4139" s="79"/>
      <c r="H4139" s="79"/>
      <c r="I4139" s="79"/>
      <c r="J4139" s="79"/>
      <c r="K4139" s="79"/>
      <c r="L4139" s="79"/>
    </row>
    <row r="4140" spans="1:12">
      <c r="A4140" s="79"/>
      <c r="B4140" s="79"/>
      <c r="C4140" s="79"/>
      <c r="D4140" s="79"/>
      <c r="E4140" s="79"/>
      <c r="F4140" s="79"/>
      <c r="G4140" s="79"/>
      <c r="H4140" s="79"/>
      <c r="I4140" s="79"/>
      <c r="J4140" s="79"/>
      <c r="K4140" s="79"/>
      <c r="L4140" s="79"/>
    </row>
    <row r="4141" spans="1:12">
      <c r="A4141" s="79"/>
      <c r="B4141" s="79"/>
      <c r="C4141" s="79"/>
      <c r="D4141" s="79"/>
      <c r="E4141" s="79"/>
      <c r="F4141" s="79"/>
      <c r="G4141" s="79"/>
      <c r="H4141" s="79"/>
      <c r="I4141" s="79"/>
      <c r="J4141" s="79"/>
      <c r="K4141" s="79"/>
      <c r="L4141" s="79"/>
    </row>
    <row r="4142" spans="1:12">
      <c r="A4142" s="79"/>
      <c r="B4142" s="79"/>
      <c r="C4142" s="79"/>
      <c r="D4142" s="79"/>
      <c r="E4142" s="79"/>
      <c r="F4142" s="79"/>
      <c r="G4142" s="79"/>
      <c r="H4142" s="79"/>
      <c r="I4142" s="79"/>
      <c r="J4142" s="79"/>
      <c r="K4142" s="79"/>
      <c r="L4142" s="79"/>
    </row>
    <row r="4143" spans="1:12">
      <c r="A4143" s="79"/>
      <c r="B4143" s="79"/>
      <c r="C4143" s="79"/>
      <c r="D4143" s="79"/>
      <c r="E4143" s="79"/>
      <c r="F4143" s="79"/>
      <c r="G4143" s="79"/>
      <c r="H4143" s="79"/>
      <c r="I4143" s="79"/>
      <c r="J4143" s="79"/>
      <c r="K4143" s="79"/>
      <c r="L4143" s="79"/>
    </row>
    <row r="4144" spans="1:12">
      <c r="A4144" s="79"/>
      <c r="B4144" s="79"/>
      <c r="C4144" s="79"/>
      <c r="D4144" s="79"/>
      <c r="E4144" s="79"/>
      <c r="F4144" s="79"/>
      <c r="G4144" s="79"/>
      <c r="H4144" s="79"/>
      <c r="I4144" s="79"/>
      <c r="J4144" s="79"/>
      <c r="K4144" s="79"/>
      <c r="L4144" s="79"/>
    </row>
    <row r="4145" spans="1:12">
      <c r="A4145" s="79"/>
      <c r="B4145" s="79"/>
      <c r="C4145" s="79"/>
      <c r="D4145" s="79"/>
      <c r="E4145" s="79"/>
      <c r="F4145" s="79"/>
      <c r="G4145" s="79"/>
      <c r="H4145" s="79"/>
      <c r="I4145" s="79"/>
      <c r="J4145" s="79"/>
      <c r="K4145" s="79"/>
      <c r="L4145" s="79"/>
    </row>
    <row r="4146" spans="1:12">
      <c r="A4146" s="79"/>
      <c r="B4146" s="79"/>
      <c r="C4146" s="79"/>
      <c r="D4146" s="79"/>
      <c r="E4146" s="79"/>
      <c r="F4146" s="79"/>
      <c r="G4146" s="79"/>
      <c r="H4146" s="79"/>
      <c r="I4146" s="79"/>
      <c r="J4146" s="79"/>
      <c r="K4146" s="79"/>
      <c r="L4146" s="79"/>
    </row>
    <row r="4147" spans="1:12">
      <c r="A4147" s="79"/>
      <c r="B4147" s="79"/>
      <c r="C4147" s="79"/>
      <c r="D4147" s="79"/>
      <c r="E4147" s="79"/>
      <c r="F4147" s="79"/>
      <c r="G4147" s="79"/>
      <c r="H4147" s="79"/>
      <c r="I4147" s="79"/>
      <c r="J4147" s="79"/>
      <c r="K4147" s="79"/>
      <c r="L4147" s="79"/>
    </row>
    <row r="4148" spans="1:12">
      <c r="A4148" s="79"/>
      <c r="B4148" s="79"/>
      <c r="C4148" s="79"/>
      <c r="D4148" s="79"/>
      <c r="E4148" s="79"/>
      <c r="F4148" s="79"/>
      <c r="G4148" s="79"/>
      <c r="H4148" s="79"/>
      <c r="I4148" s="79"/>
      <c r="J4148" s="79"/>
      <c r="K4148" s="79"/>
      <c r="L4148" s="79"/>
    </row>
    <row r="4149" spans="1:12">
      <c r="A4149" s="79"/>
      <c r="B4149" s="79"/>
      <c r="C4149" s="79"/>
      <c r="D4149" s="79"/>
      <c r="E4149" s="79"/>
      <c r="F4149" s="79"/>
      <c r="G4149" s="79"/>
      <c r="H4149" s="79"/>
      <c r="I4149" s="79"/>
      <c r="J4149" s="79"/>
      <c r="K4149" s="79"/>
      <c r="L4149" s="79"/>
    </row>
    <row r="4150" spans="1:12">
      <c r="A4150" s="79"/>
      <c r="B4150" s="79"/>
      <c r="C4150" s="79"/>
      <c r="D4150" s="79"/>
      <c r="E4150" s="79"/>
      <c r="F4150" s="79"/>
      <c r="G4150" s="79"/>
      <c r="H4150" s="79"/>
      <c r="I4150" s="79"/>
      <c r="J4150" s="79"/>
      <c r="K4150" s="79"/>
      <c r="L4150" s="79"/>
    </row>
    <row r="4151" spans="1:12">
      <c r="A4151" s="79"/>
      <c r="B4151" s="79"/>
      <c r="C4151" s="79"/>
      <c r="D4151" s="79"/>
      <c r="E4151" s="79"/>
      <c r="F4151" s="79"/>
      <c r="G4151" s="79"/>
      <c r="H4151" s="79"/>
      <c r="I4151" s="79"/>
      <c r="J4151" s="79"/>
      <c r="K4151" s="79"/>
      <c r="L4151" s="79"/>
    </row>
    <row r="4152" spans="1:12">
      <c r="A4152" s="79"/>
      <c r="B4152" s="79"/>
      <c r="C4152" s="79"/>
      <c r="D4152" s="79"/>
      <c r="E4152" s="79"/>
      <c r="F4152" s="79"/>
      <c r="G4152" s="79"/>
      <c r="H4152" s="79"/>
      <c r="I4152" s="79"/>
      <c r="J4152" s="79"/>
      <c r="K4152" s="79"/>
      <c r="L4152" s="79"/>
    </row>
    <row r="4153" spans="1:12">
      <c r="A4153" s="79"/>
      <c r="B4153" s="79"/>
      <c r="C4153" s="79"/>
      <c r="D4153" s="79"/>
      <c r="E4153" s="79"/>
      <c r="F4153" s="79"/>
      <c r="G4153" s="79"/>
      <c r="H4153" s="79"/>
      <c r="I4153" s="79"/>
      <c r="J4153" s="79"/>
      <c r="K4153" s="79"/>
      <c r="L4153" s="79"/>
    </row>
    <row r="4154" spans="1:12">
      <c r="A4154" s="79"/>
      <c r="B4154" s="79"/>
      <c r="C4154" s="79"/>
      <c r="D4154" s="79"/>
      <c r="E4154" s="79"/>
      <c r="F4154" s="79"/>
      <c r="G4154" s="79"/>
      <c r="H4154" s="79"/>
      <c r="I4154" s="79"/>
      <c r="J4154" s="79"/>
      <c r="K4154" s="79"/>
      <c r="L4154" s="79"/>
    </row>
    <row r="4155" spans="1:12">
      <c r="A4155" s="79"/>
      <c r="B4155" s="79"/>
      <c r="C4155" s="79"/>
      <c r="D4155" s="79"/>
      <c r="E4155" s="79"/>
      <c r="F4155" s="79"/>
      <c r="G4155" s="79"/>
      <c r="H4155" s="79"/>
      <c r="I4155" s="79"/>
      <c r="J4155" s="79"/>
      <c r="K4155" s="79"/>
      <c r="L4155" s="79"/>
    </row>
    <row r="4156" spans="1:12">
      <c r="A4156" s="79"/>
      <c r="B4156" s="79"/>
      <c r="C4156" s="79"/>
      <c r="D4156" s="79"/>
      <c r="E4156" s="79"/>
      <c r="F4156" s="79"/>
      <c r="G4156" s="79"/>
      <c r="H4156" s="79"/>
      <c r="I4156" s="79"/>
      <c r="J4156" s="79"/>
      <c r="K4156" s="79"/>
      <c r="L4156" s="79"/>
    </row>
    <row r="4157" spans="1:12">
      <c r="A4157" s="79"/>
      <c r="B4157" s="79"/>
      <c r="C4157" s="79"/>
      <c r="D4157" s="79"/>
      <c r="E4157" s="79"/>
      <c r="F4157" s="79"/>
      <c r="G4157" s="79"/>
      <c r="H4157" s="79"/>
      <c r="I4157" s="79"/>
      <c r="J4157" s="79"/>
      <c r="K4157" s="79"/>
      <c r="L4157" s="79"/>
    </row>
    <row r="4158" spans="1:12">
      <c r="A4158" s="79"/>
      <c r="B4158" s="79"/>
      <c r="C4158" s="79"/>
      <c r="D4158" s="79"/>
      <c r="E4158" s="79"/>
      <c r="F4158" s="79"/>
      <c r="G4158" s="79"/>
      <c r="H4158" s="79"/>
      <c r="I4158" s="79"/>
      <c r="J4158" s="79"/>
      <c r="K4158" s="79"/>
      <c r="L4158" s="79"/>
    </row>
    <row r="4159" spans="1:12">
      <c r="A4159" s="79"/>
      <c r="B4159" s="79"/>
      <c r="C4159" s="79"/>
      <c r="D4159" s="79"/>
      <c r="E4159" s="79"/>
      <c r="F4159" s="79"/>
      <c r="G4159" s="79"/>
      <c r="H4159" s="79"/>
      <c r="I4159" s="79"/>
      <c r="J4159" s="79"/>
      <c r="K4159" s="79"/>
      <c r="L4159" s="79"/>
    </row>
    <row r="4160" spans="1:12">
      <c r="A4160" s="79"/>
      <c r="B4160" s="79"/>
      <c r="C4160" s="79"/>
      <c r="D4160" s="79"/>
      <c r="E4160" s="79"/>
      <c r="F4160" s="79"/>
      <c r="G4160" s="79"/>
      <c r="H4160" s="79"/>
      <c r="I4160" s="79"/>
      <c r="J4160" s="79"/>
      <c r="K4160" s="79"/>
      <c r="L4160" s="79"/>
    </row>
    <row r="4161" spans="1:12">
      <c r="A4161" s="79"/>
      <c r="B4161" s="79"/>
      <c r="C4161" s="79"/>
      <c r="D4161" s="79"/>
      <c r="E4161" s="79"/>
      <c r="F4161" s="79"/>
      <c r="G4161" s="79"/>
      <c r="H4161" s="79"/>
      <c r="I4161" s="79"/>
      <c r="J4161" s="79"/>
      <c r="K4161" s="79"/>
      <c r="L4161" s="79"/>
    </row>
    <row r="4162" spans="1:12">
      <c r="A4162" s="79"/>
      <c r="B4162" s="79"/>
      <c r="C4162" s="79"/>
      <c r="D4162" s="79"/>
      <c r="E4162" s="79"/>
      <c r="F4162" s="79"/>
      <c r="G4162" s="79"/>
      <c r="H4162" s="79"/>
      <c r="I4162" s="79"/>
      <c r="J4162" s="79"/>
      <c r="K4162" s="79"/>
      <c r="L4162" s="79"/>
    </row>
    <row r="4163" spans="1:12">
      <c r="A4163" s="79"/>
      <c r="B4163" s="79"/>
      <c r="C4163" s="79"/>
      <c r="D4163" s="79"/>
      <c r="E4163" s="79"/>
      <c r="F4163" s="79"/>
      <c r="G4163" s="79"/>
      <c r="H4163" s="79"/>
      <c r="I4163" s="79"/>
      <c r="J4163" s="79"/>
      <c r="K4163" s="79"/>
      <c r="L4163" s="79"/>
    </row>
    <row r="4164" spans="1:12">
      <c r="A4164" s="79"/>
      <c r="B4164" s="79"/>
      <c r="C4164" s="79"/>
      <c r="D4164" s="79"/>
      <c r="E4164" s="79"/>
      <c r="F4164" s="79"/>
      <c r="G4164" s="79"/>
      <c r="H4164" s="79"/>
      <c r="I4164" s="79"/>
      <c r="J4164" s="79"/>
      <c r="K4164" s="79"/>
      <c r="L4164" s="79"/>
    </row>
    <row r="4165" spans="1:12">
      <c r="A4165" s="79"/>
      <c r="B4165" s="79"/>
      <c r="C4165" s="79"/>
      <c r="D4165" s="79"/>
      <c r="E4165" s="79"/>
      <c r="F4165" s="79"/>
      <c r="G4165" s="79"/>
      <c r="H4165" s="79"/>
      <c r="I4165" s="79"/>
      <c r="J4165" s="79"/>
      <c r="K4165" s="79"/>
      <c r="L4165" s="79"/>
    </row>
    <row r="4166" spans="1:12">
      <c r="A4166" s="79"/>
      <c r="B4166" s="79"/>
      <c r="C4166" s="79"/>
      <c r="D4166" s="79"/>
      <c r="E4166" s="79"/>
      <c r="F4166" s="79"/>
      <c r="G4166" s="79"/>
      <c r="H4166" s="79"/>
      <c r="I4166" s="79"/>
      <c r="J4166" s="79"/>
      <c r="K4166" s="79"/>
      <c r="L4166" s="79"/>
    </row>
    <row r="4167" spans="1:12">
      <c r="A4167" s="79"/>
      <c r="B4167" s="79"/>
      <c r="C4167" s="79"/>
      <c r="D4167" s="79"/>
      <c r="E4167" s="79"/>
      <c r="F4167" s="79"/>
      <c r="G4167" s="79"/>
      <c r="H4167" s="79"/>
      <c r="I4167" s="79"/>
      <c r="J4167" s="79"/>
      <c r="K4167" s="79"/>
      <c r="L4167" s="79"/>
    </row>
    <row r="4168" spans="1:12">
      <c r="A4168" s="79"/>
      <c r="B4168" s="79"/>
      <c r="C4168" s="79"/>
      <c r="D4168" s="79"/>
      <c r="E4168" s="79"/>
      <c r="F4168" s="79"/>
      <c r="G4168" s="79"/>
      <c r="H4168" s="79"/>
      <c r="I4168" s="79"/>
      <c r="J4168" s="79"/>
      <c r="K4168" s="79"/>
      <c r="L4168" s="79"/>
    </row>
    <row r="4169" spans="1:12">
      <c r="A4169" s="79"/>
      <c r="B4169" s="79"/>
      <c r="C4169" s="79"/>
      <c r="D4169" s="79"/>
      <c r="E4169" s="79"/>
      <c r="F4169" s="79"/>
      <c r="G4169" s="79"/>
      <c r="H4169" s="79"/>
      <c r="I4169" s="79"/>
      <c r="J4169" s="79"/>
      <c r="K4169" s="79"/>
      <c r="L4169" s="79"/>
    </row>
    <row r="4170" spans="1:12">
      <c r="A4170" s="79"/>
      <c r="B4170" s="79"/>
      <c r="C4170" s="79"/>
      <c r="D4170" s="79"/>
      <c r="E4170" s="79"/>
      <c r="F4170" s="79"/>
      <c r="G4170" s="79"/>
      <c r="H4170" s="79"/>
      <c r="I4170" s="79"/>
      <c r="J4170" s="79"/>
      <c r="K4170" s="79"/>
      <c r="L4170" s="79"/>
    </row>
    <row r="4171" spans="1:12">
      <c r="A4171" s="79"/>
      <c r="B4171" s="79"/>
      <c r="C4171" s="79"/>
      <c r="D4171" s="79"/>
      <c r="E4171" s="79"/>
      <c r="F4171" s="79"/>
      <c r="G4171" s="79"/>
      <c r="H4171" s="79"/>
      <c r="I4171" s="79"/>
      <c r="J4171" s="79"/>
      <c r="K4171" s="79"/>
      <c r="L4171" s="79"/>
    </row>
    <row r="4172" spans="1:12">
      <c r="A4172" s="79"/>
      <c r="B4172" s="79"/>
      <c r="C4172" s="79"/>
      <c r="D4172" s="79"/>
      <c r="E4172" s="79"/>
      <c r="F4172" s="79"/>
      <c r="G4172" s="79"/>
      <c r="H4172" s="79"/>
      <c r="I4172" s="79"/>
      <c r="J4172" s="79"/>
      <c r="K4172" s="79"/>
      <c r="L4172" s="79"/>
    </row>
    <row r="4173" spans="1:12">
      <c r="A4173" s="79"/>
      <c r="B4173" s="79"/>
      <c r="C4173" s="79"/>
      <c r="D4173" s="79"/>
      <c r="E4173" s="79"/>
      <c r="F4173" s="79"/>
      <c r="G4173" s="79"/>
      <c r="H4173" s="79"/>
      <c r="I4173" s="79"/>
      <c r="J4173" s="79"/>
      <c r="K4173" s="79"/>
      <c r="L4173" s="79"/>
    </row>
    <row r="4174" spans="1:12">
      <c r="A4174" s="79"/>
      <c r="B4174" s="79"/>
      <c r="C4174" s="79"/>
      <c r="D4174" s="79"/>
      <c r="E4174" s="79"/>
      <c r="F4174" s="79"/>
      <c r="G4174" s="79"/>
      <c r="H4174" s="79"/>
      <c r="I4174" s="79"/>
      <c r="J4174" s="79"/>
      <c r="K4174" s="79"/>
      <c r="L4174" s="79"/>
    </row>
    <row r="4175" spans="1:12">
      <c r="A4175" s="79"/>
      <c r="B4175" s="79"/>
      <c r="C4175" s="79"/>
      <c r="D4175" s="79"/>
      <c r="E4175" s="79"/>
      <c r="F4175" s="79"/>
      <c r="G4175" s="79"/>
      <c r="H4175" s="79"/>
      <c r="I4175" s="79"/>
      <c r="J4175" s="79"/>
      <c r="K4175" s="79"/>
      <c r="L4175" s="79"/>
    </row>
    <row r="4176" spans="1:12">
      <c r="A4176" s="79"/>
      <c r="B4176" s="79"/>
      <c r="C4176" s="79"/>
      <c r="D4176" s="79"/>
      <c r="E4176" s="79"/>
      <c r="F4176" s="79"/>
      <c r="G4176" s="79"/>
      <c r="H4176" s="79"/>
      <c r="I4176" s="79"/>
      <c r="J4176" s="79"/>
      <c r="K4176" s="79"/>
      <c r="L4176" s="79"/>
    </row>
    <row r="4177" spans="1:12">
      <c r="A4177" s="79"/>
      <c r="B4177" s="79"/>
      <c r="C4177" s="79"/>
      <c r="D4177" s="79"/>
      <c r="E4177" s="79"/>
      <c r="F4177" s="79"/>
      <c r="G4177" s="79"/>
      <c r="H4177" s="79"/>
      <c r="I4177" s="79"/>
      <c r="J4177" s="79"/>
      <c r="K4177" s="79"/>
      <c r="L4177" s="79"/>
    </row>
    <row r="4178" spans="1:12">
      <c r="A4178" s="79"/>
      <c r="B4178" s="79"/>
      <c r="C4178" s="79"/>
      <c r="D4178" s="79"/>
      <c r="E4178" s="79"/>
      <c r="F4178" s="79"/>
      <c r="G4178" s="79"/>
      <c r="H4178" s="79"/>
      <c r="I4178" s="79"/>
      <c r="J4178" s="79"/>
      <c r="K4178" s="79"/>
      <c r="L4178" s="79"/>
    </row>
    <row r="4179" spans="1:12">
      <c r="A4179" s="79"/>
      <c r="B4179" s="79"/>
      <c r="C4179" s="79"/>
      <c r="D4179" s="79"/>
      <c r="E4179" s="79"/>
      <c r="F4179" s="79"/>
      <c r="G4179" s="79"/>
      <c r="H4179" s="79"/>
      <c r="I4179" s="79"/>
      <c r="J4179" s="79"/>
      <c r="K4179" s="79"/>
      <c r="L4179" s="79"/>
    </row>
    <row r="4180" spans="1:12">
      <c r="A4180" s="79"/>
      <c r="B4180" s="79"/>
      <c r="C4180" s="79"/>
      <c r="D4180" s="79"/>
      <c r="E4180" s="79"/>
      <c r="F4180" s="79"/>
      <c r="G4180" s="79"/>
      <c r="H4180" s="79"/>
      <c r="I4180" s="79"/>
      <c r="J4180" s="79"/>
      <c r="K4180" s="79"/>
      <c r="L4180" s="79"/>
    </row>
    <row r="4181" spans="1:12">
      <c r="A4181" s="79"/>
      <c r="B4181" s="79"/>
      <c r="C4181" s="79"/>
      <c r="D4181" s="79"/>
      <c r="E4181" s="79"/>
      <c r="F4181" s="79"/>
      <c r="G4181" s="79"/>
      <c r="H4181" s="79"/>
      <c r="I4181" s="79"/>
      <c r="J4181" s="79"/>
      <c r="K4181" s="79"/>
      <c r="L4181" s="79"/>
    </row>
    <row r="4182" spans="1:12">
      <c r="A4182" s="79"/>
      <c r="B4182" s="79"/>
      <c r="C4182" s="79"/>
      <c r="D4182" s="79"/>
      <c r="E4182" s="79"/>
      <c r="F4182" s="79"/>
      <c r="G4182" s="79"/>
      <c r="H4182" s="79"/>
      <c r="I4182" s="79"/>
      <c r="J4182" s="79"/>
      <c r="K4182" s="79"/>
      <c r="L4182" s="79"/>
    </row>
    <row r="4183" spans="1:12">
      <c r="A4183" s="79"/>
      <c r="B4183" s="79"/>
      <c r="C4183" s="79"/>
      <c r="D4183" s="79"/>
      <c r="E4183" s="79"/>
      <c r="F4183" s="79"/>
      <c r="G4183" s="79"/>
      <c r="H4183" s="79"/>
      <c r="I4183" s="79"/>
      <c r="J4183" s="79"/>
      <c r="K4183" s="79"/>
      <c r="L4183" s="79"/>
    </row>
    <row r="4184" spans="1:12">
      <c r="A4184" s="79"/>
      <c r="B4184" s="79"/>
      <c r="C4184" s="79"/>
      <c r="D4184" s="79"/>
      <c r="E4184" s="79"/>
      <c r="F4184" s="79"/>
      <c r="G4184" s="79"/>
      <c r="H4184" s="79"/>
      <c r="I4184" s="79"/>
      <c r="J4184" s="79"/>
      <c r="K4184" s="79"/>
      <c r="L4184" s="79"/>
    </row>
    <row r="4185" spans="1:12">
      <c r="A4185" s="79"/>
      <c r="B4185" s="79"/>
      <c r="C4185" s="79"/>
      <c r="D4185" s="79"/>
      <c r="E4185" s="79"/>
      <c r="F4185" s="79"/>
      <c r="G4185" s="79"/>
      <c r="H4185" s="79"/>
      <c r="I4185" s="79"/>
      <c r="J4185" s="79"/>
      <c r="K4185" s="79"/>
      <c r="L4185" s="79"/>
    </row>
    <row r="4186" spans="1:12">
      <c r="A4186" s="79"/>
      <c r="B4186" s="79"/>
      <c r="C4186" s="79"/>
      <c r="D4186" s="79"/>
      <c r="E4186" s="79"/>
      <c r="F4186" s="79"/>
      <c r="G4186" s="79"/>
      <c r="H4186" s="79"/>
      <c r="I4186" s="79"/>
      <c r="J4186" s="79"/>
      <c r="K4186" s="79"/>
      <c r="L4186" s="79"/>
    </row>
    <row r="4187" spans="1:12">
      <c r="A4187" s="79"/>
      <c r="B4187" s="79"/>
      <c r="C4187" s="79"/>
      <c r="D4187" s="79"/>
      <c r="E4187" s="79"/>
      <c r="F4187" s="79"/>
      <c r="G4187" s="79"/>
      <c r="H4187" s="79"/>
      <c r="I4187" s="79"/>
      <c r="J4187" s="79"/>
      <c r="K4187" s="79"/>
      <c r="L4187" s="79"/>
    </row>
    <row r="4188" spans="1:12">
      <c r="A4188" s="79"/>
      <c r="B4188" s="79"/>
      <c r="C4188" s="79"/>
      <c r="D4188" s="79"/>
      <c r="E4188" s="79"/>
      <c r="F4188" s="79"/>
      <c r="G4188" s="79"/>
      <c r="H4188" s="79"/>
      <c r="I4188" s="79"/>
      <c r="J4188" s="79"/>
      <c r="K4188" s="79"/>
      <c r="L4188" s="79"/>
    </row>
    <row r="4189" spans="1:12">
      <c r="A4189" s="79"/>
      <c r="B4189" s="79"/>
      <c r="C4189" s="79"/>
      <c r="D4189" s="79"/>
      <c r="E4189" s="79"/>
      <c r="F4189" s="79"/>
      <c r="G4189" s="79"/>
      <c r="H4189" s="79"/>
      <c r="I4189" s="79"/>
      <c r="J4189" s="79"/>
      <c r="K4189" s="79"/>
      <c r="L4189" s="79"/>
    </row>
    <row r="4190" spans="1:12">
      <c r="A4190" s="79"/>
      <c r="B4190" s="79"/>
      <c r="C4190" s="79"/>
      <c r="D4190" s="79"/>
      <c r="E4190" s="79"/>
      <c r="F4190" s="79"/>
      <c r="G4190" s="79"/>
      <c r="H4190" s="79"/>
      <c r="I4190" s="79"/>
      <c r="J4190" s="79"/>
      <c r="K4190" s="79"/>
      <c r="L4190" s="79"/>
    </row>
    <row r="4191" spans="1:12">
      <c r="A4191" s="79"/>
      <c r="B4191" s="79"/>
      <c r="C4191" s="79"/>
      <c r="D4191" s="79"/>
      <c r="E4191" s="79"/>
      <c r="F4191" s="79"/>
      <c r="G4191" s="79"/>
      <c r="H4191" s="79"/>
      <c r="I4191" s="79"/>
      <c r="J4191" s="79"/>
      <c r="K4191" s="79"/>
      <c r="L4191" s="79"/>
    </row>
    <row r="4192" spans="1:12">
      <c r="A4192" s="79"/>
      <c r="B4192" s="79"/>
      <c r="C4192" s="79"/>
      <c r="D4192" s="79"/>
      <c r="E4192" s="79"/>
      <c r="F4192" s="79"/>
      <c r="G4192" s="79"/>
      <c r="H4192" s="79"/>
      <c r="I4192" s="79"/>
      <c r="J4192" s="79"/>
      <c r="K4192" s="79"/>
      <c r="L4192" s="79"/>
    </row>
    <row r="4193" spans="1:12">
      <c r="A4193" s="79"/>
      <c r="B4193" s="79"/>
      <c r="C4193" s="79"/>
      <c r="D4193" s="79"/>
      <c r="E4193" s="79"/>
      <c r="F4193" s="79"/>
      <c r="G4193" s="79"/>
      <c r="H4193" s="79"/>
      <c r="I4193" s="79"/>
      <c r="J4193" s="79"/>
      <c r="K4193" s="79"/>
      <c r="L4193" s="79"/>
    </row>
    <row r="4194" spans="1:12">
      <c r="A4194" s="79"/>
      <c r="B4194" s="79"/>
      <c r="C4194" s="79"/>
      <c r="D4194" s="79"/>
      <c r="E4194" s="79"/>
      <c r="F4194" s="79"/>
      <c r="G4194" s="79"/>
      <c r="H4194" s="79"/>
      <c r="I4194" s="79"/>
      <c r="J4194" s="79"/>
      <c r="K4194" s="79"/>
      <c r="L4194" s="79"/>
    </row>
    <row r="4195" spans="1:12">
      <c r="A4195" s="79"/>
      <c r="B4195" s="79"/>
      <c r="C4195" s="79"/>
      <c r="D4195" s="79"/>
      <c r="E4195" s="79"/>
      <c r="F4195" s="79"/>
      <c r="G4195" s="79"/>
      <c r="H4195" s="79"/>
      <c r="I4195" s="79"/>
      <c r="J4195" s="79"/>
      <c r="K4195" s="79"/>
      <c r="L4195" s="79"/>
    </row>
    <row r="4196" spans="1:12">
      <c r="A4196" s="79"/>
      <c r="B4196" s="79"/>
      <c r="C4196" s="79"/>
      <c r="D4196" s="79"/>
      <c r="E4196" s="79"/>
      <c r="F4196" s="79"/>
      <c r="G4196" s="79"/>
      <c r="H4196" s="79"/>
      <c r="I4196" s="79"/>
      <c r="J4196" s="79"/>
      <c r="K4196" s="79"/>
      <c r="L4196" s="79"/>
    </row>
    <row r="4197" spans="1:12">
      <c r="A4197" s="79"/>
      <c r="B4197" s="79"/>
      <c r="C4197" s="79"/>
      <c r="D4197" s="79"/>
      <c r="E4197" s="79"/>
      <c r="F4197" s="79"/>
      <c r="G4197" s="79"/>
      <c r="H4197" s="79"/>
      <c r="I4197" s="79"/>
      <c r="J4197" s="79"/>
      <c r="K4197" s="79"/>
      <c r="L4197" s="79"/>
    </row>
    <row r="4198" spans="1:12">
      <c r="A4198" s="79"/>
      <c r="B4198" s="79"/>
      <c r="C4198" s="79"/>
      <c r="D4198" s="79"/>
      <c r="E4198" s="79"/>
      <c r="F4198" s="79"/>
      <c r="G4198" s="79"/>
      <c r="H4198" s="79"/>
      <c r="I4198" s="79"/>
      <c r="J4198" s="79"/>
      <c r="K4198" s="79"/>
      <c r="L4198" s="79"/>
    </row>
    <row r="4199" spans="1:12">
      <c r="A4199" s="79"/>
      <c r="B4199" s="79"/>
      <c r="C4199" s="79"/>
      <c r="D4199" s="79"/>
      <c r="E4199" s="79"/>
      <c r="F4199" s="79"/>
      <c r="G4199" s="79"/>
      <c r="H4199" s="79"/>
      <c r="I4199" s="79"/>
      <c r="J4199" s="79"/>
      <c r="K4199" s="79"/>
      <c r="L4199" s="79"/>
    </row>
    <row r="4200" spans="1:12">
      <c r="A4200" s="79"/>
      <c r="B4200" s="79"/>
      <c r="C4200" s="79"/>
      <c r="D4200" s="79"/>
      <c r="E4200" s="79"/>
      <c r="F4200" s="79"/>
      <c r="G4200" s="79"/>
      <c r="H4200" s="79"/>
      <c r="I4200" s="79"/>
      <c r="J4200" s="79"/>
      <c r="K4200" s="79"/>
      <c r="L4200" s="79"/>
    </row>
    <row r="4201" spans="1:12">
      <c r="A4201" s="79"/>
      <c r="B4201" s="79"/>
      <c r="C4201" s="79"/>
      <c r="D4201" s="79"/>
      <c r="E4201" s="79"/>
      <c r="F4201" s="79"/>
      <c r="G4201" s="79"/>
      <c r="H4201" s="79"/>
      <c r="I4201" s="79"/>
      <c r="J4201" s="79"/>
      <c r="K4201" s="79"/>
      <c r="L4201" s="79"/>
    </row>
    <row r="4202" spans="1:12">
      <c r="A4202" s="79"/>
      <c r="B4202" s="79"/>
      <c r="C4202" s="79"/>
      <c r="D4202" s="79"/>
      <c r="E4202" s="79"/>
      <c r="F4202" s="79"/>
      <c r="G4202" s="79"/>
      <c r="H4202" s="79"/>
      <c r="I4202" s="79"/>
      <c r="J4202" s="79"/>
      <c r="K4202" s="79"/>
      <c r="L4202" s="79"/>
    </row>
    <row r="4203" spans="1:12">
      <c r="A4203" s="79"/>
      <c r="B4203" s="79"/>
      <c r="C4203" s="79"/>
      <c r="D4203" s="79"/>
      <c r="E4203" s="79"/>
      <c r="F4203" s="79"/>
      <c r="G4203" s="79"/>
      <c r="H4203" s="79"/>
      <c r="I4203" s="79"/>
      <c r="J4203" s="79"/>
      <c r="K4203" s="79"/>
      <c r="L4203" s="79"/>
    </row>
    <row r="4204" spans="1:12">
      <c r="A4204" s="79"/>
      <c r="B4204" s="79"/>
      <c r="C4204" s="79"/>
      <c r="D4204" s="79"/>
      <c r="E4204" s="79"/>
      <c r="F4204" s="79"/>
      <c r="G4204" s="79"/>
      <c r="H4204" s="79"/>
      <c r="I4204" s="79"/>
      <c r="J4204" s="79"/>
      <c r="K4204" s="79"/>
      <c r="L4204" s="79"/>
    </row>
    <row r="4205" spans="1:12">
      <c r="A4205" s="79"/>
      <c r="B4205" s="79"/>
      <c r="C4205" s="79"/>
      <c r="D4205" s="79"/>
      <c r="E4205" s="79"/>
      <c r="F4205" s="79"/>
      <c r="G4205" s="79"/>
      <c r="H4205" s="79"/>
      <c r="I4205" s="79"/>
      <c r="J4205" s="79"/>
      <c r="K4205" s="79"/>
      <c r="L4205" s="79"/>
    </row>
    <row r="4206" spans="1:12">
      <c r="A4206" s="79"/>
      <c r="B4206" s="79"/>
      <c r="C4206" s="79"/>
      <c r="D4206" s="79"/>
      <c r="E4206" s="79"/>
      <c r="F4206" s="79"/>
      <c r="G4206" s="79"/>
      <c r="H4206" s="79"/>
      <c r="I4206" s="79"/>
      <c r="J4206" s="79"/>
      <c r="K4206" s="79"/>
      <c r="L4206" s="79"/>
    </row>
    <row r="4207" spans="1:12">
      <c r="A4207" s="79"/>
      <c r="B4207" s="79"/>
      <c r="C4207" s="79"/>
      <c r="D4207" s="79"/>
      <c r="E4207" s="79"/>
      <c r="F4207" s="79"/>
      <c r="G4207" s="79"/>
      <c r="H4207" s="79"/>
      <c r="I4207" s="79"/>
      <c r="J4207" s="79"/>
      <c r="K4207" s="79"/>
      <c r="L4207" s="79"/>
    </row>
    <row r="4208" spans="1:12">
      <c r="A4208" s="79"/>
      <c r="B4208" s="79"/>
      <c r="C4208" s="79"/>
      <c r="D4208" s="79"/>
      <c r="E4208" s="79"/>
      <c r="F4208" s="79"/>
      <c r="G4208" s="79"/>
      <c r="H4208" s="79"/>
      <c r="I4208" s="79"/>
      <c r="J4208" s="79"/>
      <c r="K4208" s="79"/>
      <c r="L4208" s="79"/>
    </row>
    <row r="4209" spans="1:12">
      <c r="A4209" s="79"/>
      <c r="B4209" s="79"/>
      <c r="C4209" s="79"/>
      <c r="D4209" s="79"/>
      <c r="E4209" s="79"/>
      <c r="F4209" s="79"/>
      <c r="G4209" s="79"/>
      <c r="H4209" s="79"/>
      <c r="I4209" s="79"/>
      <c r="J4209" s="79"/>
      <c r="K4209" s="79"/>
      <c r="L4209" s="79"/>
    </row>
    <row r="4210" spans="1:12">
      <c r="A4210" s="79"/>
      <c r="B4210" s="79"/>
      <c r="C4210" s="79"/>
      <c r="D4210" s="79"/>
      <c r="E4210" s="79"/>
      <c r="F4210" s="79"/>
      <c r="G4210" s="79"/>
      <c r="H4210" s="79"/>
      <c r="I4210" s="79"/>
      <c r="J4210" s="79"/>
      <c r="K4210" s="79"/>
      <c r="L4210" s="79"/>
    </row>
    <row r="4211" spans="1:12">
      <c r="A4211" s="79"/>
      <c r="B4211" s="79"/>
      <c r="C4211" s="79"/>
      <c r="D4211" s="79"/>
      <c r="E4211" s="79"/>
      <c r="F4211" s="79"/>
      <c r="G4211" s="79"/>
      <c r="H4211" s="79"/>
      <c r="I4211" s="79"/>
      <c r="J4211" s="79"/>
      <c r="K4211" s="79"/>
      <c r="L4211" s="79"/>
    </row>
    <row r="4212" spans="1:12">
      <c r="A4212" s="79"/>
      <c r="B4212" s="79"/>
      <c r="C4212" s="79"/>
      <c r="D4212" s="79"/>
      <c r="E4212" s="79"/>
      <c r="F4212" s="79"/>
      <c r="G4212" s="79"/>
      <c r="H4212" s="79"/>
      <c r="I4212" s="79"/>
      <c r="J4212" s="79"/>
      <c r="K4212" s="79"/>
      <c r="L4212" s="79"/>
    </row>
    <row r="4213" spans="1:12">
      <c r="A4213" s="79"/>
      <c r="B4213" s="79"/>
      <c r="C4213" s="79"/>
      <c r="D4213" s="79"/>
      <c r="E4213" s="79"/>
      <c r="F4213" s="79"/>
      <c r="G4213" s="79"/>
      <c r="H4213" s="79"/>
      <c r="I4213" s="79"/>
      <c r="J4213" s="79"/>
      <c r="K4213" s="79"/>
      <c r="L4213" s="79"/>
    </row>
    <row r="4214" spans="1:12">
      <c r="A4214" s="79"/>
      <c r="B4214" s="79"/>
      <c r="C4214" s="79"/>
      <c r="D4214" s="79"/>
      <c r="E4214" s="79"/>
      <c r="F4214" s="79"/>
      <c r="G4214" s="79"/>
      <c r="H4214" s="79"/>
      <c r="I4214" s="79"/>
      <c r="J4214" s="79"/>
      <c r="K4214" s="79"/>
      <c r="L4214" s="79"/>
    </row>
    <row r="4215" spans="1:12">
      <c r="A4215" s="79"/>
      <c r="B4215" s="79"/>
      <c r="C4215" s="79"/>
      <c r="D4215" s="79"/>
      <c r="E4215" s="79"/>
      <c r="F4215" s="79"/>
      <c r="G4215" s="79"/>
      <c r="H4215" s="79"/>
      <c r="I4215" s="79"/>
      <c r="J4215" s="79"/>
      <c r="K4215" s="79"/>
      <c r="L4215" s="79"/>
    </row>
    <row r="4216" spans="1:12">
      <c r="A4216" s="79"/>
      <c r="B4216" s="79"/>
      <c r="C4216" s="79"/>
      <c r="D4216" s="79"/>
      <c r="E4216" s="79"/>
      <c r="F4216" s="79"/>
      <c r="G4216" s="79"/>
      <c r="H4216" s="79"/>
      <c r="I4216" s="79"/>
      <c r="J4216" s="79"/>
      <c r="K4216" s="79"/>
      <c r="L4216" s="79"/>
    </row>
    <row r="4217" spans="1:12">
      <c r="A4217" s="79"/>
      <c r="B4217" s="79"/>
      <c r="C4217" s="79"/>
      <c r="D4217" s="79"/>
      <c r="E4217" s="79"/>
      <c r="F4217" s="79"/>
      <c r="G4217" s="79"/>
      <c r="H4217" s="79"/>
      <c r="I4217" s="79"/>
      <c r="J4217" s="79"/>
      <c r="K4217" s="79"/>
      <c r="L4217" s="79"/>
    </row>
    <row r="4218" spans="1:12">
      <c r="A4218" s="79"/>
      <c r="B4218" s="79"/>
      <c r="C4218" s="79"/>
      <c r="D4218" s="79"/>
      <c r="E4218" s="79"/>
      <c r="F4218" s="79"/>
      <c r="G4218" s="79"/>
      <c r="H4218" s="79"/>
      <c r="I4218" s="79"/>
      <c r="J4218" s="79"/>
      <c r="K4218" s="79"/>
      <c r="L4218" s="79"/>
    </row>
    <row r="4219" spans="1:12">
      <c r="A4219" s="79"/>
      <c r="B4219" s="79"/>
      <c r="C4219" s="79"/>
      <c r="D4219" s="79"/>
      <c r="E4219" s="79"/>
      <c r="F4219" s="79"/>
      <c r="G4219" s="79"/>
      <c r="H4219" s="79"/>
      <c r="I4219" s="79"/>
      <c r="J4219" s="79"/>
      <c r="K4219" s="79"/>
      <c r="L4219" s="79"/>
    </row>
    <row r="4220" spans="1:12">
      <c r="A4220" s="79"/>
      <c r="B4220" s="79"/>
      <c r="C4220" s="79"/>
      <c r="D4220" s="79"/>
      <c r="E4220" s="79"/>
      <c r="F4220" s="79"/>
      <c r="G4220" s="79"/>
      <c r="H4220" s="79"/>
      <c r="I4220" s="79"/>
      <c r="J4220" s="79"/>
      <c r="K4220" s="79"/>
      <c r="L4220" s="79"/>
    </row>
    <row r="4221" spans="1:12">
      <c r="A4221" s="79"/>
      <c r="B4221" s="79"/>
      <c r="C4221" s="79"/>
      <c r="D4221" s="79"/>
      <c r="E4221" s="79"/>
      <c r="F4221" s="79"/>
      <c r="G4221" s="79"/>
      <c r="H4221" s="79"/>
      <c r="I4221" s="79"/>
      <c r="J4221" s="79"/>
      <c r="K4221" s="79"/>
      <c r="L4221" s="79"/>
    </row>
    <row r="4222" spans="1:12">
      <c r="A4222" s="79"/>
      <c r="B4222" s="79"/>
      <c r="C4222" s="79"/>
      <c r="D4222" s="79"/>
      <c r="E4222" s="79"/>
      <c r="F4222" s="79"/>
      <c r="G4222" s="79"/>
      <c r="H4222" s="79"/>
      <c r="I4222" s="79"/>
      <c r="J4222" s="79"/>
      <c r="K4222" s="79"/>
      <c r="L4222" s="79"/>
    </row>
    <row r="4223" spans="1:12">
      <c r="A4223" s="79"/>
      <c r="B4223" s="79"/>
      <c r="C4223" s="79"/>
      <c r="D4223" s="79"/>
      <c r="E4223" s="79"/>
      <c r="F4223" s="79"/>
      <c r="G4223" s="79"/>
      <c r="H4223" s="79"/>
      <c r="I4223" s="79"/>
      <c r="J4223" s="79"/>
      <c r="K4223" s="79"/>
      <c r="L4223" s="79"/>
    </row>
    <row r="4224" spans="1:12">
      <c r="A4224" s="79"/>
      <c r="B4224" s="79"/>
      <c r="C4224" s="79"/>
      <c r="D4224" s="79"/>
      <c r="E4224" s="79"/>
      <c r="F4224" s="79"/>
      <c r="G4224" s="79"/>
      <c r="H4224" s="79"/>
      <c r="I4224" s="79"/>
      <c r="J4224" s="79"/>
      <c r="K4224" s="79"/>
      <c r="L4224" s="79"/>
    </row>
    <row r="4225" spans="1:12">
      <c r="A4225" s="79"/>
      <c r="B4225" s="79"/>
      <c r="C4225" s="79"/>
      <c r="D4225" s="79"/>
      <c r="E4225" s="79"/>
      <c r="F4225" s="79"/>
      <c r="G4225" s="79"/>
      <c r="H4225" s="79"/>
      <c r="I4225" s="79"/>
      <c r="J4225" s="79"/>
      <c r="K4225" s="79"/>
      <c r="L4225" s="79"/>
    </row>
    <row r="4226" spans="1:12">
      <c r="A4226" s="79"/>
      <c r="B4226" s="79"/>
      <c r="C4226" s="79"/>
      <c r="D4226" s="79"/>
      <c r="E4226" s="79"/>
      <c r="F4226" s="79"/>
      <c r="G4226" s="79"/>
      <c r="H4226" s="79"/>
      <c r="I4226" s="79"/>
      <c r="J4226" s="79"/>
      <c r="K4226" s="79"/>
      <c r="L4226" s="79"/>
    </row>
    <row r="4227" spans="1:12">
      <c r="A4227" s="79"/>
      <c r="B4227" s="79"/>
      <c r="C4227" s="79"/>
      <c r="D4227" s="79"/>
      <c r="E4227" s="79"/>
      <c r="F4227" s="79"/>
      <c r="G4227" s="79"/>
      <c r="H4227" s="79"/>
      <c r="I4227" s="79"/>
      <c r="J4227" s="79"/>
      <c r="K4227" s="79"/>
      <c r="L4227" s="79"/>
    </row>
    <row r="4228" spans="1:12">
      <c r="A4228" s="79"/>
      <c r="B4228" s="79"/>
      <c r="C4228" s="79"/>
      <c r="D4228" s="79"/>
      <c r="E4228" s="79"/>
      <c r="F4228" s="79"/>
      <c r="G4228" s="79"/>
      <c r="H4228" s="79"/>
      <c r="I4228" s="79"/>
      <c r="J4228" s="79"/>
      <c r="K4228" s="79"/>
      <c r="L4228" s="79"/>
    </row>
    <row r="4229" spans="1:12">
      <c r="A4229" s="79"/>
      <c r="B4229" s="79"/>
      <c r="C4229" s="79"/>
      <c r="D4229" s="79"/>
      <c r="E4229" s="79"/>
      <c r="F4229" s="79"/>
      <c r="G4229" s="79"/>
      <c r="H4229" s="79"/>
      <c r="I4229" s="79"/>
      <c r="J4229" s="79"/>
      <c r="K4229" s="79"/>
      <c r="L4229" s="79"/>
    </row>
    <row r="4230" spans="1:12">
      <c r="A4230" s="79"/>
      <c r="B4230" s="79"/>
      <c r="C4230" s="79"/>
      <c r="D4230" s="79"/>
      <c r="E4230" s="79"/>
      <c r="F4230" s="79"/>
      <c r="G4230" s="79"/>
      <c r="H4230" s="79"/>
      <c r="I4230" s="79"/>
      <c r="J4230" s="79"/>
      <c r="K4230" s="79"/>
      <c r="L4230" s="79"/>
    </row>
    <row r="4231" spans="1:12">
      <c r="A4231" s="79"/>
      <c r="B4231" s="79"/>
      <c r="C4231" s="79"/>
      <c r="D4231" s="79"/>
      <c r="E4231" s="79"/>
      <c r="F4231" s="79"/>
      <c r="G4231" s="79"/>
      <c r="H4231" s="79"/>
      <c r="I4231" s="79"/>
      <c r="J4231" s="79"/>
      <c r="K4231" s="79"/>
      <c r="L4231" s="79"/>
    </row>
    <row r="4232" spans="1:12">
      <c r="A4232" s="79"/>
      <c r="B4232" s="79"/>
      <c r="C4232" s="79"/>
      <c r="D4232" s="79"/>
      <c r="E4232" s="79"/>
      <c r="F4232" s="79"/>
      <c r="G4232" s="79"/>
      <c r="H4232" s="79"/>
      <c r="I4232" s="79"/>
      <c r="J4232" s="79"/>
      <c r="K4232" s="79"/>
      <c r="L4232" s="79"/>
    </row>
    <row r="4233" spans="1:12">
      <c r="A4233" s="79"/>
      <c r="B4233" s="79"/>
      <c r="C4233" s="79"/>
      <c r="D4233" s="79"/>
      <c r="E4233" s="79"/>
      <c r="F4233" s="79"/>
      <c r="G4233" s="79"/>
      <c r="H4233" s="79"/>
      <c r="I4233" s="79"/>
      <c r="J4233" s="79"/>
      <c r="K4233" s="79"/>
      <c r="L4233" s="79"/>
    </row>
    <row r="4234" spans="1:12">
      <c r="A4234" s="79"/>
      <c r="B4234" s="79"/>
      <c r="C4234" s="79"/>
      <c r="D4234" s="79"/>
      <c r="E4234" s="79"/>
      <c r="F4234" s="79"/>
      <c r="G4234" s="79"/>
      <c r="H4234" s="79"/>
      <c r="I4234" s="79"/>
      <c r="J4234" s="79"/>
      <c r="K4234" s="79"/>
      <c r="L4234" s="79"/>
    </row>
    <row r="4235" spans="1:12">
      <c r="A4235" s="79"/>
      <c r="B4235" s="79"/>
      <c r="C4235" s="79"/>
      <c r="D4235" s="79"/>
      <c r="E4235" s="79"/>
      <c r="F4235" s="79"/>
      <c r="G4235" s="79"/>
      <c r="H4235" s="79"/>
      <c r="I4235" s="79"/>
      <c r="J4235" s="79"/>
      <c r="K4235" s="79"/>
      <c r="L4235" s="79"/>
    </row>
    <row r="4236" spans="1:12">
      <c r="A4236" s="79"/>
      <c r="B4236" s="79"/>
      <c r="C4236" s="79"/>
      <c r="D4236" s="79"/>
      <c r="E4236" s="79"/>
      <c r="F4236" s="79"/>
      <c r="G4236" s="79"/>
      <c r="H4236" s="79"/>
      <c r="I4236" s="79"/>
      <c r="J4236" s="79"/>
      <c r="K4236" s="79"/>
      <c r="L4236" s="79"/>
    </row>
    <row r="4237" spans="1:12">
      <c r="A4237" s="79"/>
      <c r="B4237" s="79"/>
      <c r="C4237" s="79"/>
      <c r="D4237" s="79"/>
      <c r="E4237" s="79"/>
      <c r="F4237" s="79"/>
      <c r="G4237" s="79"/>
      <c r="H4237" s="79"/>
      <c r="I4237" s="79"/>
      <c r="J4237" s="79"/>
      <c r="K4237" s="79"/>
      <c r="L4237" s="79"/>
    </row>
    <row r="4238" spans="1:12">
      <c r="A4238" s="79"/>
      <c r="B4238" s="79"/>
      <c r="C4238" s="79"/>
      <c r="D4238" s="79"/>
      <c r="E4238" s="79"/>
      <c r="F4238" s="79"/>
      <c r="G4238" s="79"/>
      <c r="H4238" s="79"/>
      <c r="I4238" s="79"/>
      <c r="J4238" s="79"/>
      <c r="K4238" s="79"/>
      <c r="L4238" s="79"/>
    </row>
    <row r="4239" spans="1:12">
      <c r="A4239" s="79"/>
      <c r="B4239" s="79"/>
      <c r="C4239" s="79"/>
      <c r="D4239" s="79"/>
      <c r="E4239" s="79"/>
      <c r="F4239" s="79"/>
      <c r="G4239" s="79"/>
      <c r="H4239" s="79"/>
      <c r="I4239" s="79"/>
      <c r="J4239" s="79"/>
      <c r="K4239" s="79"/>
      <c r="L4239" s="79"/>
    </row>
    <row r="4240" spans="1:12">
      <c r="A4240" s="79"/>
      <c r="B4240" s="79"/>
      <c r="C4240" s="79"/>
      <c r="D4240" s="79"/>
      <c r="E4240" s="79"/>
      <c r="F4240" s="79"/>
      <c r="G4240" s="79"/>
      <c r="H4240" s="79"/>
      <c r="I4240" s="79"/>
      <c r="J4240" s="79"/>
      <c r="K4240" s="79"/>
      <c r="L4240" s="79"/>
    </row>
    <row r="4241" spans="1:12">
      <c r="A4241" s="79"/>
      <c r="B4241" s="79"/>
      <c r="C4241" s="79"/>
      <c r="D4241" s="79"/>
      <c r="E4241" s="79"/>
      <c r="F4241" s="79"/>
      <c r="G4241" s="79"/>
      <c r="H4241" s="79"/>
      <c r="I4241" s="79"/>
      <c r="J4241" s="79"/>
      <c r="K4241" s="79"/>
      <c r="L4241" s="79"/>
    </row>
    <row r="4242" spans="1:12">
      <c r="A4242" s="79"/>
      <c r="B4242" s="79"/>
      <c r="C4242" s="79"/>
      <c r="D4242" s="79"/>
      <c r="E4242" s="79"/>
      <c r="F4242" s="79"/>
      <c r="G4242" s="79"/>
      <c r="H4242" s="79"/>
      <c r="I4242" s="79"/>
      <c r="J4242" s="79"/>
      <c r="K4242" s="79"/>
      <c r="L4242" s="79"/>
    </row>
    <row r="4243" spans="1:12">
      <c r="A4243" s="79"/>
      <c r="B4243" s="79"/>
      <c r="C4243" s="79"/>
      <c r="D4243" s="79"/>
      <c r="E4243" s="79"/>
      <c r="F4243" s="79"/>
      <c r="G4243" s="79"/>
      <c r="H4243" s="79"/>
      <c r="I4243" s="79"/>
      <c r="J4243" s="79"/>
      <c r="K4243" s="79"/>
      <c r="L4243" s="79"/>
    </row>
    <row r="4244" spans="1:12">
      <c r="A4244" s="79"/>
      <c r="B4244" s="79"/>
      <c r="C4244" s="79"/>
      <c r="D4244" s="79"/>
      <c r="E4244" s="79"/>
      <c r="F4244" s="79"/>
      <c r="G4244" s="79"/>
      <c r="H4244" s="79"/>
      <c r="I4244" s="79"/>
      <c r="J4244" s="79"/>
      <c r="K4244" s="79"/>
      <c r="L4244" s="79"/>
    </row>
    <row r="4245" spans="1:12">
      <c r="A4245" s="79"/>
      <c r="B4245" s="79"/>
      <c r="C4245" s="79"/>
      <c r="D4245" s="79"/>
      <c r="E4245" s="79"/>
      <c r="F4245" s="79"/>
      <c r="G4245" s="79"/>
      <c r="H4245" s="79"/>
      <c r="I4245" s="79"/>
      <c r="J4245" s="79"/>
      <c r="K4245" s="79"/>
      <c r="L4245" s="79"/>
    </row>
    <row r="4246" spans="1:12">
      <c r="A4246" s="79"/>
      <c r="B4246" s="79"/>
      <c r="C4246" s="79"/>
      <c r="D4246" s="79"/>
      <c r="E4246" s="79"/>
      <c r="F4246" s="79"/>
      <c r="G4246" s="79"/>
      <c r="H4246" s="79"/>
      <c r="I4246" s="79"/>
      <c r="J4246" s="79"/>
      <c r="K4246" s="79"/>
      <c r="L4246" s="79"/>
    </row>
    <row r="4247" spans="1:12">
      <c r="A4247" s="79"/>
      <c r="B4247" s="79"/>
      <c r="C4247" s="79"/>
      <c r="D4247" s="79"/>
      <c r="E4247" s="79"/>
      <c r="F4247" s="79"/>
      <c r="G4247" s="79"/>
      <c r="H4247" s="79"/>
      <c r="I4247" s="79"/>
      <c r="J4247" s="79"/>
      <c r="K4247" s="79"/>
      <c r="L4247" s="79"/>
    </row>
    <row r="4248" spans="1:12">
      <c r="A4248" s="79"/>
      <c r="B4248" s="79"/>
      <c r="C4248" s="79"/>
      <c r="D4248" s="79"/>
      <c r="E4248" s="79"/>
      <c r="F4248" s="79"/>
      <c r="G4248" s="79"/>
      <c r="H4248" s="79"/>
      <c r="I4248" s="79"/>
      <c r="J4248" s="79"/>
      <c r="K4248" s="79"/>
      <c r="L4248" s="79"/>
    </row>
    <row r="4249" spans="1:12">
      <c r="A4249" s="79"/>
      <c r="B4249" s="79"/>
      <c r="C4249" s="79"/>
      <c r="D4249" s="79"/>
      <c r="E4249" s="79"/>
      <c r="F4249" s="79"/>
      <c r="G4249" s="79"/>
      <c r="H4249" s="79"/>
      <c r="I4249" s="79"/>
      <c r="J4249" s="79"/>
      <c r="K4249" s="79"/>
      <c r="L4249" s="79"/>
    </row>
    <row r="4250" spans="1:12">
      <c r="A4250" s="79"/>
      <c r="B4250" s="79"/>
      <c r="C4250" s="79"/>
      <c r="D4250" s="79"/>
      <c r="E4250" s="79"/>
      <c r="F4250" s="79"/>
      <c r="G4250" s="79"/>
      <c r="H4250" s="79"/>
      <c r="I4250" s="79"/>
      <c r="J4250" s="79"/>
      <c r="K4250" s="79"/>
      <c r="L4250" s="79"/>
    </row>
    <row r="4251" spans="1:12">
      <c r="A4251" s="79"/>
      <c r="B4251" s="79"/>
      <c r="C4251" s="79"/>
      <c r="D4251" s="79"/>
      <c r="E4251" s="79"/>
      <c r="F4251" s="79"/>
      <c r="G4251" s="79"/>
      <c r="H4251" s="79"/>
      <c r="I4251" s="79"/>
      <c r="J4251" s="79"/>
      <c r="K4251" s="79"/>
      <c r="L4251" s="79"/>
    </row>
    <row r="4252" spans="1:12">
      <c r="A4252" s="79"/>
      <c r="B4252" s="79"/>
      <c r="C4252" s="79"/>
      <c r="D4252" s="79"/>
      <c r="E4252" s="79"/>
      <c r="F4252" s="79"/>
      <c r="G4252" s="79"/>
      <c r="H4252" s="79"/>
      <c r="I4252" s="79"/>
      <c r="J4252" s="79"/>
      <c r="K4252" s="79"/>
      <c r="L4252" s="79"/>
    </row>
    <row r="4253" spans="1:12">
      <c r="A4253" s="79"/>
      <c r="B4253" s="79"/>
      <c r="C4253" s="79"/>
      <c r="D4253" s="79"/>
      <c r="E4253" s="79"/>
      <c r="F4253" s="79"/>
      <c r="G4253" s="79"/>
      <c r="H4253" s="79"/>
      <c r="I4253" s="79"/>
      <c r="J4253" s="79"/>
      <c r="K4253" s="79"/>
      <c r="L4253" s="79"/>
    </row>
    <row r="4254" spans="1:12">
      <c r="A4254" s="79"/>
      <c r="B4254" s="79"/>
      <c r="C4254" s="79"/>
      <c r="D4254" s="79"/>
      <c r="E4254" s="79"/>
      <c r="F4254" s="79"/>
      <c r="G4254" s="79"/>
      <c r="H4254" s="79"/>
      <c r="I4254" s="79"/>
      <c r="J4254" s="79"/>
      <c r="K4254" s="79"/>
      <c r="L4254" s="79"/>
    </row>
    <row r="4255" spans="1:12">
      <c r="A4255" s="79"/>
      <c r="B4255" s="79"/>
      <c r="C4255" s="79"/>
      <c r="D4255" s="79"/>
      <c r="E4255" s="79"/>
      <c r="F4255" s="79"/>
      <c r="G4255" s="79"/>
      <c r="H4255" s="79"/>
      <c r="I4255" s="79"/>
      <c r="J4255" s="79"/>
      <c r="K4255" s="79"/>
      <c r="L4255" s="79"/>
    </row>
    <row r="4256" spans="1:12">
      <c r="A4256" s="79"/>
      <c r="B4256" s="79"/>
      <c r="C4256" s="79"/>
      <c r="D4256" s="79"/>
      <c r="E4256" s="79"/>
      <c r="F4256" s="79"/>
      <c r="G4256" s="79"/>
      <c r="H4256" s="79"/>
      <c r="I4256" s="79"/>
      <c r="J4256" s="79"/>
      <c r="K4256" s="79"/>
      <c r="L4256" s="79"/>
    </row>
    <row r="4257" spans="1:12">
      <c r="A4257" s="79"/>
      <c r="B4257" s="79"/>
      <c r="C4257" s="79"/>
      <c r="D4257" s="79"/>
      <c r="E4257" s="79"/>
      <c r="F4257" s="79"/>
      <c r="G4257" s="79"/>
      <c r="H4257" s="79"/>
      <c r="I4257" s="79"/>
      <c r="J4257" s="79"/>
      <c r="K4257" s="79"/>
      <c r="L4257" s="79"/>
    </row>
    <row r="4258" spans="1:12">
      <c r="A4258" s="79"/>
      <c r="B4258" s="79"/>
      <c r="C4258" s="79"/>
      <c r="D4258" s="79"/>
      <c r="E4258" s="79"/>
      <c r="F4258" s="79"/>
      <c r="G4258" s="79"/>
      <c r="H4258" s="79"/>
      <c r="I4258" s="79"/>
      <c r="J4258" s="79"/>
      <c r="K4258" s="79"/>
      <c r="L4258" s="79"/>
    </row>
    <row r="4259" spans="1:12">
      <c r="A4259" s="79"/>
      <c r="B4259" s="79"/>
      <c r="C4259" s="79"/>
      <c r="D4259" s="79"/>
      <c r="E4259" s="79"/>
      <c r="F4259" s="79"/>
      <c r="G4259" s="79"/>
      <c r="H4259" s="79"/>
      <c r="I4259" s="79"/>
      <c r="J4259" s="79"/>
      <c r="K4259" s="79"/>
      <c r="L4259" s="79"/>
    </row>
    <row r="4260" spans="1:12">
      <c r="A4260" s="79"/>
      <c r="B4260" s="79"/>
      <c r="C4260" s="79"/>
      <c r="D4260" s="79"/>
      <c r="E4260" s="79"/>
      <c r="F4260" s="79"/>
      <c r="G4260" s="79"/>
      <c r="H4260" s="79"/>
      <c r="I4260" s="79"/>
      <c r="J4260" s="79"/>
      <c r="K4260" s="79"/>
      <c r="L4260" s="79"/>
    </row>
    <row r="4261" spans="1:12">
      <c r="A4261" s="79"/>
      <c r="B4261" s="79"/>
      <c r="C4261" s="79"/>
      <c r="D4261" s="79"/>
      <c r="E4261" s="79"/>
      <c r="F4261" s="79"/>
      <c r="G4261" s="79"/>
      <c r="H4261" s="79"/>
      <c r="I4261" s="79"/>
      <c r="J4261" s="79"/>
      <c r="K4261" s="79"/>
      <c r="L4261" s="79"/>
    </row>
    <row r="4262" spans="1:12">
      <c r="A4262" s="79"/>
      <c r="B4262" s="79"/>
      <c r="C4262" s="79"/>
      <c r="D4262" s="79"/>
      <c r="E4262" s="79"/>
      <c r="F4262" s="79"/>
      <c r="G4262" s="79"/>
      <c r="H4262" s="79"/>
      <c r="I4262" s="79"/>
      <c r="J4262" s="79"/>
      <c r="K4262" s="79"/>
      <c r="L4262" s="79"/>
    </row>
    <row r="4263" spans="1:12">
      <c r="A4263" s="79"/>
      <c r="B4263" s="79"/>
      <c r="C4263" s="79"/>
      <c r="D4263" s="79"/>
      <c r="E4263" s="79"/>
      <c r="F4263" s="79"/>
      <c r="G4263" s="79"/>
      <c r="H4263" s="79"/>
      <c r="I4263" s="79"/>
      <c r="J4263" s="79"/>
      <c r="K4263" s="79"/>
      <c r="L4263" s="79"/>
    </row>
    <row r="4264" spans="1:12">
      <c r="A4264" s="79"/>
      <c r="B4264" s="79"/>
      <c r="C4264" s="79"/>
      <c r="D4264" s="79"/>
      <c r="E4264" s="79"/>
      <c r="F4264" s="79"/>
      <c r="G4264" s="79"/>
      <c r="H4264" s="79"/>
      <c r="I4264" s="79"/>
      <c r="J4264" s="79"/>
      <c r="K4264" s="79"/>
      <c r="L4264" s="79"/>
    </row>
    <row r="4265" spans="1:12">
      <c r="A4265" s="79"/>
      <c r="B4265" s="79"/>
      <c r="C4265" s="79"/>
      <c r="D4265" s="79"/>
      <c r="E4265" s="79"/>
      <c r="F4265" s="79"/>
      <c r="G4265" s="79"/>
      <c r="H4265" s="79"/>
      <c r="I4265" s="79"/>
      <c r="J4265" s="79"/>
      <c r="K4265" s="79"/>
      <c r="L4265" s="79"/>
    </row>
    <row r="4266" spans="1:12">
      <c r="A4266" s="79"/>
      <c r="B4266" s="79"/>
      <c r="C4266" s="79"/>
      <c r="D4266" s="79"/>
      <c r="E4266" s="79"/>
      <c r="F4266" s="79"/>
      <c r="G4266" s="79"/>
      <c r="H4266" s="79"/>
      <c r="I4266" s="79"/>
      <c r="J4266" s="79"/>
      <c r="K4266" s="79"/>
      <c r="L4266" s="79"/>
    </row>
    <row r="4267" spans="1:12">
      <c r="A4267" s="79"/>
      <c r="B4267" s="79"/>
      <c r="C4267" s="79"/>
      <c r="D4267" s="79"/>
      <c r="E4267" s="79"/>
      <c r="F4267" s="79"/>
      <c r="G4267" s="79"/>
      <c r="H4267" s="79"/>
      <c r="I4267" s="79"/>
      <c r="J4267" s="79"/>
      <c r="K4267" s="79"/>
      <c r="L4267" s="79"/>
    </row>
    <row r="4268" spans="1:12">
      <c r="A4268" s="79"/>
      <c r="B4268" s="79"/>
      <c r="C4268" s="79"/>
      <c r="D4268" s="79"/>
      <c r="E4268" s="79"/>
      <c r="F4268" s="79"/>
      <c r="G4268" s="79"/>
      <c r="H4268" s="79"/>
      <c r="I4268" s="79"/>
      <c r="J4268" s="79"/>
      <c r="K4268" s="79"/>
      <c r="L4268" s="79"/>
    </row>
    <row r="4269" spans="1:12">
      <c r="A4269" s="79"/>
      <c r="B4269" s="79"/>
      <c r="C4269" s="79"/>
      <c r="D4269" s="79"/>
      <c r="E4269" s="79"/>
      <c r="F4269" s="79"/>
      <c r="G4269" s="79"/>
      <c r="H4269" s="79"/>
      <c r="I4269" s="79"/>
      <c r="J4269" s="79"/>
      <c r="K4269" s="79"/>
      <c r="L4269" s="79"/>
    </row>
    <row r="4270" spans="1:12">
      <c r="A4270" s="79"/>
      <c r="B4270" s="79"/>
      <c r="C4270" s="79"/>
      <c r="D4270" s="79"/>
      <c r="E4270" s="79"/>
      <c r="F4270" s="79"/>
      <c r="G4270" s="79"/>
      <c r="H4270" s="79"/>
      <c r="I4270" s="79"/>
      <c r="J4270" s="79"/>
      <c r="K4270" s="79"/>
      <c r="L4270" s="79"/>
    </row>
    <row r="4271" spans="1:12">
      <c r="A4271" s="79"/>
      <c r="B4271" s="79"/>
      <c r="C4271" s="79"/>
      <c r="D4271" s="79"/>
      <c r="E4271" s="79"/>
      <c r="F4271" s="79"/>
      <c r="G4271" s="79"/>
      <c r="H4271" s="79"/>
      <c r="I4271" s="79"/>
      <c r="J4271" s="79"/>
      <c r="K4271" s="79"/>
      <c r="L4271" s="79"/>
    </row>
    <row r="4272" spans="1:12">
      <c r="A4272" s="79"/>
      <c r="B4272" s="79"/>
      <c r="C4272" s="79"/>
      <c r="D4272" s="79"/>
      <c r="E4272" s="79"/>
      <c r="F4272" s="79"/>
      <c r="G4272" s="79"/>
      <c r="H4272" s="79"/>
      <c r="I4272" s="79"/>
      <c r="J4272" s="79"/>
      <c r="K4272" s="79"/>
      <c r="L4272" s="79"/>
    </row>
    <row r="4273" spans="1:12">
      <c r="A4273" s="79"/>
      <c r="B4273" s="79"/>
      <c r="C4273" s="79"/>
      <c r="D4273" s="79"/>
      <c r="E4273" s="79"/>
      <c r="F4273" s="79"/>
      <c r="G4273" s="79"/>
      <c r="H4273" s="79"/>
      <c r="I4273" s="79"/>
      <c r="J4273" s="79"/>
      <c r="K4273" s="79"/>
      <c r="L4273" s="79"/>
    </row>
    <row r="4274" spans="1:12">
      <c r="A4274" s="79"/>
      <c r="B4274" s="79"/>
      <c r="C4274" s="79"/>
      <c r="D4274" s="79"/>
      <c r="E4274" s="79"/>
      <c r="F4274" s="79"/>
      <c r="G4274" s="79"/>
      <c r="H4274" s="79"/>
      <c r="I4274" s="79"/>
      <c r="J4274" s="79"/>
      <c r="K4274" s="79"/>
      <c r="L4274" s="79"/>
    </row>
    <row r="4275" spans="1:12">
      <c r="A4275" s="79"/>
      <c r="B4275" s="79"/>
      <c r="C4275" s="79"/>
      <c r="D4275" s="79"/>
      <c r="E4275" s="79"/>
      <c r="F4275" s="79"/>
      <c r="G4275" s="79"/>
      <c r="H4275" s="79"/>
      <c r="I4275" s="79"/>
      <c r="J4275" s="79"/>
      <c r="K4275" s="79"/>
      <c r="L4275" s="79"/>
    </row>
    <row r="4276" spans="1:12">
      <c r="A4276" s="79"/>
      <c r="B4276" s="79"/>
      <c r="C4276" s="79"/>
      <c r="D4276" s="79"/>
      <c r="E4276" s="79"/>
      <c r="F4276" s="79"/>
      <c r="G4276" s="79"/>
      <c r="H4276" s="79"/>
      <c r="I4276" s="79"/>
      <c r="J4276" s="79"/>
      <c r="K4276" s="79"/>
      <c r="L4276" s="79"/>
    </row>
    <row r="4277" spans="1:12">
      <c r="A4277" s="79"/>
      <c r="B4277" s="79"/>
      <c r="C4277" s="79"/>
      <c r="D4277" s="79"/>
      <c r="E4277" s="79"/>
      <c r="F4277" s="79"/>
      <c r="G4277" s="79"/>
      <c r="H4277" s="79"/>
      <c r="I4277" s="79"/>
      <c r="J4277" s="79"/>
      <c r="K4277" s="79"/>
      <c r="L4277" s="79"/>
    </row>
    <row r="4278" spans="1:12">
      <c r="A4278" s="79"/>
      <c r="B4278" s="79"/>
      <c r="C4278" s="79"/>
      <c r="D4278" s="79"/>
      <c r="E4278" s="79"/>
      <c r="F4278" s="79"/>
      <c r="G4278" s="79"/>
      <c r="H4278" s="79"/>
      <c r="I4278" s="79"/>
      <c r="J4278" s="79"/>
      <c r="K4278" s="79"/>
      <c r="L4278" s="79"/>
    </row>
    <row r="4279" spans="1:12">
      <c r="A4279" s="79"/>
      <c r="B4279" s="79"/>
      <c r="C4279" s="79"/>
      <c r="D4279" s="79"/>
      <c r="E4279" s="79"/>
      <c r="F4279" s="79"/>
      <c r="G4279" s="79"/>
      <c r="H4279" s="79"/>
      <c r="I4279" s="79"/>
      <c r="J4279" s="79"/>
      <c r="K4279" s="79"/>
      <c r="L4279" s="79"/>
    </row>
    <row r="4280" spans="1:12">
      <c r="A4280" s="79"/>
      <c r="B4280" s="79"/>
      <c r="C4280" s="79"/>
      <c r="D4280" s="79"/>
      <c r="E4280" s="79"/>
      <c r="F4280" s="79"/>
      <c r="G4280" s="79"/>
      <c r="H4280" s="79"/>
      <c r="I4280" s="79"/>
      <c r="J4280" s="79"/>
      <c r="K4280" s="79"/>
      <c r="L4280" s="79"/>
    </row>
    <row r="4281" spans="1:12">
      <c r="A4281" s="79"/>
      <c r="B4281" s="79"/>
      <c r="C4281" s="79"/>
      <c r="D4281" s="79"/>
      <c r="E4281" s="79"/>
      <c r="F4281" s="79"/>
      <c r="G4281" s="79"/>
      <c r="H4281" s="79"/>
      <c r="I4281" s="79"/>
      <c r="J4281" s="79"/>
      <c r="K4281" s="79"/>
      <c r="L4281" s="79"/>
    </row>
    <row r="4282" spans="1:12">
      <c r="A4282" s="79"/>
      <c r="B4282" s="79"/>
      <c r="C4282" s="79"/>
      <c r="D4282" s="79"/>
      <c r="E4282" s="79"/>
      <c r="F4282" s="79"/>
      <c r="G4282" s="79"/>
      <c r="H4282" s="79"/>
      <c r="I4282" s="79"/>
      <c r="J4282" s="79"/>
      <c r="K4282" s="79"/>
      <c r="L4282" s="79"/>
    </row>
    <row r="4283" spans="1:12">
      <c r="A4283" s="79"/>
      <c r="B4283" s="79"/>
      <c r="C4283" s="79"/>
      <c r="D4283" s="79"/>
      <c r="E4283" s="79"/>
      <c r="F4283" s="79"/>
      <c r="G4283" s="79"/>
      <c r="H4283" s="79"/>
      <c r="I4283" s="79"/>
      <c r="J4283" s="79"/>
      <c r="K4283" s="79"/>
      <c r="L4283" s="79"/>
    </row>
    <row r="4284" spans="1:12">
      <c r="A4284" s="79"/>
      <c r="B4284" s="79"/>
      <c r="C4284" s="79"/>
      <c r="D4284" s="79"/>
      <c r="E4284" s="79"/>
      <c r="F4284" s="79"/>
      <c r="G4284" s="79"/>
      <c r="H4284" s="79"/>
      <c r="I4284" s="79"/>
      <c r="J4284" s="79"/>
      <c r="K4284" s="79"/>
      <c r="L4284" s="79"/>
    </row>
    <row r="4285" spans="1:12">
      <c r="A4285" s="79"/>
      <c r="B4285" s="79"/>
      <c r="C4285" s="79"/>
      <c r="D4285" s="79"/>
      <c r="E4285" s="79"/>
      <c r="F4285" s="79"/>
      <c r="G4285" s="79"/>
      <c r="H4285" s="79"/>
      <c r="I4285" s="79"/>
      <c r="J4285" s="79"/>
      <c r="K4285" s="79"/>
      <c r="L4285" s="79"/>
    </row>
    <row r="4286" spans="1:12">
      <c r="A4286" s="79"/>
      <c r="B4286" s="79"/>
      <c r="C4286" s="79"/>
      <c r="D4286" s="79"/>
      <c r="E4286" s="79"/>
      <c r="F4286" s="79"/>
      <c r="G4286" s="79"/>
      <c r="H4286" s="79"/>
      <c r="I4286" s="79"/>
      <c r="J4286" s="79"/>
      <c r="K4286" s="79"/>
      <c r="L4286" s="79"/>
    </row>
    <row r="4287" spans="1:12">
      <c r="A4287" s="79"/>
      <c r="B4287" s="79"/>
      <c r="C4287" s="79"/>
      <c r="D4287" s="79"/>
      <c r="E4287" s="79"/>
      <c r="F4287" s="79"/>
      <c r="G4287" s="79"/>
      <c r="H4287" s="79"/>
      <c r="I4287" s="79"/>
      <c r="J4287" s="79"/>
      <c r="K4287" s="79"/>
      <c r="L4287" s="79"/>
    </row>
    <row r="4288" spans="1:12">
      <c r="A4288" s="79"/>
      <c r="B4288" s="79"/>
      <c r="C4288" s="79"/>
      <c r="D4288" s="79"/>
      <c r="E4288" s="79"/>
      <c r="F4288" s="79"/>
      <c r="G4288" s="79"/>
      <c r="H4288" s="79"/>
      <c r="I4288" s="79"/>
      <c r="J4288" s="79"/>
      <c r="K4288" s="79"/>
      <c r="L4288" s="79"/>
    </row>
    <row r="4289" spans="1:12">
      <c r="A4289" s="79"/>
      <c r="B4289" s="79"/>
      <c r="C4289" s="79"/>
      <c r="D4289" s="79"/>
      <c r="E4289" s="79"/>
      <c r="F4289" s="79"/>
      <c r="G4289" s="79"/>
      <c r="H4289" s="79"/>
      <c r="I4289" s="79"/>
      <c r="J4289" s="79"/>
      <c r="K4289" s="79"/>
      <c r="L4289" s="79"/>
    </row>
  </sheetData>
  <sheetProtection selectLockedCells="1"/>
  <mergeCells count="37">
    <mergeCell ref="A91:B91"/>
    <mergeCell ref="A80:B80"/>
    <mergeCell ref="A81:B81"/>
    <mergeCell ref="A82:B82"/>
    <mergeCell ref="A83:B83"/>
    <mergeCell ref="A84:B84"/>
    <mergeCell ref="A85:B85"/>
    <mergeCell ref="A86:B86"/>
    <mergeCell ref="A87:B87"/>
    <mergeCell ref="A88:B88"/>
    <mergeCell ref="A89:B89"/>
    <mergeCell ref="A90:B90"/>
    <mergeCell ref="A79:B79"/>
    <mergeCell ref="A68:B68"/>
    <mergeCell ref="A69:B69"/>
    <mergeCell ref="A70:B70"/>
    <mergeCell ref="A71:B71"/>
    <mergeCell ref="A72:B72"/>
    <mergeCell ref="A73:B73"/>
    <mergeCell ref="A74:B74"/>
    <mergeCell ref="A75:B75"/>
    <mergeCell ref="A76:B76"/>
    <mergeCell ref="A77:B77"/>
    <mergeCell ref="A78:B78"/>
    <mergeCell ref="A67:E67"/>
    <mergeCell ref="F67:G67"/>
    <mergeCell ref="K1:L1"/>
    <mergeCell ref="B2:H2"/>
    <mergeCell ref="B3:H3"/>
    <mergeCell ref="B4:H4"/>
    <mergeCell ref="G56:H56"/>
    <mergeCell ref="G57:H57"/>
    <mergeCell ref="G58:H58"/>
    <mergeCell ref="G59:H59"/>
    <mergeCell ref="G60:H60"/>
    <mergeCell ref="G61:H61"/>
    <mergeCell ref="G62:H62"/>
  </mergeCells>
  <conditionalFormatting sqref="D22:D25">
    <cfRule type="cellIs" dxfId="10" priority="11" stopIfTrue="1" operator="lessThan">
      <formula>$F$22</formula>
    </cfRule>
  </conditionalFormatting>
  <conditionalFormatting sqref="F10:F14 F31:F35">
    <cfRule type="cellIs" dxfId="9" priority="8" stopIfTrue="1" operator="greaterThan">
      <formula>$D$10</formula>
    </cfRule>
  </conditionalFormatting>
  <conditionalFormatting sqref="F18">
    <cfRule type="cellIs" dxfId="8" priority="7" stopIfTrue="1" operator="greaterThan">
      <formula>$D$18</formula>
    </cfRule>
  </conditionalFormatting>
  <conditionalFormatting sqref="F19">
    <cfRule type="cellIs" dxfId="7" priority="6" stopIfTrue="1" operator="greaterThan">
      <formula>$D$19</formula>
    </cfRule>
  </conditionalFormatting>
  <conditionalFormatting sqref="F20">
    <cfRule type="cellIs" dxfId="6" priority="5" stopIfTrue="1" operator="greaterThan">
      <formula>$D$20</formula>
    </cfRule>
  </conditionalFormatting>
  <conditionalFormatting sqref="F21">
    <cfRule type="cellIs" dxfId="5" priority="4" stopIfTrue="1" operator="greaterThan">
      <formula>$D$21</formula>
    </cfRule>
  </conditionalFormatting>
  <conditionalFormatting sqref="F22">
    <cfRule type="cellIs" dxfId="4" priority="9" stopIfTrue="1" operator="greaterThan">
      <formula>$D$22</formula>
    </cfRule>
  </conditionalFormatting>
  <conditionalFormatting sqref="F23">
    <cfRule type="cellIs" dxfId="3" priority="3" stopIfTrue="1" operator="greaterThan">
      <formula>$D$23</formula>
    </cfRule>
  </conditionalFormatting>
  <conditionalFormatting sqref="F24">
    <cfRule type="cellIs" dxfId="2" priority="2" stopIfTrue="1" operator="greaterThan">
      <formula>$D$24</formula>
    </cfRule>
  </conditionalFormatting>
  <conditionalFormatting sqref="F25">
    <cfRule type="cellIs" dxfId="1" priority="1" stopIfTrue="1" operator="greaterThan">
      <formula>$D$25</formula>
    </cfRule>
  </conditionalFormatting>
  <conditionalFormatting sqref="F41:F48">
    <cfRule type="cellIs" dxfId="0" priority="10" stopIfTrue="1" operator="greaterThan">
      <formula>$D$20</formula>
    </cfRule>
  </conditionalFormatting>
  <printOptions horizontalCentered="1"/>
  <pageMargins left="0.25" right="0.25" top="0.5" bottom="0.5" header="0.5" footer="0.5"/>
  <pageSetup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2001FDF2F387418C780F92434347D3" ma:contentTypeVersion="57" ma:contentTypeDescription="Create a new document." ma:contentTypeScope="" ma:versionID="9bfab9e6dbc7698a6b3f0b67c765d37b">
  <xsd:schema xmlns:xsd="http://www.w3.org/2001/XMLSchema" xmlns:xs="http://www.w3.org/2001/XMLSchema" xmlns:p="http://schemas.microsoft.com/office/2006/metadata/properties" xmlns:ns1="http://schemas.microsoft.com/sharepoint/v3" xmlns:ns2="66dcd802-a15b-4dc5-9c31-99ab2722d591" xmlns:ns3="d5efd7fa-b3ca-4660-b6d5-169c58854ebc" xmlns:ns4="4fda36bb-7430-491d-9c38-8848165a30cc" targetNamespace="http://schemas.microsoft.com/office/2006/metadata/properties" ma:root="true" ma:fieldsID="26c4d9cad7fbd8af8d259a21492db7d9" ns1:_="" ns2:_="" ns3:_="" ns4:_="">
    <xsd:import namespace="http://schemas.microsoft.com/sharepoint/v3"/>
    <xsd:import namespace="66dcd802-a15b-4dc5-9c31-99ab2722d591"/>
    <xsd:import namespace="d5efd7fa-b3ca-4660-b6d5-169c58854ebc"/>
    <xsd:import namespace="4fda36bb-7430-491d-9c38-8848165a30c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dcd802-a15b-4dc5-9c31-99ab2722d59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efd7fa-b3ca-4660-b6d5-169c58854eb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5db1bb1-a446-4347-9bb1-a7364d4f01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da36bb-7430-491d-9c38-8848165a30c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8ed743f-384e-4860-97c1-2b457364383b}" ma:internalName="TaxCatchAll" ma:showField="CatchAllData" ma:web="4fda36bb-7430-491d-9c38-8848165a3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5efd7fa-b3ca-4660-b6d5-169c58854ebc">
      <Terms xmlns="http://schemas.microsoft.com/office/infopath/2007/PartnerControls"/>
    </lcf76f155ced4ddcb4097134ff3c332f>
    <TaxCatchAll xmlns="4fda36bb-7430-491d-9c38-8848165a30cc" xsi:nil="true"/>
  </documentManagement>
</p:properties>
</file>

<file path=customXml/itemProps1.xml><?xml version="1.0" encoding="utf-8"?>
<ds:datastoreItem xmlns:ds="http://schemas.openxmlformats.org/officeDocument/2006/customXml" ds:itemID="{E695EF00-8231-410E-8838-2DE84E033486}">
  <ds:schemaRefs>
    <ds:schemaRef ds:uri="http://schemas.microsoft.com/sharepoint/v3/contenttype/forms"/>
  </ds:schemaRefs>
</ds:datastoreItem>
</file>

<file path=customXml/itemProps2.xml><?xml version="1.0" encoding="utf-8"?>
<ds:datastoreItem xmlns:ds="http://schemas.openxmlformats.org/officeDocument/2006/customXml" ds:itemID="{AD26ADF9-F048-4AFD-950D-71C4AF9BD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dcd802-a15b-4dc5-9c31-99ab2722d591"/>
    <ds:schemaRef ds:uri="d5efd7fa-b3ca-4660-b6d5-169c58854ebc"/>
    <ds:schemaRef ds:uri="4fda36bb-7430-491d-9c38-8848165a3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A7589-D080-4A34-893C-CA03B2EBCE57}">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5efd7fa-b3ca-4660-b6d5-169c58854ebc"/>
    <ds:schemaRef ds:uri="66dcd802-a15b-4dc5-9c31-99ab2722d591"/>
    <ds:schemaRef ds:uri="http://schemas.microsoft.com/sharepoint/v3"/>
    <ds:schemaRef ds:uri="http://www.w3.org/XML/1998/namespace"/>
    <ds:schemaRef ds:uri="4fda36bb-7430-491d-9c38-8848165a30cc"/>
  </ds:schemaRefs>
</ds:datastoreItem>
</file>

<file path=docMetadata/LabelInfo.xml><?xml version="1.0" encoding="utf-8"?>
<clbl:labelList xmlns:clbl="http://schemas.microsoft.com/office/2020/mipLabelMetadata">
  <clbl:label id="{b2eb59d2-9fb8-4b02-96e6-688a0ed083b7}" enabled="1" method="Privileged" siteId="{9ef99ff1-0102-47d7-a6ab-729761d4b0f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Cover Page</vt:lpstr>
      <vt:lpstr>Rules &amp; Information</vt:lpstr>
      <vt:lpstr>Healthy Building</vt:lpstr>
      <vt:lpstr>DX Units, ASHP</vt:lpstr>
      <vt:lpstr>Cooling calcs</vt:lpstr>
      <vt:lpstr>PTAC &amp; Ductless Mini-Split </vt:lpstr>
      <vt:lpstr>GSHP</vt:lpstr>
      <vt:lpstr>Chiller</vt:lpstr>
      <vt:lpstr>Chiller Savings Sheet</vt:lpstr>
      <vt:lpstr>PTAC Savings Sheet (2)</vt:lpstr>
      <vt:lpstr>Payment Request</vt:lpstr>
      <vt:lpstr>Equipment</vt:lpstr>
      <vt:lpstr>Chiller!Print_Area</vt:lpstr>
      <vt:lpstr>'Chiller Savings Sheet'!Print_Area</vt:lpstr>
      <vt:lpstr>'Cooling calcs'!Print_Area</vt:lpstr>
      <vt:lpstr>'Cover Page'!Print_Area</vt:lpstr>
      <vt:lpstr>'DX Units, ASHP'!Print_Area</vt:lpstr>
      <vt:lpstr>GSHP!Print_Area</vt:lpstr>
      <vt:lpstr>'Payment Request'!Print_Area</vt:lpstr>
      <vt:lpstr>'PTAC &amp; Ductless Mini-Split '!Print_Area</vt:lpstr>
      <vt:lpstr>'PTAC Savings Sheet (2)'!Print_Area</vt:lpstr>
      <vt:lpstr>'Rules &amp; Information'!Print_Area</vt:lpstr>
      <vt:lpstr>ton</vt:lpstr>
    </vt:vector>
  </TitlesOfParts>
  <Company>Great River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Kosbab</dc:creator>
  <cp:lastModifiedBy>Ross, Daniel</cp:lastModifiedBy>
  <cp:lastPrinted>2026-07-08T16:26:44Z</cp:lastPrinted>
  <dcterms:created xsi:type="dcterms:W3CDTF">2004-01-08T15:49:04Z</dcterms:created>
  <dcterms:modified xsi:type="dcterms:W3CDTF">2026-08-25T13:31:11Z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0x010100332001FDF2F387418C780F92434347D3</vt:lpwstr>
  </property>
  <property fmtid="{D5CDD505-2E9C-101B-9397-08002B2CF9AE}" pid="3" name="MediaServiceImageTags">
    <vt:lpwstr/>
  </property>
</Properties>
</file>